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345" windowWidth="19440" windowHeight="8775" firstSheet="5" activeTab="5"/>
  </bookViews>
  <sheets>
    <sheet name="Перевозка" sheetId="7" state="hidden" r:id="rId1"/>
    <sheet name="Краны" sheetId="9" state="hidden" r:id="rId2"/>
    <sheet name="Документ1" sheetId="13" state="hidden" r:id="rId3"/>
    <sheet name="ВыгрузкаГРАНД" sheetId="4" state="hidden" r:id="rId4"/>
    <sheet name="сметы" sheetId="3" state="hidden" r:id="rId5"/>
    <sheet name="Документ2" sheetId="12" r:id="rId6"/>
    <sheet name="Документ" sheetId="10" r:id="rId7"/>
    <sheet name="спр" sheetId="6" state="hidden" r:id="rId8"/>
    <sheet name="Трудозатраты" sheetId="8" state="hidden" r:id="rId9"/>
    <sheet name="Билет" sheetId="11" state="hidden" r:id="rId10"/>
  </sheets>
  <definedNames>
    <definedName name="_xlnm._FilterDatabase" localSheetId="3" hidden="1">ВыгрузкаГРАНД!$A$3:$L$6995</definedName>
    <definedName name="_xlnm._FilterDatabase" localSheetId="6" hidden="1">Документ!$A$13:$A$88</definedName>
    <definedName name="_xlnm._FilterDatabase" localSheetId="2" hidden="1">Документ1!$A$14:$A$126</definedName>
    <definedName name="_xlnm._FilterDatabase" localSheetId="5" hidden="1">Документ2!$A$14:$A$430</definedName>
    <definedName name="_xlnm._FilterDatabase" localSheetId="1" hidden="1">Краны!$A$4:$J$1171</definedName>
    <definedName name="_xlnm._FilterDatabase" localSheetId="0" hidden="1">Перевозка!$A$13:$A$98</definedName>
    <definedName name="_xlnm._FilterDatabase" localSheetId="4" hidden="1">сметы!$A$2:$E$146</definedName>
    <definedName name="_xlnm._FilterDatabase" localSheetId="8" hidden="1">Трудозатраты!$A$8:$A$805</definedName>
    <definedName name="вахта">спр!$B$24</definedName>
    <definedName name="время">спр!$B$29</definedName>
    <definedName name="г">спр!$B$20</definedName>
    <definedName name="гк">спр!$B$22</definedName>
    <definedName name="го" localSheetId="2">Документ1!$I$1</definedName>
    <definedName name="го" localSheetId="5">Документ2!$I$1</definedName>
    <definedName name="го">Документ!$I$1</definedName>
    <definedName name="год">спр!$I$1:$I$9</definedName>
    <definedName name="д1" localSheetId="6">Документ!$H$65</definedName>
    <definedName name="д1" localSheetId="2">Документ1!$H$103</definedName>
    <definedName name="д1" localSheetId="5">Документ2!$H$407</definedName>
    <definedName name="д1" localSheetId="0">Перевозка!$I$65</definedName>
    <definedName name="_xlnm.Print_Titles" localSheetId="8">Трудозатраты!$8:$8</definedName>
    <definedName name="кт" localSheetId="2">Документ1!$H$31</definedName>
    <definedName name="кт" localSheetId="5">Документ2!$H$31</definedName>
    <definedName name="кт">Документ!$H$30</definedName>
    <definedName name="м1">спр!$C$1:$D$12</definedName>
    <definedName name="маршрут">спр!$B$19</definedName>
    <definedName name="месс">спр!$C$21</definedName>
    <definedName name="месяц">спр!$C$1:$C$12</definedName>
    <definedName name="мн">спр!$B$21</definedName>
    <definedName name="мо">спр!$B$23</definedName>
    <definedName name="_xlnm.Print_Area" localSheetId="6">Документ!$B$1:$G$86</definedName>
    <definedName name="_xlnm.Print_Area" localSheetId="2">Документ1!$B$1:$G$124</definedName>
    <definedName name="_xlnm.Print_Area" localSheetId="5">Документ2!$B$1:$G$428</definedName>
    <definedName name="_xlnm.Print_Area" localSheetId="0">Перевозка!$B$1:$H$98</definedName>
    <definedName name="_xlnm.Print_Area" localSheetId="8">Трудозатраты!$B$1:$E$804</definedName>
    <definedName name="объект">спр!$B$16</definedName>
    <definedName name="перевозка">Перевозка!$G$85</definedName>
    <definedName name="период">спр!$C$15</definedName>
    <definedName name="пр">спр!$C$14</definedName>
    <definedName name="проезд">спр!$B$25</definedName>
    <definedName name="проживание">спр!$B$26</definedName>
    <definedName name="ПЧ" localSheetId="6">Документ!$H$79</definedName>
    <definedName name="ПЧ" localSheetId="2">Документ1!$H$117</definedName>
    <definedName name="ПЧ" localSheetId="5">Документ2!$H$421</definedName>
    <definedName name="ПЧ" localSheetId="0">Перевозка!$I$79</definedName>
    <definedName name="работа">спр!$B$17</definedName>
    <definedName name="работы">ВыгрузкаГРАНД!$A$3:$L$1048576</definedName>
    <definedName name="расчет" localSheetId="6">Документ!$F$79</definedName>
    <definedName name="расчет" localSheetId="2">Документ1!$F$117</definedName>
    <definedName name="расчет" localSheetId="5">Документ2!$F$421</definedName>
    <definedName name="рейс">спр!$C$24</definedName>
    <definedName name="см">спр!$B$18</definedName>
    <definedName name="смета">сметы!$A$3:$A$1048576</definedName>
    <definedName name="сметы">сметы!$A$3:$E$1048576</definedName>
    <definedName name="сут">спр!$B$27</definedName>
    <definedName name="часы" localSheetId="6">Документ!$G$54</definedName>
    <definedName name="часы" localSheetId="2">Документ1!$G$92</definedName>
    <definedName name="часы" localSheetId="5">Документ2!$G$396</definedName>
    <definedName name="часы" localSheetId="0">Перевозка!$H$60</definedName>
    <definedName name="численность" localSheetId="0">Перевозка!#REF!</definedName>
  </definedNames>
  <calcPr calcId="145621"/>
  <pivotCaches>
    <pivotCache cacheId="0" r:id="rId11"/>
    <pivotCache cacheId="1" r:id="rId12"/>
    <pivotCache cacheId="2" r:id="rId13"/>
  </pivotCaches>
</workbook>
</file>

<file path=xl/calcChain.xml><?xml version="1.0" encoding="utf-8"?>
<calcChain xmlns="http://schemas.openxmlformats.org/spreadsheetml/2006/main">
  <c r="H396" i="12" l="1"/>
  <c r="G396" i="12"/>
  <c r="B25" i="6" l="1"/>
  <c r="C195" i="12" l="1"/>
  <c r="D195" i="12" s="1"/>
  <c r="G195" i="12"/>
  <c r="A195" i="12" s="1"/>
  <c r="C196" i="12"/>
  <c r="D196" i="12" s="1"/>
  <c r="G196" i="12"/>
  <c r="A196" i="12" s="1"/>
  <c r="C197" i="12"/>
  <c r="D197" i="12" s="1"/>
  <c r="G197" i="12"/>
  <c r="A197" i="12" s="1"/>
  <c r="E197" i="12" s="1"/>
  <c r="C198" i="12"/>
  <c r="D198" i="12" s="1"/>
  <c r="G198" i="12"/>
  <c r="A198" i="12" s="1"/>
  <c r="C199" i="12"/>
  <c r="D199" i="12" s="1"/>
  <c r="G199" i="12"/>
  <c r="A199" i="12" s="1"/>
  <c r="C200" i="12"/>
  <c r="D200" i="12" s="1"/>
  <c r="G200" i="12"/>
  <c r="A200" i="12" s="1"/>
  <c r="E200" i="12" s="1"/>
  <c r="C201" i="12"/>
  <c r="D201" i="12" s="1"/>
  <c r="G201" i="12"/>
  <c r="A201" i="12" s="1"/>
  <c r="C202" i="12"/>
  <c r="D202" i="12" s="1"/>
  <c r="G202" i="12"/>
  <c r="A202" i="12" s="1"/>
  <c r="C203" i="12"/>
  <c r="D203" i="12" s="1"/>
  <c r="G203" i="12"/>
  <c r="A203" i="12" s="1"/>
  <c r="F203" i="12" s="1"/>
  <c r="C204" i="12"/>
  <c r="D204" i="12" s="1"/>
  <c r="G204" i="12"/>
  <c r="A204" i="12" s="1"/>
  <c r="E204" i="12" s="1"/>
  <c r="C205" i="12"/>
  <c r="D205" i="12" s="1"/>
  <c r="G205" i="12"/>
  <c r="A205" i="12" s="1"/>
  <c r="C206" i="12"/>
  <c r="D206" i="12" s="1"/>
  <c r="G206" i="12"/>
  <c r="A206" i="12" s="1"/>
  <c r="C207" i="12"/>
  <c r="D207" i="12" s="1"/>
  <c r="G207" i="12"/>
  <c r="A207" i="12" s="1"/>
  <c r="C208" i="12"/>
  <c r="D208" i="12" s="1"/>
  <c r="G208" i="12"/>
  <c r="A208" i="12" s="1"/>
  <c r="E208" i="12" s="1"/>
  <c r="C209" i="12"/>
  <c r="D209" i="12" s="1"/>
  <c r="G209" i="12"/>
  <c r="A209" i="12" s="1"/>
  <c r="C210" i="12"/>
  <c r="D210" i="12" s="1"/>
  <c r="G210" i="12"/>
  <c r="A210" i="12" s="1"/>
  <c r="C211" i="12"/>
  <c r="D211" i="12" s="1"/>
  <c r="G211" i="12"/>
  <c r="A211" i="12" s="1"/>
  <c r="C212" i="12"/>
  <c r="D212" i="12" s="1"/>
  <c r="G212" i="12"/>
  <c r="A212" i="12" s="1"/>
  <c r="E212" i="12" s="1"/>
  <c r="C213" i="12"/>
  <c r="D213" i="12" s="1"/>
  <c r="G213" i="12"/>
  <c r="A213" i="12" s="1"/>
  <c r="C214" i="12"/>
  <c r="D214" i="12" s="1"/>
  <c r="G214" i="12"/>
  <c r="A214" i="12" s="1"/>
  <c r="C215" i="12"/>
  <c r="D215" i="12" s="1"/>
  <c r="G215" i="12"/>
  <c r="A215" i="12" s="1"/>
  <c r="C216" i="12"/>
  <c r="D216" i="12" s="1"/>
  <c r="G216" i="12"/>
  <c r="A216" i="12" s="1"/>
  <c r="E216" i="12" s="1"/>
  <c r="C217" i="12"/>
  <c r="D217" i="12" s="1"/>
  <c r="G217" i="12"/>
  <c r="A217" i="12" s="1"/>
  <c r="C218" i="12"/>
  <c r="D218" i="12" s="1"/>
  <c r="G218" i="12"/>
  <c r="A218" i="12" s="1"/>
  <c r="C219" i="12"/>
  <c r="D219" i="12" s="1"/>
  <c r="G219" i="12"/>
  <c r="A219" i="12" s="1"/>
  <c r="C220" i="12"/>
  <c r="D220" i="12" s="1"/>
  <c r="G220" i="12"/>
  <c r="A220" i="12" s="1"/>
  <c r="E220" i="12" s="1"/>
  <c r="C221" i="12"/>
  <c r="D221" i="12" s="1"/>
  <c r="G221" i="12"/>
  <c r="A221" i="12" s="1"/>
  <c r="C222" i="12"/>
  <c r="D222" i="12" s="1"/>
  <c r="G222" i="12"/>
  <c r="A222" i="12" s="1"/>
  <c r="C223" i="12"/>
  <c r="D223" i="12" s="1"/>
  <c r="G223" i="12"/>
  <c r="A223" i="12" s="1"/>
  <c r="C224" i="12"/>
  <c r="D224" i="12" s="1"/>
  <c r="G224" i="12"/>
  <c r="A224" i="12" s="1"/>
  <c r="E224" i="12" s="1"/>
  <c r="C225" i="12"/>
  <c r="D225" i="12" s="1"/>
  <c r="G225" i="12"/>
  <c r="A225" i="12" s="1"/>
  <c r="C226" i="12"/>
  <c r="D226" i="12" s="1"/>
  <c r="G226" i="12"/>
  <c r="A226" i="12" s="1"/>
  <c r="C227" i="12"/>
  <c r="D227" i="12" s="1"/>
  <c r="G227" i="12"/>
  <c r="A227" i="12" s="1"/>
  <c r="E227" i="12" s="1"/>
  <c r="C228" i="12"/>
  <c r="D228" i="12" s="1"/>
  <c r="G228" i="12"/>
  <c r="A228" i="12" s="1"/>
  <c r="E228" i="12" s="1"/>
  <c r="C229" i="12"/>
  <c r="D229" i="12" s="1"/>
  <c r="G229" i="12"/>
  <c r="A229" i="12" s="1"/>
  <c r="C230" i="12"/>
  <c r="D230" i="12" s="1"/>
  <c r="G230" i="12"/>
  <c r="A230" i="12" s="1"/>
  <c r="C231" i="12"/>
  <c r="D231" i="12" s="1"/>
  <c r="G231" i="12"/>
  <c r="A231" i="12" s="1"/>
  <c r="C232" i="12"/>
  <c r="D232" i="12" s="1"/>
  <c r="G232" i="12"/>
  <c r="A232" i="12" s="1"/>
  <c r="E232" i="12" s="1"/>
  <c r="C233" i="12"/>
  <c r="D233" i="12" s="1"/>
  <c r="G233" i="12"/>
  <c r="A233" i="12" s="1"/>
  <c r="C234" i="12"/>
  <c r="D234" i="12" s="1"/>
  <c r="G234" i="12"/>
  <c r="A234" i="12" s="1"/>
  <c r="C235" i="12"/>
  <c r="D235" i="12" s="1"/>
  <c r="G235" i="12"/>
  <c r="A235" i="12" s="1"/>
  <c r="C236" i="12"/>
  <c r="D236" i="12" s="1"/>
  <c r="G236" i="12"/>
  <c r="A236" i="12" s="1"/>
  <c r="E236" i="12" s="1"/>
  <c r="C237" i="12"/>
  <c r="D237" i="12" s="1"/>
  <c r="G237" i="12"/>
  <c r="A237" i="12" s="1"/>
  <c r="C238" i="12"/>
  <c r="D238" i="12" s="1"/>
  <c r="G238" i="12"/>
  <c r="A238" i="12" s="1"/>
  <c r="C239" i="12"/>
  <c r="D239" i="12" s="1"/>
  <c r="G239" i="12"/>
  <c r="A239" i="12" s="1"/>
  <c r="C240" i="12"/>
  <c r="D240" i="12" s="1"/>
  <c r="G240" i="12"/>
  <c r="A240" i="12" s="1"/>
  <c r="E240" i="12" s="1"/>
  <c r="C241" i="12"/>
  <c r="D241" i="12" s="1"/>
  <c r="G241" i="12"/>
  <c r="A241" i="12" s="1"/>
  <c r="C242" i="12"/>
  <c r="D242" i="12" s="1"/>
  <c r="G242" i="12"/>
  <c r="A242" i="12" s="1"/>
  <c r="C243" i="12"/>
  <c r="D243" i="12" s="1"/>
  <c r="G243" i="12"/>
  <c r="A243" i="12" s="1"/>
  <c r="C244" i="12"/>
  <c r="D244" i="12" s="1"/>
  <c r="G244" i="12"/>
  <c r="A244" i="12" s="1"/>
  <c r="E244" i="12" s="1"/>
  <c r="C245" i="12"/>
  <c r="D245" i="12" s="1"/>
  <c r="G245" i="12"/>
  <c r="A245" i="12" s="1"/>
  <c r="C246" i="12"/>
  <c r="D246" i="12" s="1"/>
  <c r="G246" i="12"/>
  <c r="A246" i="12" s="1"/>
  <c r="C247" i="12"/>
  <c r="D247" i="12" s="1"/>
  <c r="G247" i="12"/>
  <c r="A247" i="12" s="1"/>
  <c r="C248" i="12"/>
  <c r="D248" i="12" s="1"/>
  <c r="G248" i="12"/>
  <c r="A248" i="12" s="1"/>
  <c r="E248" i="12" s="1"/>
  <c r="C249" i="12"/>
  <c r="D249" i="12" s="1"/>
  <c r="G249" i="12"/>
  <c r="A249" i="12" s="1"/>
  <c r="C250" i="12"/>
  <c r="D250" i="12" s="1"/>
  <c r="G250" i="12"/>
  <c r="A250" i="12" s="1"/>
  <c r="C251" i="12"/>
  <c r="D251" i="12" s="1"/>
  <c r="G251" i="12"/>
  <c r="A251" i="12" s="1"/>
  <c r="C252" i="12"/>
  <c r="D252" i="12" s="1"/>
  <c r="G252" i="12"/>
  <c r="A252" i="12" s="1"/>
  <c r="E252" i="12" s="1"/>
  <c r="C253" i="12"/>
  <c r="D253" i="12" s="1"/>
  <c r="G253" i="12"/>
  <c r="A253" i="12" s="1"/>
  <c r="C254" i="12"/>
  <c r="D254" i="12" s="1"/>
  <c r="G254" i="12"/>
  <c r="A254" i="12" s="1"/>
  <c r="C255" i="12"/>
  <c r="D255" i="12" s="1"/>
  <c r="G255" i="12"/>
  <c r="A255" i="12" s="1"/>
  <c r="C256" i="12"/>
  <c r="D256" i="12" s="1"/>
  <c r="G256" i="12"/>
  <c r="A256" i="12" s="1"/>
  <c r="E256" i="12" s="1"/>
  <c r="C257" i="12"/>
  <c r="D257" i="12" s="1"/>
  <c r="G257" i="12"/>
  <c r="A257" i="12" s="1"/>
  <c r="C258" i="12"/>
  <c r="D258" i="12" s="1"/>
  <c r="G258" i="12"/>
  <c r="A258" i="12" s="1"/>
  <c r="C259" i="12"/>
  <c r="D259" i="12" s="1"/>
  <c r="G259" i="12"/>
  <c r="A259" i="12" s="1"/>
  <c r="C260" i="12"/>
  <c r="D260" i="12" s="1"/>
  <c r="G260" i="12"/>
  <c r="A260" i="12" s="1"/>
  <c r="C261" i="12"/>
  <c r="D261" i="12" s="1"/>
  <c r="G261" i="12"/>
  <c r="A261" i="12" s="1"/>
  <c r="E261" i="12" s="1"/>
  <c r="C262" i="12"/>
  <c r="D262" i="12" s="1"/>
  <c r="G262" i="12"/>
  <c r="A262" i="12" s="1"/>
  <c r="E262" i="12" s="1"/>
  <c r="C263" i="12"/>
  <c r="D263" i="12" s="1"/>
  <c r="G263" i="12"/>
  <c r="A263" i="12" s="1"/>
  <c r="C264" i="12"/>
  <c r="D264" i="12" s="1"/>
  <c r="G264" i="12"/>
  <c r="A264" i="12" s="1"/>
  <c r="E264" i="12" s="1"/>
  <c r="C265" i="12"/>
  <c r="D265" i="12" s="1"/>
  <c r="G265" i="12"/>
  <c r="A265" i="12" s="1"/>
  <c r="E265" i="12" s="1"/>
  <c r="C266" i="12"/>
  <c r="D266" i="12" s="1"/>
  <c r="G266" i="12"/>
  <c r="A266" i="12" s="1"/>
  <c r="E266" i="12" s="1"/>
  <c r="C267" i="12"/>
  <c r="D267" i="12" s="1"/>
  <c r="G267" i="12"/>
  <c r="A267" i="12" s="1"/>
  <c r="C268" i="12"/>
  <c r="D268" i="12" s="1"/>
  <c r="G268" i="12"/>
  <c r="A268" i="12" s="1"/>
  <c r="E268" i="12" s="1"/>
  <c r="C269" i="12"/>
  <c r="D269" i="12" s="1"/>
  <c r="G269" i="12"/>
  <c r="A269" i="12" s="1"/>
  <c r="E269" i="12" s="1"/>
  <c r="C270" i="12"/>
  <c r="D270" i="12" s="1"/>
  <c r="G270" i="12"/>
  <c r="A270" i="12" s="1"/>
  <c r="C271" i="12"/>
  <c r="D271" i="12" s="1"/>
  <c r="G271" i="12"/>
  <c r="A271" i="12" s="1"/>
  <c r="C272" i="12"/>
  <c r="D272" i="12" s="1"/>
  <c r="G272" i="12"/>
  <c r="A272" i="12" s="1"/>
  <c r="E272" i="12" s="1"/>
  <c r="C273" i="12"/>
  <c r="D273" i="12" s="1"/>
  <c r="G273" i="12"/>
  <c r="A273" i="12" s="1"/>
  <c r="E273" i="12" s="1"/>
  <c r="C274" i="12"/>
  <c r="D274" i="12" s="1"/>
  <c r="G274" i="12"/>
  <c r="A274" i="12" s="1"/>
  <c r="C275" i="12"/>
  <c r="D275" i="12" s="1"/>
  <c r="G275" i="12"/>
  <c r="A275" i="12" s="1"/>
  <c r="C276" i="12"/>
  <c r="D276" i="12" s="1"/>
  <c r="G276" i="12"/>
  <c r="A276" i="12" s="1"/>
  <c r="E276" i="12" s="1"/>
  <c r="C277" i="12"/>
  <c r="D277" i="12" s="1"/>
  <c r="G277" i="12"/>
  <c r="A277" i="12" s="1"/>
  <c r="E277" i="12" s="1"/>
  <c r="C278" i="12"/>
  <c r="D278" i="12" s="1"/>
  <c r="G278" i="12"/>
  <c r="A278" i="12" s="1"/>
  <c r="C279" i="12"/>
  <c r="D279" i="12" s="1"/>
  <c r="G279" i="12"/>
  <c r="A279" i="12" s="1"/>
  <c r="C280" i="12"/>
  <c r="D280" i="12" s="1"/>
  <c r="G280" i="12"/>
  <c r="A280" i="12" s="1"/>
  <c r="E280" i="12" s="1"/>
  <c r="C281" i="12"/>
  <c r="D281" i="12" s="1"/>
  <c r="G281" i="12"/>
  <c r="A281" i="12" s="1"/>
  <c r="E281" i="12" s="1"/>
  <c r="C282" i="12"/>
  <c r="D282" i="12" s="1"/>
  <c r="G282" i="12"/>
  <c r="A282" i="12" s="1"/>
  <c r="C283" i="12"/>
  <c r="D283" i="12" s="1"/>
  <c r="G283" i="12"/>
  <c r="A283" i="12" s="1"/>
  <c r="E283" i="12" s="1"/>
  <c r="C284" i="12"/>
  <c r="D284" i="12" s="1"/>
  <c r="G284" i="12"/>
  <c r="A284" i="12" s="1"/>
  <c r="E284" i="12" s="1"/>
  <c r="C285" i="12"/>
  <c r="D285" i="12" s="1"/>
  <c r="G285" i="12"/>
  <c r="A285" i="12" s="1"/>
  <c r="E285" i="12" s="1"/>
  <c r="C286" i="12"/>
  <c r="D286" i="12" s="1"/>
  <c r="G286" i="12"/>
  <c r="A286" i="12" s="1"/>
  <c r="C287" i="12"/>
  <c r="D287" i="12" s="1"/>
  <c r="G287" i="12"/>
  <c r="A287" i="12" s="1"/>
  <c r="C288" i="12"/>
  <c r="D288" i="12" s="1"/>
  <c r="G288" i="12"/>
  <c r="A288" i="12" s="1"/>
  <c r="C289" i="12"/>
  <c r="D289" i="12" s="1"/>
  <c r="G289" i="12"/>
  <c r="A289" i="12" s="1"/>
  <c r="E289" i="12" s="1"/>
  <c r="C290" i="12"/>
  <c r="D290" i="12" s="1"/>
  <c r="G290" i="12"/>
  <c r="A290" i="12" s="1"/>
  <c r="C291" i="12"/>
  <c r="D291" i="12" s="1"/>
  <c r="G291" i="12"/>
  <c r="A291" i="12" s="1"/>
  <c r="C292" i="12"/>
  <c r="D292" i="12" s="1"/>
  <c r="G292" i="12"/>
  <c r="A292" i="12" s="1"/>
  <c r="C293" i="12"/>
  <c r="D293" i="12" s="1"/>
  <c r="G293" i="12"/>
  <c r="A293" i="12" s="1"/>
  <c r="E293" i="12" s="1"/>
  <c r="C294" i="12"/>
  <c r="D294" i="12" s="1"/>
  <c r="G294" i="12"/>
  <c r="A294" i="12" s="1"/>
  <c r="C295" i="12"/>
  <c r="D295" i="12" s="1"/>
  <c r="G295" i="12"/>
  <c r="A295" i="12" s="1"/>
  <c r="C296" i="12"/>
  <c r="D296" i="12" s="1"/>
  <c r="G296" i="12"/>
  <c r="A296" i="12" s="1"/>
  <c r="C297" i="12"/>
  <c r="D297" i="12" s="1"/>
  <c r="G297" i="12"/>
  <c r="A297" i="12" s="1"/>
  <c r="E297" i="12" s="1"/>
  <c r="C298" i="12"/>
  <c r="D298" i="12" s="1"/>
  <c r="G298" i="12"/>
  <c r="A298" i="12" s="1"/>
  <c r="C299" i="12"/>
  <c r="D299" i="12" s="1"/>
  <c r="G299" i="12"/>
  <c r="A299" i="12" s="1"/>
  <c r="C300" i="12"/>
  <c r="D300" i="12" s="1"/>
  <c r="G300" i="12"/>
  <c r="A300" i="12" s="1"/>
  <c r="E300" i="12" s="1"/>
  <c r="C301" i="12"/>
  <c r="D301" i="12" s="1"/>
  <c r="G301" i="12"/>
  <c r="A301" i="12" s="1"/>
  <c r="E301" i="12" s="1"/>
  <c r="C302" i="12"/>
  <c r="D302" i="12" s="1"/>
  <c r="G302" i="12"/>
  <c r="A302" i="12" s="1"/>
  <c r="C303" i="12"/>
  <c r="D303" i="12" s="1"/>
  <c r="G303" i="12"/>
  <c r="A303" i="12" s="1"/>
  <c r="C304" i="12"/>
  <c r="D304" i="12" s="1"/>
  <c r="G304" i="12"/>
  <c r="A304" i="12" s="1"/>
  <c r="C305" i="12"/>
  <c r="D305" i="12" s="1"/>
  <c r="G305" i="12"/>
  <c r="A305" i="12" s="1"/>
  <c r="E305" i="12" s="1"/>
  <c r="C306" i="12"/>
  <c r="D306" i="12" s="1"/>
  <c r="G306" i="12"/>
  <c r="A306" i="12" s="1"/>
  <c r="C307" i="12"/>
  <c r="D307" i="12" s="1"/>
  <c r="G307" i="12"/>
  <c r="A307" i="12" s="1"/>
  <c r="C308" i="12"/>
  <c r="D308" i="12" s="1"/>
  <c r="G308" i="12"/>
  <c r="A308" i="12" s="1"/>
  <c r="C309" i="12"/>
  <c r="D309" i="12" s="1"/>
  <c r="G309" i="12"/>
  <c r="A309" i="12" s="1"/>
  <c r="E309" i="12" s="1"/>
  <c r="C310" i="12"/>
  <c r="D310" i="12" s="1"/>
  <c r="G310" i="12"/>
  <c r="A310" i="12" s="1"/>
  <c r="C311" i="12"/>
  <c r="D311" i="12" s="1"/>
  <c r="G311" i="12"/>
  <c r="A311" i="12" s="1"/>
  <c r="C312" i="12"/>
  <c r="D312" i="12" s="1"/>
  <c r="G312" i="12"/>
  <c r="A312" i="12" s="1"/>
  <c r="C313" i="12"/>
  <c r="D313" i="12" s="1"/>
  <c r="G313" i="12"/>
  <c r="A313" i="12" s="1"/>
  <c r="E313" i="12" s="1"/>
  <c r="C314" i="12"/>
  <c r="D314" i="12" s="1"/>
  <c r="G314" i="12"/>
  <c r="A314" i="12" s="1"/>
  <c r="C315" i="12"/>
  <c r="D315" i="12" s="1"/>
  <c r="G315" i="12"/>
  <c r="A315" i="12" s="1"/>
  <c r="C316" i="12"/>
  <c r="D316" i="12" s="1"/>
  <c r="G316" i="12"/>
  <c r="A316" i="12" s="1"/>
  <c r="E316" i="12" s="1"/>
  <c r="C317" i="12"/>
  <c r="D317" i="12" s="1"/>
  <c r="G317" i="12"/>
  <c r="A317" i="12" s="1"/>
  <c r="E317" i="12" s="1"/>
  <c r="C318" i="12"/>
  <c r="D318" i="12" s="1"/>
  <c r="G318" i="12"/>
  <c r="A318" i="12" s="1"/>
  <c r="C319" i="12"/>
  <c r="D319" i="12" s="1"/>
  <c r="G319" i="12"/>
  <c r="A319" i="12" s="1"/>
  <c r="C320" i="12"/>
  <c r="D320" i="12" s="1"/>
  <c r="G320" i="12"/>
  <c r="A320" i="12" s="1"/>
  <c r="C321" i="12"/>
  <c r="D321" i="12" s="1"/>
  <c r="G321" i="12"/>
  <c r="A321" i="12" s="1"/>
  <c r="E321" i="12" s="1"/>
  <c r="C322" i="12"/>
  <c r="D322" i="12" s="1"/>
  <c r="G322" i="12"/>
  <c r="A322" i="12" s="1"/>
  <c r="C323" i="12"/>
  <c r="D323" i="12" s="1"/>
  <c r="G323" i="12"/>
  <c r="A323" i="12" s="1"/>
  <c r="C324" i="12"/>
  <c r="D324" i="12" s="1"/>
  <c r="G324" i="12"/>
  <c r="A324" i="12" s="1"/>
  <c r="C325" i="12"/>
  <c r="D325" i="12" s="1"/>
  <c r="G325" i="12"/>
  <c r="A325" i="12" s="1"/>
  <c r="E325" i="12" s="1"/>
  <c r="C326" i="12"/>
  <c r="D326" i="12" s="1"/>
  <c r="G326" i="12"/>
  <c r="A326" i="12" s="1"/>
  <c r="C327" i="12"/>
  <c r="D327" i="12" s="1"/>
  <c r="G327" i="12"/>
  <c r="A327" i="12" s="1"/>
  <c r="C328" i="12"/>
  <c r="D328" i="12" s="1"/>
  <c r="G328" i="12"/>
  <c r="A328" i="12" s="1"/>
  <c r="C329" i="12"/>
  <c r="D329" i="12" s="1"/>
  <c r="G329" i="12"/>
  <c r="A329" i="12" s="1"/>
  <c r="E329" i="12" s="1"/>
  <c r="C330" i="12"/>
  <c r="D330" i="12" s="1"/>
  <c r="G330" i="12"/>
  <c r="A330" i="12" s="1"/>
  <c r="C331" i="12"/>
  <c r="D331" i="12" s="1"/>
  <c r="G331" i="12"/>
  <c r="A331" i="12" s="1"/>
  <c r="C332" i="12"/>
  <c r="D332" i="12" s="1"/>
  <c r="G332" i="12"/>
  <c r="A332" i="12" s="1"/>
  <c r="C333" i="12"/>
  <c r="D333" i="12" s="1"/>
  <c r="G333" i="12"/>
  <c r="A333" i="12" s="1"/>
  <c r="E333" i="12" s="1"/>
  <c r="C334" i="12"/>
  <c r="D334" i="12" s="1"/>
  <c r="G334" i="12"/>
  <c r="A334" i="12" s="1"/>
  <c r="C335" i="12"/>
  <c r="D335" i="12" s="1"/>
  <c r="G335" i="12"/>
  <c r="A335" i="12" s="1"/>
  <c r="C336" i="12"/>
  <c r="D336" i="12" s="1"/>
  <c r="G336" i="12"/>
  <c r="A336" i="12" s="1"/>
  <c r="C337" i="12"/>
  <c r="D337" i="12" s="1"/>
  <c r="G337" i="12"/>
  <c r="A337" i="12" s="1"/>
  <c r="E337" i="12" s="1"/>
  <c r="C338" i="12"/>
  <c r="D338" i="12" s="1"/>
  <c r="G338" i="12"/>
  <c r="A338" i="12" s="1"/>
  <c r="C339" i="12"/>
  <c r="D339" i="12" s="1"/>
  <c r="G339" i="12"/>
  <c r="A339" i="12" s="1"/>
  <c r="C340" i="12"/>
  <c r="D340" i="12" s="1"/>
  <c r="G340" i="12"/>
  <c r="A340" i="12" s="1"/>
  <c r="C341" i="12"/>
  <c r="D341" i="12" s="1"/>
  <c r="G341" i="12"/>
  <c r="A341" i="12" s="1"/>
  <c r="C342" i="12"/>
  <c r="D342" i="12" s="1"/>
  <c r="G342" i="12"/>
  <c r="A342" i="12" s="1"/>
  <c r="E342" i="12" s="1"/>
  <c r="C343" i="12"/>
  <c r="D343" i="12" s="1"/>
  <c r="G343" i="12"/>
  <c r="A343" i="12" s="1"/>
  <c r="C344" i="12"/>
  <c r="D344" i="12" s="1"/>
  <c r="G344" i="12"/>
  <c r="A344" i="12" s="1"/>
  <c r="E344" i="12" s="1"/>
  <c r="C345" i="12"/>
  <c r="D345" i="12" s="1"/>
  <c r="G345" i="12"/>
  <c r="A345" i="12" s="1"/>
  <c r="E345" i="12" s="1"/>
  <c r="C346" i="12"/>
  <c r="D346" i="12" s="1"/>
  <c r="G346" i="12"/>
  <c r="A346" i="12" s="1"/>
  <c r="A347" i="12"/>
  <c r="C347" i="12"/>
  <c r="D347" i="12" s="1"/>
  <c r="G347" i="12"/>
  <c r="C348" i="12"/>
  <c r="D348" i="12" s="1"/>
  <c r="G348" i="12"/>
  <c r="A348" i="12" s="1"/>
  <c r="F348" i="12" s="1"/>
  <c r="C349" i="12"/>
  <c r="D349" i="12" s="1"/>
  <c r="G349" i="12"/>
  <c r="A349" i="12" s="1"/>
  <c r="E349" i="12" s="1"/>
  <c r="C350" i="12"/>
  <c r="D350" i="12" s="1"/>
  <c r="G350" i="12"/>
  <c r="A350" i="12" s="1"/>
  <c r="C351" i="12"/>
  <c r="D351" i="12" s="1"/>
  <c r="G351" i="12"/>
  <c r="A351" i="12" s="1"/>
  <c r="E351" i="12" s="1"/>
  <c r="C352" i="12"/>
  <c r="D352" i="12" s="1"/>
  <c r="G352" i="12"/>
  <c r="A352" i="12" s="1"/>
  <c r="C353" i="12"/>
  <c r="D353" i="12" s="1"/>
  <c r="G353" i="12"/>
  <c r="A353" i="12" s="1"/>
  <c r="E353" i="12" s="1"/>
  <c r="C354" i="12"/>
  <c r="D354" i="12" s="1"/>
  <c r="G354" i="12"/>
  <c r="A354" i="12" s="1"/>
  <c r="C355" i="12"/>
  <c r="D355" i="12" s="1"/>
  <c r="G355" i="12"/>
  <c r="A355" i="12" s="1"/>
  <c r="C356" i="12"/>
  <c r="D356" i="12" s="1"/>
  <c r="G356" i="12"/>
  <c r="A356" i="12" s="1"/>
  <c r="F356" i="12" s="1"/>
  <c r="C357" i="12"/>
  <c r="D357" i="12" s="1"/>
  <c r="G357" i="12"/>
  <c r="A357" i="12" s="1"/>
  <c r="C358" i="12"/>
  <c r="D358" i="12" s="1"/>
  <c r="G358" i="12"/>
  <c r="A358" i="12" s="1"/>
  <c r="C359" i="12"/>
  <c r="D359" i="12" s="1"/>
  <c r="G359" i="12"/>
  <c r="A359" i="12" s="1"/>
  <c r="C360" i="12"/>
  <c r="D360" i="12" s="1"/>
  <c r="G360" i="12"/>
  <c r="A360" i="12" s="1"/>
  <c r="E360" i="12" s="1"/>
  <c r="C361" i="12"/>
  <c r="D361" i="12" s="1"/>
  <c r="G361" i="12"/>
  <c r="A361" i="12" s="1"/>
  <c r="C362" i="12"/>
  <c r="D362" i="12" s="1"/>
  <c r="G362" i="12"/>
  <c r="A362" i="12" s="1"/>
  <c r="C363" i="12"/>
  <c r="D363" i="12" s="1"/>
  <c r="G363" i="12"/>
  <c r="A363" i="12" s="1"/>
  <c r="C364" i="12"/>
  <c r="D364" i="12" s="1"/>
  <c r="G364" i="12"/>
  <c r="A364" i="12" s="1"/>
  <c r="E364" i="12" s="1"/>
  <c r="C365" i="12"/>
  <c r="D365" i="12" s="1"/>
  <c r="G365" i="12"/>
  <c r="A365" i="12" s="1"/>
  <c r="C366" i="12"/>
  <c r="D366" i="12" s="1"/>
  <c r="G366" i="12"/>
  <c r="A366" i="12" s="1"/>
  <c r="C367" i="12"/>
  <c r="D367" i="12" s="1"/>
  <c r="G367" i="12"/>
  <c r="A367" i="12" s="1"/>
  <c r="C368" i="12"/>
  <c r="D368" i="12" s="1"/>
  <c r="G368" i="12"/>
  <c r="A368" i="12" s="1"/>
  <c r="E368" i="12" s="1"/>
  <c r="C369" i="12"/>
  <c r="D369" i="12" s="1"/>
  <c r="G369" i="12"/>
  <c r="A369" i="12" s="1"/>
  <c r="C370" i="12"/>
  <c r="D370" i="12" s="1"/>
  <c r="G370" i="12"/>
  <c r="A370" i="12" s="1"/>
  <c r="C371" i="12"/>
  <c r="D371" i="12" s="1"/>
  <c r="G371" i="12"/>
  <c r="A371" i="12" s="1"/>
  <c r="E371" i="12" s="1"/>
  <c r="C372" i="12"/>
  <c r="D372" i="12" s="1"/>
  <c r="G372" i="12"/>
  <c r="A372" i="12" s="1"/>
  <c r="E372" i="12" s="1"/>
  <c r="C373" i="12"/>
  <c r="D373" i="12" s="1"/>
  <c r="G373" i="12"/>
  <c r="A373" i="12" s="1"/>
  <c r="C374" i="12"/>
  <c r="D374" i="12" s="1"/>
  <c r="G374" i="12"/>
  <c r="A374" i="12" s="1"/>
  <c r="C375" i="12"/>
  <c r="D375" i="12" s="1"/>
  <c r="G375" i="12"/>
  <c r="A375" i="12" s="1"/>
  <c r="E375" i="12" s="1"/>
  <c r="C376" i="12"/>
  <c r="D376" i="12" s="1"/>
  <c r="G376" i="12"/>
  <c r="A376" i="12" s="1"/>
  <c r="E376" i="12" s="1"/>
  <c r="C377" i="12"/>
  <c r="D377" i="12" s="1"/>
  <c r="G377" i="12"/>
  <c r="A377" i="12" s="1"/>
  <c r="C378" i="12"/>
  <c r="D378" i="12" s="1"/>
  <c r="G378" i="12"/>
  <c r="A378" i="12" s="1"/>
  <c r="C379" i="12"/>
  <c r="D379" i="12" s="1"/>
  <c r="G379" i="12"/>
  <c r="A379" i="12" s="1"/>
  <c r="E379" i="12" s="1"/>
  <c r="C380" i="12"/>
  <c r="D380" i="12" s="1"/>
  <c r="G380" i="12"/>
  <c r="A380" i="12" s="1"/>
  <c r="E380" i="12" s="1"/>
  <c r="C381" i="12"/>
  <c r="D381" i="12" s="1"/>
  <c r="G381" i="12"/>
  <c r="A381" i="12" s="1"/>
  <c r="C382" i="12"/>
  <c r="D382" i="12" s="1"/>
  <c r="G382" i="12"/>
  <c r="A382" i="12" s="1"/>
  <c r="C383" i="12"/>
  <c r="D383" i="12" s="1"/>
  <c r="G383" i="12"/>
  <c r="A383" i="12" s="1"/>
  <c r="E383" i="12" s="1"/>
  <c r="C384" i="12"/>
  <c r="D384" i="12" s="1"/>
  <c r="G384" i="12"/>
  <c r="A384" i="12" s="1"/>
  <c r="E384" i="12" s="1"/>
  <c r="C385" i="12"/>
  <c r="D385" i="12" s="1"/>
  <c r="G385" i="12"/>
  <c r="A385" i="12" s="1"/>
  <c r="C386" i="12"/>
  <c r="D386" i="12" s="1"/>
  <c r="G386" i="12"/>
  <c r="A386" i="12" s="1"/>
  <c r="C387" i="12"/>
  <c r="D387" i="12" s="1"/>
  <c r="G387" i="12"/>
  <c r="A387" i="12" s="1"/>
  <c r="E387" i="12" s="1"/>
  <c r="C388" i="12"/>
  <c r="D388" i="12" s="1"/>
  <c r="G388" i="12"/>
  <c r="A388" i="12" s="1"/>
  <c r="E388" i="12" s="1"/>
  <c r="C389" i="12"/>
  <c r="D389" i="12" s="1"/>
  <c r="G389" i="12"/>
  <c r="A389" i="12" s="1"/>
  <c r="C390" i="12"/>
  <c r="D390" i="12" s="1"/>
  <c r="G390" i="12"/>
  <c r="A390" i="12" s="1"/>
  <c r="C391" i="12"/>
  <c r="D391" i="12" s="1"/>
  <c r="G391" i="12"/>
  <c r="A391" i="12" s="1"/>
  <c r="E391" i="12" s="1"/>
  <c r="C392" i="12"/>
  <c r="D392" i="12" s="1"/>
  <c r="G392" i="12"/>
  <c r="A392" i="12" s="1"/>
  <c r="E392" i="12" s="1"/>
  <c r="C393" i="12"/>
  <c r="D393" i="12" s="1"/>
  <c r="G393" i="12"/>
  <c r="A393" i="12" s="1"/>
  <c r="C394" i="12"/>
  <c r="D394" i="12" s="1"/>
  <c r="G394" i="12"/>
  <c r="A394" i="12" s="1"/>
  <c r="C16" i="12"/>
  <c r="D16" i="12" s="1"/>
  <c r="G16" i="12"/>
  <c r="A16" i="12" s="1"/>
  <c r="C17" i="12"/>
  <c r="D17" i="12" s="1"/>
  <c r="G17" i="12"/>
  <c r="A17" i="12" s="1"/>
  <c r="C18" i="12"/>
  <c r="D18" i="12" s="1"/>
  <c r="G18" i="12"/>
  <c r="A18" i="12" s="1"/>
  <c r="C19" i="12"/>
  <c r="D19" i="12" s="1"/>
  <c r="G19" i="12"/>
  <c r="A19" i="12" s="1"/>
  <c r="C20" i="12"/>
  <c r="D20" i="12" s="1"/>
  <c r="G20" i="12"/>
  <c r="A20" i="12" s="1"/>
  <c r="C21" i="12"/>
  <c r="D21" i="12" s="1"/>
  <c r="G21" i="12"/>
  <c r="A21" i="12" s="1"/>
  <c r="E21" i="12" s="1"/>
  <c r="C22" i="12"/>
  <c r="D22" i="12" s="1"/>
  <c r="G22" i="12"/>
  <c r="A22" i="12" s="1"/>
  <c r="E22" i="12" s="1"/>
  <c r="C23" i="12"/>
  <c r="D23" i="12" s="1"/>
  <c r="G23" i="12"/>
  <c r="A23" i="12" s="1"/>
  <c r="E23" i="12" s="1"/>
  <c r="C24" i="12"/>
  <c r="D24" i="12" s="1"/>
  <c r="G24" i="12"/>
  <c r="A24" i="12" s="1"/>
  <c r="E24" i="12" s="1"/>
  <c r="C25" i="12"/>
  <c r="D25" i="12" s="1"/>
  <c r="G25" i="12"/>
  <c r="A25" i="12" s="1"/>
  <c r="C26" i="12"/>
  <c r="D26" i="12" s="1"/>
  <c r="G26" i="12"/>
  <c r="A26" i="12" s="1"/>
  <c r="E26" i="12" s="1"/>
  <c r="C27" i="12"/>
  <c r="D27" i="12" s="1"/>
  <c r="G27" i="12"/>
  <c r="A27" i="12" s="1"/>
  <c r="C28" i="12"/>
  <c r="D28" i="12" s="1"/>
  <c r="G28" i="12"/>
  <c r="A28" i="12" s="1"/>
  <c r="E28" i="12" s="1"/>
  <c r="C29" i="12"/>
  <c r="D29" i="12" s="1"/>
  <c r="G29" i="12"/>
  <c r="A29" i="12" s="1"/>
  <c r="E29" i="12" s="1"/>
  <c r="C30" i="12"/>
  <c r="D30" i="12" s="1"/>
  <c r="G30" i="12"/>
  <c r="A30" i="12" s="1"/>
  <c r="E30" i="12" s="1"/>
  <c r="C31" i="12"/>
  <c r="D31" i="12" s="1"/>
  <c r="G31" i="12"/>
  <c r="A31" i="12" s="1"/>
  <c r="E31" i="12" s="1"/>
  <c r="C32" i="12"/>
  <c r="D32" i="12" s="1"/>
  <c r="G32" i="12"/>
  <c r="A32" i="12" s="1"/>
  <c r="E32" i="12" s="1"/>
  <c r="C33" i="12"/>
  <c r="D33" i="12" s="1"/>
  <c r="G33" i="12"/>
  <c r="A33" i="12" s="1"/>
  <c r="C34" i="12"/>
  <c r="D34" i="12" s="1"/>
  <c r="G34" i="12"/>
  <c r="A34" i="12" s="1"/>
  <c r="E34" i="12" s="1"/>
  <c r="C35" i="12"/>
  <c r="D35" i="12" s="1"/>
  <c r="G35" i="12"/>
  <c r="A35" i="12" s="1"/>
  <c r="C36" i="12"/>
  <c r="D36" i="12" s="1"/>
  <c r="G36" i="12"/>
  <c r="A36" i="12" s="1"/>
  <c r="E36" i="12" s="1"/>
  <c r="C37" i="12"/>
  <c r="D37" i="12" s="1"/>
  <c r="G37" i="12"/>
  <c r="A37" i="12" s="1"/>
  <c r="E37" i="12" s="1"/>
  <c r="C38" i="12"/>
  <c r="D38" i="12" s="1"/>
  <c r="G38" i="12"/>
  <c r="A38" i="12" s="1"/>
  <c r="E38" i="12" s="1"/>
  <c r="C39" i="12"/>
  <c r="D39" i="12" s="1"/>
  <c r="G39" i="12"/>
  <c r="A39" i="12" s="1"/>
  <c r="E39" i="12" s="1"/>
  <c r="C40" i="12"/>
  <c r="D40" i="12" s="1"/>
  <c r="G40" i="12"/>
  <c r="A40" i="12" s="1"/>
  <c r="E40" i="12" s="1"/>
  <c r="C41" i="12"/>
  <c r="D41" i="12" s="1"/>
  <c r="G41" i="12"/>
  <c r="A41" i="12" s="1"/>
  <c r="C42" i="12"/>
  <c r="D42" i="12" s="1"/>
  <c r="G42" i="12"/>
  <c r="A42" i="12" s="1"/>
  <c r="C43" i="12"/>
  <c r="D43" i="12" s="1"/>
  <c r="G43" i="12"/>
  <c r="A43" i="12" s="1"/>
  <c r="E43" i="12" s="1"/>
  <c r="C44" i="12"/>
  <c r="D44" i="12" s="1"/>
  <c r="G44" i="12"/>
  <c r="A44" i="12" s="1"/>
  <c r="E44" i="12" s="1"/>
  <c r="C45" i="12"/>
  <c r="D45" i="12" s="1"/>
  <c r="G45" i="12"/>
  <c r="A45" i="12" s="1"/>
  <c r="C46" i="12"/>
  <c r="D46" i="12" s="1"/>
  <c r="G46" i="12"/>
  <c r="A46" i="12" s="1"/>
  <c r="C47" i="12"/>
  <c r="D47" i="12" s="1"/>
  <c r="G47" i="12"/>
  <c r="A47" i="12" s="1"/>
  <c r="E47" i="12" s="1"/>
  <c r="C48" i="12"/>
  <c r="D48" i="12" s="1"/>
  <c r="G48" i="12"/>
  <c r="A48" i="12" s="1"/>
  <c r="E48" i="12" s="1"/>
  <c r="C49" i="12"/>
  <c r="D49" i="12" s="1"/>
  <c r="G49" i="12"/>
  <c r="A49" i="12" s="1"/>
  <c r="C50" i="12"/>
  <c r="D50" i="12" s="1"/>
  <c r="G50" i="12"/>
  <c r="A50" i="12" s="1"/>
  <c r="C51" i="12"/>
  <c r="D51" i="12" s="1"/>
  <c r="G51" i="12"/>
  <c r="A51" i="12" s="1"/>
  <c r="C52" i="12"/>
  <c r="D52" i="12" s="1"/>
  <c r="G52" i="12"/>
  <c r="A52" i="12" s="1"/>
  <c r="E52" i="12" s="1"/>
  <c r="C53" i="12"/>
  <c r="D53" i="12" s="1"/>
  <c r="G53" i="12"/>
  <c r="A53" i="12" s="1"/>
  <c r="C54" i="12"/>
  <c r="D54" i="12" s="1"/>
  <c r="G54" i="12"/>
  <c r="A54" i="12" s="1"/>
  <c r="E54" i="12" s="1"/>
  <c r="C55" i="12"/>
  <c r="D55" i="12" s="1"/>
  <c r="G55" i="12"/>
  <c r="A55" i="12" s="1"/>
  <c r="C56" i="12"/>
  <c r="D56" i="12" s="1"/>
  <c r="G56" i="12"/>
  <c r="A56" i="12" s="1"/>
  <c r="E56" i="12" s="1"/>
  <c r="C57" i="12"/>
  <c r="D57" i="12" s="1"/>
  <c r="G57" i="12"/>
  <c r="A57" i="12" s="1"/>
  <c r="C58" i="12"/>
  <c r="D58" i="12" s="1"/>
  <c r="G58" i="12"/>
  <c r="A58" i="12" s="1"/>
  <c r="E58" i="12" s="1"/>
  <c r="C59" i="12"/>
  <c r="D59" i="12" s="1"/>
  <c r="G59" i="12"/>
  <c r="A59" i="12" s="1"/>
  <c r="C60" i="12"/>
  <c r="D60" i="12" s="1"/>
  <c r="G60" i="12"/>
  <c r="A60" i="12" s="1"/>
  <c r="E60" i="12" s="1"/>
  <c r="C61" i="12"/>
  <c r="D61" i="12" s="1"/>
  <c r="G61" i="12"/>
  <c r="A61" i="12" s="1"/>
  <c r="C62" i="12"/>
  <c r="D62" i="12" s="1"/>
  <c r="G62" i="12"/>
  <c r="A62" i="12" s="1"/>
  <c r="C63" i="12"/>
  <c r="D63" i="12" s="1"/>
  <c r="G63" i="12"/>
  <c r="A63" i="12" s="1"/>
  <c r="C64" i="12"/>
  <c r="D64" i="12" s="1"/>
  <c r="G64" i="12"/>
  <c r="A64" i="12" s="1"/>
  <c r="C65" i="12"/>
  <c r="D65" i="12" s="1"/>
  <c r="G65" i="12"/>
  <c r="A65" i="12" s="1"/>
  <c r="C66" i="12"/>
  <c r="D66" i="12" s="1"/>
  <c r="G66" i="12"/>
  <c r="A66" i="12" s="1"/>
  <c r="E66" i="12" s="1"/>
  <c r="C67" i="12"/>
  <c r="D67" i="12" s="1"/>
  <c r="G67" i="12"/>
  <c r="A67" i="12" s="1"/>
  <c r="C68" i="12"/>
  <c r="D68" i="12" s="1"/>
  <c r="G68" i="12"/>
  <c r="A68" i="12" s="1"/>
  <c r="E68" i="12" s="1"/>
  <c r="C69" i="12"/>
  <c r="D69" i="12" s="1"/>
  <c r="G69" i="12"/>
  <c r="A69" i="12" s="1"/>
  <c r="C70" i="12"/>
  <c r="D70" i="12" s="1"/>
  <c r="G70" i="12"/>
  <c r="A70" i="12" s="1"/>
  <c r="E70" i="12" s="1"/>
  <c r="C71" i="12"/>
  <c r="D71" i="12" s="1"/>
  <c r="G71" i="12"/>
  <c r="A71" i="12" s="1"/>
  <c r="F71" i="12" s="1"/>
  <c r="C72" i="12"/>
  <c r="D72" i="12" s="1"/>
  <c r="G72" i="12"/>
  <c r="A72" i="12" s="1"/>
  <c r="E72" i="12" s="1"/>
  <c r="C73" i="12"/>
  <c r="D73" i="12" s="1"/>
  <c r="G73" i="12"/>
  <c r="A73" i="12" s="1"/>
  <c r="C74" i="12"/>
  <c r="D74" i="12" s="1"/>
  <c r="G74" i="12"/>
  <c r="A74" i="12" s="1"/>
  <c r="E74" i="12" s="1"/>
  <c r="C75" i="12"/>
  <c r="D75" i="12" s="1"/>
  <c r="G75" i="12"/>
  <c r="A75" i="12" s="1"/>
  <c r="C76" i="12"/>
  <c r="D76" i="12" s="1"/>
  <c r="G76" i="12"/>
  <c r="A76" i="12" s="1"/>
  <c r="E76" i="12" s="1"/>
  <c r="C77" i="12"/>
  <c r="D77" i="12" s="1"/>
  <c r="G77" i="12"/>
  <c r="A77" i="12" s="1"/>
  <c r="C78" i="12"/>
  <c r="D78" i="12" s="1"/>
  <c r="G78" i="12"/>
  <c r="A78" i="12" s="1"/>
  <c r="C79" i="12"/>
  <c r="D79" i="12" s="1"/>
  <c r="G79" i="12"/>
  <c r="A79" i="12" s="1"/>
  <c r="C80" i="12"/>
  <c r="D80" i="12" s="1"/>
  <c r="G80" i="12"/>
  <c r="A80" i="12" s="1"/>
  <c r="C81" i="12"/>
  <c r="D81" i="12" s="1"/>
  <c r="G81" i="12"/>
  <c r="A81" i="12" s="1"/>
  <c r="C82" i="12"/>
  <c r="D82" i="12" s="1"/>
  <c r="G82" i="12"/>
  <c r="A82" i="12" s="1"/>
  <c r="E82" i="12" s="1"/>
  <c r="C83" i="12"/>
  <c r="D83" i="12" s="1"/>
  <c r="G83" i="12"/>
  <c r="A83" i="12" s="1"/>
  <c r="C84" i="12"/>
  <c r="D84" i="12" s="1"/>
  <c r="G84" i="12"/>
  <c r="A84" i="12" s="1"/>
  <c r="E84" i="12" s="1"/>
  <c r="C85" i="12"/>
  <c r="D85" i="12" s="1"/>
  <c r="G85" i="12"/>
  <c r="A85" i="12" s="1"/>
  <c r="C86" i="12"/>
  <c r="D86" i="12" s="1"/>
  <c r="G86" i="12"/>
  <c r="A86" i="12" s="1"/>
  <c r="E86" i="12" s="1"/>
  <c r="C87" i="12"/>
  <c r="D87" i="12" s="1"/>
  <c r="G87" i="12"/>
  <c r="A87" i="12" s="1"/>
  <c r="C88" i="12"/>
  <c r="D88" i="12" s="1"/>
  <c r="G88" i="12"/>
  <c r="A88" i="12" s="1"/>
  <c r="C89" i="12"/>
  <c r="D89" i="12" s="1"/>
  <c r="G89" i="12"/>
  <c r="A89" i="12" s="1"/>
  <c r="E89" i="12" s="1"/>
  <c r="C90" i="12"/>
  <c r="D90" i="12" s="1"/>
  <c r="G90" i="12"/>
  <c r="A90" i="12" s="1"/>
  <c r="C91" i="12"/>
  <c r="D91" i="12" s="1"/>
  <c r="G91" i="12"/>
  <c r="A91" i="12" s="1"/>
  <c r="C92" i="12"/>
  <c r="D92" i="12" s="1"/>
  <c r="G92" i="12"/>
  <c r="A92" i="12" s="1"/>
  <c r="E92" i="12" s="1"/>
  <c r="C93" i="12"/>
  <c r="D93" i="12" s="1"/>
  <c r="G93" i="12"/>
  <c r="A93" i="12" s="1"/>
  <c r="C94" i="12"/>
  <c r="D94" i="12" s="1"/>
  <c r="G94" i="12"/>
  <c r="A94" i="12" s="1"/>
  <c r="E94" i="12" s="1"/>
  <c r="C95" i="12"/>
  <c r="D95" i="12" s="1"/>
  <c r="G95" i="12"/>
  <c r="A95" i="12" s="1"/>
  <c r="C96" i="12"/>
  <c r="D96" i="12" s="1"/>
  <c r="G96" i="12"/>
  <c r="A96" i="12" s="1"/>
  <c r="E96" i="12" s="1"/>
  <c r="C97" i="12"/>
  <c r="D97" i="12" s="1"/>
  <c r="G97" i="12"/>
  <c r="A97" i="12" s="1"/>
  <c r="C98" i="12"/>
  <c r="D98" i="12" s="1"/>
  <c r="G98" i="12"/>
  <c r="A98" i="12" s="1"/>
  <c r="C99" i="12"/>
  <c r="D99" i="12" s="1"/>
  <c r="G99" i="12"/>
  <c r="A99" i="12" s="1"/>
  <c r="C100" i="12"/>
  <c r="D100" i="12" s="1"/>
  <c r="G100" i="12"/>
  <c r="A100" i="12" s="1"/>
  <c r="E100" i="12" s="1"/>
  <c r="C101" i="12"/>
  <c r="D101" i="12" s="1"/>
  <c r="G101" i="12"/>
  <c r="A101" i="12" s="1"/>
  <c r="E101" i="12" s="1"/>
  <c r="C102" i="12"/>
  <c r="D102" i="12" s="1"/>
  <c r="G102" i="12"/>
  <c r="A102" i="12" s="1"/>
  <c r="C103" i="12"/>
  <c r="D103" i="12" s="1"/>
  <c r="G103" i="12"/>
  <c r="A103" i="12" s="1"/>
  <c r="C104" i="12"/>
  <c r="D104" i="12" s="1"/>
  <c r="G104" i="12"/>
  <c r="A104" i="12" s="1"/>
  <c r="C105" i="12"/>
  <c r="D105" i="12" s="1"/>
  <c r="G105" i="12"/>
  <c r="A105" i="12" s="1"/>
  <c r="C106" i="12"/>
  <c r="D106" i="12" s="1"/>
  <c r="G106" i="12"/>
  <c r="A106" i="12" s="1"/>
  <c r="C107" i="12"/>
  <c r="D107" i="12" s="1"/>
  <c r="G107" i="12"/>
  <c r="A107" i="12" s="1"/>
  <c r="C108" i="12"/>
  <c r="D108" i="12" s="1"/>
  <c r="G108" i="12"/>
  <c r="A108" i="12" s="1"/>
  <c r="C109" i="12"/>
  <c r="D109" i="12" s="1"/>
  <c r="G109" i="12"/>
  <c r="A109" i="12" s="1"/>
  <c r="C110" i="12"/>
  <c r="D110" i="12" s="1"/>
  <c r="G110" i="12"/>
  <c r="A110" i="12" s="1"/>
  <c r="E110" i="12" s="1"/>
  <c r="C111" i="12"/>
  <c r="D111" i="12" s="1"/>
  <c r="G111" i="12"/>
  <c r="A111" i="12" s="1"/>
  <c r="E111" i="12" s="1"/>
  <c r="C112" i="12"/>
  <c r="D112" i="12" s="1"/>
  <c r="G112" i="12"/>
  <c r="A112" i="12" s="1"/>
  <c r="E112" i="12" s="1"/>
  <c r="C113" i="12"/>
  <c r="D113" i="12" s="1"/>
  <c r="G113" i="12"/>
  <c r="A113" i="12" s="1"/>
  <c r="C114" i="12"/>
  <c r="D114" i="12" s="1"/>
  <c r="G114" i="12"/>
  <c r="A114" i="12" s="1"/>
  <c r="E114" i="12" s="1"/>
  <c r="C115" i="12"/>
  <c r="D115" i="12" s="1"/>
  <c r="G115" i="12"/>
  <c r="A115" i="12" s="1"/>
  <c r="C116" i="12"/>
  <c r="D116" i="12" s="1"/>
  <c r="G116" i="12"/>
  <c r="A116" i="12" s="1"/>
  <c r="E116" i="12" s="1"/>
  <c r="C117" i="12"/>
  <c r="D117" i="12" s="1"/>
  <c r="G117" i="12"/>
  <c r="A117" i="12" s="1"/>
  <c r="E117" i="12" s="1"/>
  <c r="C118" i="12"/>
  <c r="D118" i="12" s="1"/>
  <c r="G118" i="12"/>
  <c r="A118" i="12" s="1"/>
  <c r="C119" i="12"/>
  <c r="D119" i="12" s="1"/>
  <c r="G119" i="12"/>
  <c r="A119" i="12" s="1"/>
  <c r="F119" i="12" s="1"/>
  <c r="C120" i="12"/>
  <c r="D120" i="12" s="1"/>
  <c r="G120" i="12"/>
  <c r="A120" i="12" s="1"/>
  <c r="E120" i="12" s="1"/>
  <c r="C121" i="12"/>
  <c r="D121" i="12" s="1"/>
  <c r="G121" i="12"/>
  <c r="A121" i="12" s="1"/>
  <c r="C122" i="12"/>
  <c r="D122" i="12" s="1"/>
  <c r="G122" i="12"/>
  <c r="A122" i="12" s="1"/>
  <c r="E122" i="12" s="1"/>
  <c r="C123" i="12"/>
  <c r="D123" i="12" s="1"/>
  <c r="G123" i="12"/>
  <c r="A123" i="12" s="1"/>
  <c r="C124" i="12"/>
  <c r="D124" i="12" s="1"/>
  <c r="G124" i="12"/>
  <c r="A124" i="12" s="1"/>
  <c r="C125" i="12"/>
  <c r="D125" i="12" s="1"/>
  <c r="G125" i="12"/>
  <c r="A125" i="12" s="1"/>
  <c r="C126" i="12"/>
  <c r="D126" i="12" s="1"/>
  <c r="G126" i="12"/>
  <c r="A126" i="12" s="1"/>
  <c r="E126" i="12" s="1"/>
  <c r="C127" i="12"/>
  <c r="D127" i="12" s="1"/>
  <c r="G127" i="12"/>
  <c r="A127" i="12" s="1"/>
  <c r="C128" i="12"/>
  <c r="D128" i="12" s="1"/>
  <c r="G128" i="12"/>
  <c r="A128" i="12" s="1"/>
  <c r="E128" i="12" s="1"/>
  <c r="C129" i="12"/>
  <c r="D129" i="12" s="1"/>
  <c r="G129" i="12"/>
  <c r="A129" i="12" s="1"/>
  <c r="C130" i="12"/>
  <c r="D130" i="12" s="1"/>
  <c r="G130" i="12"/>
  <c r="A130" i="12" s="1"/>
  <c r="E130" i="12" s="1"/>
  <c r="C131" i="12"/>
  <c r="D131" i="12" s="1"/>
  <c r="G131" i="12"/>
  <c r="A131" i="12" s="1"/>
  <c r="C132" i="12"/>
  <c r="D132" i="12" s="1"/>
  <c r="G132" i="12"/>
  <c r="A132" i="12" s="1"/>
  <c r="C133" i="12"/>
  <c r="D133" i="12" s="1"/>
  <c r="G133" i="12"/>
  <c r="A133" i="12" s="1"/>
  <c r="C134" i="12"/>
  <c r="D134" i="12" s="1"/>
  <c r="G134" i="12"/>
  <c r="A134" i="12" s="1"/>
  <c r="E134" i="12" s="1"/>
  <c r="C135" i="12"/>
  <c r="D135" i="12" s="1"/>
  <c r="G135" i="12"/>
  <c r="A135" i="12" s="1"/>
  <c r="C136" i="12"/>
  <c r="D136" i="12" s="1"/>
  <c r="G136" i="12"/>
  <c r="A136" i="12" s="1"/>
  <c r="E136" i="12" s="1"/>
  <c r="C137" i="12"/>
  <c r="D137" i="12" s="1"/>
  <c r="G137" i="12"/>
  <c r="A137" i="12" s="1"/>
  <c r="C138" i="12"/>
  <c r="D138" i="12" s="1"/>
  <c r="G138" i="12"/>
  <c r="A138" i="12" s="1"/>
  <c r="E138" i="12" s="1"/>
  <c r="C139" i="12"/>
  <c r="D139" i="12" s="1"/>
  <c r="G139" i="12"/>
  <c r="A139" i="12" s="1"/>
  <c r="C140" i="12"/>
  <c r="D140" i="12" s="1"/>
  <c r="G140" i="12"/>
  <c r="A140" i="12" s="1"/>
  <c r="C141" i="12"/>
  <c r="D141" i="12" s="1"/>
  <c r="G141" i="12"/>
  <c r="A141" i="12" s="1"/>
  <c r="E141" i="12" s="1"/>
  <c r="C142" i="12"/>
  <c r="D142" i="12" s="1"/>
  <c r="G142" i="12"/>
  <c r="A142" i="12" s="1"/>
  <c r="E142" i="12" s="1"/>
  <c r="C143" i="12"/>
  <c r="D143" i="12" s="1"/>
  <c r="G143" i="12"/>
  <c r="A143" i="12" s="1"/>
  <c r="C144" i="12"/>
  <c r="D144" i="12" s="1"/>
  <c r="G144" i="12"/>
  <c r="A144" i="12" s="1"/>
  <c r="C145" i="12"/>
  <c r="D145" i="12" s="1"/>
  <c r="G145" i="12"/>
  <c r="A145" i="12" s="1"/>
  <c r="C146" i="12"/>
  <c r="D146" i="12" s="1"/>
  <c r="G146" i="12"/>
  <c r="A146" i="12" s="1"/>
  <c r="E146" i="12" s="1"/>
  <c r="C147" i="12"/>
  <c r="D147" i="12" s="1"/>
  <c r="G147" i="12"/>
  <c r="A147" i="12" s="1"/>
  <c r="C148" i="12"/>
  <c r="D148" i="12" s="1"/>
  <c r="G148" i="12"/>
  <c r="A148" i="12" s="1"/>
  <c r="C149" i="12"/>
  <c r="D149" i="12" s="1"/>
  <c r="G149" i="12"/>
  <c r="A149" i="12" s="1"/>
  <c r="F149" i="12" s="1"/>
  <c r="C150" i="12"/>
  <c r="D150" i="12" s="1"/>
  <c r="G150" i="12"/>
  <c r="A150" i="12" s="1"/>
  <c r="E150" i="12" s="1"/>
  <c r="C151" i="12"/>
  <c r="D151" i="12" s="1"/>
  <c r="G151" i="12"/>
  <c r="A151" i="12" s="1"/>
  <c r="C152" i="12"/>
  <c r="D152" i="12" s="1"/>
  <c r="G152" i="12"/>
  <c r="A152" i="12" s="1"/>
  <c r="C153" i="12"/>
  <c r="D153" i="12" s="1"/>
  <c r="G153" i="12"/>
  <c r="A153" i="12" s="1"/>
  <c r="C154" i="12"/>
  <c r="D154" i="12" s="1"/>
  <c r="G154" i="12"/>
  <c r="A154" i="12" s="1"/>
  <c r="E154" i="12" s="1"/>
  <c r="C155" i="12"/>
  <c r="D155" i="12" s="1"/>
  <c r="G155" i="12"/>
  <c r="A155" i="12" s="1"/>
  <c r="C156" i="12"/>
  <c r="D156" i="12" s="1"/>
  <c r="G156" i="12"/>
  <c r="A156" i="12" s="1"/>
  <c r="C157" i="12"/>
  <c r="D157" i="12" s="1"/>
  <c r="G157" i="12"/>
  <c r="A157" i="12" s="1"/>
  <c r="C158" i="12"/>
  <c r="D158" i="12" s="1"/>
  <c r="G158" i="12"/>
  <c r="A158" i="12" s="1"/>
  <c r="E158" i="12" s="1"/>
  <c r="C159" i="12"/>
  <c r="D159" i="12" s="1"/>
  <c r="G159" i="12"/>
  <c r="A159" i="12" s="1"/>
  <c r="C160" i="12"/>
  <c r="D160" i="12" s="1"/>
  <c r="G160" i="12"/>
  <c r="A160" i="12" s="1"/>
  <c r="C161" i="12"/>
  <c r="D161" i="12" s="1"/>
  <c r="G161" i="12"/>
  <c r="A161" i="12" s="1"/>
  <c r="C162" i="12"/>
  <c r="D162" i="12" s="1"/>
  <c r="G162" i="12"/>
  <c r="A162" i="12" s="1"/>
  <c r="E162" i="12" s="1"/>
  <c r="C163" i="12"/>
  <c r="D163" i="12" s="1"/>
  <c r="G163" i="12"/>
  <c r="A163" i="12" s="1"/>
  <c r="C164" i="12"/>
  <c r="D164" i="12" s="1"/>
  <c r="G164" i="12"/>
  <c r="A164" i="12" s="1"/>
  <c r="C165" i="12"/>
  <c r="D165" i="12" s="1"/>
  <c r="G165" i="12"/>
  <c r="A165" i="12" s="1"/>
  <c r="E165" i="12" s="1"/>
  <c r="C166" i="12"/>
  <c r="D166" i="12" s="1"/>
  <c r="G166" i="12"/>
  <c r="A166" i="12" s="1"/>
  <c r="C167" i="12"/>
  <c r="D167" i="12" s="1"/>
  <c r="G167" i="12"/>
  <c r="A167" i="12" s="1"/>
  <c r="C168" i="12"/>
  <c r="D168" i="12" s="1"/>
  <c r="G168" i="12"/>
  <c r="A168" i="12" s="1"/>
  <c r="C169" i="12"/>
  <c r="D169" i="12" s="1"/>
  <c r="G169" i="12"/>
  <c r="A169" i="12" s="1"/>
  <c r="C170" i="12"/>
  <c r="D170" i="12" s="1"/>
  <c r="G170" i="12"/>
  <c r="A170" i="12" s="1"/>
  <c r="C171" i="12"/>
  <c r="D171" i="12" s="1"/>
  <c r="G171" i="12"/>
  <c r="A171" i="12" s="1"/>
  <c r="C172" i="12"/>
  <c r="D172" i="12" s="1"/>
  <c r="G172" i="12"/>
  <c r="A172" i="12" s="1"/>
  <c r="C173" i="12"/>
  <c r="D173" i="12" s="1"/>
  <c r="G173" i="12"/>
  <c r="A173" i="12" s="1"/>
  <c r="E173" i="12" s="1"/>
  <c r="C174" i="12"/>
  <c r="D174" i="12" s="1"/>
  <c r="G174" i="12"/>
  <c r="A174" i="12" s="1"/>
  <c r="C175" i="12"/>
  <c r="D175" i="12" s="1"/>
  <c r="G175" i="12"/>
  <c r="A175" i="12" s="1"/>
  <c r="C176" i="12"/>
  <c r="D176" i="12" s="1"/>
  <c r="G176" i="12"/>
  <c r="A176" i="12" s="1"/>
  <c r="C177" i="12"/>
  <c r="D177" i="12" s="1"/>
  <c r="G177" i="12"/>
  <c r="A177" i="12" s="1"/>
  <c r="E177" i="12" s="1"/>
  <c r="C178" i="12"/>
  <c r="D178" i="12" s="1"/>
  <c r="G178" i="12"/>
  <c r="A178" i="12" s="1"/>
  <c r="C179" i="12"/>
  <c r="D179" i="12" s="1"/>
  <c r="G179" i="12"/>
  <c r="A179" i="12" s="1"/>
  <c r="C180" i="12"/>
  <c r="D180" i="12" s="1"/>
  <c r="G180" i="12"/>
  <c r="A180" i="12" s="1"/>
  <c r="C181" i="12"/>
  <c r="D181" i="12" s="1"/>
  <c r="G181" i="12"/>
  <c r="A181" i="12" s="1"/>
  <c r="E181" i="12" s="1"/>
  <c r="C182" i="12"/>
  <c r="D182" i="12" s="1"/>
  <c r="G182" i="12"/>
  <c r="A182" i="12" s="1"/>
  <c r="C183" i="12"/>
  <c r="D183" i="12" s="1"/>
  <c r="G183" i="12"/>
  <c r="A183" i="12" s="1"/>
  <c r="C184" i="12"/>
  <c r="D184" i="12" s="1"/>
  <c r="G184" i="12"/>
  <c r="A184" i="12" s="1"/>
  <c r="C185" i="12"/>
  <c r="D185" i="12" s="1"/>
  <c r="G185" i="12"/>
  <c r="A185" i="12" s="1"/>
  <c r="C186" i="12"/>
  <c r="D186" i="12" s="1"/>
  <c r="G186" i="12"/>
  <c r="A186" i="12" s="1"/>
  <c r="C187" i="12"/>
  <c r="D187" i="12" s="1"/>
  <c r="G187" i="12"/>
  <c r="A187" i="12" s="1"/>
  <c r="C188" i="12"/>
  <c r="D188" i="12" s="1"/>
  <c r="G188" i="12"/>
  <c r="A188" i="12" s="1"/>
  <c r="C189" i="12"/>
  <c r="D189" i="12" s="1"/>
  <c r="G189" i="12"/>
  <c r="A189" i="12" s="1"/>
  <c r="E189" i="12" s="1"/>
  <c r="C190" i="12"/>
  <c r="D190" i="12" s="1"/>
  <c r="G190" i="12"/>
  <c r="A190" i="12" s="1"/>
  <c r="C191" i="12"/>
  <c r="D191" i="12" s="1"/>
  <c r="G191" i="12"/>
  <c r="A191" i="12" s="1"/>
  <c r="C192" i="12"/>
  <c r="D192" i="12" s="1"/>
  <c r="G192" i="12"/>
  <c r="A192" i="12" s="1"/>
  <c r="C193" i="12"/>
  <c r="D193" i="12" s="1"/>
  <c r="G193" i="12"/>
  <c r="A193" i="12" s="1"/>
  <c r="E193" i="12" s="1"/>
  <c r="C194" i="12"/>
  <c r="D194" i="12" s="1"/>
  <c r="G194" i="12"/>
  <c r="A194" i="12" s="1"/>
  <c r="G15" i="12"/>
  <c r="F113" i="13"/>
  <c r="C113" i="13"/>
  <c r="F108" i="13"/>
  <c r="C108" i="13"/>
  <c r="F103" i="13"/>
  <c r="C103" i="13"/>
  <c r="I100" i="13"/>
  <c r="C99" i="13"/>
  <c r="B95" i="13"/>
  <c r="P91" i="13"/>
  <c r="A91" i="13"/>
  <c r="P90" i="13"/>
  <c r="G90" i="13"/>
  <c r="D90" i="13"/>
  <c r="C90" i="13"/>
  <c r="A90" i="13"/>
  <c r="B90" i="13" s="1"/>
  <c r="P89" i="13"/>
  <c r="G89" i="13"/>
  <c r="D89" i="13"/>
  <c r="C89" i="13"/>
  <c r="A89" i="13"/>
  <c r="B89" i="13" s="1"/>
  <c r="P88" i="13"/>
  <c r="G88" i="13"/>
  <c r="D88" i="13"/>
  <c r="C88" i="13"/>
  <c r="A88" i="13"/>
  <c r="B88" i="13" s="1"/>
  <c r="P87" i="13"/>
  <c r="G87" i="13"/>
  <c r="D87" i="13"/>
  <c r="C87" i="13"/>
  <c r="A87" i="13"/>
  <c r="B87" i="13" s="1"/>
  <c r="P86" i="13"/>
  <c r="G86" i="13"/>
  <c r="D86" i="13"/>
  <c r="C86" i="13"/>
  <c r="A86" i="13"/>
  <c r="B86" i="13" s="1"/>
  <c r="P85" i="13"/>
  <c r="G85" i="13"/>
  <c r="D85" i="13"/>
  <c r="C85" i="13"/>
  <c r="A85" i="13"/>
  <c r="B85" i="13" s="1"/>
  <c r="P84" i="13"/>
  <c r="G84" i="13"/>
  <c r="D84" i="13"/>
  <c r="C84" i="13"/>
  <c r="A84" i="13"/>
  <c r="B84" i="13" s="1"/>
  <c r="P83" i="13"/>
  <c r="G83" i="13"/>
  <c r="D83" i="13"/>
  <c r="C83" i="13"/>
  <c r="A83" i="13"/>
  <c r="B83" i="13" s="1"/>
  <c r="P82" i="13"/>
  <c r="G82" i="13"/>
  <c r="D82" i="13"/>
  <c r="C82" i="13"/>
  <c r="A82" i="13"/>
  <c r="B82" i="13" s="1"/>
  <c r="P81" i="13"/>
  <c r="G81" i="13"/>
  <c r="D81" i="13"/>
  <c r="C81" i="13"/>
  <c r="A81" i="13"/>
  <c r="B81" i="13" s="1"/>
  <c r="P80" i="13"/>
  <c r="G80" i="13"/>
  <c r="D80" i="13"/>
  <c r="C80" i="13"/>
  <c r="A80" i="13"/>
  <c r="B80" i="13" s="1"/>
  <c r="P79" i="13"/>
  <c r="G79" i="13"/>
  <c r="D79" i="13"/>
  <c r="C79" i="13"/>
  <c r="A79" i="13"/>
  <c r="B79" i="13" s="1"/>
  <c r="P78" i="13"/>
  <c r="G78" i="13"/>
  <c r="D78" i="13"/>
  <c r="C78" i="13"/>
  <c r="A78" i="13"/>
  <c r="B78" i="13" s="1"/>
  <c r="G77" i="13"/>
  <c r="A77" i="13" s="1"/>
  <c r="B77" i="13" s="1"/>
  <c r="C77" i="13"/>
  <c r="D77" i="13" s="1"/>
  <c r="G76" i="13"/>
  <c r="A76" i="13" s="1"/>
  <c r="B76" i="13" s="1"/>
  <c r="C76" i="13"/>
  <c r="P76" i="13" s="1"/>
  <c r="G75" i="13"/>
  <c r="A75" i="13" s="1"/>
  <c r="B75" i="13" s="1"/>
  <c r="C75" i="13"/>
  <c r="P75" i="13" s="1"/>
  <c r="G74" i="13"/>
  <c r="A74" i="13" s="1"/>
  <c r="B74" i="13" s="1"/>
  <c r="C74" i="13"/>
  <c r="D74" i="13" s="1"/>
  <c r="G73" i="13"/>
  <c r="A73" i="13" s="1"/>
  <c r="C73" i="13"/>
  <c r="D73" i="13" s="1"/>
  <c r="P72" i="13"/>
  <c r="G72" i="13"/>
  <c r="D72" i="13"/>
  <c r="C72" i="13"/>
  <c r="A72" i="13"/>
  <c r="G71" i="13"/>
  <c r="C71" i="13"/>
  <c r="P71" i="13" s="1"/>
  <c r="A71" i="13"/>
  <c r="G70" i="13"/>
  <c r="A70" i="13" s="1"/>
  <c r="C70" i="13"/>
  <c r="D70" i="13" s="1"/>
  <c r="P69" i="13"/>
  <c r="G69" i="13"/>
  <c r="D69" i="13"/>
  <c r="C69" i="13"/>
  <c r="A69" i="13"/>
  <c r="G68" i="13"/>
  <c r="A68" i="13" s="1"/>
  <c r="C68" i="13"/>
  <c r="D68" i="13" s="1"/>
  <c r="G67" i="13"/>
  <c r="A67" i="13" s="1"/>
  <c r="C67" i="13"/>
  <c r="D67" i="13" s="1"/>
  <c r="G66" i="13"/>
  <c r="A66" i="13" s="1"/>
  <c r="C66" i="13"/>
  <c r="P66" i="13" s="1"/>
  <c r="G65" i="13"/>
  <c r="A65" i="13" s="1"/>
  <c r="C65" i="13"/>
  <c r="P65" i="13" s="1"/>
  <c r="G64" i="13"/>
  <c r="A64" i="13" s="1"/>
  <c r="C64" i="13"/>
  <c r="P64" i="13" s="1"/>
  <c r="G63" i="13"/>
  <c r="A63" i="13" s="1"/>
  <c r="C63" i="13"/>
  <c r="P63" i="13" s="1"/>
  <c r="G62" i="13"/>
  <c r="A62" i="13" s="1"/>
  <c r="C62" i="13"/>
  <c r="P62" i="13" s="1"/>
  <c r="G61" i="13"/>
  <c r="C61" i="13"/>
  <c r="P61" i="13" s="1"/>
  <c r="A61" i="13"/>
  <c r="G60" i="13"/>
  <c r="C60" i="13"/>
  <c r="D60" i="13" s="1"/>
  <c r="A60" i="13"/>
  <c r="G59" i="13"/>
  <c r="C59" i="13"/>
  <c r="P59" i="13" s="1"/>
  <c r="A59" i="13"/>
  <c r="G58" i="13"/>
  <c r="C58" i="13"/>
  <c r="D58" i="13" s="1"/>
  <c r="A58" i="13"/>
  <c r="G57" i="13"/>
  <c r="C57" i="13"/>
  <c r="P57" i="13" s="1"/>
  <c r="A57" i="13"/>
  <c r="G56" i="13"/>
  <c r="C56" i="13"/>
  <c r="D56" i="13" s="1"/>
  <c r="A56" i="13"/>
  <c r="G55" i="13"/>
  <c r="A55" i="13" s="1"/>
  <c r="C55" i="13"/>
  <c r="P55" i="13" s="1"/>
  <c r="G54" i="13"/>
  <c r="C54" i="13"/>
  <c r="D54" i="13" s="1"/>
  <c r="A54" i="13"/>
  <c r="G53" i="13"/>
  <c r="A53" i="13" s="1"/>
  <c r="C53" i="13"/>
  <c r="P53" i="13" s="1"/>
  <c r="G52" i="13"/>
  <c r="A52" i="13" s="1"/>
  <c r="C52" i="13"/>
  <c r="D52" i="13" s="1"/>
  <c r="G51" i="13"/>
  <c r="C51" i="13"/>
  <c r="P51" i="13" s="1"/>
  <c r="A51" i="13"/>
  <c r="G50" i="13"/>
  <c r="A50" i="13" s="1"/>
  <c r="C50" i="13"/>
  <c r="G49" i="13"/>
  <c r="A49" i="13" s="1"/>
  <c r="C49" i="13"/>
  <c r="P49" i="13" s="1"/>
  <c r="G48" i="13"/>
  <c r="A48" i="13" s="1"/>
  <c r="C48" i="13"/>
  <c r="G47" i="13"/>
  <c r="A47" i="13" s="1"/>
  <c r="C47" i="13"/>
  <c r="P47" i="13" s="1"/>
  <c r="G46" i="13"/>
  <c r="A46" i="13" s="1"/>
  <c r="C46" i="13"/>
  <c r="G45" i="13"/>
  <c r="C45" i="13"/>
  <c r="P45" i="13" s="1"/>
  <c r="A45" i="13"/>
  <c r="G44" i="13"/>
  <c r="A44" i="13" s="1"/>
  <c r="C44" i="13"/>
  <c r="G43" i="13"/>
  <c r="C43" i="13"/>
  <c r="P43" i="13" s="1"/>
  <c r="A43" i="13"/>
  <c r="G42" i="13"/>
  <c r="A42" i="13" s="1"/>
  <c r="C42" i="13"/>
  <c r="G41" i="13"/>
  <c r="A41" i="13" s="1"/>
  <c r="C41" i="13"/>
  <c r="P41" i="13" s="1"/>
  <c r="G40" i="13"/>
  <c r="A40" i="13" s="1"/>
  <c r="C40" i="13"/>
  <c r="G39" i="13"/>
  <c r="A39" i="13" s="1"/>
  <c r="C39" i="13"/>
  <c r="P39" i="13" s="1"/>
  <c r="G38" i="13"/>
  <c r="A38" i="13" s="1"/>
  <c r="C38" i="13"/>
  <c r="G37" i="13"/>
  <c r="C37" i="13"/>
  <c r="P37" i="13" s="1"/>
  <c r="A37" i="13"/>
  <c r="G36" i="13"/>
  <c r="A36" i="13" s="1"/>
  <c r="C36" i="13"/>
  <c r="G35" i="13"/>
  <c r="C35" i="13"/>
  <c r="P35" i="13" s="1"/>
  <c r="A35" i="13"/>
  <c r="G34" i="13"/>
  <c r="C34" i="13"/>
  <c r="A34" i="13"/>
  <c r="B34" i="13" s="1"/>
  <c r="G33" i="13"/>
  <c r="A33" i="13" s="1"/>
  <c r="C33" i="13"/>
  <c r="P33" i="13" s="1"/>
  <c r="G32" i="13"/>
  <c r="A32" i="13" s="1"/>
  <c r="C32" i="13"/>
  <c r="G31" i="13"/>
  <c r="C31" i="13"/>
  <c r="P31" i="13" s="1"/>
  <c r="A31" i="13"/>
  <c r="G30" i="13"/>
  <c r="A30" i="13" s="1"/>
  <c r="C30" i="13"/>
  <c r="G29" i="13"/>
  <c r="C29" i="13"/>
  <c r="P29" i="13" s="1"/>
  <c r="A29" i="13"/>
  <c r="G28" i="13"/>
  <c r="A28" i="13" s="1"/>
  <c r="C28" i="13"/>
  <c r="G27" i="13"/>
  <c r="A27" i="13" s="1"/>
  <c r="C27" i="13"/>
  <c r="P27" i="13" s="1"/>
  <c r="G26" i="13"/>
  <c r="A26" i="13" s="1"/>
  <c r="C26" i="13"/>
  <c r="G25" i="13"/>
  <c r="A25" i="13" s="1"/>
  <c r="C25" i="13"/>
  <c r="P25" i="13" s="1"/>
  <c r="G24" i="13"/>
  <c r="C24" i="13"/>
  <c r="A24" i="13"/>
  <c r="G23" i="13"/>
  <c r="C23" i="13"/>
  <c r="P23" i="13" s="1"/>
  <c r="A23" i="13"/>
  <c r="G22" i="13"/>
  <c r="A22" i="13" s="1"/>
  <c r="C22" i="13"/>
  <c r="G21" i="13"/>
  <c r="A21" i="13" s="1"/>
  <c r="C21" i="13"/>
  <c r="P21" i="13" s="1"/>
  <c r="G20" i="13"/>
  <c r="A20" i="13" s="1"/>
  <c r="C20" i="13"/>
  <c r="G19" i="13"/>
  <c r="A19" i="13" s="1"/>
  <c r="C19" i="13"/>
  <c r="G18" i="13"/>
  <c r="A18" i="13" s="1"/>
  <c r="C18" i="13"/>
  <c r="G17" i="13"/>
  <c r="C17" i="13"/>
  <c r="A17" i="13"/>
  <c r="G16" i="13"/>
  <c r="C16" i="13"/>
  <c r="A16" i="13"/>
  <c r="G15" i="13"/>
  <c r="A15" i="13" s="1"/>
  <c r="B15" i="13" s="1"/>
  <c r="C15" i="13"/>
  <c r="F12" i="13"/>
  <c r="E12" i="13"/>
  <c r="F11" i="13"/>
  <c r="E11" i="13"/>
  <c r="C9" i="13"/>
  <c r="C7" i="13"/>
  <c r="B1" i="13"/>
  <c r="G1" i="13" s="1"/>
  <c r="B25" i="13" l="1"/>
  <c r="B39" i="13"/>
  <c r="B41" i="13"/>
  <c r="B27" i="13"/>
  <c r="B21" i="13"/>
  <c r="B33" i="13"/>
  <c r="B18" i="13"/>
  <c r="B19" i="13"/>
  <c r="B47" i="13"/>
  <c r="B49" i="13"/>
  <c r="B38" i="13"/>
  <c r="D16" i="13"/>
  <c r="P16" i="13"/>
  <c r="B20" i="13"/>
  <c r="D22" i="13"/>
  <c r="P22" i="13"/>
  <c r="B26" i="13"/>
  <c r="D28" i="13"/>
  <c r="P28" i="13"/>
  <c r="B48" i="13"/>
  <c r="D50" i="13"/>
  <c r="P50" i="13"/>
  <c r="B58" i="13"/>
  <c r="P15" i="13"/>
  <c r="D15" i="13"/>
  <c r="P19" i="13"/>
  <c r="D19" i="13"/>
  <c r="B22" i="13"/>
  <c r="B24" i="13"/>
  <c r="B28" i="13"/>
  <c r="D30" i="13"/>
  <c r="P30" i="13"/>
  <c r="D36" i="13"/>
  <c r="P36" i="13"/>
  <c r="B42" i="13"/>
  <c r="D44" i="13"/>
  <c r="P44" i="13"/>
  <c r="B50" i="13"/>
  <c r="B54" i="13"/>
  <c r="B55" i="13"/>
  <c r="B57" i="13"/>
  <c r="B61" i="13"/>
  <c r="B23" i="13"/>
  <c r="D24" i="13"/>
  <c r="P24" i="13"/>
  <c r="B29" i="13"/>
  <c r="B30" i="13"/>
  <c r="D32" i="13"/>
  <c r="P32" i="13"/>
  <c r="B35" i="13"/>
  <c r="B36" i="13"/>
  <c r="D38" i="13"/>
  <c r="P38" i="13"/>
  <c r="B43" i="13"/>
  <c r="B44" i="13"/>
  <c r="D46" i="13"/>
  <c r="P46" i="13"/>
  <c r="B51" i="13"/>
  <c r="B52" i="13"/>
  <c r="B56" i="13"/>
  <c r="B60" i="13"/>
  <c r="D18" i="13"/>
  <c r="P18" i="13"/>
  <c r="B16" i="13"/>
  <c r="P17" i="13"/>
  <c r="D17" i="13"/>
  <c r="D20" i="13"/>
  <c r="P20" i="13"/>
  <c r="D26" i="13"/>
  <c r="P26" i="13"/>
  <c r="B31" i="13"/>
  <c r="B45" i="13"/>
  <c r="B46" i="13"/>
  <c r="D48" i="13"/>
  <c r="P48" i="13"/>
  <c r="B59" i="13"/>
  <c r="B17" i="13"/>
  <c r="B32" i="13"/>
  <c r="B37" i="13"/>
  <c r="D40" i="13"/>
  <c r="P40" i="13"/>
  <c r="D34" i="13"/>
  <c r="P34" i="13"/>
  <c r="B40" i="13"/>
  <c r="D42" i="13"/>
  <c r="P42" i="13"/>
  <c r="B53" i="13"/>
  <c r="D21" i="13"/>
  <c r="D23" i="13"/>
  <c r="D25" i="13"/>
  <c r="D27" i="13"/>
  <c r="D29" i="13"/>
  <c r="D31" i="13"/>
  <c r="D33" i="13"/>
  <c r="D35" i="13"/>
  <c r="D37" i="13"/>
  <c r="D39" i="13"/>
  <c r="D41" i="13"/>
  <c r="D43" i="13"/>
  <c r="D45" i="13"/>
  <c r="D47" i="13"/>
  <c r="D49" i="13"/>
  <c r="D51" i="13"/>
  <c r="P52" i="13"/>
  <c r="D53" i="13"/>
  <c r="P54" i="13"/>
  <c r="D55" i="13"/>
  <c r="P56" i="13"/>
  <c r="D57" i="13"/>
  <c r="P58" i="13"/>
  <c r="D59" i="13"/>
  <c r="P60" i="13"/>
  <c r="D61" i="13"/>
  <c r="B73" i="13"/>
  <c r="P73" i="13"/>
  <c r="D76" i="13"/>
  <c r="D64" i="13"/>
  <c r="B67" i="13"/>
  <c r="P74" i="13"/>
  <c r="D75" i="13"/>
  <c r="P77" i="13"/>
  <c r="F313" i="12"/>
  <c r="E355" i="12"/>
  <c r="F329" i="12"/>
  <c r="E347" i="12"/>
  <c r="F360" i="12"/>
  <c r="B65" i="13"/>
  <c r="D62" i="13"/>
  <c r="D65" i="13"/>
  <c r="P68" i="13"/>
  <c r="B66" i="13"/>
  <c r="B71" i="13"/>
  <c r="E267" i="12"/>
  <c r="F267" i="12"/>
  <c r="E263" i="12"/>
  <c r="E250" i="12"/>
  <c r="B70" i="13"/>
  <c r="F275" i="12"/>
  <c r="E275" i="12"/>
  <c r="B63" i="13"/>
  <c r="D63" i="13"/>
  <c r="D66" i="13"/>
  <c r="P67" i="13"/>
  <c r="P70" i="13"/>
  <c r="D71" i="13"/>
  <c r="F283" i="12"/>
  <c r="F240" i="12"/>
  <c r="B62" i="13"/>
  <c r="B68" i="13"/>
  <c r="B64" i="13"/>
  <c r="F224" i="12"/>
  <c r="B69" i="13"/>
  <c r="B72" i="13"/>
  <c r="E271" i="12"/>
  <c r="F271" i="12"/>
  <c r="E332" i="12"/>
  <c r="F332" i="12"/>
  <c r="E315" i="12"/>
  <c r="F315" i="12"/>
  <c r="E307" i="12"/>
  <c r="E279" i="12"/>
  <c r="F279" i="12"/>
  <c r="E243" i="12"/>
  <c r="F243" i="12"/>
  <c r="E226" i="12"/>
  <c r="E218" i="12"/>
  <c r="G92" i="13"/>
  <c r="E362" i="12"/>
  <c r="E339" i="12"/>
  <c r="F300" i="12"/>
  <c r="F297" i="12"/>
  <c r="F200" i="12"/>
  <c r="E386" i="12"/>
  <c r="F386" i="12"/>
  <c r="E378" i="12"/>
  <c r="F378" i="12"/>
  <c r="E370" i="12"/>
  <c r="F370" i="12"/>
  <c r="E343" i="12"/>
  <c r="F340" i="12"/>
  <c r="E319" i="12"/>
  <c r="E303" i="12"/>
  <c r="E295" i="12"/>
  <c r="F292" i="12"/>
  <c r="E258" i="12"/>
  <c r="F258" i="12"/>
  <c r="B394" i="12"/>
  <c r="E394" i="12"/>
  <c r="E366" i="12"/>
  <c r="F366" i="12"/>
  <c r="E335" i="12"/>
  <c r="E327" i="12"/>
  <c r="F324" i="12"/>
  <c r="F242" i="12"/>
  <c r="E242" i="12"/>
  <c r="E234" i="12"/>
  <c r="F234" i="12"/>
  <c r="E390" i="12"/>
  <c r="B390" i="12"/>
  <c r="F390" i="12"/>
  <c r="E382" i="12"/>
  <c r="F382" i="12"/>
  <c r="E374" i="12"/>
  <c r="F374" i="12"/>
  <c r="F299" i="12"/>
  <c r="E299" i="12"/>
  <c r="E291" i="12"/>
  <c r="F291" i="12"/>
  <c r="E254" i="12"/>
  <c r="F251" i="12"/>
  <c r="E230" i="12"/>
  <c r="F331" i="12"/>
  <c r="E331" i="12"/>
  <c r="E323" i="12"/>
  <c r="F323" i="12"/>
  <c r="E311" i="12"/>
  <c r="F308" i="12"/>
  <c r="E287" i="12"/>
  <c r="E246" i="12"/>
  <c r="E238" i="12"/>
  <c r="F235" i="12"/>
  <c r="E222" i="12"/>
  <c r="F219" i="12"/>
  <c r="F353" i="12"/>
  <c r="F345" i="12"/>
  <c r="F337" i="12"/>
  <c r="F305" i="12"/>
  <c r="F248" i="12"/>
  <c r="F216" i="12"/>
  <c r="F391" i="12"/>
  <c r="F316" i="12"/>
  <c r="F227" i="12"/>
  <c r="F226" i="12"/>
  <c r="F362" i="12"/>
  <c r="F355" i="12"/>
  <c r="F347" i="12"/>
  <c r="F339" i="12"/>
  <c r="F321" i="12"/>
  <c r="F307" i="12"/>
  <c r="F289" i="12"/>
  <c r="F263" i="12"/>
  <c r="F256" i="12"/>
  <c r="F250" i="12"/>
  <c r="F232" i="12"/>
  <c r="F218" i="12"/>
  <c r="E214" i="12"/>
  <c r="E211" i="12"/>
  <c r="F211" i="12"/>
  <c r="F202" i="12"/>
  <c r="E202" i="12"/>
  <c r="E210" i="12"/>
  <c r="F210" i="12"/>
  <c r="E206" i="12"/>
  <c r="E198" i="12"/>
  <c r="F208" i="12"/>
  <c r="F361" i="12"/>
  <c r="E361" i="12"/>
  <c r="F346" i="12"/>
  <c r="E346" i="12"/>
  <c r="F365" i="12"/>
  <c r="E365" i="12"/>
  <c r="F359" i="12"/>
  <c r="E359" i="12"/>
  <c r="B393" i="12"/>
  <c r="F393" i="12"/>
  <c r="E393" i="12"/>
  <c r="B389" i="12"/>
  <c r="F389" i="12"/>
  <c r="E389" i="12"/>
  <c r="F385" i="12"/>
  <c r="E385" i="12"/>
  <c r="F381" i="12"/>
  <c r="E381" i="12"/>
  <c r="F377" i="12"/>
  <c r="E377" i="12"/>
  <c r="F373" i="12"/>
  <c r="E373" i="12"/>
  <c r="F369" i="12"/>
  <c r="E369" i="12"/>
  <c r="F363" i="12"/>
  <c r="E363" i="12"/>
  <c r="F394" i="12"/>
  <c r="F392" i="12"/>
  <c r="B391" i="12"/>
  <c r="E356" i="12"/>
  <c r="F354" i="12"/>
  <c r="E354" i="12"/>
  <c r="E341" i="12"/>
  <c r="F341" i="12"/>
  <c r="F334" i="12"/>
  <c r="E334" i="12"/>
  <c r="F330" i="12"/>
  <c r="E330" i="12"/>
  <c r="E312" i="12"/>
  <c r="F312" i="12"/>
  <c r="F302" i="12"/>
  <c r="E302" i="12"/>
  <c r="F298" i="12"/>
  <c r="E298" i="12"/>
  <c r="B388" i="12"/>
  <c r="B387" i="12"/>
  <c r="F387" i="12"/>
  <c r="F383" i="12"/>
  <c r="F379" i="12"/>
  <c r="F375" i="12"/>
  <c r="F371" i="12"/>
  <c r="F367" i="12"/>
  <c r="E357" i="12"/>
  <c r="F357" i="12"/>
  <c r="F351" i="12"/>
  <c r="F344" i="12"/>
  <c r="F342" i="12"/>
  <c r="E336" i="12"/>
  <c r="F336" i="12"/>
  <c r="F326" i="12"/>
  <c r="E326" i="12"/>
  <c r="F322" i="12"/>
  <c r="E322" i="12"/>
  <c r="E304" i="12"/>
  <c r="F304" i="12"/>
  <c r="F294" i="12"/>
  <c r="E294" i="12"/>
  <c r="F290" i="12"/>
  <c r="E290" i="12"/>
  <c r="F388" i="12"/>
  <c r="F384" i="12"/>
  <c r="F380" i="12"/>
  <c r="F376" i="12"/>
  <c r="F372" i="12"/>
  <c r="F368" i="12"/>
  <c r="F364" i="12"/>
  <c r="F358" i="12"/>
  <c r="E352" i="12"/>
  <c r="F352" i="12"/>
  <c r="F350" i="12"/>
  <c r="E350" i="12"/>
  <c r="E348" i="12"/>
  <c r="E328" i="12"/>
  <c r="F328" i="12"/>
  <c r="F318" i="12"/>
  <c r="E318" i="12"/>
  <c r="F314" i="12"/>
  <c r="E314" i="12"/>
  <c r="E296" i="12"/>
  <c r="F296" i="12"/>
  <c r="F286" i="12"/>
  <c r="E286" i="12"/>
  <c r="F282" i="12"/>
  <c r="E282" i="12"/>
  <c r="F278" i="12"/>
  <c r="E278" i="12"/>
  <c r="F274" i="12"/>
  <c r="E274" i="12"/>
  <c r="F270" i="12"/>
  <c r="E270" i="12"/>
  <c r="B392" i="12"/>
  <c r="E367" i="12"/>
  <c r="E358" i="12"/>
  <c r="F338" i="12"/>
  <c r="E338" i="12"/>
  <c r="E320" i="12"/>
  <c r="F320" i="12"/>
  <c r="F310" i="12"/>
  <c r="E310" i="12"/>
  <c r="F306" i="12"/>
  <c r="E306" i="12"/>
  <c r="E288" i="12"/>
  <c r="F288" i="12"/>
  <c r="F349" i="12"/>
  <c r="E340" i="12"/>
  <c r="F335" i="12"/>
  <c r="F333" i="12"/>
  <c r="E324" i="12"/>
  <c r="F319" i="12"/>
  <c r="F317" i="12"/>
  <c r="E308" i="12"/>
  <c r="F303" i="12"/>
  <c r="F301" i="12"/>
  <c r="E292" i="12"/>
  <c r="F287" i="12"/>
  <c r="F285" i="12"/>
  <c r="F281" i="12"/>
  <c r="F277" i="12"/>
  <c r="F273" i="12"/>
  <c r="F269" i="12"/>
  <c r="F265" i="12"/>
  <c r="F245" i="12"/>
  <c r="E245" i="12"/>
  <c r="F241" i="12"/>
  <c r="E241" i="12"/>
  <c r="E223" i="12"/>
  <c r="F223" i="12"/>
  <c r="F213" i="12"/>
  <c r="E213" i="12"/>
  <c r="F209" i="12"/>
  <c r="E209" i="12"/>
  <c r="E259" i="12"/>
  <c r="F257" i="12"/>
  <c r="E257" i="12"/>
  <c r="E247" i="12"/>
  <c r="F247" i="12"/>
  <c r="F237" i="12"/>
  <c r="E237" i="12"/>
  <c r="F233" i="12"/>
  <c r="E233" i="12"/>
  <c r="E215" i="12"/>
  <c r="F215" i="12"/>
  <c r="F205" i="12"/>
  <c r="E205" i="12"/>
  <c r="F201" i="12"/>
  <c r="E201" i="12"/>
  <c r="F343" i="12"/>
  <c r="F327" i="12"/>
  <c r="F325" i="12"/>
  <c r="F311" i="12"/>
  <c r="F309" i="12"/>
  <c r="F295" i="12"/>
  <c r="F293" i="12"/>
  <c r="F266" i="12"/>
  <c r="F262" i="12"/>
  <c r="E260" i="12"/>
  <c r="F260" i="12"/>
  <c r="E239" i="12"/>
  <c r="F239" i="12"/>
  <c r="F229" i="12"/>
  <c r="E229" i="12"/>
  <c r="F225" i="12"/>
  <c r="E225" i="12"/>
  <c r="E207" i="12"/>
  <c r="F207" i="12"/>
  <c r="F284" i="12"/>
  <c r="F280" i="12"/>
  <c r="F276" i="12"/>
  <c r="F272" i="12"/>
  <c r="F268" i="12"/>
  <c r="F264" i="12"/>
  <c r="F261" i="12"/>
  <c r="F259" i="12"/>
  <c r="E255" i="12"/>
  <c r="F255" i="12"/>
  <c r="F253" i="12"/>
  <c r="E253" i="12"/>
  <c r="F249" i="12"/>
  <c r="E249" i="12"/>
  <c r="E231" i="12"/>
  <c r="F231" i="12"/>
  <c r="F221" i="12"/>
  <c r="E221" i="12"/>
  <c r="F217" i="12"/>
  <c r="E217" i="12"/>
  <c r="E199" i="12"/>
  <c r="F199" i="12"/>
  <c r="E251" i="12"/>
  <c r="F246" i="12"/>
  <c r="F244" i="12"/>
  <c r="E235" i="12"/>
  <c r="F230" i="12"/>
  <c r="F228" i="12"/>
  <c r="E219" i="12"/>
  <c r="F214" i="12"/>
  <c r="F212" i="12"/>
  <c r="E203" i="12"/>
  <c r="F198" i="12"/>
  <c r="F254" i="12"/>
  <c r="F252" i="12"/>
  <c r="F238" i="12"/>
  <c r="F236" i="12"/>
  <c r="F222" i="12"/>
  <c r="F220" i="12"/>
  <c r="F206" i="12"/>
  <c r="F204" i="12"/>
  <c r="F197" i="12"/>
  <c r="E195" i="12"/>
  <c r="F195" i="12"/>
  <c r="F196" i="12"/>
  <c r="E196" i="12"/>
  <c r="F84" i="12"/>
  <c r="F55" i="12"/>
  <c r="F162" i="12"/>
  <c r="F28" i="12"/>
  <c r="E178" i="12"/>
  <c r="F178" i="12"/>
  <c r="E140" i="12"/>
  <c r="F140" i="12"/>
  <c r="E98" i="12"/>
  <c r="F98" i="12"/>
  <c r="E90" i="12"/>
  <c r="F90" i="12"/>
  <c r="E42" i="12"/>
  <c r="F42" i="12"/>
  <c r="E186" i="12"/>
  <c r="F186" i="12"/>
  <c r="E124" i="12"/>
  <c r="F124" i="12"/>
  <c r="E102" i="12"/>
  <c r="F102" i="12"/>
  <c r="E46" i="12"/>
  <c r="F46" i="12"/>
  <c r="E194" i="12"/>
  <c r="F194" i="12"/>
  <c r="E132" i="12"/>
  <c r="F132" i="12"/>
  <c r="E125" i="12"/>
  <c r="F125" i="12"/>
  <c r="E118" i="12"/>
  <c r="F118" i="12"/>
  <c r="F146" i="12"/>
  <c r="F76" i="12"/>
  <c r="E185" i="12"/>
  <c r="F154" i="12"/>
  <c r="F133" i="12"/>
  <c r="F111" i="12"/>
  <c r="F100" i="12"/>
  <c r="F96" i="12"/>
  <c r="F60" i="12"/>
  <c r="F68" i="12"/>
  <c r="F56" i="12"/>
  <c r="F26" i="12"/>
  <c r="E190" i="12"/>
  <c r="F190" i="12"/>
  <c r="F170" i="12"/>
  <c r="E170" i="12"/>
  <c r="E148" i="12"/>
  <c r="F148" i="12"/>
  <c r="E87" i="12"/>
  <c r="F87" i="12"/>
  <c r="E78" i="12"/>
  <c r="F78" i="12"/>
  <c r="F62" i="12"/>
  <c r="E62" i="12"/>
  <c r="F51" i="12"/>
  <c r="E51" i="12"/>
  <c r="F156" i="12"/>
  <c r="E156" i="12"/>
  <c r="E144" i="12"/>
  <c r="E106" i="12"/>
  <c r="F106" i="12"/>
  <c r="E83" i="12"/>
  <c r="F83" i="12"/>
  <c r="E17" i="12"/>
  <c r="E182" i="12"/>
  <c r="F182" i="12"/>
  <c r="E166" i="12"/>
  <c r="F166" i="12"/>
  <c r="E152" i="12"/>
  <c r="E79" i="12"/>
  <c r="F79" i="12"/>
  <c r="E67" i="12"/>
  <c r="F67" i="12"/>
  <c r="E63" i="12"/>
  <c r="F63" i="12"/>
  <c r="E50" i="12"/>
  <c r="E174" i="12"/>
  <c r="F174" i="12"/>
  <c r="E160" i="12"/>
  <c r="E157" i="12"/>
  <c r="F157" i="12"/>
  <c r="F107" i="12"/>
  <c r="E107" i="12"/>
  <c r="E91" i="12"/>
  <c r="F91" i="12"/>
  <c r="E119" i="12"/>
  <c r="F52" i="12"/>
  <c r="F36" i="12"/>
  <c r="F138" i="12"/>
  <c r="F130" i="12"/>
  <c r="F122" i="12"/>
  <c r="F112" i="12"/>
  <c r="F72" i="12"/>
  <c r="F34" i="12"/>
  <c r="F187" i="12"/>
  <c r="E187" i="12"/>
  <c r="F184" i="12"/>
  <c r="E184" i="12"/>
  <c r="E172" i="12"/>
  <c r="F172" i="12"/>
  <c r="E163" i="12"/>
  <c r="F163" i="12"/>
  <c r="F159" i="12"/>
  <c r="E159" i="12"/>
  <c r="F151" i="12"/>
  <c r="E151" i="12"/>
  <c r="F143" i="12"/>
  <c r="E143" i="12"/>
  <c r="E137" i="12"/>
  <c r="F137" i="12"/>
  <c r="F129" i="12"/>
  <c r="E129" i="12"/>
  <c r="E121" i="12"/>
  <c r="F121" i="12"/>
  <c r="E191" i="12"/>
  <c r="F191" i="12"/>
  <c r="E188" i="12"/>
  <c r="F188" i="12"/>
  <c r="E175" i="12"/>
  <c r="F175" i="12"/>
  <c r="F167" i="12"/>
  <c r="E167" i="12"/>
  <c r="E164" i="12"/>
  <c r="F164" i="12"/>
  <c r="E161" i="12"/>
  <c r="F161" i="12"/>
  <c r="E153" i="12"/>
  <c r="F153" i="12"/>
  <c r="E145" i="12"/>
  <c r="F145" i="12"/>
  <c r="F109" i="12"/>
  <c r="E109" i="12"/>
  <c r="F192" i="12"/>
  <c r="E192" i="12"/>
  <c r="F179" i="12"/>
  <c r="E179" i="12"/>
  <c r="F176" i="12"/>
  <c r="E176" i="12"/>
  <c r="E168" i="12"/>
  <c r="F168" i="12"/>
  <c r="F139" i="12"/>
  <c r="E139" i="12"/>
  <c r="F131" i="12"/>
  <c r="E131" i="12"/>
  <c r="F123" i="12"/>
  <c r="E123" i="12"/>
  <c r="E115" i="12"/>
  <c r="F115" i="12"/>
  <c r="E95" i="12"/>
  <c r="F95" i="12"/>
  <c r="E183" i="12"/>
  <c r="F183" i="12"/>
  <c r="E180" i="12"/>
  <c r="F180" i="12"/>
  <c r="F171" i="12"/>
  <c r="E171" i="12"/>
  <c r="F155" i="12"/>
  <c r="E155" i="12"/>
  <c r="F147" i="12"/>
  <c r="E147" i="12"/>
  <c r="F135" i="12"/>
  <c r="E135" i="12"/>
  <c r="F127" i="12"/>
  <c r="E127" i="12"/>
  <c r="F105" i="12"/>
  <c r="E105" i="12"/>
  <c r="E169" i="12"/>
  <c r="F193" i="12"/>
  <c r="F189" i="12"/>
  <c r="F185" i="12"/>
  <c r="F181" i="12"/>
  <c r="F177" i="12"/>
  <c r="F173" i="12"/>
  <c r="F169" i="12"/>
  <c r="F165" i="12"/>
  <c r="F160" i="12"/>
  <c r="F158" i="12"/>
  <c r="E149" i="12"/>
  <c r="F144" i="12"/>
  <c r="F142" i="12"/>
  <c r="E133" i="12"/>
  <c r="F128" i="12"/>
  <c r="F126" i="12"/>
  <c r="F116" i="12"/>
  <c r="F101" i="12"/>
  <c r="F89" i="12"/>
  <c r="E88" i="12"/>
  <c r="F88" i="12"/>
  <c r="F141" i="12"/>
  <c r="E99" i="12"/>
  <c r="F99" i="12"/>
  <c r="E85" i="12"/>
  <c r="F85" i="12"/>
  <c r="F152" i="12"/>
  <c r="F150" i="12"/>
  <c r="F136" i="12"/>
  <c r="F134" i="12"/>
  <c r="F120" i="12"/>
  <c r="F114" i="12"/>
  <c r="F110" i="12"/>
  <c r="F103" i="12"/>
  <c r="F93" i="12"/>
  <c r="E93" i="12"/>
  <c r="F69" i="12"/>
  <c r="E69" i="12"/>
  <c r="F117" i="12"/>
  <c r="F113" i="12"/>
  <c r="E113" i="12"/>
  <c r="E108" i="12"/>
  <c r="F108" i="12"/>
  <c r="E104" i="12"/>
  <c r="F104" i="12"/>
  <c r="E103" i="12"/>
  <c r="F97" i="12"/>
  <c r="E97" i="12"/>
  <c r="F94" i="12"/>
  <c r="F81" i="12"/>
  <c r="E75" i="12"/>
  <c r="F75" i="12"/>
  <c r="F73" i="12"/>
  <c r="E73" i="12"/>
  <c r="E65" i="12"/>
  <c r="F49" i="12"/>
  <c r="E49" i="12"/>
  <c r="F41" i="12"/>
  <c r="E41" i="12"/>
  <c r="F27" i="12"/>
  <c r="E27" i="12"/>
  <c r="F92" i="12"/>
  <c r="E81" i="12"/>
  <c r="E71" i="12"/>
  <c r="F61" i="12"/>
  <c r="E61" i="12"/>
  <c r="F53" i="12"/>
  <c r="E53" i="12"/>
  <c r="F33" i="12"/>
  <c r="E33" i="12"/>
  <c r="F86" i="12"/>
  <c r="F77" i="12"/>
  <c r="E77" i="12"/>
  <c r="E64" i="12"/>
  <c r="F64" i="12"/>
  <c r="F57" i="12"/>
  <c r="E57" i="12"/>
  <c r="F45" i="12"/>
  <c r="E45" i="12"/>
  <c r="F25" i="12"/>
  <c r="E25" i="12"/>
  <c r="E80" i="12"/>
  <c r="F80" i="12"/>
  <c r="F74" i="12"/>
  <c r="F65" i="12"/>
  <c r="E59" i="12"/>
  <c r="F59" i="12"/>
  <c r="F35" i="12"/>
  <c r="E35" i="12"/>
  <c r="F82" i="12"/>
  <c r="F66" i="12"/>
  <c r="E55" i="12"/>
  <c r="F50" i="12"/>
  <c r="F48" i="12"/>
  <c r="F44" i="12"/>
  <c r="F40" i="12"/>
  <c r="F37" i="12"/>
  <c r="F32" i="12"/>
  <c r="F29" i="12"/>
  <c r="F24" i="12"/>
  <c r="F21" i="12"/>
  <c r="E19" i="12"/>
  <c r="F19" i="12"/>
  <c r="F70" i="12"/>
  <c r="F54" i="12"/>
  <c r="F38" i="12"/>
  <c r="F30" i="12"/>
  <c r="F22" i="12"/>
  <c r="E20" i="12"/>
  <c r="F20" i="12"/>
  <c r="E16" i="12"/>
  <c r="F16" i="12"/>
  <c r="F58" i="12"/>
  <c r="E18" i="12"/>
  <c r="F18" i="12"/>
  <c r="F47" i="12"/>
  <c r="F43" i="12"/>
  <c r="F39" i="12"/>
  <c r="F31" i="12"/>
  <c r="F23" i="12"/>
  <c r="F17" i="12"/>
  <c r="B1" i="12"/>
  <c r="J1" i="4"/>
  <c r="K1" i="4" s="1"/>
  <c r="G1" i="4"/>
  <c r="I1" i="4" s="1"/>
  <c r="J6995" i="4"/>
  <c r="K6995" i="4" s="1"/>
  <c r="J6994" i="4"/>
  <c r="K6994" i="4" s="1"/>
  <c r="J6993" i="4"/>
  <c r="K6993" i="4" s="1"/>
  <c r="J6992" i="4"/>
  <c r="K6992" i="4" s="1"/>
  <c r="J6991" i="4"/>
  <c r="K6991" i="4" s="1"/>
  <c r="J6990" i="4"/>
  <c r="K6990" i="4" s="1"/>
  <c r="J6989" i="4"/>
  <c r="K6989" i="4" s="1"/>
  <c r="J6988" i="4"/>
  <c r="K6988" i="4" s="1"/>
  <c r="J6987" i="4"/>
  <c r="K6987" i="4" s="1"/>
  <c r="J6986" i="4"/>
  <c r="K6986" i="4" s="1"/>
  <c r="J6985" i="4"/>
  <c r="K6985" i="4" s="1"/>
  <c r="J6984" i="4"/>
  <c r="K6984" i="4" s="1"/>
  <c r="J6983" i="4"/>
  <c r="K6983" i="4" s="1"/>
  <c r="J6982" i="4"/>
  <c r="K6982" i="4" s="1"/>
  <c r="J6981" i="4"/>
  <c r="K6981" i="4" s="1"/>
  <c r="J6980" i="4"/>
  <c r="K6980" i="4" s="1"/>
  <c r="J6979" i="4"/>
  <c r="K6979" i="4" s="1"/>
  <c r="J6978" i="4"/>
  <c r="K6978" i="4" s="1"/>
  <c r="J6977" i="4"/>
  <c r="K6977" i="4" s="1"/>
  <c r="J6976" i="4"/>
  <c r="K6976" i="4" s="1"/>
  <c r="J6975" i="4"/>
  <c r="K6975" i="4" s="1"/>
  <c r="J6974" i="4"/>
  <c r="K6974" i="4" s="1"/>
  <c r="J6973" i="4"/>
  <c r="K6973" i="4" s="1"/>
  <c r="J6972" i="4"/>
  <c r="K6972" i="4" s="1"/>
  <c r="J6971" i="4"/>
  <c r="K6971" i="4" s="1"/>
  <c r="J6970" i="4"/>
  <c r="K6970" i="4" s="1"/>
  <c r="J6969" i="4"/>
  <c r="K6969" i="4" s="1"/>
  <c r="J6968" i="4"/>
  <c r="K6968" i="4" s="1"/>
  <c r="J6967" i="4"/>
  <c r="K6967" i="4" s="1"/>
  <c r="J6966" i="4"/>
  <c r="K6966" i="4" s="1"/>
  <c r="J6965" i="4"/>
  <c r="K6965" i="4" s="1"/>
  <c r="J6964" i="4"/>
  <c r="K6964" i="4" s="1"/>
  <c r="J6963" i="4"/>
  <c r="K6963" i="4" s="1"/>
  <c r="J6962" i="4"/>
  <c r="K6962" i="4" s="1"/>
  <c r="J6961" i="4"/>
  <c r="K6961" i="4" s="1"/>
  <c r="J6960" i="4"/>
  <c r="K6960" i="4" s="1"/>
  <c r="J6959" i="4"/>
  <c r="K6959" i="4" s="1"/>
  <c r="J6958" i="4"/>
  <c r="K6958" i="4" s="1"/>
  <c r="J6957" i="4"/>
  <c r="K6957" i="4" s="1"/>
  <c r="J6956" i="4"/>
  <c r="K6956" i="4" s="1"/>
  <c r="J6955" i="4"/>
  <c r="K6955" i="4" s="1"/>
  <c r="K6954" i="4"/>
  <c r="J6954" i="4"/>
  <c r="J6953" i="4"/>
  <c r="K6953" i="4" s="1"/>
  <c r="J6952" i="4"/>
  <c r="K6952" i="4" s="1"/>
  <c r="J6951" i="4"/>
  <c r="K6951" i="4" s="1"/>
  <c r="J6950" i="4"/>
  <c r="K6950" i="4" s="1"/>
  <c r="J6949" i="4"/>
  <c r="K6949" i="4" s="1"/>
  <c r="J6948" i="4"/>
  <c r="K6948" i="4" s="1"/>
  <c r="J6947" i="4"/>
  <c r="K6947" i="4" s="1"/>
  <c r="J6946" i="4"/>
  <c r="K6946" i="4" s="1"/>
  <c r="J6945" i="4"/>
  <c r="K6945" i="4" s="1"/>
  <c r="J6944" i="4"/>
  <c r="K6944" i="4" s="1"/>
  <c r="J6943" i="4"/>
  <c r="K6943" i="4" s="1"/>
  <c r="J6942" i="4"/>
  <c r="K6942" i="4" s="1"/>
  <c r="J6941" i="4"/>
  <c r="K6941" i="4" s="1"/>
  <c r="J6940" i="4"/>
  <c r="K6940" i="4" s="1"/>
  <c r="J6939" i="4"/>
  <c r="K6939" i="4" s="1"/>
  <c r="J6938" i="4"/>
  <c r="K6938" i="4" s="1"/>
  <c r="J6937" i="4"/>
  <c r="K6937" i="4" s="1"/>
  <c r="J6936" i="4"/>
  <c r="K6936" i="4" s="1"/>
  <c r="J6935" i="4"/>
  <c r="K6935" i="4" s="1"/>
  <c r="J6934" i="4"/>
  <c r="K6934" i="4" s="1"/>
  <c r="J6933" i="4"/>
  <c r="K6933" i="4" s="1"/>
  <c r="J6932" i="4"/>
  <c r="K6932" i="4" s="1"/>
  <c r="J6931" i="4"/>
  <c r="K6931" i="4" s="1"/>
  <c r="J6930" i="4"/>
  <c r="K6930" i="4" s="1"/>
  <c r="J6929" i="4"/>
  <c r="K6929" i="4" s="1"/>
  <c r="J6928" i="4"/>
  <c r="K6928" i="4" s="1"/>
  <c r="J6927" i="4"/>
  <c r="K6927" i="4" s="1"/>
  <c r="J6926" i="4"/>
  <c r="K6926" i="4" s="1"/>
  <c r="J6925" i="4"/>
  <c r="K6925" i="4" s="1"/>
  <c r="J6924" i="4"/>
  <c r="K6924" i="4" s="1"/>
  <c r="J6923" i="4"/>
  <c r="K6923" i="4" s="1"/>
  <c r="K6922" i="4"/>
  <c r="J6922" i="4"/>
  <c r="J6921" i="4"/>
  <c r="K6921" i="4" s="1"/>
  <c r="J6920" i="4"/>
  <c r="K6920" i="4" s="1"/>
  <c r="J6919" i="4"/>
  <c r="K6919" i="4" s="1"/>
  <c r="J6918" i="4"/>
  <c r="K6918" i="4" s="1"/>
  <c r="J6917" i="4"/>
  <c r="K6917" i="4" s="1"/>
  <c r="K6916" i="4"/>
  <c r="J6916" i="4"/>
  <c r="J6915" i="4"/>
  <c r="K6915" i="4" s="1"/>
  <c r="J6914" i="4"/>
  <c r="K6914" i="4" s="1"/>
  <c r="J6913" i="4"/>
  <c r="K6913" i="4" s="1"/>
  <c r="J6912" i="4"/>
  <c r="K6912" i="4" s="1"/>
  <c r="J6911" i="4"/>
  <c r="K6911" i="4" s="1"/>
  <c r="J6910" i="4"/>
  <c r="K6910" i="4" s="1"/>
  <c r="J6909" i="4"/>
  <c r="K6909" i="4" s="1"/>
  <c r="J6908" i="4"/>
  <c r="K6908" i="4" s="1"/>
  <c r="J6907" i="4"/>
  <c r="K6907" i="4" s="1"/>
  <c r="K6906" i="4"/>
  <c r="J6906" i="4"/>
  <c r="J6905" i="4"/>
  <c r="K6905" i="4" s="1"/>
  <c r="J6904" i="4"/>
  <c r="K6904" i="4" s="1"/>
  <c r="J6903" i="4"/>
  <c r="K6903" i="4" s="1"/>
  <c r="J6902" i="4"/>
  <c r="K6902" i="4" s="1"/>
  <c r="J6901" i="4"/>
  <c r="K6901" i="4" s="1"/>
  <c r="J6900" i="4"/>
  <c r="K6900" i="4" s="1"/>
  <c r="J6899" i="4"/>
  <c r="K6899" i="4" s="1"/>
  <c r="J6898" i="4"/>
  <c r="K6898" i="4" s="1"/>
  <c r="J6897" i="4"/>
  <c r="K6897" i="4" s="1"/>
  <c r="J6896" i="4"/>
  <c r="K6896" i="4" s="1"/>
  <c r="J6895" i="4"/>
  <c r="K6895" i="4" s="1"/>
  <c r="J6894" i="4"/>
  <c r="K6894" i="4" s="1"/>
  <c r="J6893" i="4"/>
  <c r="K6893" i="4" s="1"/>
  <c r="J6892" i="4"/>
  <c r="K6892" i="4" s="1"/>
  <c r="J6891" i="4"/>
  <c r="K6891" i="4" s="1"/>
  <c r="J6890" i="4"/>
  <c r="K6890" i="4" s="1"/>
  <c r="J6889" i="4"/>
  <c r="K6889" i="4" s="1"/>
  <c r="J6888" i="4"/>
  <c r="K6888" i="4" s="1"/>
  <c r="J6887" i="4"/>
  <c r="K6887" i="4" s="1"/>
  <c r="J6886" i="4"/>
  <c r="K6886" i="4" s="1"/>
  <c r="J6885" i="4"/>
  <c r="K6885" i="4" s="1"/>
  <c r="J6884" i="4"/>
  <c r="K6884" i="4" s="1"/>
  <c r="J6883" i="4"/>
  <c r="K6883" i="4" s="1"/>
  <c r="J6882" i="4"/>
  <c r="K6882" i="4" s="1"/>
  <c r="J6881" i="4"/>
  <c r="K6881" i="4" s="1"/>
  <c r="J6880" i="4"/>
  <c r="K6880" i="4" s="1"/>
  <c r="J6879" i="4"/>
  <c r="K6879" i="4" s="1"/>
  <c r="J6878" i="4"/>
  <c r="K6878" i="4" s="1"/>
  <c r="J6877" i="4"/>
  <c r="K6877" i="4" s="1"/>
  <c r="J6876" i="4"/>
  <c r="K6876" i="4" s="1"/>
  <c r="J6875" i="4"/>
  <c r="K6875" i="4" s="1"/>
  <c r="J6874" i="4"/>
  <c r="K6874" i="4" s="1"/>
  <c r="J6873" i="4"/>
  <c r="K6873" i="4" s="1"/>
  <c r="J6872" i="4"/>
  <c r="K6872" i="4" s="1"/>
  <c r="J6871" i="4"/>
  <c r="K6871" i="4" s="1"/>
  <c r="J6870" i="4"/>
  <c r="K6870" i="4" s="1"/>
  <c r="J6869" i="4"/>
  <c r="K6869" i="4" s="1"/>
  <c r="J6868" i="4"/>
  <c r="K6868" i="4" s="1"/>
  <c r="J6867" i="4"/>
  <c r="K6867" i="4" s="1"/>
  <c r="J6866" i="4"/>
  <c r="K6866" i="4" s="1"/>
  <c r="J6865" i="4"/>
  <c r="K6865" i="4" s="1"/>
  <c r="J6864" i="4"/>
  <c r="K6864" i="4" s="1"/>
  <c r="J6863" i="4"/>
  <c r="K6863" i="4" s="1"/>
  <c r="J6862" i="4"/>
  <c r="K6862" i="4" s="1"/>
  <c r="J6861" i="4"/>
  <c r="K6861" i="4" s="1"/>
  <c r="J6860" i="4"/>
  <c r="K6860" i="4" s="1"/>
  <c r="J6859" i="4"/>
  <c r="K6859" i="4" s="1"/>
  <c r="J6858" i="4"/>
  <c r="K6858" i="4" s="1"/>
  <c r="J6857" i="4"/>
  <c r="K6857" i="4" s="1"/>
  <c r="J6856" i="4"/>
  <c r="K6856" i="4" s="1"/>
  <c r="J6855" i="4"/>
  <c r="K6855" i="4" s="1"/>
  <c r="J6854" i="4"/>
  <c r="K6854" i="4" s="1"/>
  <c r="J6853" i="4"/>
  <c r="K6853" i="4" s="1"/>
  <c r="J6852" i="4"/>
  <c r="K6852" i="4" s="1"/>
  <c r="J6851" i="4"/>
  <c r="K6851" i="4" s="1"/>
  <c r="J6850" i="4"/>
  <c r="K6850" i="4" s="1"/>
  <c r="J6849" i="4"/>
  <c r="K6849" i="4" s="1"/>
  <c r="J6848" i="4"/>
  <c r="K6848" i="4" s="1"/>
  <c r="J6847" i="4"/>
  <c r="K6847" i="4" s="1"/>
  <c r="J6846" i="4"/>
  <c r="K6846" i="4" s="1"/>
  <c r="J6845" i="4"/>
  <c r="K6845" i="4" s="1"/>
  <c r="J6844" i="4"/>
  <c r="K6844" i="4" s="1"/>
  <c r="J6843" i="4"/>
  <c r="K6843" i="4" s="1"/>
  <c r="J6842" i="4"/>
  <c r="K6842" i="4" s="1"/>
  <c r="J6841" i="4"/>
  <c r="K6841" i="4" s="1"/>
  <c r="J6840" i="4"/>
  <c r="K6840" i="4" s="1"/>
  <c r="J6839" i="4"/>
  <c r="K6839" i="4" s="1"/>
  <c r="J6838" i="4"/>
  <c r="K6838" i="4" s="1"/>
  <c r="J6837" i="4"/>
  <c r="K6837" i="4" s="1"/>
  <c r="J6836" i="4"/>
  <c r="K6836" i="4" s="1"/>
  <c r="J6835" i="4"/>
  <c r="K6835" i="4" s="1"/>
  <c r="J6834" i="4"/>
  <c r="K6834" i="4" s="1"/>
  <c r="J6833" i="4"/>
  <c r="K6833" i="4" s="1"/>
  <c r="J6832" i="4"/>
  <c r="K6832" i="4" s="1"/>
  <c r="J6831" i="4"/>
  <c r="K6831" i="4" s="1"/>
  <c r="J6830" i="4"/>
  <c r="K6830" i="4" s="1"/>
  <c r="J6829" i="4"/>
  <c r="K6829" i="4" s="1"/>
  <c r="J6828" i="4"/>
  <c r="K6828" i="4" s="1"/>
  <c r="J6827" i="4"/>
  <c r="K6827" i="4" s="1"/>
  <c r="J6826" i="4"/>
  <c r="K6826" i="4" s="1"/>
  <c r="J6825" i="4"/>
  <c r="K6825" i="4" s="1"/>
  <c r="J6824" i="4"/>
  <c r="K6824" i="4" s="1"/>
  <c r="J6823" i="4"/>
  <c r="K6823" i="4" s="1"/>
  <c r="J6822" i="4"/>
  <c r="K6822" i="4" s="1"/>
  <c r="J6821" i="4"/>
  <c r="K6821" i="4" s="1"/>
  <c r="J6820" i="4"/>
  <c r="K6820" i="4" s="1"/>
  <c r="J6819" i="4"/>
  <c r="K6819" i="4" s="1"/>
  <c r="J6818" i="4"/>
  <c r="K6818" i="4" s="1"/>
  <c r="J6817" i="4"/>
  <c r="K6817" i="4" s="1"/>
  <c r="J6816" i="4"/>
  <c r="K6816" i="4" s="1"/>
  <c r="J6815" i="4"/>
  <c r="K6815" i="4" s="1"/>
  <c r="J6814" i="4"/>
  <c r="K6814" i="4" s="1"/>
  <c r="J6813" i="4"/>
  <c r="K6813" i="4" s="1"/>
  <c r="J6812" i="4"/>
  <c r="K6812" i="4" s="1"/>
  <c r="K6811" i="4"/>
  <c r="J6811" i="4"/>
  <c r="J6810" i="4"/>
  <c r="K6810" i="4" s="1"/>
  <c r="J6809" i="4"/>
  <c r="K6809" i="4" s="1"/>
  <c r="J6808" i="4"/>
  <c r="K6808" i="4" s="1"/>
  <c r="J6807" i="4"/>
  <c r="K6807" i="4" s="1"/>
  <c r="J6806" i="4"/>
  <c r="K6806" i="4" s="1"/>
  <c r="J6805" i="4"/>
  <c r="K6805" i="4" s="1"/>
  <c r="J6804" i="4"/>
  <c r="K6804" i="4" s="1"/>
  <c r="K6803" i="4"/>
  <c r="J6803" i="4"/>
  <c r="J6802" i="4"/>
  <c r="K6802" i="4" s="1"/>
  <c r="J6801" i="4"/>
  <c r="K6801" i="4" s="1"/>
  <c r="K6800" i="4"/>
  <c r="J6800" i="4"/>
  <c r="J6799" i="4"/>
  <c r="K6799" i="4" s="1"/>
  <c r="J6798" i="4"/>
  <c r="K6798" i="4" s="1"/>
  <c r="J6797" i="4"/>
  <c r="K6797" i="4" s="1"/>
  <c r="J6796" i="4"/>
  <c r="K6796" i="4" s="1"/>
  <c r="J6795" i="4"/>
  <c r="K6795" i="4" s="1"/>
  <c r="J6794" i="4"/>
  <c r="K6794" i="4" s="1"/>
  <c r="J6793" i="4"/>
  <c r="K6793" i="4" s="1"/>
  <c r="J6792" i="4"/>
  <c r="K6792" i="4" s="1"/>
  <c r="J6791" i="4"/>
  <c r="K6791" i="4" s="1"/>
  <c r="J6790" i="4"/>
  <c r="K6790" i="4" s="1"/>
  <c r="J6789" i="4"/>
  <c r="K6789" i="4" s="1"/>
  <c r="K6788" i="4"/>
  <c r="J6788" i="4"/>
  <c r="J6787" i="4"/>
  <c r="K6787" i="4" s="1"/>
  <c r="J6786" i="4"/>
  <c r="K6786" i="4" s="1"/>
  <c r="J6785" i="4"/>
  <c r="K6785" i="4" s="1"/>
  <c r="J6784" i="4"/>
  <c r="K6784" i="4" s="1"/>
  <c r="J6783" i="4"/>
  <c r="K6783" i="4" s="1"/>
  <c r="J6782" i="4"/>
  <c r="K6782" i="4" s="1"/>
  <c r="J6781" i="4"/>
  <c r="K6781" i="4" s="1"/>
  <c r="J6780" i="4"/>
  <c r="K6780" i="4" s="1"/>
  <c r="J6779" i="4"/>
  <c r="K6779" i="4" s="1"/>
  <c r="J6778" i="4"/>
  <c r="K6778" i="4" s="1"/>
  <c r="J6777" i="4"/>
  <c r="K6777" i="4" s="1"/>
  <c r="J6776" i="4"/>
  <c r="K6776" i="4" s="1"/>
  <c r="J6775" i="4"/>
  <c r="K6775" i="4" s="1"/>
  <c r="J6774" i="4"/>
  <c r="K6774" i="4" s="1"/>
  <c r="J6773" i="4"/>
  <c r="K6773" i="4" s="1"/>
  <c r="J6772" i="4"/>
  <c r="K6772" i="4" s="1"/>
  <c r="J6771" i="4"/>
  <c r="K6771" i="4" s="1"/>
  <c r="J6770" i="4"/>
  <c r="K6770" i="4" s="1"/>
  <c r="J6769" i="4"/>
  <c r="K6769" i="4" s="1"/>
  <c r="J6768" i="4"/>
  <c r="K6768" i="4" s="1"/>
  <c r="J6767" i="4"/>
  <c r="K6767" i="4" s="1"/>
  <c r="J6766" i="4"/>
  <c r="K6766" i="4" s="1"/>
  <c r="J6765" i="4"/>
  <c r="K6765" i="4" s="1"/>
  <c r="J6764" i="4"/>
  <c r="K6764" i="4" s="1"/>
  <c r="J6763" i="4"/>
  <c r="K6763" i="4" s="1"/>
  <c r="J6762" i="4"/>
  <c r="K6762" i="4" s="1"/>
  <c r="J6761" i="4"/>
  <c r="K6761" i="4" s="1"/>
  <c r="J6760" i="4"/>
  <c r="K6760" i="4" s="1"/>
  <c r="J6759" i="4"/>
  <c r="K6759" i="4" s="1"/>
  <c r="J6758" i="4"/>
  <c r="K6758" i="4" s="1"/>
  <c r="J6757" i="4"/>
  <c r="K6757" i="4" s="1"/>
  <c r="J6756" i="4"/>
  <c r="K6756" i="4" s="1"/>
  <c r="J6755" i="4"/>
  <c r="K6755" i="4" s="1"/>
  <c r="J6754" i="4"/>
  <c r="K6754" i="4" s="1"/>
  <c r="J6753" i="4"/>
  <c r="K6753" i="4" s="1"/>
  <c r="J6752" i="4"/>
  <c r="K6752" i="4" s="1"/>
  <c r="J6751" i="4"/>
  <c r="K6751" i="4" s="1"/>
  <c r="J6750" i="4"/>
  <c r="K6750" i="4" s="1"/>
  <c r="J6749" i="4"/>
  <c r="K6749" i="4" s="1"/>
  <c r="J6748" i="4"/>
  <c r="K6748" i="4" s="1"/>
  <c r="J6747" i="4"/>
  <c r="K6747" i="4" s="1"/>
  <c r="J6746" i="4"/>
  <c r="K6746" i="4" s="1"/>
  <c r="J6745" i="4"/>
  <c r="K6745" i="4" s="1"/>
  <c r="J6744" i="4"/>
  <c r="K6744" i="4" s="1"/>
  <c r="J6743" i="4"/>
  <c r="K6743" i="4" s="1"/>
  <c r="J6742" i="4"/>
  <c r="K6742" i="4" s="1"/>
  <c r="J6741" i="4"/>
  <c r="K6741" i="4" s="1"/>
  <c r="J6740" i="4"/>
  <c r="K6740" i="4" s="1"/>
  <c r="J6739" i="4"/>
  <c r="K6739" i="4" s="1"/>
  <c r="J6738" i="4"/>
  <c r="K6738" i="4" s="1"/>
  <c r="J6737" i="4"/>
  <c r="K6737" i="4" s="1"/>
  <c r="J6736" i="4"/>
  <c r="K6736" i="4" s="1"/>
  <c r="J6735" i="4"/>
  <c r="K6735" i="4" s="1"/>
  <c r="J6734" i="4"/>
  <c r="K6734" i="4" s="1"/>
  <c r="J6733" i="4"/>
  <c r="K6733" i="4" s="1"/>
  <c r="J6732" i="4"/>
  <c r="K6732" i="4" s="1"/>
  <c r="J6731" i="4"/>
  <c r="K6731" i="4" s="1"/>
  <c r="J6730" i="4"/>
  <c r="K6730" i="4" s="1"/>
  <c r="J6729" i="4"/>
  <c r="K6729" i="4" s="1"/>
  <c r="J6728" i="4"/>
  <c r="K6728" i="4" s="1"/>
  <c r="J6727" i="4"/>
  <c r="K6727" i="4" s="1"/>
  <c r="J6726" i="4"/>
  <c r="K6726" i="4" s="1"/>
  <c r="J6725" i="4"/>
  <c r="K6725" i="4" s="1"/>
  <c r="J6724" i="4"/>
  <c r="K6724" i="4" s="1"/>
  <c r="J6723" i="4"/>
  <c r="K6723" i="4" s="1"/>
  <c r="J6722" i="4"/>
  <c r="K6722" i="4" s="1"/>
  <c r="J6721" i="4"/>
  <c r="K6721" i="4" s="1"/>
  <c r="J6720" i="4"/>
  <c r="K6720" i="4" s="1"/>
  <c r="J6719" i="4"/>
  <c r="K6719" i="4" s="1"/>
  <c r="J6718" i="4"/>
  <c r="K6718" i="4" s="1"/>
  <c r="J6717" i="4"/>
  <c r="K6717" i="4" s="1"/>
  <c r="J6716" i="4"/>
  <c r="K6716" i="4" s="1"/>
  <c r="J6715" i="4"/>
  <c r="K6715" i="4" s="1"/>
  <c r="J6714" i="4"/>
  <c r="K6714" i="4" s="1"/>
  <c r="J6713" i="4"/>
  <c r="K6713" i="4" s="1"/>
  <c r="J6712" i="4"/>
  <c r="K6712" i="4" s="1"/>
  <c r="J6711" i="4"/>
  <c r="K6711" i="4" s="1"/>
  <c r="J6710" i="4"/>
  <c r="K6710" i="4" s="1"/>
  <c r="J6709" i="4"/>
  <c r="K6709" i="4" s="1"/>
  <c r="J6708" i="4"/>
  <c r="K6708" i="4" s="1"/>
  <c r="J6707" i="4"/>
  <c r="K6707" i="4" s="1"/>
  <c r="J6706" i="4"/>
  <c r="K6706" i="4" s="1"/>
  <c r="J6705" i="4"/>
  <c r="K6705" i="4" s="1"/>
  <c r="J6704" i="4"/>
  <c r="K6704" i="4" s="1"/>
  <c r="J6703" i="4"/>
  <c r="K6703" i="4" s="1"/>
  <c r="J6702" i="4"/>
  <c r="K6702" i="4" s="1"/>
  <c r="J6701" i="4"/>
  <c r="K6701" i="4" s="1"/>
  <c r="J6700" i="4"/>
  <c r="K6700" i="4" s="1"/>
  <c r="J6699" i="4"/>
  <c r="K6699" i="4" s="1"/>
  <c r="J6698" i="4"/>
  <c r="K6698" i="4" s="1"/>
  <c r="J6697" i="4"/>
  <c r="K6697" i="4" s="1"/>
  <c r="J6696" i="4"/>
  <c r="K6696" i="4" s="1"/>
  <c r="J6695" i="4"/>
  <c r="K6695" i="4" s="1"/>
  <c r="J6694" i="4"/>
  <c r="K6694" i="4" s="1"/>
  <c r="J6693" i="4"/>
  <c r="K6693" i="4" s="1"/>
  <c r="J6692" i="4"/>
  <c r="K6692" i="4" s="1"/>
  <c r="J6691" i="4"/>
  <c r="K6691" i="4" s="1"/>
  <c r="J6690" i="4"/>
  <c r="K6690" i="4" s="1"/>
  <c r="J6689" i="4"/>
  <c r="K6689" i="4" s="1"/>
  <c r="J6688" i="4"/>
  <c r="K6688" i="4" s="1"/>
  <c r="J6687" i="4"/>
  <c r="K6687" i="4" s="1"/>
  <c r="J6686" i="4"/>
  <c r="K6686" i="4" s="1"/>
  <c r="J6685" i="4"/>
  <c r="K6685" i="4" s="1"/>
  <c r="J6684" i="4"/>
  <c r="K6684" i="4" s="1"/>
  <c r="J6683" i="4"/>
  <c r="K6683" i="4" s="1"/>
  <c r="J6682" i="4"/>
  <c r="K6682" i="4" s="1"/>
  <c r="J6681" i="4"/>
  <c r="K6681" i="4" s="1"/>
  <c r="J6680" i="4"/>
  <c r="K6680" i="4" s="1"/>
  <c r="J6679" i="4"/>
  <c r="K6679" i="4" s="1"/>
  <c r="J6678" i="4"/>
  <c r="K6678" i="4" s="1"/>
  <c r="J6677" i="4"/>
  <c r="K6677" i="4" s="1"/>
  <c r="J6676" i="4"/>
  <c r="K6676" i="4" s="1"/>
  <c r="J6675" i="4"/>
  <c r="K6675" i="4" s="1"/>
  <c r="J6674" i="4"/>
  <c r="K6674" i="4" s="1"/>
  <c r="J6673" i="4"/>
  <c r="K6673" i="4" s="1"/>
  <c r="J6672" i="4"/>
  <c r="K6672" i="4" s="1"/>
  <c r="J6671" i="4"/>
  <c r="K6671" i="4" s="1"/>
  <c r="J6670" i="4"/>
  <c r="K6670" i="4" s="1"/>
  <c r="J6669" i="4"/>
  <c r="K6669" i="4" s="1"/>
  <c r="J6668" i="4"/>
  <c r="K6668" i="4" s="1"/>
  <c r="J6667" i="4"/>
  <c r="K6667" i="4" s="1"/>
  <c r="J6666" i="4"/>
  <c r="K6666" i="4" s="1"/>
  <c r="J6665" i="4"/>
  <c r="K6665" i="4" s="1"/>
  <c r="J6664" i="4"/>
  <c r="K6664" i="4" s="1"/>
  <c r="J6663" i="4"/>
  <c r="K6663" i="4" s="1"/>
  <c r="J6662" i="4"/>
  <c r="K6662" i="4" s="1"/>
  <c r="J6661" i="4"/>
  <c r="K6661" i="4" s="1"/>
  <c r="K6660" i="4"/>
  <c r="J6660" i="4"/>
  <c r="J6659" i="4"/>
  <c r="K6659" i="4" s="1"/>
  <c r="J6658" i="4"/>
  <c r="K6658" i="4" s="1"/>
  <c r="J6657" i="4"/>
  <c r="K6657" i="4" s="1"/>
  <c r="J6656" i="4"/>
  <c r="K6656" i="4" s="1"/>
  <c r="J6655" i="4"/>
  <c r="K6655" i="4" s="1"/>
  <c r="J6654" i="4"/>
  <c r="K6654" i="4" s="1"/>
  <c r="J6653" i="4"/>
  <c r="K6653" i="4" s="1"/>
  <c r="J6652" i="4"/>
  <c r="K6652" i="4" s="1"/>
  <c r="J6651" i="4"/>
  <c r="K6651" i="4" s="1"/>
  <c r="J6650" i="4"/>
  <c r="K6650" i="4" s="1"/>
  <c r="J6649" i="4"/>
  <c r="K6649" i="4" s="1"/>
  <c r="J6648" i="4"/>
  <c r="K6648" i="4" s="1"/>
  <c r="J6647" i="4"/>
  <c r="K6647" i="4" s="1"/>
  <c r="J6646" i="4"/>
  <c r="K6646" i="4" s="1"/>
  <c r="J6645" i="4"/>
  <c r="K6645" i="4" s="1"/>
  <c r="J6644" i="4"/>
  <c r="K6644" i="4" s="1"/>
  <c r="J6643" i="4"/>
  <c r="K6643" i="4" s="1"/>
  <c r="J6642" i="4"/>
  <c r="K6642" i="4" s="1"/>
  <c r="J6641" i="4"/>
  <c r="K6641" i="4" s="1"/>
  <c r="J6640" i="4"/>
  <c r="K6640" i="4" s="1"/>
  <c r="J6639" i="4"/>
  <c r="K6639" i="4" s="1"/>
  <c r="J6638" i="4"/>
  <c r="K6638" i="4" s="1"/>
  <c r="J6637" i="4"/>
  <c r="K6637" i="4" s="1"/>
  <c r="J6636" i="4"/>
  <c r="K6636" i="4" s="1"/>
  <c r="J6635" i="4"/>
  <c r="K6635" i="4" s="1"/>
  <c r="J6634" i="4"/>
  <c r="K6634" i="4" s="1"/>
  <c r="J6633" i="4"/>
  <c r="K6633" i="4" s="1"/>
  <c r="J6632" i="4"/>
  <c r="K6632" i="4" s="1"/>
  <c r="J6631" i="4"/>
  <c r="K6631" i="4" s="1"/>
  <c r="J6630" i="4"/>
  <c r="K6630" i="4" s="1"/>
  <c r="J6629" i="4"/>
  <c r="K6629" i="4" s="1"/>
  <c r="J6628" i="4"/>
  <c r="K6628" i="4" s="1"/>
  <c r="J6627" i="4"/>
  <c r="K6627" i="4" s="1"/>
  <c r="J6626" i="4"/>
  <c r="K6626" i="4" s="1"/>
  <c r="J6625" i="4"/>
  <c r="K6625" i="4" s="1"/>
  <c r="K6624" i="4"/>
  <c r="J6624" i="4"/>
  <c r="J6623" i="4"/>
  <c r="K6623" i="4" s="1"/>
  <c r="K6622" i="4"/>
  <c r="J6622" i="4"/>
  <c r="J6621" i="4"/>
  <c r="K6621" i="4" s="1"/>
  <c r="J6620" i="4"/>
  <c r="K6620" i="4" s="1"/>
  <c r="J6619" i="4"/>
  <c r="K6619" i="4" s="1"/>
  <c r="J6618" i="4"/>
  <c r="K6618" i="4" s="1"/>
  <c r="J6617" i="4"/>
  <c r="K6617" i="4" s="1"/>
  <c r="K6616" i="4"/>
  <c r="J6616" i="4"/>
  <c r="J6615" i="4"/>
  <c r="K6615" i="4" s="1"/>
  <c r="K6614" i="4"/>
  <c r="J6614" i="4"/>
  <c r="J6613" i="4"/>
  <c r="K6613" i="4" s="1"/>
  <c r="J6612" i="4"/>
  <c r="K6612" i="4" s="1"/>
  <c r="J6611" i="4"/>
  <c r="K6611" i="4" s="1"/>
  <c r="J6610" i="4"/>
  <c r="K6610" i="4" s="1"/>
  <c r="J6609" i="4"/>
  <c r="K6609" i="4" s="1"/>
  <c r="K6608" i="4"/>
  <c r="J6608" i="4"/>
  <c r="J6607" i="4"/>
  <c r="K6607" i="4" s="1"/>
  <c r="J6606" i="4"/>
  <c r="K6606" i="4" s="1"/>
  <c r="J6605" i="4"/>
  <c r="K6605" i="4" s="1"/>
  <c r="J6604" i="4"/>
  <c r="K6604" i="4" s="1"/>
  <c r="J6603" i="4"/>
  <c r="K6603" i="4" s="1"/>
  <c r="K6602" i="4"/>
  <c r="J6602" i="4"/>
  <c r="J6601" i="4"/>
  <c r="K6601" i="4" s="1"/>
  <c r="J6600" i="4"/>
  <c r="K6600" i="4" s="1"/>
  <c r="J6599" i="4"/>
  <c r="K6599" i="4" s="1"/>
  <c r="J6598" i="4"/>
  <c r="K6598" i="4" s="1"/>
  <c r="J6597" i="4"/>
  <c r="K6597" i="4" s="1"/>
  <c r="J6596" i="4"/>
  <c r="K6596" i="4" s="1"/>
  <c r="J6595" i="4"/>
  <c r="K6595" i="4" s="1"/>
  <c r="J6594" i="4"/>
  <c r="K6594" i="4" s="1"/>
  <c r="J6593" i="4"/>
  <c r="K6593" i="4" s="1"/>
  <c r="J6592" i="4"/>
  <c r="K6592" i="4" s="1"/>
  <c r="J6591" i="4"/>
  <c r="K6591" i="4" s="1"/>
  <c r="J6590" i="4"/>
  <c r="K6590" i="4" s="1"/>
  <c r="J6589" i="4"/>
  <c r="K6589" i="4" s="1"/>
  <c r="J6588" i="4"/>
  <c r="K6588" i="4" s="1"/>
  <c r="J6587" i="4"/>
  <c r="K6587" i="4" s="1"/>
  <c r="J6586" i="4"/>
  <c r="K6586" i="4" s="1"/>
  <c r="J6585" i="4"/>
  <c r="K6585" i="4" s="1"/>
  <c r="J6584" i="4"/>
  <c r="K6584" i="4" s="1"/>
  <c r="J6583" i="4"/>
  <c r="K6583" i="4" s="1"/>
  <c r="J6582" i="4"/>
  <c r="K6582" i="4" s="1"/>
  <c r="J6581" i="4"/>
  <c r="K6581" i="4" s="1"/>
  <c r="J6580" i="4"/>
  <c r="K6580" i="4" s="1"/>
  <c r="J6579" i="4"/>
  <c r="K6579" i="4" s="1"/>
  <c r="J6578" i="4"/>
  <c r="K6578" i="4" s="1"/>
  <c r="J6577" i="4"/>
  <c r="K6577" i="4" s="1"/>
  <c r="J6576" i="4"/>
  <c r="K6576" i="4" s="1"/>
  <c r="J6575" i="4"/>
  <c r="K6575" i="4" s="1"/>
  <c r="J6574" i="4"/>
  <c r="K6574" i="4" s="1"/>
  <c r="J6573" i="4"/>
  <c r="K6573" i="4" s="1"/>
  <c r="J6572" i="4"/>
  <c r="K6572" i="4" s="1"/>
  <c r="K6571" i="4"/>
  <c r="J6571" i="4"/>
  <c r="J6570" i="4"/>
  <c r="K6570" i="4" s="1"/>
  <c r="J6569" i="4"/>
  <c r="K6569" i="4" s="1"/>
  <c r="J6568" i="4"/>
  <c r="K6568" i="4" s="1"/>
  <c r="J6567" i="4"/>
  <c r="K6567" i="4" s="1"/>
  <c r="J6566" i="4"/>
  <c r="K6566" i="4" s="1"/>
  <c r="J6565" i="4"/>
  <c r="K6565" i="4" s="1"/>
  <c r="J6564" i="4"/>
  <c r="K6564" i="4" s="1"/>
  <c r="J6563" i="4"/>
  <c r="K6563" i="4" s="1"/>
  <c r="J6562" i="4"/>
  <c r="K6562" i="4" s="1"/>
  <c r="J6561" i="4"/>
  <c r="K6561" i="4" s="1"/>
  <c r="J6560" i="4"/>
  <c r="K6560" i="4" s="1"/>
  <c r="J6559" i="4"/>
  <c r="K6559" i="4" s="1"/>
  <c r="J6558" i="4"/>
  <c r="K6558" i="4" s="1"/>
  <c r="J6557" i="4"/>
  <c r="K6557" i="4" s="1"/>
  <c r="J6556" i="4"/>
  <c r="K6556" i="4" s="1"/>
  <c r="J6555" i="4"/>
  <c r="K6555" i="4" s="1"/>
  <c r="J6554" i="4"/>
  <c r="K6554" i="4" s="1"/>
  <c r="J6553" i="4"/>
  <c r="K6553" i="4" s="1"/>
  <c r="J6552" i="4"/>
  <c r="K6552" i="4" s="1"/>
  <c r="J6551" i="4"/>
  <c r="K6551" i="4" s="1"/>
  <c r="J6550" i="4"/>
  <c r="K6550" i="4" s="1"/>
  <c r="J6549" i="4"/>
  <c r="K6549" i="4" s="1"/>
  <c r="J6548" i="4"/>
  <c r="K6548" i="4" s="1"/>
  <c r="J6547" i="4"/>
  <c r="K6547" i="4" s="1"/>
  <c r="J6546" i="4"/>
  <c r="K6546" i="4" s="1"/>
  <c r="J6545" i="4"/>
  <c r="K6545" i="4" s="1"/>
  <c r="J6544" i="4"/>
  <c r="K6544" i="4" s="1"/>
  <c r="J6543" i="4"/>
  <c r="K6543" i="4" s="1"/>
  <c r="J6542" i="4"/>
  <c r="K6542" i="4" s="1"/>
  <c r="J6541" i="4"/>
  <c r="K6541" i="4" s="1"/>
  <c r="J6540" i="4"/>
  <c r="K6540" i="4" s="1"/>
  <c r="J6539" i="4"/>
  <c r="K6539" i="4" s="1"/>
  <c r="J6538" i="4"/>
  <c r="K6538" i="4" s="1"/>
  <c r="J6537" i="4"/>
  <c r="K6537" i="4" s="1"/>
  <c r="J6536" i="4"/>
  <c r="K6536" i="4" s="1"/>
  <c r="J6535" i="4"/>
  <c r="K6535" i="4" s="1"/>
  <c r="J6534" i="4"/>
  <c r="K6534" i="4" s="1"/>
  <c r="J6533" i="4"/>
  <c r="K6533" i="4" s="1"/>
  <c r="J6532" i="4"/>
  <c r="K6532" i="4" s="1"/>
  <c r="J6531" i="4"/>
  <c r="K6531" i="4" s="1"/>
  <c r="J6530" i="4"/>
  <c r="K6530" i="4" s="1"/>
  <c r="J6529" i="4"/>
  <c r="K6529" i="4" s="1"/>
  <c r="J6528" i="4"/>
  <c r="K6528" i="4" s="1"/>
  <c r="J6527" i="4"/>
  <c r="K6527" i="4" s="1"/>
  <c r="J6526" i="4"/>
  <c r="K6526" i="4" s="1"/>
  <c r="J6525" i="4"/>
  <c r="K6525" i="4" s="1"/>
  <c r="J6524" i="4"/>
  <c r="K6524" i="4" s="1"/>
  <c r="J6523" i="4"/>
  <c r="K6523" i="4" s="1"/>
  <c r="J6522" i="4"/>
  <c r="K6522" i="4" s="1"/>
  <c r="J6521" i="4"/>
  <c r="K6521" i="4" s="1"/>
  <c r="K6520" i="4"/>
  <c r="J6520" i="4"/>
  <c r="J6519" i="4"/>
  <c r="K6519" i="4" s="1"/>
  <c r="J6518" i="4"/>
  <c r="K6518" i="4" s="1"/>
  <c r="J6517" i="4"/>
  <c r="K6517" i="4" s="1"/>
  <c r="J6516" i="4"/>
  <c r="K6516" i="4" s="1"/>
  <c r="J6515" i="4"/>
  <c r="K6515" i="4" s="1"/>
  <c r="J6514" i="4"/>
  <c r="K6514" i="4" s="1"/>
  <c r="J6513" i="4"/>
  <c r="K6513" i="4" s="1"/>
  <c r="J6512" i="4"/>
  <c r="K6512" i="4" s="1"/>
  <c r="J6511" i="4"/>
  <c r="K6511" i="4" s="1"/>
  <c r="J6510" i="4"/>
  <c r="K6510" i="4" s="1"/>
  <c r="J6509" i="4"/>
  <c r="K6509" i="4" s="1"/>
  <c r="J6508" i="4"/>
  <c r="K6508" i="4" s="1"/>
  <c r="J6507" i="4"/>
  <c r="K6507" i="4" s="1"/>
  <c r="J6506" i="4"/>
  <c r="K6506" i="4" s="1"/>
  <c r="J6505" i="4"/>
  <c r="K6505" i="4" s="1"/>
  <c r="J6504" i="4"/>
  <c r="K6504" i="4" s="1"/>
  <c r="J6503" i="4"/>
  <c r="K6503" i="4" s="1"/>
  <c r="J6502" i="4"/>
  <c r="K6502" i="4" s="1"/>
  <c r="J6501" i="4"/>
  <c r="K6501" i="4" s="1"/>
  <c r="J6500" i="4"/>
  <c r="K6500" i="4" s="1"/>
  <c r="J6499" i="4"/>
  <c r="K6499" i="4" s="1"/>
  <c r="J6498" i="4"/>
  <c r="K6498" i="4" s="1"/>
  <c r="J6497" i="4"/>
  <c r="K6497" i="4" s="1"/>
  <c r="K6496" i="4"/>
  <c r="J6496" i="4"/>
  <c r="J6495" i="4"/>
  <c r="K6495" i="4" s="1"/>
  <c r="J6494" i="4"/>
  <c r="K6494" i="4" s="1"/>
  <c r="J6493" i="4"/>
  <c r="K6493" i="4" s="1"/>
  <c r="J6492" i="4"/>
  <c r="K6492" i="4" s="1"/>
  <c r="J6491" i="4"/>
  <c r="K6491" i="4" s="1"/>
  <c r="J6490" i="4"/>
  <c r="K6490" i="4" s="1"/>
  <c r="J6489" i="4"/>
  <c r="K6489" i="4" s="1"/>
  <c r="J6488" i="4"/>
  <c r="K6488" i="4" s="1"/>
  <c r="J6487" i="4"/>
  <c r="K6487" i="4" s="1"/>
  <c r="J6486" i="4"/>
  <c r="K6486" i="4" s="1"/>
  <c r="J6485" i="4"/>
  <c r="K6485" i="4" s="1"/>
  <c r="J6484" i="4"/>
  <c r="K6484" i="4" s="1"/>
  <c r="J6483" i="4"/>
  <c r="K6483" i="4" s="1"/>
  <c r="J6482" i="4"/>
  <c r="K6482" i="4" s="1"/>
  <c r="J6481" i="4"/>
  <c r="K6481" i="4" s="1"/>
  <c r="J6480" i="4"/>
  <c r="K6480" i="4" s="1"/>
  <c r="J6479" i="4"/>
  <c r="K6479" i="4" s="1"/>
  <c r="J6478" i="4"/>
  <c r="K6478" i="4" s="1"/>
  <c r="J6477" i="4"/>
  <c r="K6477" i="4" s="1"/>
  <c r="J6476" i="4"/>
  <c r="K6476" i="4" s="1"/>
  <c r="J6475" i="4"/>
  <c r="K6475" i="4" s="1"/>
  <c r="J6474" i="4"/>
  <c r="K6474" i="4" s="1"/>
  <c r="J6473" i="4"/>
  <c r="K6473" i="4" s="1"/>
  <c r="J6472" i="4"/>
  <c r="K6472" i="4" s="1"/>
  <c r="J6471" i="4"/>
  <c r="K6471" i="4" s="1"/>
  <c r="J6470" i="4"/>
  <c r="K6470" i="4" s="1"/>
  <c r="J6469" i="4"/>
  <c r="K6469" i="4" s="1"/>
  <c r="J6468" i="4"/>
  <c r="K6468" i="4" s="1"/>
  <c r="J6467" i="4"/>
  <c r="K6467" i="4" s="1"/>
  <c r="J6466" i="4"/>
  <c r="K6466" i="4" s="1"/>
  <c r="J6465" i="4"/>
  <c r="K6465" i="4" s="1"/>
  <c r="J6464" i="4"/>
  <c r="K6464" i="4" s="1"/>
  <c r="J6463" i="4"/>
  <c r="K6463" i="4" s="1"/>
  <c r="J6462" i="4"/>
  <c r="K6462" i="4" s="1"/>
  <c r="J6461" i="4"/>
  <c r="K6461" i="4" s="1"/>
  <c r="J6460" i="4"/>
  <c r="K6460" i="4" s="1"/>
  <c r="J6459" i="4"/>
  <c r="K6459" i="4" s="1"/>
  <c r="J6458" i="4"/>
  <c r="K6458" i="4" s="1"/>
  <c r="J6457" i="4"/>
  <c r="K6457" i="4" s="1"/>
  <c r="K6456" i="4"/>
  <c r="J6456" i="4"/>
  <c r="J6455" i="4"/>
  <c r="K6455" i="4" s="1"/>
  <c r="J6454" i="4"/>
  <c r="K6454" i="4" s="1"/>
  <c r="J6453" i="4"/>
  <c r="K6453" i="4" s="1"/>
  <c r="J6452" i="4"/>
  <c r="K6452" i="4" s="1"/>
  <c r="J6451" i="4"/>
  <c r="K6451" i="4" s="1"/>
  <c r="J6450" i="4"/>
  <c r="K6450" i="4" s="1"/>
  <c r="J6449" i="4"/>
  <c r="K6449" i="4" s="1"/>
  <c r="J6448" i="4"/>
  <c r="K6448" i="4" s="1"/>
  <c r="J6447" i="4"/>
  <c r="K6447" i="4" s="1"/>
  <c r="J6446" i="4"/>
  <c r="K6446" i="4" s="1"/>
  <c r="J6445" i="4"/>
  <c r="K6445" i="4" s="1"/>
  <c r="J6444" i="4"/>
  <c r="K6444" i="4" s="1"/>
  <c r="J6443" i="4"/>
  <c r="K6443" i="4" s="1"/>
  <c r="J6442" i="4"/>
  <c r="K6442" i="4" s="1"/>
  <c r="J6441" i="4"/>
  <c r="K6441" i="4" s="1"/>
  <c r="J6440" i="4"/>
  <c r="K6440" i="4" s="1"/>
  <c r="J6439" i="4"/>
  <c r="K6439" i="4" s="1"/>
  <c r="J6438" i="4"/>
  <c r="K6438" i="4" s="1"/>
  <c r="J6437" i="4"/>
  <c r="K6437" i="4" s="1"/>
  <c r="J6436" i="4"/>
  <c r="K6436" i="4" s="1"/>
  <c r="J6435" i="4"/>
  <c r="K6435" i="4" s="1"/>
  <c r="J6434" i="4"/>
  <c r="K6434" i="4" s="1"/>
  <c r="J6433" i="4"/>
  <c r="K6433" i="4" s="1"/>
  <c r="J6432" i="4"/>
  <c r="K6432" i="4" s="1"/>
  <c r="J6431" i="4"/>
  <c r="K6431" i="4" s="1"/>
  <c r="J6430" i="4"/>
  <c r="K6430" i="4" s="1"/>
  <c r="J6429" i="4"/>
  <c r="K6429" i="4" s="1"/>
  <c r="J6428" i="4"/>
  <c r="K6428" i="4" s="1"/>
  <c r="J6427" i="4"/>
  <c r="K6427" i="4" s="1"/>
  <c r="J6426" i="4"/>
  <c r="K6426" i="4" s="1"/>
  <c r="J6425" i="4"/>
  <c r="K6425" i="4" s="1"/>
  <c r="J6424" i="4"/>
  <c r="K6424" i="4" s="1"/>
  <c r="J6423" i="4"/>
  <c r="K6423" i="4" s="1"/>
  <c r="J6422" i="4"/>
  <c r="K6422" i="4" s="1"/>
  <c r="J6421" i="4"/>
  <c r="K6421" i="4" s="1"/>
  <c r="J6420" i="4"/>
  <c r="K6420" i="4" s="1"/>
  <c r="J6419" i="4"/>
  <c r="K6419" i="4" s="1"/>
  <c r="J6418" i="4"/>
  <c r="K6418" i="4" s="1"/>
  <c r="J6417" i="4"/>
  <c r="K6417" i="4" s="1"/>
  <c r="J6416" i="4"/>
  <c r="K6416" i="4" s="1"/>
  <c r="J6415" i="4"/>
  <c r="K6415" i="4" s="1"/>
  <c r="J6414" i="4"/>
  <c r="K6414" i="4" s="1"/>
  <c r="J6413" i="4"/>
  <c r="K6413" i="4" s="1"/>
  <c r="J6412" i="4"/>
  <c r="K6412" i="4" s="1"/>
  <c r="J6411" i="4"/>
  <c r="K6411" i="4" s="1"/>
  <c r="J6410" i="4"/>
  <c r="K6410" i="4" s="1"/>
  <c r="J6409" i="4"/>
  <c r="K6409" i="4" s="1"/>
  <c r="J6408" i="4"/>
  <c r="K6408" i="4" s="1"/>
  <c r="J6407" i="4"/>
  <c r="K6407" i="4" s="1"/>
  <c r="J6406" i="4"/>
  <c r="K6406" i="4" s="1"/>
  <c r="J6405" i="4"/>
  <c r="K6405" i="4" s="1"/>
  <c r="K6404" i="4"/>
  <c r="J6404" i="4"/>
  <c r="J6403" i="4"/>
  <c r="K6403" i="4" s="1"/>
  <c r="J6402" i="4"/>
  <c r="K6402" i="4" s="1"/>
  <c r="J6401" i="4"/>
  <c r="K6401" i="4" s="1"/>
  <c r="J6400" i="4"/>
  <c r="K6400" i="4" s="1"/>
  <c r="J6399" i="4"/>
  <c r="K6399" i="4" s="1"/>
  <c r="J6398" i="4"/>
  <c r="K6398" i="4" s="1"/>
  <c r="J6397" i="4"/>
  <c r="K6397" i="4" s="1"/>
  <c r="J6396" i="4"/>
  <c r="K6396" i="4" s="1"/>
  <c r="J6395" i="4"/>
  <c r="K6395" i="4" s="1"/>
  <c r="K6394" i="4"/>
  <c r="J6394" i="4"/>
  <c r="J6393" i="4"/>
  <c r="K6393" i="4" s="1"/>
  <c r="J6392" i="4"/>
  <c r="K6392" i="4" s="1"/>
  <c r="J6391" i="4"/>
  <c r="K6391" i="4" s="1"/>
  <c r="J6390" i="4"/>
  <c r="K6390" i="4" s="1"/>
  <c r="J6389" i="4"/>
  <c r="K6389" i="4" s="1"/>
  <c r="J6388" i="4"/>
  <c r="K6388" i="4" s="1"/>
  <c r="J6387" i="4"/>
  <c r="K6387" i="4" s="1"/>
  <c r="J6386" i="4"/>
  <c r="K6386" i="4" s="1"/>
  <c r="J6385" i="4"/>
  <c r="K6385" i="4" s="1"/>
  <c r="J6384" i="4"/>
  <c r="K6384" i="4" s="1"/>
  <c r="J6383" i="4"/>
  <c r="K6383" i="4" s="1"/>
  <c r="J6382" i="4"/>
  <c r="K6382" i="4" s="1"/>
  <c r="J6381" i="4"/>
  <c r="K6381" i="4" s="1"/>
  <c r="J6380" i="4"/>
  <c r="K6380" i="4" s="1"/>
  <c r="J6379" i="4"/>
  <c r="K6379" i="4" s="1"/>
  <c r="J6378" i="4"/>
  <c r="K6378" i="4" s="1"/>
  <c r="J6377" i="4"/>
  <c r="K6377" i="4" s="1"/>
  <c r="J6376" i="4"/>
  <c r="K6376" i="4" s="1"/>
  <c r="J6375" i="4"/>
  <c r="K6375" i="4" s="1"/>
  <c r="J6374" i="4"/>
  <c r="K6374" i="4" s="1"/>
  <c r="J6373" i="4"/>
  <c r="K6373" i="4" s="1"/>
  <c r="K6372" i="4"/>
  <c r="J6372" i="4"/>
  <c r="J6371" i="4"/>
  <c r="K6371" i="4" s="1"/>
  <c r="J6370" i="4"/>
  <c r="K6370" i="4" s="1"/>
  <c r="J6369" i="4"/>
  <c r="K6369" i="4" s="1"/>
  <c r="J6368" i="4"/>
  <c r="K6368" i="4" s="1"/>
  <c r="J6367" i="4"/>
  <c r="K6367" i="4" s="1"/>
  <c r="J6366" i="4"/>
  <c r="K6366" i="4" s="1"/>
  <c r="J6365" i="4"/>
  <c r="K6365" i="4" s="1"/>
  <c r="J6364" i="4"/>
  <c r="K6364" i="4" s="1"/>
  <c r="J6363" i="4"/>
  <c r="K6363" i="4" s="1"/>
  <c r="J6362" i="4"/>
  <c r="K6362" i="4" s="1"/>
  <c r="J6361" i="4"/>
  <c r="K6361" i="4" s="1"/>
  <c r="J6360" i="4"/>
  <c r="K6360" i="4" s="1"/>
  <c r="J6359" i="4"/>
  <c r="K6359" i="4" s="1"/>
  <c r="J6358" i="4"/>
  <c r="K6358" i="4" s="1"/>
  <c r="J6357" i="4"/>
  <c r="K6357" i="4" s="1"/>
  <c r="J6356" i="4"/>
  <c r="K6356" i="4" s="1"/>
  <c r="J6355" i="4"/>
  <c r="K6355" i="4" s="1"/>
  <c r="J6354" i="4"/>
  <c r="K6354" i="4" s="1"/>
  <c r="J6353" i="4"/>
  <c r="K6353" i="4" s="1"/>
  <c r="J6352" i="4"/>
  <c r="K6352" i="4" s="1"/>
  <c r="J6351" i="4"/>
  <c r="K6351" i="4" s="1"/>
  <c r="J6350" i="4"/>
  <c r="K6350" i="4" s="1"/>
  <c r="J6349" i="4"/>
  <c r="K6349" i="4" s="1"/>
  <c r="J6348" i="4"/>
  <c r="K6348" i="4" s="1"/>
  <c r="J6347" i="4"/>
  <c r="K6347" i="4" s="1"/>
  <c r="J6346" i="4"/>
  <c r="K6346" i="4" s="1"/>
  <c r="J6345" i="4"/>
  <c r="K6345" i="4" s="1"/>
  <c r="J6344" i="4"/>
  <c r="K6344" i="4" s="1"/>
  <c r="J6343" i="4"/>
  <c r="K6343" i="4" s="1"/>
  <c r="J6342" i="4"/>
  <c r="K6342" i="4" s="1"/>
  <c r="J6341" i="4"/>
  <c r="K6341" i="4" s="1"/>
  <c r="K6340" i="4"/>
  <c r="J6340" i="4"/>
  <c r="J6339" i="4"/>
  <c r="K6339" i="4" s="1"/>
  <c r="J6338" i="4"/>
  <c r="K6338" i="4" s="1"/>
  <c r="J6337" i="4"/>
  <c r="K6337" i="4" s="1"/>
  <c r="J6336" i="4"/>
  <c r="K6336" i="4" s="1"/>
  <c r="J6335" i="4"/>
  <c r="K6335" i="4" s="1"/>
  <c r="J6334" i="4"/>
  <c r="K6334" i="4" s="1"/>
  <c r="J6333" i="4"/>
  <c r="K6333" i="4" s="1"/>
  <c r="J6332" i="4"/>
  <c r="K6332" i="4" s="1"/>
  <c r="J6331" i="4"/>
  <c r="K6331" i="4" s="1"/>
  <c r="K6330" i="4"/>
  <c r="J6330" i="4"/>
  <c r="J6329" i="4"/>
  <c r="K6329" i="4" s="1"/>
  <c r="J6328" i="4"/>
  <c r="K6328" i="4" s="1"/>
  <c r="J6327" i="4"/>
  <c r="K6327" i="4" s="1"/>
  <c r="J6326" i="4"/>
  <c r="K6326" i="4" s="1"/>
  <c r="J6325" i="4"/>
  <c r="K6325" i="4" s="1"/>
  <c r="J6324" i="4"/>
  <c r="K6324" i="4" s="1"/>
  <c r="J6323" i="4"/>
  <c r="K6323" i="4" s="1"/>
  <c r="J6322" i="4"/>
  <c r="K6322" i="4" s="1"/>
  <c r="J6321" i="4"/>
  <c r="K6321" i="4" s="1"/>
  <c r="J6320" i="4"/>
  <c r="K6320" i="4" s="1"/>
  <c r="J6319" i="4"/>
  <c r="K6319" i="4" s="1"/>
  <c r="J6318" i="4"/>
  <c r="K6318" i="4" s="1"/>
  <c r="J6317" i="4"/>
  <c r="K6317" i="4" s="1"/>
  <c r="J6316" i="4"/>
  <c r="K6316" i="4" s="1"/>
  <c r="J6315" i="4"/>
  <c r="K6315" i="4" s="1"/>
  <c r="J6314" i="4"/>
  <c r="K6314" i="4" s="1"/>
  <c r="J6313" i="4"/>
  <c r="K6313" i="4" s="1"/>
  <c r="J6312" i="4"/>
  <c r="K6312" i="4" s="1"/>
  <c r="J6311" i="4"/>
  <c r="K6311" i="4" s="1"/>
  <c r="J6310" i="4"/>
  <c r="K6310" i="4" s="1"/>
  <c r="J6309" i="4"/>
  <c r="K6309" i="4" s="1"/>
  <c r="K6308" i="4"/>
  <c r="J6308" i="4"/>
  <c r="J6307" i="4"/>
  <c r="K6307" i="4" s="1"/>
  <c r="J6306" i="4"/>
  <c r="K6306" i="4" s="1"/>
  <c r="J6305" i="4"/>
  <c r="K6305" i="4" s="1"/>
  <c r="J6304" i="4"/>
  <c r="K6304" i="4" s="1"/>
  <c r="J6303" i="4"/>
  <c r="K6303" i="4" s="1"/>
  <c r="J6302" i="4"/>
  <c r="K6302" i="4" s="1"/>
  <c r="J6301" i="4"/>
  <c r="K6301" i="4" s="1"/>
  <c r="J6300" i="4"/>
  <c r="K6300" i="4" s="1"/>
  <c r="J6299" i="4"/>
  <c r="K6299" i="4" s="1"/>
  <c r="J6298" i="4"/>
  <c r="K6298" i="4" s="1"/>
  <c r="J6297" i="4"/>
  <c r="K6297" i="4" s="1"/>
  <c r="J6296" i="4"/>
  <c r="K6296" i="4" s="1"/>
  <c r="J6295" i="4"/>
  <c r="K6295" i="4" s="1"/>
  <c r="J6294" i="4"/>
  <c r="K6294" i="4" s="1"/>
  <c r="J6293" i="4"/>
  <c r="K6293" i="4" s="1"/>
  <c r="K6292" i="4"/>
  <c r="J6292" i="4"/>
  <c r="J6291" i="4"/>
  <c r="K6291" i="4" s="1"/>
  <c r="J6290" i="4"/>
  <c r="K6290" i="4" s="1"/>
  <c r="J6289" i="4"/>
  <c r="K6289" i="4" s="1"/>
  <c r="J6288" i="4"/>
  <c r="K6288" i="4" s="1"/>
  <c r="J6287" i="4"/>
  <c r="K6287" i="4" s="1"/>
  <c r="J6286" i="4"/>
  <c r="K6286" i="4" s="1"/>
  <c r="J6285" i="4"/>
  <c r="K6285" i="4" s="1"/>
  <c r="J6284" i="4"/>
  <c r="K6284" i="4" s="1"/>
  <c r="J6283" i="4"/>
  <c r="K6283" i="4" s="1"/>
  <c r="K6282" i="4"/>
  <c r="J6282" i="4"/>
  <c r="J6281" i="4"/>
  <c r="K6281" i="4" s="1"/>
  <c r="J6280" i="4"/>
  <c r="K6280" i="4" s="1"/>
  <c r="J6279" i="4"/>
  <c r="K6279" i="4" s="1"/>
  <c r="J6278" i="4"/>
  <c r="K6278" i="4" s="1"/>
  <c r="J6277" i="4"/>
  <c r="K6277" i="4" s="1"/>
  <c r="J6276" i="4"/>
  <c r="K6276" i="4" s="1"/>
  <c r="J6275" i="4"/>
  <c r="K6275" i="4" s="1"/>
  <c r="J6274" i="4"/>
  <c r="K6274" i="4" s="1"/>
  <c r="J6273" i="4"/>
  <c r="K6273" i="4" s="1"/>
  <c r="J6272" i="4"/>
  <c r="K6272" i="4" s="1"/>
  <c r="J6271" i="4"/>
  <c r="K6271" i="4" s="1"/>
  <c r="J6270" i="4"/>
  <c r="K6270" i="4" s="1"/>
  <c r="J6269" i="4"/>
  <c r="K6269" i="4" s="1"/>
  <c r="J6268" i="4"/>
  <c r="K6268" i="4" s="1"/>
  <c r="J6267" i="4"/>
  <c r="K6267" i="4" s="1"/>
  <c r="J6266" i="4"/>
  <c r="K6266" i="4" s="1"/>
  <c r="J6265" i="4"/>
  <c r="K6265" i="4" s="1"/>
  <c r="J6264" i="4"/>
  <c r="K6264" i="4" s="1"/>
  <c r="J6263" i="4"/>
  <c r="K6263" i="4" s="1"/>
  <c r="J6262" i="4"/>
  <c r="K6262" i="4" s="1"/>
  <c r="J6261" i="4"/>
  <c r="K6261" i="4" s="1"/>
  <c r="J6260" i="4"/>
  <c r="K6260" i="4" s="1"/>
  <c r="J6259" i="4"/>
  <c r="K6259" i="4" s="1"/>
  <c r="J6258" i="4"/>
  <c r="K6258" i="4" s="1"/>
  <c r="J6257" i="4"/>
  <c r="K6257" i="4" s="1"/>
  <c r="J6256" i="4"/>
  <c r="K6256" i="4" s="1"/>
  <c r="J6255" i="4"/>
  <c r="K6255" i="4" s="1"/>
  <c r="J6254" i="4"/>
  <c r="K6254" i="4" s="1"/>
  <c r="J6253" i="4"/>
  <c r="K6253" i="4" s="1"/>
  <c r="J6252" i="4"/>
  <c r="K6252" i="4" s="1"/>
  <c r="J6251" i="4"/>
  <c r="K6251" i="4" s="1"/>
  <c r="J6250" i="4"/>
  <c r="K6250" i="4" s="1"/>
  <c r="J6249" i="4"/>
  <c r="K6249" i="4" s="1"/>
  <c r="J6248" i="4"/>
  <c r="K6248" i="4" s="1"/>
  <c r="J6247" i="4"/>
  <c r="K6247" i="4" s="1"/>
  <c r="J6246" i="4"/>
  <c r="K6246" i="4" s="1"/>
  <c r="J6245" i="4"/>
  <c r="K6245" i="4" s="1"/>
  <c r="J6244" i="4"/>
  <c r="K6244" i="4" s="1"/>
  <c r="J6243" i="4"/>
  <c r="K6243" i="4" s="1"/>
  <c r="J6242" i="4"/>
  <c r="K6242" i="4" s="1"/>
  <c r="J6241" i="4"/>
  <c r="K6241" i="4" s="1"/>
  <c r="J6240" i="4"/>
  <c r="K6240" i="4" s="1"/>
  <c r="J6239" i="4"/>
  <c r="K6239" i="4" s="1"/>
  <c r="J6238" i="4"/>
  <c r="K6238" i="4" s="1"/>
  <c r="J6237" i="4"/>
  <c r="K6237" i="4" s="1"/>
  <c r="J6236" i="4"/>
  <c r="K6236" i="4" s="1"/>
  <c r="J6235" i="4"/>
  <c r="K6235" i="4" s="1"/>
  <c r="J6234" i="4"/>
  <c r="K6234" i="4" s="1"/>
  <c r="J6233" i="4"/>
  <c r="K6233" i="4" s="1"/>
  <c r="J6232" i="4"/>
  <c r="K6232" i="4" s="1"/>
  <c r="J6231" i="4"/>
  <c r="K6231" i="4" s="1"/>
  <c r="J6230" i="4"/>
  <c r="K6230" i="4" s="1"/>
  <c r="J6229" i="4"/>
  <c r="K6229" i="4" s="1"/>
  <c r="J6228" i="4"/>
  <c r="K6228" i="4" s="1"/>
  <c r="J6227" i="4"/>
  <c r="K6227" i="4" s="1"/>
  <c r="J6226" i="4"/>
  <c r="K6226" i="4" s="1"/>
  <c r="J6225" i="4"/>
  <c r="K6225" i="4" s="1"/>
  <c r="J6224" i="4"/>
  <c r="K6224" i="4" s="1"/>
  <c r="J6223" i="4"/>
  <c r="K6223" i="4" s="1"/>
  <c r="J6222" i="4"/>
  <c r="K6222" i="4" s="1"/>
  <c r="J6221" i="4"/>
  <c r="K6221" i="4" s="1"/>
  <c r="J6220" i="4"/>
  <c r="K6220" i="4" s="1"/>
  <c r="J6219" i="4"/>
  <c r="K6219" i="4" s="1"/>
  <c r="J6218" i="4"/>
  <c r="K6218" i="4" s="1"/>
  <c r="J6217" i="4"/>
  <c r="K6217" i="4" s="1"/>
  <c r="J6216" i="4"/>
  <c r="K6216" i="4" s="1"/>
  <c r="J6215" i="4"/>
  <c r="K6215" i="4" s="1"/>
  <c r="J6214" i="4"/>
  <c r="K6214" i="4" s="1"/>
  <c r="J6213" i="4"/>
  <c r="K6213" i="4" s="1"/>
  <c r="J6212" i="4"/>
  <c r="K6212" i="4" s="1"/>
  <c r="J6211" i="4"/>
  <c r="K6211" i="4" s="1"/>
  <c r="J6210" i="4"/>
  <c r="K6210" i="4" s="1"/>
  <c r="J6209" i="4"/>
  <c r="K6209" i="4" s="1"/>
  <c r="J6208" i="4"/>
  <c r="K6208" i="4" s="1"/>
  <c r="J6207" i="4"/>
  <c r="K6207" i="4" s="1"/>
  <c r="K6206" i="4"/>
  <c r="J6206" i="4"/>
  <c r="J6205" i="4"/>
  <c r="K6205" i="4" s="1"/>
  <c r="J6204" i="4"/>
  <c r="K6204" i="4" s="1"/>
  <c r="J6203" i="4"/>
  <c r="K6203" i="4" s="1"/>
  <c r="J6202" i="4"/>
  <c r="K6202" i="4" s="1"/>
  <c r="J6201" i="4"/>
  <c r="K6201" i="4" s="1"/>
  <c r="J6200" i="4"/>
  <c r="K6200" i="4" s="1"/>
  <c r="J6199" i="4"/>
  <c r="K6199" i="4" s="1"/>
  <c r="J6198" i="4"/>
  <c r="K6198" i="4" s="1"/>
  <c r="J6197" i="4"/>
  <c r="K6197" i="4" s="1"/>
  <c r="J6196" i="4"/>
  <c r="K6196" i="4" s="1"/>
  <c r="J6195" i="4"/>
  <c r="K6195" i="4" s="1"/>
  <c r="J6194" i="4"/>
  <c r="K6194" i="4" s="1"/>
  <c r="J6193" i="4"/>
  <c r="K6193" i="4" s="1"/>
  <c r="K6192" i="4"/>
  <c r="J6192" i="4"/>
  <c r="J6191" i="4"/>
  <c r="K6191" i="4" s="1"/>
  <c r="J6190" i="4"/>
  <c r="K6190" i="4" s="1"/>
  <c r="K6189" i="4"/>
  <c r="J6189" i="4"/>
  <c r="J6188" i="4"/>
  <c r="K6188" i="4" s="1"/>
  <c r="J6187" i="4"/>
  <c r="K6187" i="4" s="1"/>
  <c r="J6186" i="4"/>
  <c r="K6186" i="4" s="1"/>
  <c r="J6185" i="4"/>
  <c r="K6185" i="4" s="1"/>
  <c r="J6184" i="4"/>
  <c r="K6184" i="4" s="1"/>
  <c r="K6183" i="4"/>
  <c r="J6183" i="4"/>
  <c r="J6182" i="4"/>
  <c r="K6182" i="4" s="1"/>
  <c r="J6181" i="4"/>
  <c r="K6181" i="4" s="1"/>
  <c r="J6180" i="4"/>
  <c r="K6180" i="4" s="1"/>
  <c r="J6179" i="4"/>
  <c r="K6179" i="4" s="1"/>
  <c r="J6178" i="4"/>
  <c r="K6178" i="4" s="1"/>
  <c r="J6177" i="4"/>
  <c r="K6177" i="4" s="1"/>
  <c r="J6176" i="4"/>
  <c r="K6176" i="4" s="1"/>
  <c r="J6175" i="4"/>
  <c r="K6175" i="4" s="1"/>
  <c r="J6174" i="4"/>
  <c r="K6174" i="4" s="1"/>
  <c r="J6173" i="4"/>
  <c r="K6173" i="4" s="1"/>
  <c r="J6172" i="4"/>
  <c r="K6172" i="4" s="1"/>
  <c r="K6171" i="4"/>
  <c r="J6171" i="4"/>
  <c r="J6170" i="4"/>
  <c r="K6170" i="4" s="1"/>
  <c r="J6169" i="4"/>
  <c r="K6169" i="4" s="1"/>
  <c r="J6168" i="4"/>
  <c r="K6168" i="4" s="1"/>
  <c r="J6167" i="4"/>
  <c r="K6167" i="4" s="1"/>
  <c r="J6166" i="4"/>
  <c r="K6166" i="4" s="1"/>
  <c r="J6165" i="4"/>
  <c r="K6165" i="4" s="1"/>
  <c r="J6164" i="4"/>
  <c r="K6164" i="4" s="1"/>
  <c r="J6163" i="4"/>
  <c r="K6163" i="4" s="1"/>
  <c r="J6162" i="4"/>
  <c r="K6162" i="4" s="1"/>
  <c r="J6161" i="4"/>
  <c r="K6161" i="4" s="1"/>
  <c r="J6160" i="4"/>
  <c r="K6160" i="4" s="1"/>
  <c r="J6159" i="4"/>
  <c r="K6159" i="4" s="1"/>
  <c r="J6158" i="4"/>
  <c r="K6158" i="4" s="1"/>
  <c r="J6157" i="4"/>
  <c r="K6157" i="4" s="1"/>
  <c r="J6156" i="4"/>
  <c r="K6156" i="4" s="1"/>
  <c r="J6155" i="4"/>
  <c r="K6155" i="4" s="1"/>
  <c r="J6154" i="4"/>
  <c r="K6154" i="4" s="1"/>
  <c r="J6153" i="4"/>
  <c r="K6153" i="4" s="1"/>
  <c r="J6152" i="4"/>
  <c r="K6152" i="4" s="1"/>
  <c r="J6151" i="4"/>
  <c r="K6151" i="4" s="1"/>
  <c r="J6150" i="4"/>
  <c r="K6150" i="4" s="1"/>
  <c r="J6149" i="4"/>
  <c r="K6149" i="4" s="1"/>
  <c r="J6148" i="4"/>
  <c r="K6148" i="4" s="1"/>
  <c r="J6147" i="4"/>
  <c r="K6147" i="4" s="1"/>
  <c r="J6146" i="4"/>
  <c r="K6146" i="4" s="1"/>
  <c r="K6145" i="4"/>
  <c r="J6145" i="4"/>
  <c r="J6144" i="4"/>
  <c r="K6144" i="4" s="1"/>
  <c r="J6143" i="4"/>
  <c r="K6143" i="4" s="1"/>
  <c r="J6142" i="4"/>
  <c r="K6142" i="4" s="1"/>
  <c r="J6141" i="4"/>
  <c r="K6141" i="4" s="1"/>
  <c r="J6140" i="4"/>
  <c r="K6140" i="4" s="1"/>
  <c r="K6139" i="4"/>
  <c r="J6139" i="4"/>
  <c r="J6138" i="4"/>
  <c r="K6138" i="4" s="1"/>
  <c r="K6137" i="4"/>
  <c r="J6137" i="4"/>
  <c r="J6136" i="4"/>
  <c r="K6136" i="4" s="1"/>
  <c r="J6135" i="4"/>
  <c r="K6135" i="4" s="1"/>
  <c r="J6134" i="4"/>
  <c r="K6134" i="4" s="1"/>
  <c r="J6133" i="4"/>
  <c r="K6133" i="4" s="1"/>
  <c r="J6132" i="4"/>
  <c r="K6132" i="4" s="1"/>
  <c r="J6131" i="4"/>
  <c r="K6131" i="4" s="1"/>
  <c r="J6130" i="4"/>
  <c r="K6130" i="4" s="1"/>
  <c r="K6129" i="4"/>
  <c r="J6129" i="4"/>
  <c r="J6128" i="4"/>
  <c r="K6128" i="4" s="1"/>
  <c r="J6127" i="4"/>
  <c r="K6127" i="4" s="1"/>
  <c r="J6126" i="4"/>
  <c r="K6126" i="4" s="1"/>
  <c r="J6125" i="4"/>
  <c r="K6125" i="4" s="1"/>
  <c r="J6124" i="4"/>
  <c r="K6124" i="4" s="1"/>
  <c r="J6123" i="4"/>
  <c r="K6123" i="4" s="1"/>
  <c r="J6122" i="4"/>
  <c r="K6122" i="4" s="1"/>
  <c r="J6121" i="4"/>
  <c r="K6121" i="4" s="1"/>
  <c r="J6120" i="4"/>
  <c r="K6120" i="4" s="1"/>
  <c r="K6119" i="4"/>
  <c r="J6119" i="4"/>
  <c r="J6118" i="4"/>
  <c r="K6118" i="4" s="1"/>
  <c r="J6117" i="4"/>
  <c r="K6117" i="4" s="1"/>
  <c r="J6116" i="4"/>
  <c r="K6116" i="4" s="1"/>
  <c r="J6115" i="4"/>
  <c r="K6115" i="4" s="1"/>
  <c r="J6114" i="4"/>
  <c r="K6114" i="4" s="1"/>
  <c r="J6113" i="4"/>
  <c r="K6113" i="4" s="1"/>
  <c r="J6112" i="4"/>
  <c r="K6112" i="4" s="1"/>
  <c r="J6111" i="4"/>
  <c r="K6111" i="4" s="1"/>
  <c r="J6110" i="4"/>
  <c r="K6110" i="4" s="1"/>
  <c r="J6109" i="4"/>
  <c r="K6109" i="4" s="1"/>
  <c r="J6108" i="4"/>
  <c r="K6108" i="4" s="1"/>
  <c r="J6107" i="4"/>
  <c r="K6107" i="4" s="1"/>
  <c r="J6106" i="4"/>
  <c r="K6106" i="4" s="1"/>
  <c r="J6105" i="4"/>
  <c r="K6105" i="4" s="1"/>
  <c r="J6104" i="4"/>
  <c r="K6104" i="4" s="1"/>
  <c r="J6103" i="4"/>
  <c r="K6103" i="4" s="1"/>
  <c r="J6102" i="4"/>
  <c r="K6102" i="4" s="1"/>
  <c r="J6101" i="4"/>
  <c r="K6101" i="4" s="1"/>
  <c r="J6100" i="4"/>
  <c r="K6100" i="4" s="1"/>
  <c r="J6099" i="4"/>
  <c r="K6099" i="4" s="1"/>
  <c r="J6098" i="4"/>
  <c r="K6098" i="4" s="1"/>
  <c r="J6097" i="4"/>
  <c r="K6097" i="4" s="1"/>
  <c r="J6096" i="4"/>
  <c r="K6096" i="4" s="1"/>
  <c r="J6095" i="4"/>
  <c r="K6095" i="4" s="1"/>
  <c r="J6094" i="4"/>
  <c r="K6094" i="4" s="1"/>
  <c r="J6093" i="4"/>
  <c r="K6093" i="4" s="1"/>
  <c r="J6092" i="4"/>
  <c r="K6092" i="4" s="1"/>
  <c r="J6091" i="4"/>
  <c r="K6091" i="4" s="1"/>
  <c r="J6090" i="4"/>
  <c r="K6090" i="4" s="1"/>
  <c r="J6089" i="4"/>
  <c r="K6089" i="4" s="1"/>
  <c r="J6088" i="4"/>
  <c r="K6088" i="4" s="1"/>
  <c r="J6087" i="4"/>
  <c r="K6087" i="4" s="1"/>
  <c r="J6086" i="4"/>
  <c r="K6086" i="4" s="1"/>
  <c r="J6085" i="4"/>
  <c r="K6085" i="4" s="1"/>
  <c r="J6084" i="4"/>
  <c r="K6084" i="4" s="1"/>
  <c r="J6083" i="4"/>
  <c r="K6083" i="4" s="1"/>
  <c r="J6082" i="4"/>
  <c r="K6082" i="4" s="1"/>
  <c r="K6081" i="4"/>
  <c r="J6081" i="4"/>
  <c r="J6080" i="4"/>
  <c r="K6080" i="4" s="1"/>
  <c r="J6079" i="4"/>
  <c r="K6079" i="4" s="1"/>
  <c r="J6078" i="4"/>
  <c r="K6078" i="4" s="1"/>
  <c r="J6077" i="4"/>
  <c r="K6077" i="4" s="1"/>
  <c r="J6076" i="4"/>
  <c r="K6076" i="4" s="1"/>
  <c r="J6075" i="4"/>
  <c r="K6075" i="4" s="1"/>
  <c r="J6074" i="4"/>
  <c r="K6074" i="4" s="1"/>
  <c r="J6073" i="4"/>
  <c r="K6073" i="4" s="1"/>
  <c r="J6072" i="4"/>
  <c r="K6072" i="4" s="1"/>
  <c r="J6071" i="4"/>
  <c r="K6071" i="4" s="1"/>
  <c r="J6070" i="4"/>
  <c r="K6070" i="4" s="1"/>
  <c r="J6069" i="4"/>
  <c r="K6069" i="4" s="1"/>
  <c r="J6068" i="4"/>
  <c r="K6068" i="4" s="1"/>
  <c r="J6067" i="4"/>
  <c r="K6067" i="4" s="1"/>
  <c r="J6066" i="4"/>
  <c r="K6066" i="4" s="1"/>
  <c r="J6065" i="4"/>
  <c r="K6065" i="4" s="1"/>
  <c r="J6064" i="4"/>
  <c r="K6064" i="4" s="1"/>
  <c r="J6063" i="4"/>
  <c r="K6063" i="4" s="1"/>
  <c r="J6062" i="4"/>
  <c r="K6062" i="4" s="1"/>
  <c r="J6061" i="4"/>
  <c r="K6061" i="4" s="1"/>
  <c r="J6060" i="4"/>
  <c r="K6060" i="4" s="1"/>
  <c r="K6059" i="4"/>
  <c r="J6059" i="4"/>
  <c r="J6058" i="4"/>
  <c r="K6058" i="4" s="1"/>
  <c r="J6057" i="4"/>
  <c r="K6057" i="4" s="1"/>
  <c r="J6056" i="4"/>
  <c r="K6056" i="4" s="1"/>
  <c r="J6055" i="4"/>
  <c r="K6055" i="4" s="1"/>
  <c r="J6054" i="4"/>
  <c r="K6054" i="4" s="1"/>
  <c r="J6053" i="4"/>
  <c r="K6053" i="4" s="1"/>
  <c r="J6052" i="4"/>
  <c r="K6052" i="4" s="1"/>
  <c r="J6051" i="4"/>
  <c r="K6051" i="4" s="1"/>
  <c r="J6050" i="4"/>
  <c r="K6050" i="4" s="1"/>
  <c r="J6049" i="4"/>
  <c r="K6049" i="4" s="1"/>
  <c r="J6048" i="4"/>
  <c r="K6048" i="4" s="1"/>
  <c r="J6047" i="4"/>
  <c r="K6047" i="4" s="1"/>
  <c r="J6046" i="4"/>
  <c r="K6046" i="4" s="1"/>
  <c r="J6045" i="4"/>
  <c r="K6045" i="4" s="1"/>
  <c r="J6044" i="4"/>
  <c r="K6044" i="4" s="1"/>
  <c r="J6043" i="4"/>
  <c r="K6043" i="4" s="1"/>
  <c r="J6042" i="4"/>
  <c r="K6042" i="4" s="1"/>
  <c r="J6041" i="4"/>
  <c r="K6041" i="4" s="1"/>
  <c r="J6040" i="4"/>
  <c r="K6040" i="4" s="1"/>
  <c r="J6039" i="4"/>
  <c r="K6039" i="4" s="1"/>
  <c r="J6038" i="4"/>
  <c r="K6038" i="4" s="1"/>
  <c r="J6037" i="4"/>
  <c r="K6037" i="4" s="1"/>
  <c r="J6036" i="4"/>
  <c r="K6036" i="4" s="1"/>
  <c r="J6035" i="4"/>
  <c r="K6035" i="4" s="1"/>
  <c r="J6034" i="4"/>
  <c r="K6034" i="4" s="1"/>
  <c r="J6033" i="4"/>
  <c r="K6033" i="4" s="1"/>
  <c r="J6032" i="4"/>
  <c r="K6032" i="4" s="1"/>
  <c r="J6031" i="4"/>
  <c r="K6031" i="4" s="1"/>
  <c r="J6030" i="4"/>
  <c r="K6030" i="4" s="1"/>
  <c r="J6029" i="4"/>
  <c r="K6029" i="4" s="1"/>
  <c r="J6028" i="4"/>
  <c r="K6028" i="4" s="1"/>
  <c r="J6027" i="4"/>
  <c r="K6027" i="4" s="1"/>
  <c r="J6026" i="4"/>
  <c r="K6026" i="4" s="1"/>
  <c r="J6025" i="4"/>
  <c r="K6025" i="4" s="1"/>
  <c r="J6024" i="4"/>
  <c r="K6024" i="4" s="1"/>
  <c r="J6023" i="4"/>
  <c r="K6023" i="4" s="1"/>
  <c r="J6022" i="4"/>
  <c r="K6022" i="4" s="1"/>
  <c r="J6021" i="4"/>
  <c r="K6021" i="4" s="1"/>
  <c r="J6020" i="4"/>
  <c r="K6020" i="4" s="1"/>
  <c r="K6019" i="4"/>
  <c r="J6019" i="4"/>
  <c r="J6018" i="4"/>
  <c r="K6018" i="4" s="1"/>
  <c r="J6017" i="4"/>
  <c r="K6017" i="4" s="1"/>
  <c r="J6016" i="4"/>
  <c r="K6016" i="4" s="1"/>
  <c r="J6015" i="4"/>
  <c r="K6015" i="4" s="1"/>
  <c r="J6014" i="4"/>
  <c r="K6014" i="4" s="1"/>
  <c r="J6013" i="4"/>
  <c r="K6013" i="4" s="1"/>
  <c r="J6012" i="4"/>
  <c r="K6012" i="4" s="1"/>
  <c r="J6011" i="4"/>
  <c r="K6011" i="4" s="1"/>
  <c r="J6010" i="4"/>
  <c r="K6010" i="4" s="1"/>
  <c r="J6009" i="4"/>
  <c r="K6009" i="4" s="1"/>
  <c r="J6008" i="4"/>
  <c r="K6008" i="4" s="1"/>
  <c r="J6007" i="4"/>
  <c r="K6007" i="4" s="1"/>
  <c r="J6006" i="4"/>
  <c r="K6006" i="4" s="1"/>
  <c r="J6005" i="4"/>
  <c r="K6005" i="4" s="1"/>
  <c r="J6004" i="4"/>
  <c r="K6004" i="4" s="1"/>
  <c r="J6003" i="4"/>
  <c r="K6003" i="4" s="1"/>
  <c r="J6002" i="4"/>
  <c r="K6002" i="4" s="1"/>
  <c r="J6001" i="4"/>
  <c r="K6001" i="4" s="1"/>
  <c r="J6000" i="4"/>
  <c r="K6000" i="4" s="1"/>
  <c r="J5999" i="4"/>
  <c r="K5999" i="4" s="1"/>
  <c r="J5998" i="4"/>
  <c r="K5998" i="4" s="1"/>
  <c r="J5997" i="4"/>
  <c r="K5997" i="4" s="1"/>
  <c r="J5996" i="4"/>
  <c r="K5996" i="4" s="1"/>
  <c r="J5995" i="4"/>
  <c r="K5995" i="4" s="1"/>
  <c r="J5994" i="4"/>
  <c r="K5994" i="4" s="1"/>
  <c r="J5993" i="4"/>
  <c r="K5993" i="4" s="1"/>
  <c r="J5992" i="4"/>
  <c r="K5992" i="4" s="1"/>
  <c r="J5991" i="4"/>
  <c r="K5991" i="4" s="1"/>
  <c r="J5990" i="4"/>
  <c r="K5990" i="4" s="1"/>
  <c r="J5989" i="4"/>
  <c r="K5989" i="4" s="1"/>
  <c r="J5988" i="4"/>
  <c r="K5988" i="4" s="1"/>
  <c r="J5987" i="4"/>
  <c r="K5987" i="4" s="1"/>
  <c r="J5986" i="4"/>
  <c r="K5986" i="4" s="1"/>
  <c r="J5985" i="4"/>
  <c r="K5985" i="4" s="1"/>
  <c r="J5984" i="4"/>
  <c r="K5984" i="4" s="1"/>
  <c r="J5983" i="4"/>
  <c r="K5983" i="4" s="1"/>
  <c r="J5982" i="4"/>
  <c r="K5982" i="4" s="1"/>
  <c r="J5981" i="4"/>
  <c r="K5981" i="4" s="1"/>
  <c r="J5980" i="4"/>
  <c r="K5980" i="4" s="1"/>
  <c r="J5979" i="4"/>
  <c r="K5979" i="4" s="1"/>
  <c r="J5978" i="4"/>
  <c r="K5978" i="4" s="1"/>
  <c r="J5977" i="4"/>
  <c r="K5977" i="4" s="1"/>
  <c r="J5976" i="4"/>
  <c r="K5976" i="4" s="1"/>
  <c r="J5975" i="4"/>
  <c r="K5975" i="4" s="1"/>
  <c r="J5974" i="4"/>
  <c r="K5974" i="4" s="1"/>
  <c r="J5973" i="4"/>
  <c r="K5973" i="4" s="1"/>
  <c r="J5972" i="4"/>
  <c r="K5972" i="4" s="1"/>
  <c r="J5971" i="4"/>
  <c r="K5971" i="4" s="1"/>
  <c r="J5970" i="4"/>
  <c r="K5970" i="4" s="1"/>
  <c r="J5969" i="4"/>
  <c r="K5969" i="4" s="1"/>
  <c r="J5968" i="4"/>
  <c r="K5968" i="4" s="1"/>
  <c r="J5967" i="4"/>
  <c r="K5967" i="4" s="1"/>
  <c r="J5966" i="4"/>
  <c r="K5966" i="4" s="1"/>
  <c r="J5965" i="4"/>
  <c r="K5965" i="4" s="1"/>
  <c r="J5964" i="4"/>
  <c r="K5964" i="4" s="1"/>
  <c r="K5963" i="4"/>
  <c r="J5963" i="4"/>
  <c r="J5962" i="4"/>
  <c r="K5962" i="4" s="1"/>
  <c r="J5961" i="4"/>
  <c r="K5961" i="4" s="1"/>
  <c r="J5960" i="4"/>
  <c r="K5960" i="4" s="1"/>
  <c r="J5959" i="4"/>
  <c r="K5959" i="4" s="1"/>
  <c r="J5958" i="4"/>
  <c r="K5958" i="4" s="1"/>
  <c r="J5957" i="4"/>
  <c r="K5957" i="4" s="1"/>
  <c r="J5956" i="4"/>
  <c r="K5956" i="4" s="1"/>
  <c r="J5955" i="4"/>
  <c r="K5955" i="4" s="1"/>
  <c r="J5954" i="4"/>
  <c r="K5954" i="4" s="1"/>
  <c r="J5953" i="4"/>
  <c r="K5953" i="4" s="1"/>
  <c r="J5952" i="4"/>
  <c r="K5952" i="4" s="1"/>
  <c r="J5951" i="4"/>
  <c r="K5951" i="4" s="1"/>
  <c r="J5950" i="4"/>
  <c r="K5950" i="4" s="1"/>
  <c r="J5949" i="4"/>
  <c r="K5949" i="4" s="1"/>
  <c r="J5948" i="4"/>
  <c r="K5948" i="4" s="1"/>
  <c r="J5947" i="4"/>
  <c r="K5947" i="4" s="1"/>
  <c r="J5946" i="4"/>
  <c r="K5946" i="4" s="1"/>
  <c r="J5945" i="4"/>
  <c r="K5945" i="4" s="1"/>
  <c r="J5944" i="4"/>
  <c r="K5944" i="4" s="1"/>
  <c r="J5943" i="4"/>
  <c r="K5943" i="4" s="1"/>
  <c r="J5942" i="4"/>
  <c r="K5942" i="4" s="1"/>
  <c r="J5941" i="4"/>
  <c r="K5941" i="4" s="1"/>
  <c r="J5940" i="4"/>
  <c r="K5940" i="4" s="1"/>
  <c r="J5939" i="4"/>
  <c r="K5939" i="4" s="1"/>
  <c r="J5938" i="4"/>
  <c r="K5938" i="4" s="1"/>
  <c r="J5937" i="4"/>
  <c r="K5937" i="4" s="1"/>
  <c r="J5936" i="4"/>
  <c r="K5936" i="4" s="1"/>
  <c r="J5935" i="4"/>
  <c r="K5935" i="4" s="1"/>
  <c r="J5934" i="4"/>
  <c r="K5934" i="4" s="1"/>
  <c r="J5933" i="4"/>
  <c r="K5933" i="4" s="1"/>
  <c r="J5932" i="4"/>
  <c r="K5932" i="4" s="1"/>
  <c r="K5931" i="4"/>
  <c r="J5931" i="4"/>
  <c r="J5930" i="4"/>
  <c r="K5930" i="4" s="1"/>
  <c r="J5929" i="4"/>
  <c r="K5929" i="4" s="1"/>
  <c r="J5928" i="4"/>
  <c r="K5928" i="4" s="1"/>
  <c r="J5927" i="4"/>
  <c r="K5927" i="4" s="1"/>
  <c r="J5926" i="4"/>
  <c r="K5926" i="4" s="1"/>
  <c r="J5925" i="4"/>
  <c r="K5925" i="4" s="1"/>
  <c r="J5924" i="4"/>
  <c r="K5924" i="4" s="1"/>
  <c r="J5923" i="4"/>
  <c r="K5923" i="4" s="1"/>
  <c r="J5922" i="4"/>
  <c r="K5922" i="4" s="1"/>
  <c r="J5921" i="4"/>
  <c r="K5921" i="4" s="1"/>
  <c r="J5920" i="4"/>
  <c r="K5920" i="4" s="1"/>
  <c r="J5919" i="4"/>
  <c r="K5919" i="4" s="1"/>
  <c r="J5918" i="4"/>
  <c r="K5918" i="4" s="1"/>
  <c r="J5917" i="4"/>
  <c r="K5917" i="4" s="1"/>
  <c r="J5916" i="4"/>
  <c r="K5916" i="4" s="1"/>
  <c r="J5915" i="4"/>
  <c r="K5915" i="4" s="1"/>
  <c r="J5914" i="4"/>
  <c r="K5914" i="4" s="1"/>
  <c r="J5913" i="4"/>
  <c r="K5913" i="4" s="1"/>
  <c r="J5912" i="4"/>
  <c r="K5912" i="4" s="1"/>
  <c r="J5911" i="4"/>
  <c r="K5911" i="4" s="1"/>
  <c r="J5910" i="4"/>
  <c r="K5910" i="4" s="1"/>
  <c r="J5909" i="4"/>
  <c r="K5909" i="4" s="1"/>
  <c r="J5908" i="4"/>
  <c r="K5908" i="4" s="1"/>
  <c r="J5907" i="4"/>
  <c r="K5907" i="4" s="1"/>
  <c r="J5906" i="4"/>
  <c r="K5906" i="4" s="1"/>
  <c r="J5905" i="4"/>
  <c r="K5905" i="4" s="1"/>
  <c r="J5904" i="4"/>
  <c r="K5904" i="4" s="1"/>
  <c r="J5903" i="4"/>
  <c r="K5903" i="4" s="1"/>
  <c r="J5902" i="4"/>
  <c r="K5902" i="4" s="1"/>
  <c r="J5901" i="4"/>
  <c r="K5901" i="4" s="1"/>
  <c r="J5900" i="4"/>
  <c r="K5900" i="4" s="1"/>
  <c r="J5899" i="4"/>
  <c r="K5899" i="4" s="1"/>
  <c r="J5898" i="4"/>
  <c r="K5898" i="4" s="1"/>
  <c r="J5897" i="4"/>
  <c r="K5897" i="4" s="1"/>
  <c r="J5896" i="4"/>
  <c r="K5896" i="4" s="1"/>
  <c r="J5895" i="4"/>
  <c r="K5895" i="4" s="1"/>
  <c r="J5894" i="4"/>
  <c r="K5894" i="4" s="1"/>
  <c r="J5893" i="4"/>
  <c r="K5893" i="4" s="1"/>
  <c r="J5892" i="4"/>
  <c r="K5892" i="4" s="1"/>
  <c r="K5891" i="4"/>
  <c r="J5891" i="4"/>
  <c r="J5890" i="4"/>
  <c r="K5890" i="4" s="1"/>
  <c r="J5889" i="4"/>
  <c r="K5889" i="4" s="1"/>
  <c r="J5888" i="4"/>
  <c r="K5888" i="4" s="1"/>
  <c r="J5887" i="4"/>
  <c r="K5887" i="4" s="1"/>
  <c r="J5886" i="4"/>
  <c r="K5886" i="4" s="1"/>
  <c r="J5885" i="4"/>
  <c r="K5885" i="4" s="1"/>
  <c r="J5884" i="4"/>
  <c r="K5884" i="4" s="1"/>
  <c r="J5883" i="4"/>
  <c r="K5883" i="4" s="1"/>
  <c r="J5882" i="4"/>
  <c r="K5882" i="4" s="1"/>
  <c r="J5881" i="4"/>
  <c r="K5881" i="4" s="1"/>
  <c r="J5880" i="4"/>
  <c r="K5880" i="4" s="1"/>
  <c r="J5879" i="4"/>
  <c r="K5879" i="4" s="1"/>
  <c r="J5878" i="4"/>
  <c r="K5878" i="4" s="1"/>
  <c r="J5877" i="4"/>
  <c r="K5877" i="4" s="1"/>
  <c r="J5876" i="4"/>
  <c r="K5876" i="4" s="1"/>
  <c r="J5875" i="4"/>
  <c r="K5875" i="4" s="1"/>
  <c r="J5874" i="4"/>
  <c r="K5874" i="4" s="1"/>
  <c r="J5873" i="4"/>
  <c r="K5873" i="4" s="1"/>
  <c r="J5872" i="4"/>
  <c r="K5872" i="4" s="1"/>
  <c r="J5871" i="4"/>
  <c r="K5871" i="4" s="1"/>
  <c r="J5870" i="4"/>
  <c r="K5870" i="4" s="1"/>
  <c r="J5869" i="4"/>
  <c r="K5869" i="4" s="1"/>
  <c r="J5868" i="4"/>
  <c r="K5868" i="4" s="1"/>
  <c r="J5867" i="4"/>
  <c r="K5867" i="4" s="1"/>
  <c r="J5866" i="4"/>
  <c r="K5866" i="4" s="1"/>
  <c r="J5865" i="4"/>
  <c r="K5865" i="4" s="1"/>
  <c r="J5864" i="4"/>
  <c r="K5864" i="4" s="1"/>
  <c r="J5863" i="4"/>
  <c r="K5863" i="4" s="1"/>
  <c r="J5862" i="4"/>
  <c r="K5862" i="4" s="1"/>
  <c r="J5861" i="4"/>
  <c r="K5861" i="4" s="1"/>
  <c r="J5860" i="4"/>
  <c r="K5860" i="4" s="1"/>
  <c r="J5859" i="4"/>
  <c r="K5859" i="4" s="1"/>
  <c r="J5858" i="4"/>
  <c r="K5858" i="4" s="1"/>
  <c r="J5857" i="4"/>
  <c r="K5857" i="4" s="1"/>
  <c r="J5856" i="4"/>
  <c r="K5856" i="4" s="1"/>
  <c r="J5855" i="4"/>
  <c r="K5855" i="4" s="1"/>
  <c r="J5854" i="4"/>
  <c r="K5854" i="4" s="1"/>
  <c r="J5853" i="4"/>
  <c r="K5853" i="4" s="1"/>
  <c r="J5852" i="4"/>
  <c r="K5852" i="4" s="1"/>
  <c r="J5851" i="4"/>
  <c r="K5851" i="4" s="1"/>
  <c r="J5850" i="4"/>
  <c r="K5850" i="4" s="1"/>
  <c r="J5849" i="4"/>
  <c r="K5849" i="4" s="1"/>
  <c r="J5848" i="4"/>
  <c r="K5848" i="4" s="1"/>
  <c r="J5847" i="4"/>
  <c r="K5847" i="4" s="1"/>
  <c r="J5846" i="4"/>
  <c r="K5846" i="4" s="1"/>
  <c r="J5845" i="4"/>
  <c r="K5845" i="4" s="1"/>
  <c r="J5844" i="4"/>
  <c r="K5844" i="4" s="1"/>
  <c r="J5843" i="4"/>
  <c r="K5843" i="4" s="1"/>
  <c r="J5842" i="4"/>
  <c r="K5842" i="4" s="1"/>
  <c r="J5841" i="4"/>
  <c r="K5841" i="4" s="1"/>
  <c r="J5840" i="4"/>
  <c r="K5840" i="4" s="1"/>
  <c r="J5839" i="4"/>
  <c r="K5839" i="4" s="1"/>
  <c r="J5838" i="4"/>
  <c r="K5838" i="4" s="1"/>
  <c r="J5837" i="4"/>
  <c r="K5837" i="4" s="1"/>
  <c r="J5836" i="4"/>
  <c r="K5836" i="4" s="1"/>
  <c r="J5835" i="4"/>
  <c r="K5835" i="4" s="1"/>
  <c r="J5834" i="4"/>
  <c r="K5834" i="4" s="1"/>
  <c r="J5833" i="4"/>
  <c r="K5833" i="4" s="1"/>
  <c r="J5832" i="4"/>
  <c r="K5832" i="4" s="1"/>
  <c r="J5831" i="4"/>
  <c r="K5831" i="4" s="1"/>
  <c r="J5830" i="4"/>
  <c r="K5830" i="4" s="1"/>
  <c r="J5829" i="4"/>
  <c r="K5829" i="4" s="1"/>
  <c r="J5828" i="4"/>
  <c r="K5828" i="4" s="1"/>
  <c r="J5827" i="4"/>
  <c r="K5827" i="4" s="1"/>
  <c r="J5826" i="4"/>
  <c r="K5826" i="4" s="1"/>
  <c r="J5825" i="4"/>
  <c r="K5825" i="4" s="1"/>
  <c r="J5824" i="4"/>
  <c r="K5824" i="4" s="1"/>
  <c r="J5823" i="4"/>
  <c r="K5823" i="4" s="1"/>
  <c r="J5822" i="4"/>
  <c r="K5822" i="4" s="1"/>
  <c r="J5821" i="4"/>
  <c r="K5821" i="4" s="1"/>
  <c r="J5820" i="4"/>
  <c r="K5820" i="4" s="1"/>
  <c r="J5819" i="4"/>
  <c r="K5819" i="4" s="1"/>
  <c r="J5818" i="4"/>
  <c r="K5818" i="4" s="1"/>
  <c r="J5817" i="4"/>
  <c r="K5817" i="4" s="1"/>
  <c r="J5816" i="4"/>
  <c r="K5816" i="4" s="1"/>
  <c r="J5815" i="4"/>
  <c r="K5815" i="4" s="1"/>
  <c r="J5814" i="4"/>
  <c r="K5814" i="4" s="1"/>
  <c r="J5813" i="4"/>
  <c r="K5813" i="4" s="1"/>
  <c r="J5812" i="4"/>
  <c r="K5812" i="4" s="1"/>
  <c r="J5811" i="4"/>
  <c r="K5811" i="4" s="1"/>
  <c r="J5810" i="4"/>
  <c r="K5810" i="4" s="1"/>
  <c r="J5809" i="4"/>
  <c r="K5809" i="4" s="1"/>
  <c r="J5808" i="4"/>
  <c r="K5808" i="4" s="1"/>
  <c r="J5807" i="4"/>
  <c r="K5807" i="4" s="1"/>
  <c r="J5806" i="4"/>
  <c r="K5806" i="4" s="1"/>
  <c r="J5805" i="4"/>
  <c r="K5805" i="4" s="1"/>
  <c r="J5804" i="4"/>
  <c r="K5804" i="4" s="1"/>
  <c r="J5803" i="4"/>
  <c r="K5803" i="4" s="1"/>
  <c r="J5802" i="4"/>
  <c r="K5802" i="4" s="1"/>
  <c r="J5801" i="4"/>
  <c r="K5801" i="4" s="1"/>
  <c r="J5800" i="4"/>
  <c r="K5800" i="4" s="1"/>
  <c r="J5799" i="4"/>
  <c r="K5799" i="4" s="1"/>
  <c r="J5798" i="4"/>
  <c r="K5798" i="4" s="1"/>
  <c r="J5797" i="4"/>
  <c r="K5797" i="4" s="1"/>
  <c r="J5796" i="4"/>
  <c r="K5796" i="4" s="1"/>
  <c r="J5795" i="4"/>
  <c r="K5795" i="4" s="1"/>
  <c r="J5794" i="4"/>
  <c r="K5794" i="4" s="1"/>
  <c r="J5793" i="4"/>
  <c r="K5793" i="4" s="1"/>
  <c r="J5792" i="4"/>
  <c r="K5792" i="4" s="1"/>
  <c r="J5791" i="4"/>
  <c r="K5791" i="4" s="1"/>
  <c r="J5790" i="4"/>
  <c r="K5790" i="4" s="1"/>
  <c r="J5789" i="4"/>
  <c r="K5789" i="4" s="1"/>
  <c r="J5788" i="4"/>
  <c r="K5788" i="4" s="1"/>
  <c r="J5787" i="4"/>
  <c r="K5787" i="4" s="1"/>
  <c r="J5786" i="4"/>
  <c r="K5786" i="4" s="1"/>
  <c r="J5785" i="4"/>
  <c r="K5785" i="4" s="1"/>
  <c r="J5784" i="4"/>
  <c r="K5784" i="4" s="1"/>
  <c r="J5783" i="4"/>
  <c r="K5783" i="4" s="1"/>
  <c r="J5782" i="4"/>
  <c r="K5782" i="4" s="1"/>
  <c r="J5781" i="4"/>
  <c r="K5781" i="4" s="1"/>
  <c r="J5780" i="4"/>
  <c r="K5780" i="4" s="1"/>
  <c r="J5779" i="4"/>
  <c r="K5779" i="4" s="1"/>
  <c r="J5778" i="4"/>
  <c r="K5778" i="4" s="1"/>
  <c r="J5777" i="4"/>
  <c r="K5777" i="4" s="1"/>
  <c r="J5776" i="4"/>
  <c r="K5776" i="4" s="1"/>
  <c r="J5775" i="4"/>
  <c r="K5775" i="4" s="1"/>
  <c r="J5774" i="4"/>
  <c r="K5774" i="4" s="1"/>
  <c r="J5773" i="4"/>
  <c r="K5773" i="4" s="1"/>
  <c r="J5772" i="4"/>
  <c r="K5772" i="4" s="1"/>
  <c r="J5771" i="4"/>
  <c r="K5771" i="4" s="1"/>
  <c r="J5770" i="4"/>
  <c r="K5770" i="4" s="1"/>
  <c r="J5769" i="4"/>
  <c r="K5769" i="4" s="1"/>
  <c r="J5768" i="4"/>
  <c r="K5768" i="4" s="1"/>
  <c r="J5767" i="4"/>
  <c r="K5767" i="4" s="1"/>
  <c r="J5766" i="4"/>
  <c r="K5766" i="4" s="1"/>
  <c r="J5765" i="4"/>
  <c r="K5765" i="4" s="1"/>
  <c r="J5764" i="4"/>
  <c r="K5764" i="4" s="1"/>
  <c r="J5763" i="4"/>
  <c r="K5763" i="4" s="1"/>
  <c r="J5762" i="4"/>
  <c r="K5762" i="4" s="1"/>
  <c r="J5761" i="4"/>
  <c r="K5761" i="4" s="1"/>
  <c r="J5760" i="4"/>
  <c r="K5760" i="4" s="1"/>
  <c r="J5759" i="4"/>
  <c r="K5759" i="4" s="1"/>
  <c r="J5758" i="4"/>
  <c r="K5758" i="4" s="1"/>
  <c r="J5757" i="4"/>
  <c r="K5757" i="4" s="1"/>
  <c r="J5756" i="4"/>
  <c r="K5756" i="4" s="1"/>
  <c r="J5755" i="4"/>
  <c r="K5755" i="4" s="1"/>
  <c r="J5754" i="4"/>
  <c r="K5754" i="4" s="1"/>
  <c r="J5753" i="4"/>
  <c r="K5753" i="4" s="1"/>
  <c r="J5752" i="4"/>
  <c r="K5752" i="4" s="1"/>
  <c r="J5751" i="4"/>
  <c r="K5751" i="4" s="1"/>
  <c r="J5750" i="4"/>
  <c r="K5750" i="4" s="1"/>
  <c r="J5749" i="4"/>
  <c r="K5749" i="4" s="1"/>
  <c r="J5748" i="4"/>
  <c r="K5748" i="4" s="1"/>
  <c r="J5747" i="4"/>
  <c r="K5747" i="4" s="1"/>
  <c r="J5746" i="4"/>
  <c r="K5746" i="4" s="1"/>
  <c r="J5745" i="4"/>
  <c r="K5745" i="4" s="1"/>
  <c r="J5744" i="4"/>
  <c r="K5744" i="4" s="1"/>
  <c r="J5743" i="4"/>
  <c r="K5743" i="4" s="1"/>
  <c r="J5742" i="4"/>
  <c r="K5742" i="4" s="1"/>
  <c r="J5741" i="4"/>
  <c r="K5741" i="4" s="1"/>
  <c r="J5740" i="4"/>
  <c r="K5740" i="4" s="1"/>
  <c r="J5739" i="4"/>
  <c r="K5739" i="4" s="1"/>
  <c r="J5738" i="4"/>
  <c r="K5738" i="4" s="1"/>
  <c r="J5737" i="4"/>
  <c r="K5737" i="4" s="1"/>
  <c r="J5736" i="4"/>
  <c r="K5736" i="4" s="1"/>
  <c r="J5735" i="4"/>
  <c r="K5735" i="4" s="1"/>
  <c r="J5734" i="4"/>
  <c r="K5734" i="4" s="1"/>
  <c r="J5733" i="4"/>
  <c r="K5733" i="4" s="1"/>
  <c r="J5732" i="4"/>
  <c r="K5732" i="4" s="1"/>
  <c r="J5731" i="4"/>
  <c r="K5731" i="4" s="1"/>
  <c r="J5730" i="4"/>
  <c r="K5730" i="4" s="1"/>
  <c r="J5729" i="4"/>
  <c r="K5729" i="4" s="1"/>
  <c r="J5728" i="4"/>
  <c r="K5728" i="4" s="1"/>
  <c r="J5727" i="4"/>
  <c r="K5727" i="4" s="1"/>
  <c r="J5726" i="4"/>
  <c r="K5726" i="4" s="1"/>
  <c r="J5725" i="4"/>
  <c r="K5725" i="4" s="1"/>
  <c r="J5724" i="4"/>
  <c r="K5724" i="4" s="1"/>
  <c r="J5723" i="4"/>
  <c r="K5723" i="4" s="1"/>
  <c r="J5722" i="4"/>
  <c r="K5722" i="4" s="1"/>
  <c r="J5721" i="4"/>
  <c r="K5721" i="4" s="1"/>
  <c r="J5720" i="4"/>
  <c r="K5720" i="4" s="1"/>
  <c r="J5719" i="4"/>
  <c r="K5719" i="4" s="1"/>
  <c r="J5718" i="4"/>
  <c r="K5718" i="4" s="1"/>
  <c r="J5717" i="4"/>
  <c r="K5717" i="4" s="1"/>
  <c r="J5716" i="4"/>
  <c r="K5716" i="4" s="1"/>
  <c r="J5715" i="4"/>
  <c r="K5715" i="4" s="1"/>
  <c r="J5714" i="4"/>
  <c r="K5714" i="4" s="1"/>
  <c r="J5713" i="4"/>
  <c r="K5713" i="4" s="1"/>
  <c r="J5712" i="4"/>
  <c r="K5712" i="4" s="1"/>
  <c r="J5711" i="4"/>
  <c r="K5711" i="4" s="1"/>
  <c r="J5710" i="4"/>
  <c r="K5710" i="4" s="1"/>
  <c r="J5709" i="4"/>
  <c r="K5709" i="4" s="1"/>
  <c r="J5708" i="4"/>
  <c r="K5708" i="4" s="1"/>
  <c r="J5707" i="4"/>
  <c r="K5707" i="4" s="1"/>
  <c r="J5706" i="4"/>
  <c r="K5706" i="4" s="1"/>
  <c r="J5705" i="4"/>
  <c r="K5705" i="4" s="1"/>
  <c r="J5704" i="4"/>
  <c r="K5704" i="4" s="1"/>
  <c r="J5703" i="4"/>
  <c r="K5703" i="4" s="1"/>
  <c r="J5702" i="4"/>
  <c r="K5702" i="4" s="1"/>
  <c r="J5701" i="4"/>
  <c r="K5701" i="4" s="1"/>
  <c r="J5700" i="4"/>
  <c r="K5700" i="4" s="1"/>
  <c r="J5699" i="4"/>
  <c r="K5699" i="4" s="1"/>
  <c r="J5698" i="4"/>
  <c r="K5698" i="4" s="1"/>
  <c r="J5697" i="4"/>
  <c r="K5697" i="4" s="1"/>
  <c r="J5696" i="4"/>
  <c r="K5696" i="4" s="1"/>
  <c r="J5695" i="4"/>
  <c r="K5695" i="4" s="1"/>
  <c r="J5694" i="4"/>
  <c r="K5694" i="4" s="1"/>
  <c r="J5693" i="4"/>
  <c r="K5693" i="4" s="1"/>
  <c r="J5692" i="4"/>
  <c r="K5692" i="4" s="1"/>
  <c r="J5691" i="4"/>
  <c r="K5691" i="4" s="1"/>
  <c r="J5690" i="4"/>
  <c r="K5690" i="4" s="1"/>
  <c r="J5689" i="4"/>
  <c r="K5689" i="4" s="1"/>
  <c r="J5688" i="4"/>
  <c r="K5688" i="4" s="1"/>
  <c r="J5687" i="4"/>
  <c r="K5687" i="4" s="1"/>
  <c r="J5686" i="4"/>
  <c r="K5686" i="4" s="1"/>
  <c r="J5685" i="4"/>
  <c r="K5685" i="4" s="1"/>
  <c r="J5684" i="4"/>
  <c r="K5684" i="4" s="1"/>
  <c r="J5683" i="4"/>
  <c r="K5683" i="4" s="1"/>
  <c r="J5682" i="4"/>
  <c r="K5682" i="4" s="1"/>
  <c r="J5681" i="4"/>
  <c r="K5681" i="4" s="1"/>
  <c r="J5680" i="4"/>
  <c r="K5680" i="4" s="1"/>
  <c r="J5679" i="4"/>
  <c r="K5679" i="4" s="1"/>
  <c r="J5678" i="4"/>
  <c r="K5678" i="4" s="1"/>
  <c r="J5677" i="4"/>
  <c r="K5677" i="4" s="1"/>
  <c r="J5676" i="4"/>
  <c r="K5676" i="4" s="1"/>
  <c r="J5675" i="4"/>
  <c r="K5675" i="4" s="1"/>
  <c r="J5674" i="4"/>
  <c r="K5674" i="4" s="1"/>
  <c r="J5673" i="4"/>
  <c r="K5673" i="4" s="1"/>
  <c r="J5672" i="4"/>
  <c r="K5672" i="4" s="1"/>
  <c r="J5671" i="4"/>
  <c r="K5671" i="4" s="1"/>
  <c r="J5670" i="4"/>
  <c r="K5670" i="4" s="1"/>
  <c r="J5669" i="4"/>
  <c r="K5669" i="4" s="1"/>
  <c r="J5668" i="4"/>
  <c r="K5668" i="4" s="1"/>
  <c r="J5667" i="4"/>
  <c r="K5667" i="4" s="1"/>
  <c r="J5666" i="4"/>
  <c r="K5666" i="4" s="1"/>
  <c r="J5665" i="4"/>
  <c r="K5665" i="4" s="1"/>
  <c r="J5664" i="4"/>
  <c r="K5664" i="4" s="1"/>
  <c r="J5663" i="4"/>
  <c r="K5663" i="4" s="1"/>
  <c r="J5662" i="4"/>
  <c r="K5662" i="4" s="1"/>
  <c r="J5661" i="4"/>
  <c r="K5661" i="4" s="1"/>
  <c r="J5660" i="4"/>
  <c r="K5660" i="4" s="1"/>
  <c r="J5659" i="4"/>
  <c r="K5659" i="4" s="1"/>
  <c r="J5658" i="4"/>
  <c r="K5658" i="4" s="1"/>
  <c r="J5657" i="4"/>
  <c r="K5657" i="4" s="1"/>
  <c r="J5656" i="4"/>
  <c r="K5656" i="4" s="1"/>
  <c r="J5655" i="4"/>
  <c r="K5655" i="4" s="1"/>
  <c r="J5654" i="4"/>
  <c r="K5654" i="4" s="1"/>
  <c r="J5653" i="4"/>
  <c r="K5653" i="4" s="1"/>
  <c r="J5652" i="4"/>
  <c r="K5652" i="4" s="1"/>
  <c r="J5651" i="4"/>
  <c r="K5651" i="4" s="1"/>
  <c r="J5650" i="4"/>
  <c r="K5650" i="4" s="1"/>
  <c r="J5649" i="4"/>
  <c r="K5649" i="4" s="1"/>
  <c r="J5648" i="4"/>
  <c r="K5648" i="4" s="1"/>
  <c r="J5647" i="4"/>
  <c r="K5647" i="4" s="1"/>
  <c r="J5646" i="4"/>
  <c r="K5646" i="4" s="1"/>
  <c r="J5645" i="4"/>
  <c r="K5645" i="4" s="1"/>
  <c r="J5644" i="4"/>
  <c r="K5644" i="4" s="1"/>
  <c r="J5643" i="4"/>
  <c r="K5643" i="4" s="1"/>
  <c r="J5642" i="4"/>
  <c r="K5642" i="4" s="1"/>
  <c r="J5641" i="4"/>
  <c r="K5641" i="4" s="1"/>
  <c r="J5640" i="4"/>
  <c r="K5640" i="4" s="1"/>
  <c r="J5639" i="4"/>
  <c r="K5639" i="4" s="1"/>
  <c r="J5638" i="4"/>
  <c r="K5638" i="4" s="1"/>
  <c r="J5637" i="4"/>
  <c r="K5637" i="4" s="1"/>
  <c r="J5636" i="4"/>
  <c r="K5636" i="4" s="1"/>
  <c r="J5635" i="4"/>
  <c r="K5635" i="4" s="1"/>
  <c r="J5634" i="4"/>
  <c r="K5634" i="4" s="1"/>
  <c r="J5633" i="4"/>
  <c r="K5633" i="4" s="1"/>
  <c r="J5632" i="4"/>
  <c r="K5632" i="4" s="1"/>
  <c r="J5631" i="4"/>
  <c r="K5631" i="4" s="1"/>
  <c r="J5630" i="4"/>
  <c r="K5630" i="4" s="1"/>
  <c r="J5629" i="4"/>
  <c r="K5629" i="4" s="1"/>
  <c r="J5628" i="4"/>
  <c r="K5628" i="4" s="1"/>
  <c r="J5627" i="4"/>
  <c r="K5627" i="4" s="1"/>
  <c r="J5626" i="4"/>
  <c r="K5626" i="4" s="1"/>
  <c r="J5625" i="4"/>
  <c r="K5625" i="4" s="1"/>
  <c r="J5624" i="4"/>
  <c r="K5624" i="4" s="1"/>
  <c r="J5623" i="4"/>
  <c r="K5623" i="4" s="1"/>
  <c r="J5622" i="4"/>
  <c r="K5622" i="4" s="1"/>
  <c r="J5621" i="4"/>
  <c r="K5621" i="4" s="1"/>
  <c r="J5620" i="4"/>
  <c r="K5620" i="4" s="1"/>
  <c r="J5619" i="4"/>
  <c r="K5619" i="4" s="1"/>
  <c r="J5618" i="4"/>
  <c r="K5618" i="4" s="1"/>
  <c r="J5617" i="4"/>
  <c r="K5617" i="4" s="1"/>
  <c r="J5616" i="4"/>
  <c r="K5616" i="4" s="1"/>
  <c r="J5615" i="4"/>
  <c r="K5615" i="4" s="1"/>
  <c r="J5614" i="4"/>
  <c r="K5614" i="4" s="1"/>
  <c r="J5613" i="4"/>
  <c r="K5613" i="4" s="1"/>
  <c r="J5612" i="4"/>
  <c r="K5612" i="4" s="1"/>
  <c r="J5611" i="4"/>
  <c r="K5611" i="4" s="1"/>
  <c r="J5610" i="4"/>
  <c r="K5610" i="4" s="1"/>
  <c r="J5609" i="4"/>
  <c r="K5609" i="4" s="1"/>
  <c r="J5608" i="4"/>
  <c r="K5608" i="4" s="1"/>
  <c r="J5607" i="4"/>
  <c r="K5607" i="4" s="1"/>
  <c r="J5606" i="4"/>
  <c r="K5606" i="4" s="1"/>
  <c r="J5605" i="4"/>
  <c r="K5605" i="4" s="1"/>
  <c r="J5604" i="4"/>
  <c r="K5604" i="4" s="1"/>
  <c r="J5603" i="4"/>
  <c r="K5603" i="4" s="1"/>
  <c r="J5602" i="4"/>
  <c r="K5602" i="4" s="1"/>
  <c r="J5601" i="4"/>
  <c r="K5601" i="4" s="1"/>
  <c r="J5600" i="4"/>
  <c r="K5600" i="4" s="1"/>
  <c r="J5599" i="4"/>
  <c r="K5599" i="4" s="1"/>
  <c r="J5598" i="4"/>
  <c r="K5598" i="4" s="1"/>
  <c r="J5597" i="4"/>
  <c r="K5597" i="4" s="1"/>
  <c r="J5596" i="4"/>
  <c r="K5596" i="4" s="1"/>
  <c r="J5595" i="4"/>
  <c r="K5595" i="4" s="1"/>
  <c r="J5594" i="4"/>
  <c r="K5594" i="4" s="1"/>
  <c r="J5593" i="4"/>
  <c r="K5593" i="4" s="1"/>
  <c r="J5592" i="4"/>
  <c r="K5592" i="4" s="1"/>
  <c r="J5591" i="4"/>
  <c r="K5591" i="4" s="1"/>
  <c r="J5590" i="4"/>
  <c r="K5590" i="4" s="1"/>
  <c r="J5589" i="4"/>
  <c r="K5589" i="4" s="1"/>
  <c r="J5588" i="4"/>
  <c r="K5588" i="4" s="1"/>
  <c r="J5587" i="4"/>
  <c r="K5587" i="4" s="1"/>
  <c r="J5586" i="4"/>
  <c r="K5586" i="4" s="1"/>
  <c r="J5585" i="4"/>
  <c r="K5585" i="4" s="1"/>
  <c r="J5584" i="4"/>
  <c r="K5584" i="4" s="1"/>
  <c r="J5583" i="4"/>
  <c r="K5583" i="4" s="1"/>
  <c r="J5582" i="4"/>
  <c r="K5582" i="4" s="1"/>
  <c r="J5581" i="4"/>
  <c r="K5581" i="4" s="1"/>
  <c r="J5580" i="4"/>
  <c r="K5580" i="4" s="1"/>
  <c r="J5579" i="4"/>
  <c r="K5579" i="4" s="1"/>
  <c r="J5578" i="4"/>
  <c r="K5578" i="4" s="1"/>
  <c r="J5577" i="4"/>
  <c r="K5577" i="4" s="1"/>
  <c r="J5576" i="4"/>
  <c r="K5576" i="4" s="1"/>
  <c r="J5575" i="4"/>
  <c r="K5575" i="4" s="1"/>
  <c r="J5574" i="4"/>
  <c r="K5574" i="4" s="1"/>
  <c r="J5573" i="4"/>
  <c r="K5573" i="4" s="1"/>
  <c r="J5572" i="4"/>
  <c r="K5572" i="4" s="1"/>
  <c r="J5571" i="4"/>
  <c r="K5571" i="4" s="1"/>
  <c r="J5570" i="4"/>
  <c r="K5570" i="4" s="1"/>
  <c r="J5569" i="4"/>
  <c r="K5569" i="4" s="1"/>
  <c r="J5568" i="4"/>
  <c r="K5568" i="4" s="1"/>
  <c r="J5567" i="4"/>
  <c r="K5567" i="4" s="1"/>
  <c r="J5566" i="4"/>
  <c r="K5566" i="4" s="1"/>
  <c r="J5565" i="4"/>
  <c r="K5565" i="4" s="1"/>
  <c r="J5564" i="4"/>
  <c r="K5564" i="4" s="1"/>
  <c r="J5563" i="4"/>
  <c r="K5563" i="4" s="1"/>
  <c r="J5562" i="4"/>
  <c r="K5562" i="4" s="1"/>
  <c r="J5561" i="4"/>
  <c r="K5561" i="4" s="1"/>
  <c r="J5560" i="4"/>
  <c r="K5560" i="4" s="1"/>
  <c r="J5559" i="4"/>
  <c r="K5559" i="4" s="1"/>
  <c r="J5558" i="4"/>
  <c r="K5558" i="4" s="1"/>
  <c r="J5557" i="4"/>
  <c r="K5557" i="4" s="1"/>
  <c r="J5556" i="4"/>
  <c r="K5556" i="4" s="1"/>
  <c r="J5555" i="4"/>
  <c r="K5555" i="4" s="1"/>
  <c r="J5554" i="4"/>
  <c r="K5554" i="4" s="1"/>
  <c r="J5553" i="4"/>
  <c r="K5553" i="4" s="1"/>
  <c r="J5552" i="4"/>
  <c r="K5552" i="4" s="1"/>
  <c r="J5551" i="4"/>
  <c r="K5551" i="4" s="1"/>
  <c r="J5550" i="4"/>
  <c r="K5550" i="4" s="1"/>
  <c r="J5549" i="4"/>
  <c r="K5549" i="4" s="1"/>
  <c r="J5548" i="4"/>
  <c r="K5548" i="4" s="1"/>
  <c r="J5547" i="4"/>
  <c r="K5547" i="4" s="1"/>
  <c r="J5546" i="4"/>
  <c r="K5546" i="4" s="1"/>
  <c r="J5545" i="4"/>
  <c r="K5545" i="4" s="1"/>
  <c r="J5544" i="4"/>
  <c r="K5544" i="4" s="1"/>
  <c r="J5543" i="4"/>
  <c r="K5543" i="4" s="1"/>
  <c r="J5542" i="4"/>
  <c r="K5542" i="4" s="1"/>
  <c r="J5541" i="4"/>
  <c r="K5541" i="4" s="1"/>
  <c r="J5540" i="4"/>
  <c r="K5540" i="4" s="1"/>
  <c r="J5539" i="4"/>
  <c r="K5539" i="4" s="1"/>
  <c r="J5538" i="4"/>
  <c r="K5538" i="4" s="1"/>
  <c r="J5537" i="4"/>
  <c r="K5537" i="4" s="1"/>
  <c r="J5536" i="4"/>
  <c r="K5536" i="4" s="1"/>
  <c r="J5535" i="4"/>
  <c r="K5535" i="4" s="1"/>
  <c r="J5534" i="4"/>
  <c r="K5534" i="4" s="1"/>
  <c r="K5533" i="4"/>
  <c r="J5533" i="4"/>
  <c r="J5532" i="4"/>
  <c r="K5532" i="4" s="1"/>
  <c r="J5531" i="4"/>
  <c r="K5531" i="4" s="1"/>
  <c r="J5530" i="4"/>
  <c r="K5530" i="4" s="1"/>
  <c r="J5529" i="4"/>
  <c r="K5529" i="4" s="1"/>
  <c r="J5528" i="4"/>
  <c r="K5528" i="4" s="1"/>
  <c r="J5527" i="4"/>
  <c r="K5527" i="4" s="1"/>
  <c r="J5526" i="4"/>
  <c r="K5526" i="4" s="1"/>
  <c r="J5525" i="4"/>
  <c r="K5525" i="4" s="1"/>
  <c r="J5524" i="4"/>
  <c r="K5524" i="4" s="1"/>
  <c r="J5523" i="4"/>
  <c r="K5523" i="4" s="1"/>
  <c r="J5522" i="4"/>
  <c r="K5522" i="4" s="1"/>
  <c r="J5521" i="4"/>
  <c r="K5521" i="4" s="1"/>
  <c r="J5520" i="4"/>
  <c r="K5520" i="4" s="1"/>
  <c r="J5519" i="4"/>
  <c r="K5519" i="4" s="1"/>
  <c r="J5518" i="4"/>
  <c r="K5518" i="4" s="1"/>
  <c r="J5517" i="4"/>
  <c r="K5517" i="4" s="1"/>
  <c r="J5516" i="4"/>
  <c r="K5516" i="4" s="1"/>
  <c r="J5515" i="4"/>
  <c r="K5515" i="4" s="1"/>
  <c r="J5514" i="4"/>
  <c r="K5514" i="4" s="1"/>
  <c r="J5513" i="4"/>
  <c r="K5513" i="4" s="1"/>
  <c r="J5512" i="4"/>
  <c r="K5512" i="4" s="1"/>
  <c r="J5511" i="4"/>
  <c r="K5511" i="4" s="1"/>
  <c r="J5510" i="4"/>
  <c r="K5510" i="4" s="1"/>
  <c r="J5509" i="4"/>
  <c r="K5509" i="4" s="1"/>
  <c r="J5508" i="4"/>
  <c r="K5508" i="4" s="1"/>
  <c r="J5507" i="4"/>
  <c r="K5507" i="4" s="1"/>
  <c r="J5506" i="4"/>
  <c r="K5506" i="4" s="1"/>
  <c r="J5505" i="4"/>
  <c r="K5505" i="4" s="1"/>
  <c r="J5504" i="4"/>
  <c r="K5504" i="4" s="1"/>
  <c r="J5503" i="4"/>
  <c r="K5503" i="4" s="1"/>
  <c r="J5502" i="4"/>
  <c r="K5502" i="4" s="1"/>
  <c r="J5501" i="4"/>
  <c r="K5501" i="4" s="1"/>
  <c r="J5500" i="4"/>
  <c r="K5500" i="4" s="1"/>
  <c r="J5499" i="4"/>
  <c r="K5499" i="4" s="1"/>
  <c r="J5498" i="4"/>
  <c r="K5498" i="4" s="1"/>
  <c r="J5497" i="4"/>
  <c r="K5497" i="4" s="1"/>
  <c r="J5496" i="4"/>
  <c r="K5496" i="4" s="1"/>
  <c r="J5495" i="4"/>
  <c r="K5495" i="4" s="1"/>
  <c r="J5494" i="4"/>
  <c r="K5494" i="4" s="1"/>
  <c r="J5493" i="4"/>
  <c r="K5493" i="4" s="1"/>
  <c r="J5492" i="4"/>
  <c r="K5492" i="4" s="1"/>
  <c r="J5491" i="4"/>
  <c r="K5491" i="4" s="1"/>
  <c r="J5490" i="4"/>
  <c r="K5490" i="4" s="1"/>
  <c r="J5489" i="4"/>
  <c r="K5489" i="4" s="1"/>
  <c r="J5488" i="4"/>
  <c r="K5488" i="4" s="1"/>
  <c r="J5487" i="4"/>
  <c r="K5487" i="4" s="1"/>
  <c r="J5486" i="4"/>
  <c r="K5486" i="4" s="1"/>
  <c r="J5485" i="4"/>
  <c r="K5485" i="4" s="1"/>
  <c r="J5484" i="4"/>
  <c r="K5484" i="4" s="1"/>
  <c r="J5483" i="4"/>
  <c r="K5483" i="4" s="1"/>
  <c r="J5482" i="4"/>
  <c r="K5482" i="4" s="1"/>
  <c r="J5481" i="4"/>
  <c r="K5481" i="4" s="1"/>
  <c r="J5480" i="4"/>
  <c r="K5480" i="4" s="1"/>
  <c r="J5479" i="4"/>
  <c r="K5479" i="4" s="1"/>
  <c r="J5478" i="4"/>
  <c r="K5478" i="4" s="1"/>
  <c r="J5477" i="4"/>
  <c r="K5477" i="4" s="1"/>
  <c r="J5476" i="4"/>
  <c r="K5476" i="4" s="1"/>
  <c r="J5475" i="4"/>
  <c r="K5475" i="4" s="1"/>
  <c r="J5474" i="4"/>
  <c r="K5474" i="4" s="1"/>
  <c r="J5473" i="4"/>
  <c r="K5473" i="4" s="1"/>
  <c r="J5472" i="4"/>
  <c r="K5472" i="4" s="1"/>
  <c r="J5471" i="4"/>
  <c r="K5471" i="4" s="1"/>
  <c r="J5470" i="4"/>
  <c r="K5470" i="4" s="1"/>
  <c r="J5469" i="4"/>
  <c r="K5469" i="4" s="1"/>
  <c r="J5468" i="4"/>
  <c r="K5468" i="4" s="1"/>
  <c r="J5467" i="4"/>
  <c r="K5467" i="4" s="1"/>
  <c r="J5466" i="4"/>
  <c r="K5466" i="4" s="1"/>
  <c r="J5465" i="4"/>
  <c r="K5465" i="4" s="1"/>
  <c r="J5464" i="4"/>
  <c r="K5464" i="4" s="1"/>
  <c r="J5463" i="4"/>
  <c r="K5463" i="4" s="1"/>
  <c r="J5462" i="4"/>
  <c r="K5462" i="4" s="1"/>
  <c r="J5461" i="4"/>
  <c r="K5461" i="4" s="1"/>
  <c r="J5460" i="4"/>
  <c r="K5460" i="4" s="1"/>
  <c r="J5459" i="4"/>
  <c r="K5459" i="4" s="1"/>
  <c r="J5458" i="4"/>
  <c r="K5458" i="4" s="1"/>
  <c r="J5457" i="4"/>
  <c r="K5457" i="4" s="1"/>
  <c r="J5456" i="4"/>
  <c r="K5456" i="4" s="1"/>
  <c r="J5455" i="4"/>
  <c r="K5455" i="4" s="1"/>
  <c r="J5454" i="4"/>
  <c r="K5454" i="4" s="1"/>
  <c r="J5453" i="4"/>
  <c r="K5453" i="4" s="1"/>
  <c r="J5452" i="4"/>
  <c r="K5452" i="4" s="1"/>
  <c r="J5451" i="4"/>
  <c r="K5451" i="4" s="1"/>
  <c r="J5450" i="4"/>
  <c r="K5450" i="4" s="1"/>
  <c r="J5449" i="4"/>
  <c r="K5449" i="4" s="1"/>
  <c r="J5448" i="4"/>
  <c r="K5448" i="4" s="1"/>
  <c r="J5447" i="4"/>
  <c r="K5447" i="4" s="1"/>
  <c r="J5446" i="4"/>
  <c r="K5446" i="4" s="1"/>
  <c r="J5445" i="4"/>
  <c r="K5445" i="4" s="1"/>
  <c r="J5444" i="4"/>
  <c r="K5444" i="4" s="1"/>
  <c r="J5443" i="4"/>
  <c r="K5443" i="4" s="1"/>
  <c r="J5442" i="4"/>
  <c r="K5442" i="4" s="1"/>
  <c r="J5441" i="4"/>
  <c r="K5441" i="4" s="1"/>
  <c r="J5440" i="4"/>
  <c r="K5440" i="4" s="1"/>
  <c r="J5439" i="4"/>
  <c r="K5439" i="4" s="1"/>
  <c r="J5438" i="4"/>
  <c r="K5438" i="4" s="1"/>
  <c r="J5437" i="4"/>
  <c r="K5437" i="4" s="1"/>
  <c r="J5436" i="4"/>
  <c r="K5436" i="4" s="1"/>
  <c r="J5435" i="4"/>
  <c r="K5435" i="4" s="1"/>
  <c r="J5434" i="4"/>
  <c r="K5434" i="4" s="1"/>
  <c r="J5433" i="4"/>
  <c r="K5433" i="4" s="1"/>
  <c r="J5432" i="4"/>
  <c r="K5432" i="4" s="1"/>
  <c r="J5431" i="4"/>
  <c r="K5431" i="4" s="1"/>
  <c r="J5430" i="4"/>
  <c r="K5430" i="4" s="1"/>
  <c r="J5429" i="4"/>
  <c r="K5429" i="4" s="1"/>
  <c r="J5428" i="4"/>
  <c r="K5428" i="4" s="1"/>
  <c r="J5427" i="4"/>
  <c r="K5427" i="4" s="1"/>
  <c r="J5426" i="4"/>
  <c r="K5426" i="4" s="1"/>
  <c r="J5425" i="4"/>
  <c r="K5425" i="4" s="1"/>
  <c r="J5424" i="4"/>
  <c r="K5424" i="4" s="1"/>
  <c r="J5423" i="4"/>
  <c r="K5423" i="4" s="1"/>
  <c r="J5422" i="4"/>
  <c r="K5422" i="4" s="1"/>
  <c r="J5421" i="4"/>
  <c r="K5421" i="4" s="1"/>
  <c r="J5420" i="4"/>
  <c r="K5420" i="4" s="1"/>
  <c r="J5419" i="4"/>
  <c r="K5419" i="4" s="1"/>
  <c r="J5418" i="4"/>
  <c r="K5418" i="4" s="1"/>
  <c r="J5417" i="4"/>
  <c r="K5417" i="4" s="1"/>
  <c r="J5416" i="4"/>
  <c r="K5416" i="4" s="1"/>
  <c r="J5415" i="4"/>
  <c r="K5415" i="4" s="1"/>
  <c r="J5414" i="4"/>
  <c r="K5414" i="4" s="1"/>
  <c r="J5413" i="4"/>
  <c r="K5413" i="4" s="1"/>
  <c r="J5412" i="4"/>
  <c r="K5412" i="4" s="1"/>
  <c r="J5411" i="4"/>
  <c r="K5411" i="4" s="1"/>
  <c r="J5410" i="4"/>
  <c r="K5410" i="4" s="1"/>
  <c r="J5409" i="4"/>
  <c r="K5409" i="4" s="1"/>
  <c r="J5408" i="4"/>
  <c r="K5408" i="4" s="1"/>
  <c r="J5407" i="4"/>
  <c r="K5407" i="4" s="1"/>
  <c r="J5406" i="4"/>
  <c r="K5406" i="4" s="1"/>
  <c r="J5405" i="4"/>
  <c r="K5405" i="4" s="1"/>
  <c r="J5404" i="4"/>
  <c r="K5404" i="4" s="1"/>
  <c r="J5403" i="4"/>
  <c r="K5403" i="4" s="1"/>
  <c r="J5402" i="4"/>
  <c r="K5402" i="4" s="1"/>
  <c r="J5401" i="4"/>
  <c r="K5401" i="4" s="1"/>
  <c r="J5400" i="4"/>
  <c r="K5400" i="4" s="1"/>
  <c r="J5399" i="4"/>
  <c r="K5399" i="4" s="1"/>
  <c r="J5398" i="4"/>
  <c r="K5398" i="4" s="1"/>
  <c r="J5397" i="4"/>
  <c r="K5397" i="4" s="1"/>
  <c r="J5396" i="4"/>
  <c r="K5396" i="4" s="1"/>
  <c r="J5395" i="4"/>
  <c r="K5395" i="4" s="1"/>
  <c r="J5394" i="4"/>
  <c r="K5394" i="4" s="1"/>
  <c r="J5393" i="4"/>
  <c r="K5393" i="4" s="1"/>
  <c r="J5392" i="4"/>
  <c r="K5392" i="4" s="1"/>
  <c r="J5391" i="4"/>
  <c r="K5391" i="4" s="1"/>
  <c r="J5390" i="4"/>
  <c r="K5390" i="4" s="1"/>
  <c r="J5389" i="4"/>
  <c r="K5389" i="4" s="1"/>
  <c r="J5388" i="4"/>
  <c r="K5388" i="4" s="1"/>
  <c r="J5387" i="4"/>
  <c r="K5387" i="4" s="1"/>
  <c r="J5386" i="4"/>
  <c r="K5386" i="4" s="1"/>
  <c r="J5385" i="4"/>
  <c r="K5385" i="4" s="1"/>
  <c r="J5384" i="4"/>
  <c r="K5384" i="4" s="1"/>
  <c r="J5383" i="4"/>
  <c r="K5383" i="4" s="1"/>
  <c r="J5382" i="4"/>
  <c r="K5382" i="4" s="1"/>
  <c r="J5381" i="4"/>
  <c r="K5381" i="4" s="1"/>
  <c r="J5380" i="4"/>
  <c r="K5380" i="4" s="1"/>
  <c r="J5379" i="4"/>
  <c r="K5379" i="4" s="1"/>
  <c r="J5378" i="4"/>
  <c r="K5378" i="4" s="1"/>
  <c r="J5377" i="4"/>
  <c r="K5377" i="4" s="1"/>
  <c r="J5376" i="4"/>
  <c r="K5376" i="4" s="1"/>
  <c r="J5375" i="4"/>
  <c r="K5375" i="4" s="1"/>
  <c r="J5374" i="4"/>
  <c r="K5374" i="4" s="1"/>
  <c r="J5373" i="4"/>
  <c r="K5373" i="4" s="1"/>
  <c r="J5372" i="4"/>
  <c r="K5372" i="4" s="1"/>
  <c r="J5371" i="4"/>
  <c r="K5371" i="4" s="1"/>
  <c r="J5370" i="4"/>
  <c r="K5370" i="4" s="1"/>
  <c r="J5369" i="4"/>
  <c r="K5369" i="4" s="1"/>
  <c r="J5368" i="4"/>
  <c r="K5368" i="4" s="1"/>
  <c r="J5367" i="4"/>
  <c r="K5367" i="4" s="1"/>
  <c r="J5366" i="4"/>
  <c r="K5366" i="4" s="1"/>
  <c r="J5365" i="4"/>
  <c r="K5365" i="4" s="1"/>
  <c r="J5364" i="4"/>
  <c r="K5364" i="4" s="1"/>
  <c r="J5363" i="4"/>
  <c r="K5363" i="4" s="1"/>
  <c r="J5362" i="4"/>
  <c r="K5362" i="4" s="1"/>
  <c r="J5361" i="4"/>
  <c r="K5361" i="4" s="1"/>
  <c r="J5360" i="4"/>
  <c r="K5360" i="4" s="1"/>
  <c r="J5359" i="4"/>
  <c r="K5359" i="4" s="1"/>
  <c r="J5358" i="4"/>
  <c r="K5358" i="4" s="1"/>
  <c r="J5357" i="4"/>
  <c r="K5357" i="4" s="1"/>
  <c r="J5356" i="4"/>
  <c r="K5356" i="4" s="1"/>
  <c r="J5355" i="4"/>
  <c r="K5355" i="4" s="1"/>
  <c r="J5354" i="4"/>
  <c r="K5354" i="4" s="1"/>
  <c r="J5353" i="4"/>
  <c r="K5353" i="4" s="1"/>
  <c r="J5352" i="4"/>
  <c r="K5352" i="4" s="1"/>
  <c r="J5351" i="4"/>
  <c r="K5351" i="4" s="1"/>
  <c r="J5350" i="4"/>
  <c r="K5350" i="4" s="1"/>
  <c r="J5349" i="4"/>
  <c r="K5349" i="4" s="1"/>
  <c r="J5348" i="4"/>
  <c r="K5348" i="4" s="1"/>
  <c r="J5347" i="4"/>
  <c r="K5347" i="4" s="1"/>
  <c r="J5346" i="4"/>
  <c r="K5346" i="4" s="1"/>
  <c r="J5345" i="4"/>
  <c r="K5345" i="4" s="1"/>
  <c r="J5344" i="4"/>
  <c r="K5344" i="4" s="1"/>
  <c r="J5343" i="4"/>
  <c r="K5343" i="4" s="1"/>
  <c r="J5342" i="4"/>
  <c r="K5342" i="4" s="1"/>
  <c r="J5341" i="4"/>
  <c r="K5341" i="4" s="1"/>
  <c r="J5340" i="4"/>
  <c r="K5340" i="4" s="1"/>
  <c r="J5339" i="4"/>
  <c r="K5339" i="4" s="1"/>
  <c r="J5338" i="4"/>
  <c r="K5338" i="4" s="1"/>
  <c r="J5337" i="4"/>
  <c r="K5337" i="4" s="1"/>
  <c r="J5336" i="4"/>
  <c r="K5336" i="4" s="1"/>
  <c r="K5335" i="4"/>
  <c r="J5335" i="4"/>
  <c r="J5334" i="4"/>
  <c r="K5334" i="4" s="1"/>
  <c r="J5333" i="4"/>
  <c r="K5333" i="4" s="1"/>
  <c r="J5332" i="4"/>
  <c r="K5332" i="4" s="1"/>
  <c r="J5331" i="4"/>
  <c r="K5331" i="4" s="1"/>
  <c r="J5330" i="4"/>
  <c r="K5330" i="4" s="1"/>
  <c r="J5329" i="4"/>
  <c r="K5329" i="4" s="1"/>
  <c r="J5328" i="4"/>
  <c r="K5328" i="4" s="1"/>
  <c r="J5327" i="4"/>
  <c r="K5327" i="4" s="1"/>
  <c r="J5326" i="4"/>
  <c r="K5326" i="4" s="1"/>
  <c r="J5325" i="4"/>
  <c r="K5325" i="4" s="1"/>
  <c r="J5324" i="4"/>
  <c r="K5324" i="4" s="1"/>
  <c r="J5323" i="4"/>
  <c r="K5323" i="4" s="1"/>
  <c r="J5322" i="4"/>
  <c r="K5322" i="4" s="1"/>
  <c r="J5321" i="4"/>
  <c r="K5321" i="4" s="1"/>
  <c r="J5320" i="4"/>
  <c r="K5320" i="4" s="1"/>
  <c r="J5319" i="4"/>
  <c r="K5319" i="4" s="1"/>
  <c r="J5318" i="4"/>
  <c r="K5318" i="4" s="1"/>
  <c r="J5317" i="4"/>
  <c r="K5317" i="4" s="1"/>
  <c r="J5316" i="4"/>
  <c r="K5316" i="4" s="1"/>
  <c r="J5315" i="4"/>
  <c r="K5315" i="4" s="1"/>
  <c r="J5314" i="4"/>
  <c r="K5314" i="4" s="1"/>
  <c r="J5313" i="4"/>
  <c r="K5313" i="4" s="1"/>
  <c r="J5312" i="4"/>
  <c r="K5312" i="4" s="1"/>
  <c r="J5311" i="4"/>
  <c r="K5311" i="4" s="1"/>
  <c r="J5310" i="4"/>
  <c r="K5310" i="4" s="1"/>
  <c r="J5309" i="4"/>
  <c r="K5309" i="4" s="1"/>
  <c r="J5308" i="4"/>
  <c r="K5308" i="4" s="1"/>
  <c r="J5307" i="4"/>
  <c r="K5307" i="4" s="1"/>
  <c r="J5306" i="4"/>
  <c r="K5306" i="4" s="1"/>
  <c r="J5305" i="4"/>
  <c r="K5305" i="4" s="1"/>
  <c r="J5304" i="4"/>
  <c r="K5304" i="4" s="1"/>
  <c r="J5303" i="4"/>
  <c r="K5303" i="4" s="1"/>
  <c r="J5302" i="4"/>
  <c r="K5302" i="4" s="1"/>
  <c r="J5301" i="4"/>
  <c r="K5301" i="4" s="1"/>
  <c r="J5300" i="4"/>
  <c r="K5300" i="4" s="1"/>
  <c r="J5299" i="4"/>
  <c r="K5299" i="4" s="1"/>
  <c r="J5298" i="4"/>
  <c r="K5298" i="4" s="1"/>
  <c r="J5297" i="4"/>
  <c r="K5297" i="4" s="1"/>
  <c r="J5296" i="4"/>
  <c r="K5296" i="4" s="1"/>
  <c r="J5295" i="4"/>
  <c r="K5295" i="4" s="1"/>
  <c r="J5294" i="4"/>
  <c r="K5294" i="4" s="1"/>
  <c r="J5293" i="4"/>
  <c r="K5293" i="4" s="1"/>
  <c r="J5292" i="4"/>
  <c r="K5292" i="4" s="1"/>
  <c r="J5291" i="4"/>
  <c r="K5291" i="4" s="1"/>
  <c r="J5290" i="4"/>
  <c r="K5290" i="4" s="1"/>
  <c r="J5289" i="4"/>
  <c r="K5289" i="4" s="1"/>
  <c r="J5288" i="4"/>
  <c r="K5288" i="4" s="1"/>
  <c r="J5287" i="4"/>
  <c r="K5287" i="4" s="1"/>
  <c r="J5286" i="4"/>
  <c r="K5286" i="4" s="1"/>
  <c r="J5285" i="4"/>
  <c r="K5285" i="4" s="1"/>
  <c r="J5284" i="4"/>
  <c r="K5284" i="4" s="1"/>
  <c r="J5283" i="4"/>
  <c r="K5283" i="4" s="1"/>
  <c r="J5282" i="4"/>
  <c r="K5282" i="4" s="1"/>
  <c r="J5281" i="4"/>
  <c r="K5281" i="4" s="1"/>
  <c r="J5280" i="4"/>
  <c r="K5280" i="4" s="1"/>
  <c r="J5279" i="4"/>
  <c r="K5279" i="4" s="1"/>
  <c r="J5278" i="4"/>
  <c r="K5278" i="4" s="1"/>
  <c r="J5277" i="4"/>
  <c r="K5277" i="4" s="1"/>
  <c r="J5276" i="4"/>
  <c r="K5276" i="4" s="1"/>
  <c r="J5275" i="4"/>
  <c r="K5275" i="4" s="1"/>
  <c r="J5274" i="4"/>
  <c r="K5274" i="4" s="1"/>
  <c r="J5273" i="4"/>
  <c r="K5273" i="4" s="1"/>
  <c r="J5272" i="4"/>
  <c r="K5272" i="4" s="1"/>
  <c r="J5271" i="4"/>
  <c r="K5271" i="4" s="1"/>
  <c r="J5270" i="4"/>
  <c r="K5270" i="4" s="1"/>
  <c r="J5269" i="4"/>
  <c r="K5269" i="4" s="1"/>
  <c r="J5268" i="4"/>
  <c r="K5268" i="4" s="1"/>
  <c r="J5267" i="4"/>
  <c r="K5267" i="4" s="1"/>
  <c r="J5266" i="4"/>
  <c r="K5266" i="4" s="1"/>
  <c r="J5265" i="4"/>
  <c r="K5265" i="4" s="1"/>
  <c r="J5264" i="4"/>
  <c r="K5264" i="4" s="1"/>
  <c r="J5263" i="4"/>
  <c r="K5263" i="4" s="1"/>
  <c r="J5262" i="4"/>
  <c r="K5262" i="4" s="1"/>
  <c r="J5261" i="4"/>
  <c r="K5261" i="4" s="1"/>
  <c r="J5260" i="4"/>
  <c r="K5260" i="4" s="1"/>
  <c r="J5259" i="4"/>
  <c r="K5259" i="4" s="1"/>
  <c r="J5258" i="4"/>
  <c r="K5258" i="4" s="1"/>
  <c r="J5257" i="4"/>
  <c r="K5257" i="4" s="1"/>
  <c r="J5256" i="4"/>
  <c r="K5256" i="4" s="1"/>
  <c r="J5255" i="4"/>
  <c r="K5255" i="4" s="1"/>
  <c r="J5254" i="4"/>
  <c r="K5254" i="4" s="1"/>
  <c r="J5253" i="4"/>
  <c r="K5253" i="4" s="1"/>
  <c r="J5252" i="4"/>
  <c r="K5252" i="4" s="1"/>
  <c r="J5251" i="4"/>
  <c r="K5251" i="4" s="1"/>
  <c r="J5250" i="4"/>
  <c r="K5250" i="4" s="1"/>
  <c r="J5249" i="4"/>
  <c r="K5249" i="4" s="1"/>
  <c r="J5248" i="4"/>
  <c r="K5248" i="4" s="1"/>
  <c r="J5247" i="4"/>
  <c r="K5247" i="4" s="1"/>
  <c r="J5246" i="4"/>
  <c r="K5246" i="4" s="1"/>
  <c r="J5245" i="4"/>
  <c r="K5245" i="4" s="1"/>
  <c r="J5244" i="4"/>
  <c r="K5244" i="4" s="1"/>
  <c r="J5243" i="4"/>
  <c r="K5243" i="4" s="1"/>
  <c r="J5242" i="4"/>
  <c r="K5242" i="4" s="1"/>
  <c r="J5241" i="4"/>
  <c r="K5241" i="4" s="1"/>
  <c r="J5240" i="4"/>
  <c r="K5240" i="4" s="1"/>
  <c r="J5239" i="4"/>
  <c r="K5239" i="4" s="1"/>
  <c r="J5238" i="4"/>
  <c r="K5238" i="4" s="1"/>
  <c r="J5237" i="4"/>
  <c r="K5237" i="4" s="1"/>
  <c r="J5236" i="4"/>
  <c r="K5236" i="4" s="1"/>
  <c r="J5235" i="4"/>
  <c r="K5235" i="4" s="1"/>
  <c r="J5234" i="4"/>
  <c r="K5234" i="4" s="1"/>
  <c r="J5233" i="4"/>
  <c r="K5233" i="4" s="1"/>
  <c r="J5232" i="4"/>
  <c r="K5232" i="4" s="1"/>
  <c r="J5231" i="4"/>
  <c r="K5231" i="4" s="1"/>
  <c r="J5230" i="4"/>
  <c r="K5230" i="4" s="1"/>
  <c r="J5229" i="4"/>
  <c r="K5229" i="4" s="1"/>
  <c r="J5228" i="4"/>
  <c r="K5228" i="4" s="1"/>
  <c r="J5227" i="4"/>
  <c r="K5227" i="4" s="1"/>
  <c r="J5226" i="4"/>
  <c r="K5226" i="4" s="1"/>
  <c r="J5225" i="4"/>
  <c r="K5225" i="4" s="1"/>
  <c r="J5224" i="4"/>
  <c r="K5224" i="4" s="1"/>
  <c r="J5223" i="4"/>
  <c r="K5223" i="4" s="1"/>
  <c r="J5222" i="4"/>
  <c r="K5222" i="4" s="1"/>
  <c r="J5221" i="4"/>
  <c r="K5221" i="4" s="1"/>
  <c r="J5220" i="4"/>
  <c r="K5220" i="4" s="1"/>
  <c r="J5219" i="4"/>
  <c r="K5219" i="4" s="1"/>
  <c r="J5218" i="4"/>
  <c r="K5218" i="4" s="1"/>
  <c r="J5217" i="4"/>
  <c r="K5217" i="4" s="1"/>
  <c r="K5216" i="4"/>
  <c r="J5216" i="4"/>
  <c r="J5215" i="4"/>
  <c r="K5215" i="4" s="1"/>
  <c r="J5214" i="4"/>
  <c r="K5214" i="4" s="1"/>
  <c r="J5213" i="4"/>
  <c r="K5213" i="4" s="1"/>
  <c r="J5212" i="4"/>
  <c r="K5212" i="4" s="1"/>
  <c r="J5211" i="4"/>
  <c r="K5211" i="4" s="1"/>
  <c r="J5210" i="4"/>
  <c r="K5210" i="4" s="1"/>
  <c r="J5209" i="4"/>
  <c r="K5209" i="4" s="1"/>
  <c r="J5208" i="4"/>
  <c r="K5208" i="4" s="1"/>
  <c r="J5207" i="4"/>
  <c r="K5207" i="4" s="1"/>
  <c r="J5206" i="4"/>
  <c r="K5206" i="4" s="1"/>
  <c r="J5205" i="4"/>
  <c r="K5205" i="4" s="1"/>
  <c r="J5204" i="4"/>
  <c r="K5204" i="4" s="1"/>
  <c r="J5203" i="4"/>
  <c r="K5203" i="4" s="1"/>
  <c r="J5202" i="4"/>
  <c r="K5202" i="4" s="1"/>
  <c r="J5201" i="4"/>
  <c r="K5201" i="4" s="1"/>
  <c r="J5200" i="4"/>
  <c r="K5200" i="4" s="1"/>
  <c r="J5199" i="4"/>
  <c r="K5199" i="4" s="1"/>
  <c r="J5198" i="4"/>
  <c r="K5198" i="4" s="1"/>
  <c r="J5197" i="4"/>
  <c r="K5197" i="4" s="1"/>
  <c r="J5196" i="4"/>
  <c r="K5196" i="4" s="1"/>
  <c r="J5195" i="4"/>
  <c r="K5195" i="4" s="1"/>
  <c r="J5194" i="4"/>
  <c r="K5194" i="4" s="1"/>
  <c r="J5193" i="4"/>
  <c r="K5193" i="4" s="1"/>
  <c r="J5192" i="4"/>
  <c r="K5192" i="4" s="1"/>
  <c r="J5191" i="4"/>
  <c r="K5191" i="4" s="1"/>
  <c r="J5190" i="4"/>
  <c r="K5190" i="4" s="1"/>
  <c r="J5189" i="4"/>
  <c r="K5189" i="4" s="1"/>
  <c r="J5188" i="4"/>
  <c r="K5188" i="4" s="1"/>
  <c r="J5187" i="4"/>
  <c r="K5187" i="4" s="1"/>
  <c r="J5186" i="4"/>
  <c r="K5186" i="4" s="1"/>
  <c r="J5185" i="4"/>
  <c r="K5185" i="4" s="1"/>
  <c r="J5184" i="4"/>
  <c r="K5184" i="4" s="1"/>
  <c r="J5183" i="4"/>
  <c r="K5183" i="4" s="1"/>
  <c r="J5182" i="4"/>
  <c r="K5182" i="4" s="1"/>
  <c r="J5181" i="4"/>
  <c r="K5181" i="4" s="1"/>
  <c r="J5180" i="4"/>
  <c r="K5180" i="4" s="1"/>
  <c r="J5179" i="4"/>
  <c r="K5179" i="4" s="1"/>
  <c r="J5178" i="4"/>
  <c r="K5178" i="4" s="1"/>
  <c r="J5177" i="4"/>
  <c r="K5177" i="4" s="1"/>
  <c r="J5176" i="4"/>
  <c r="K5176" i="4" s="1"/>
  <c r="J5175" i="4"/>
  <c r="K5175" i="4" s="1"/>
  <c r="J5174" i="4"/>
  <c r="K5174" i="4" s="1"/>
  <c r="J5173" i="4"/>
  <c r="K5173" i="4" s="1"/>
  <c r="J5172" i="4"/>
  <c r="K5172" i="4" s="1"/>
  <c r="J5171" i="4"/>
  <c r="K5171" i="4" s="1"/>
  <c r="J5170" i="4"/>
  <c r="K5170" i="4" s="1"/>
  <c r="J5169" i="4"/>
  <c r="K5169" i="4" s="1"/>
  <c r="J5168" i="4"/>
  <c r="K5168" i="4" s="1"/>
  <c r="J5167" i="4"/>
  <c r="K5167" i="4" s="1"/>
  <c r="J5166" i="4"/>
  <c r="K5166" i="4" s="1"/>
  <c r="J5165" i="4"/>
  <c r="K5165" i="4" s="1"/>
  <c r="J5164" i="4"/>
  <c r="K5164" i="4" s="1"/>
  <c r="J5163" i="4"/>
  <c r="K5163" i="4" s="1"/>
  <c r="J5162" i="4"/>
  <c r="K5162" i="4" s="1"/>
  <c r="J5161" i="4"/>
  <c r="K5161" i="4" s="1"/>
  <c r="J5160" i="4"/>
  <c r="K5160" i="4" s="1"/>
  <c r="J5159" i="4"/>
  <c r="K5159" i="4" s="1"/>
  <c r="J5158" i="4"/>
  <c r="K5158" i="4" s="1"/>
  <c r="J5157" i="4"/>
  <c r="K5157" i="4" s="1"/>
  <c r="J5156" i="4"/>
  <c r="K5156" i="4" s="1"/>
  <c r="J5155" i="4"/>
  <c r="K5155" i="4" s="1"/>
  <c r="J5154" i="4"/>
  <c r="K5154" i="4" s="1"/>
  <c r="J5153" i="4"/>
  <c r="K5153" i="4" s="1"/>
  <c r="J5152" i="4"/>
  <c r="K5152" i="4" s="1"/>
  <c r="J5151" i="4"/>
  <c r="K5151" i="4" s="1"/>
  <c r="J5150" i="4"/>
  <c r="K5150" i="4" s="1"/>
  <c r="J5149" i="4"/>
  <c r="K5149" i="4" s="1"/>
  <c r="J5148" i="4"/>
  <c r="K5148" i="4" s="1"/>
  <c r="J5147" i="4"/>
  <c r="K5147" i="4" s="1"/>
  <c r="J5146" i="4"/>
  <c r="K5146" i="4" s="1"/>
  <c r="J5145" i="4"/>
  <c r="K5145" i="4" s="1"/>
  <c r="J5144" i="4"/>
  <c r="K5144" i="4" s="1"/>
  <c r="J5143" i="4"/>
  <c r="K5143" i="4" s="1"/>
  <c r="J5142" i="4"/>
  <c r="K5142" i="4" s="1"/>
  <c r="J5141" i="4"/>
  <c r="K5141" i="4" s="1"/>
  <c r="J5140" i="4"/>
  <c r="K5140" i="4" s="1"/>
  <c r="J5139" i="4"/>
  <c r="K5139" i="4" s="1"/>
  <c r="J5138" i="4"/>
  <c r="K5138" i="4" s="1"/>
  <c r="J5137" i="4"/>
  <c r="K5137" i="4" s="1"/>
  <c r="K5136" i="4"/>
  <c r="J5136" i="4"/>
  <c r="J5135" i="4"/>
  <c r="K5135" i="4" s="1"/>
  <c r="J5134" i="4"/>
  <c r="K5134" i="4" s="1"/>
  <c r="J5133" i="4"/>
  <c r="K5133" i="4" s="1"/>
  <c r="J5132" i="4"/>
  <c r="K5132" i="4" s="1"/>
  <c r="J5131" i="4"/>
  <c r="K5131" i="4" s="1"/>
  <c r="J5130" i="4"/>
  <c r="K5130" i="4" s="1"/>
  <c r="J5129" i="4"/>
  <c r="K5129" i="4" s="1"/>
  <c r="J5128" i="4"/>
  <c r="K5128" i="4" s="1"/>
  <c r="J5127" i="4"/>
  <c r="K5127" i="4" s="1"/>
  <c r="J5126" i="4"/>
  <c r="K5126" i="4" s="1"/>
  <c r="J5125" i="4"/>
  <c r="K5125" i="4" s="1"/>
  <c r="J5124" i="4"/>
  <c r="K5124" i="4" s="1"/>
  <c r="J5123" i="4"/>
  <c r="K5123" i="4" s="1"/>
  <c r="J5122" i="4"/>
  <c r="K5122" i="4" s="1"/>
  <c r="J5121" i="4"/>
  <c r="K5121" i="4" s="1"/>
  <c r="J5120" i="4"/>
  <c r="K5120" i="4" s="1"/>
  <c r="J5119" i="4"/>
  <c r="K5119" i="4" s="1"/>
  <c r="J5118" i="4"/>
  <c r="K5118" i="4" s="1"/>
  <c r="J5117" i="4"/>
  <c r="K5117" i="4" s="1"/>
  <c r="J5116" i="4"/>
  <c r="K5116" i="4" s="1"/>
  <c r="J5115" i="4"/>
  <c r="K5115" i="4" s="1"/>
  <c r="J5114" i="4"/>
  <c r="K5114" i="4" s="1"/>
  <c r="J5113" i="4"/>
  <c r="K5113" i="4" s="1"/>
  <c r="J5112" i="4"/>
  <c r="K5112" i="4" s="1"/>
  <c r="J5111" i="4"/>
  <c r="K5111" i="4" s="1"/>
  <c r="J5110" i="4"/>
  <c r="K5110" i="4" s="1"/>
  <c r="J5109" i="4"/>
  <c r="K5109" i="4" s="1"/>
  <c r="J5108" i="4"/>
  <c r="K5108" i="4" s="1"/>
  <c r="J5107" i="4"/>
  <c r="K5107" i="4" s="1"/>
  <c r="J5106" i="4"/>
  <c r="K5106" i="4" s="1"/>
  <c r="J5105" i="4"/>
  <c r="K5105" i="4" s="1"/>
  <c r="J5104" i="4"/>
  <c r="K5104" i="4" s="1"/>
  <c r="J5103" i="4"/>
  <c r="K5103" i="4" s="1"/>
  <c r="J5102" i="4"/>
  <c r="K5102" i="4" s="1"/>
  <c r="J5101" i="4"/>
  <c r="K5101" i="4" s="1"/>
  <c r="J5100" i="4"/>
  <c r="K5100" i="4" s="1"/>
  <c r="J5099" i="4"/>
  <c r="K5099" i="4" s="1"/>
  <c r="J5098" i="4"/>
  <c r="K5098" i="4" s="1"/>
  <c r="J5097" i="4"/>
  <c r="K5097" i="4" s="1"/>
  <c r="J5096" i="4"/>
  <c r="K5096" i="4" s="1"/>
  <c r="J5095" i="4"/>
  <c r="K5095" i="4" s="1"/>
  <c r="J5094" i="4"/>
  <c r="K5094" i="4" s="1"/>
  <c r="J5093" i="4"/>
  <c r="K5093" i="4" s="1"/>
  <c r="J5092" i="4"/>
  <c r="K5092" i="4" s="1"/>
  <c r="J5091" i="4"/>
  <c r="K5091" i="4" s="1"/>
  <c r="J5090" i="4"/>
  <c r="K5090" i="4" s="1"/>
  <c r="J5089" i="4"/>
  <c r="K5089" i="4" s="1"/>
  <c r="J5088" i="4"/>
  <c r="K5088" i="4" s="1"/>
  <c r="J5087" i="4"/>
  <c r="K5087" i="4" s="1"/>
  <c r="J5086" i="4"/>
  <c r="K5086" i="4" s="1"/>
  <c r="J5085" i="4"/>
  <c r="K5085" i="4" s="1"/>
  <c r="J5084" i="4"/>
  <c r="K5084" i="4" s="1"/>
  <c r="J5083" i="4"/>
  <c r="K5083" i="4" s="1"/>
  <c r="J5082" i="4"/>
  <c r="K5082" i="4" s="1"/>
  <c r="J5081" i="4"/>
  <c r="K5081" i="4" s="1"/>
  <c r="J5080" i="4"/>
  <c r="K5080" i="4" s="1"/>
  <c r="J5079" i="4"/>
  <c r="K5079" i="4" s="1"/>
  <c r="J5078" i="4"/>
  <c r="K5078" i="4" s="1"/>
  <c r="J5077" i="4"/>
  <c r="K5077" i="4" s="1"/>
  <c r="J5076" i="4"/>
  <c r="K5076" i="4" s="1"/>
  <c r="J5075" i="4"/>
  <c r="K5075" i="4" s="1"/>
  <c r="J5074" i="4"/>
  <c r="K5074" i="4" s="1"/>
  <c r="J5073" i="4"/>
  <c r="K5073" i="4" s="1"/>
  <c r="J5072" i="4"/>
  <c r="K5072" i="4" s="1"/>
  <c r="J5071" i="4"/>
  <c r="K5071" i="4" s="1"/>
  <c r="J5070" i="4"/>
  <c r="K5070" i="4" s="1"/>
  <c r="J5069" i="4"/>
  <c r="K5069" i="4" s="1"/>
  <c r="J5068" i="4"/>
  <c r="K5068" i="4" s="1"/>
  <c r="J5067" i="4"/>
  <c r="K5067" i="4" s="1"/>
  <c r="J5066" i="4"/>
  <c r="K5066" i="4" s="1"/>
  <c r="J5065" i="4"/>
  <c r="K5065" i="4" s="1"/>
  <c r="J5064" i="4"/>
  <c r="K5064" i="4" s="1"/>
  <c r="J5063" i="4"/>
  <c r="K5063" i="4" s="1"/>
  <c r="J5062" i="4"/>
  <c r="K5062" i="4" s="1"/>
  <c r="J5061" i="4"/>
  <c r="K5061" i="4" s="1"/>
  <c r="J5060" i="4"/>
  <c r="K5060" i="4" s="1"/>
  <c r="J5059" i="4"/>
  <c r="K5059" i="4" s="1"/>
  <c r="J5058" i="4"/>
  <c r="K5058" i="4" s="1"/>
  <c r="J5057" i="4"/>
  <c r="K5057" i="4" s="1"/>
  <c r="J5056" i="4"/>
  <c r="K5056" i="4" s="1"/>
  <c r="J5055" i="4"/>
  <c r="K5055" i="4" s="1"/>
  <c r="J5054" i="4"/>
  <c r="K5054" i="4" s="1"/>
  <c r="J5053" i="4"/>
  <c r="K5053" i="4" s="1"/>
  <c r="J5052" i="4"/>
  <c r="K5052" i="4" s="1"/>
  <c r="J5051" i="4"/>
  <c r="K5051" i="4" s="1"/>
  <c r="J5050" i="4"/>
  <c r="K5050" i="4" s="1"/>
  <c r="J5049" i="4"/>
  <c r="K5049" i="4" s="1"/>
  <c r="J5048" i="4"/>
  <c r="K5048" i="4" s="1"/>
  <c r="J5047" i="4"/>
  <c r="K5047" i="4" s="1"/>
  <c r="J5046" i="4"/>
  <c r="K5046" i="4" s="1"/>
  <c r="J5045" i="4"/>
  <c r="K5045" i="4" s="1"/>
  <c r="J5044" i="4"/>
  <c r="K5044" i="4" s="1"/>
  <c r="J5043" i="4"/>
  <c r="K5043" i="4" s="1"/>
  <c r="J5042" i="4"/>
  <c r="K5042" i="4" s="1"/>
  <c r="J5041" i="4"/>
  <c r="K5041" i="4" s="1"/>
  <c r="J5040" i="4"/>
  <c r="K5040" i="4" s="1"/>
  <c r="J5039" i="4"/>
  <c r="K5039" i="4" s="1"/>
  <c r="J5038" i="4"/>
  <c r="K5038" i="4" s="1"/>
  <c r="J5037" i="4"/>
  <c r="K5037" i="4" s="1"/>
  <c r="J5036" i="4"/>
  <c r="K5036" i="4" s="1"/>
  <c r="J5035" i="4"/>
  <c r="K5035" i="4" s="1"/>
  <c r="J5034" i="4"/>
  <c r="K5034" i="4" s="1"/>
  <c r="J5033" i="4"/>
  <c r="K5033" i="4" s="1"/>
  <c r="J5032" i="4"/>
  <c r="K5032" i="4" s="1"/>
  <c r="J5031" i="4"/>
  <c r="K5031" i="4" s="1"/>
  <c r="J5030" i="4"/>
  <c r="K5030" i="4" s="1"/>
  <c r="J5029" i="4"/>
  <c r="K5029" i="4" s="1"/>
  <c r="J5028" i="4"/>
  <c r="K5028" i="4" s="1"/>
  <c r="J5027" i="4"/>
  <c r="K5027" i="4" s="1"/>
  <c r="J5026" i="4"/>
  <c r="K5026" i="4" s="1"/>
  <c r="J5025" i="4"/>
  <c r="K5025" i="4" s="1"/>
  <c r="J5024" i="4"/>
  <c r="K5024" i="4" s="1"/>
  <c r="J5023" i="4"/>
  <c r="K5023" i="4" s="1"/>
  <c r="J5022" i="4"/>
  <c r="K5022" i="4" s="1"/>
  <c r="J5021" i="4"/>
  <c r="K5021" i="4" s="1"/>
  <c r="J5020" i="4"/>
  <c r="K5020" i="4" s="1"/>
  <c r="J5019" i="4"/>
  <c r="K5019" i="4" s="1"/>
  <c r="J5018" i="4"/>
  <c r="K5018" i="4" s="1"/>
  <c r="J5017" i="4"/>
  <c r="K5017" i="4" s="1"/>
  <c r="J5016" i="4"/>
  <c r="K5016" i="4" s="1"/>
  <c r="J5015" i="4"/>
  <c r="K5015" i="4" s="1"/>
  <c r="J5014" i="4"/>
  <c r="K5014" i="4" s="1"/>
  <c r="J5013" i="4"/>
  <c r="K5013" i="4" s="1"/>
  <c r="J5012" i="4"/>
  <c r="K5012" i="4" s="1"/>
  <c r="J5011" i="4"/>
  <c r="K5011" i="4" s="1"/>
  <c r="J5010" i="4"/>
  <c r="K5010" i="4" s="1"/>
  <c r="J5009" i="4"/>
  <c r="K5009" i="4" s="1"/>
  <c r="J5008" i="4"/>
  <c r="K5008" i="4" s="1"/>
  <c r="J5007" i="4"/>
  <c r="K5007" i="4" s="1"/>
  <c r="J5006" i="4"/>
  <c r="K5006" i="4" s="1"/>
  <c r="J5005" i="4"/>
  <c r="K5005" i="4" s="1"/>
  <c r="J5004" i="4"/>
  <c r="K5004" i="4" s="1"/>
  <c r="J5003" i="4"/>
  <c r="K5003" i="4" s="1"/>
  <c r="J5002" i="4"/>
  <c r="K5002" i="4" s="1"/>
  <c r="J5001" i="4"/>
  <c r="K5001" i="4" s="1"/>
  <c r="J5000" i="4"/>
  <c r="K5000" i="4" s="1"/>
  <c r="J4999" i="4"/>
  <c r="K4999" i="4" s="1"/>
  <c r="J4998" i="4"/>
  <c r="K4998" i="4" s="1"/>
  <c r="J4997" i="4"/>
  <c r="K4997" i="4" s="1"/>
  <c r="J4996" i="4"/>
  <c r="K4996" i="4" s="1"/>
  <c r="J4995" i="4"/>
  <c r="K4995" i="4" s="1"/>
  <c r="J4994" i="4"/>
  <c r="K4994" i="4" s="1"/>
  <c r="J4993" i="4"/>
  <c r="K4993" i="4" s="1"/>
  <c r="J4992" i="4"/>
  <c r="K4992" i="4" s="1"/>
  <c r="J4991" i="4"/>
  <c r="K4991" i="4" s="1"/>
  <c r="J4990" i="4"/>
  <c r="K4990" i="4" s="1"/>
  <c r="J4989" i="4"/>
  <c r="K4989" i="4" s="1"/>
  <c r="J4988" i="4"/>
  <c r="K4988" i="4" s="1"/>
  <c r="J4987" i="4"/>
  <c r="K4987" i="4" s="1"/>
  <c r="J4986" i="4"/>
  <c r="K4986" i="4" s="1"/>
  <c r="J4985" i="4"/>
  <c r="K4985" i="4" s="1"/>
  <c r="J4984" i="4"/>
  <c r="K4984" i="4" s="1"/>
  <c r="J4983" i="4"/>
  <c r="K4983" i="4" s="1"/>
  <c r="K4982" i="4"/>
  <c r="J4982" i="4"/>
  <c r="J4981" i="4"/>
  <c r="K4981" i="4" s="1"/>
  <c r="J4980" i="4"/>
  <c r="K4980" i="4" s="1"/>
  <c r="J4979" i="4"/>
  <c r="K4979" i="4" s="1"/>
  <c r="J4978" i="4"/>
  <c r="K4978" i="4" s="1"/>
  <c r="J4977" i="4"/>
  <c r="K4977" i="4" s="1"/>
  <c r="J4976" i="4"/>
  <c r="K4976" i="4" s="1"/>
  <c r="J4975" i="4"/>
  <c r="K4975" i="4" s="1"/>
  <c r="J4974" i="4"/>
  <c r="K4974" i="4" s="1"/>
  <c r="J4973" i="4"/>
  <c r="K4973" i="4" s="1"/>
  <c r="J4972" i="4"/>
  <c r="K4972" i="4" s="1"/>
  <c r="J4971" i="4"/>
  <c r="K4971" i="4" s="1"/>
  <c r="J4970" i="4"/>
  <c r="K4970" i="4" s="1"/>
  <c r="J4969" i="4"/>
  <c r="K4969" i="4" s="1"/>
  <c r="J4968" i="4"/>
  <c r="K4968" i="4" s="1"/>
  <c r="J4967" i="4"/>
  <c r="K4967" i="4" s="1"/>
  <c r="J4966" i="4"/>
  <c r="K4966" i="4" s="1"/>
  <c r="J4965" i="4"/>
  <c r="K4965" i="4" s="1"/>
  <c r="J4964" i="4"/>
  <c r="K4964" i="4" s="1"/>
  <c r="J4963" i="4"/>
  <c r="K4963" i="4" s="1"/>
  <c r="J4962" i="4"/>
  <c r="K4962" i="4" s="1"/>
  <c r="J4961" i="4"/>
  <c r="K4961" i="4" s="1"/>
  <c r="J4960" i="4"/>
  <c r="K4960" i="4" s="1"/>
  <c r="J4959" i="4"/>
  <c r="K4959" i="4" s="1"/>
  <c r="J4958" i="4"/>
  <c r="K4958" i="4" s="1"/>
  <c r="J4957" i="4"/>
  <c r="K4957" i="4" s="1"/>
  <c r="J4956" i="4"/>
  <c r="K4956" i="4" s="1"/>
  <c r="J4955" i="4"/>
  <c r="K4955" i="4" s="1"/>
  <c r="J4954" i="4"/>
  <c r="K4954" i="4" s="1"/>
  <c r="J4953" i="4"/>
  <c r="K4953" i="4" s="1"/>
  <c r="J4952" i="4"/>
  <c r="K4952" i="4" s="1"/>
  <c r="J4951" i="4"/>
  <c r="K4951" i="4" s="1"/>
  <c r="J4950" i="4"/>
  <c r="K4950" i="4" s="1"/>
  <c r="J4949" i="4"/>
  <c r="K4949" i="4" s="1"/>
  <c r="J4948" i="4"/>
  <c r="K4948" i="4" s="1"/>
  <c r="J4947" i="4"/>
  <c r="K4947" i="4" s="1"/>
  <c r="J4946" i="4"/>
  <c r="K4946" i="4" s="1"/>
  <c r="J4945" i="4"/>
  <c r="K4945" i="4" s="1"/>
  <c r="J4944" i="4"/>
  <c r="K4944" i="4" s="1"/>
  <c r="J4943" i="4"/>
  <c r="K4943" i="4" s="1"/>
  <c r="J4942" i="4"/>
  <c r="K4942" i="4" s="1"/>
  <c r="J4941" i="4"/>
  <c r="K4941" i="4" s="1"/>
  <c r="J4940" i="4"/>
  <c r="K4940" i="4" s="1"/>
  <c r="J4939" i="4"/>
  <c r="K4939" i="4" s="1"/>
  <c r="J4938" i="4"/>
  <c r="K4938" i="4" s="1"/>
  <c r="J4937" i="4"/>
  <c r="K4937" i="4" s="1"/>
  <c r="J4936" i="4"/>
  <c r="K4936" i="4" s="1"/>
  <c r="J4935" i="4"/>
  <c r="K4935" i="4" s="1"/>
  <c r="J4934" i="4"/>
  <c r="K4934" i="4" s="1"/>
  <c r="J4933" i="4"/>
  <c r="K4933" i="4" s="1"/>
  <c r="J4932" i="4"/>
  <c r="K4932" i="4" s="1"/>
  <c r="J4931" i="4"/>
  <c r="K4931" i="4" s="1"/>
  <c r="J4930" i="4"/>
  <c r="K4930" i="4" s="1"/>
  <c r="J4929" i="4"/>
  <c r="K4929" i="4" s="1"/>
  <c r="J4928" i="4"/>
  <c r="K4928" i="4" s="1"/>
  <c r="J4927" i="4"/>
  <c r="K4927" i="4" s="1"/>
  <c r="J4926" i="4"/>
  <c r="K4926" i="4" s="1"/>
  <c r="J4925" i="4"/>
  <c r="K4925" i="4" s="1"/>
  <c r="J4924" i="4"/>
  <c r="K4924" i="4" s="1"/>
  <c r="J4923" i="4"/>
  <c r="K4923" i="4" s="1"/>
  <c r="J4922" i="4"/>
  <c r="K4922" i="4" s="1"/>
  <c r="J4921" i="4"/>
  <c r="K4921" i="4" s="1"/>
  <c r="J4920" i="4"/>
  <c r="K4920" i="4" s="1"/>
  <c r="J4919" i="4"/>
  <c r="K4919" i="4" s="1"/>
  <c r="J4918" i="4"/>
  <c r="K4918" i="4" s="1"/>
  <c r="J4917" i="4"/>
  <c r="K4917" i="4" s="1"/>
  <c r="J4916" i="4"/>
  <c r="K4916" i="4" s="1"/>
  <c r="J4915" i="4"/>
  <c r="K4915" i="4" s="1"/>
  <c r="J4914" i="4"/>
  <c r="K4914" i="4" s="1"/>
  <c r="J4913" i="4"/>
  <c r="K4913" i="4" s="1"/>
  <c r="K4912" i="4"/>
  <c r="J4912" i="4"/>
  <c r="J4911" i="4"/>
  <c r="K4911" i="4" s="1"/>
  <c r="J4910" i="4"/>
  <c r="K4910" i="4" s="1"/>
  <c r="J4909" i="4"/>
  <c r="K4909" i="4" s="1"/>
  <c r="J4908" i="4"/>
  <c r="K4908" i="4" s="1"/>
  <c r="J4907" i="4"/>
  <c r="K4907" i="4" s="1"/>
  <c r="J4906" i="4"/>
  <c r="K4906" i="4" s="1"/>
  <c r="J4905" i="4"/>
  <c r="K4905" i="4" s="1"/>
  <c r="J4904" i="4"/>
  <c r="K4904" i="4" s="1"/>
  <c r="J4903" i="4"/>
  <c r="K4903" i="4" s="1"/>
  <c r="J4902" i="4"/>
  <c r="K4902" i="4" s="1"/>
  <c r="J4901" i="4"/>
  <c r="K4901" i="4" s="1"/>
  <c r="J4900" i="4"/>
  <c r="K4900" i="4" s="1"/>
  <c r="J4899" i="4"/>
  <c r="K4899" i="4" s="1"/>
  <c r="J4898" i="4"/>
  <c r="K4898" i="4" s="1"/>
  <c r="J4897" i="4"/>
  <c r="K4897" i="4" s="1"/>
  <c r="J4896" i="4"/>
  <c r="K4896" i="4" s="1"/>
  <c r="J4895" i="4"/>
  <c r="K4895" i="4" s="1"/>
  <c r="J4894" i="4"/>
  <c r="K4894" i="4" s="1"/>
  <c r="J4893" i="4"/>
  <c r="K4893" i="4" s="1"/>
  <c r="J4892" i="4"/>
  <c r="K4892" i="4" s="1"/>
  <c r="J4891" i="4"/>
  <c r="K4891" i="4" s="1"/>
  <c r="J4890" i="4"/>
  <c r="K4890" i="4" s="1"/>
  <c r="J4889" i="4"/>
  <c r="K4889" i="4" s="1"/>
  <c r="J4888" i="4"/>
  <c r="K4888" i="4" s="1"/>
  <c r="J4887" i="4"/>
  <c r="K4887" i="4" s="1"/>
  <c r="J4886" i="4"/>
  <c r="K4886" i="4" s="1"/>
  <c r="J4885" i="4"/>
  <c r="K4885" i="4" s="1"/>
  <c r="J4884" i="4"/>
  <c r="K4884" i="4" s="1"/>
  <c r="J4883" i="4"/>
  <c r="K4883" i="4" s="1"/>
  <c r="J4882" i="4"/>
  <c r="K4882" i="4" s="1"/>
  <c r="J4881" i="4"/>
  <c r="K4881" i="4" s="1"/>
  <c r="J4880" i="4"/>
  <c r="K4880" i="4" s="1"/>
  <c r="J4879" i="4"/>
  <c r="K4879" i="4" s="1"/>
  <c r="J4878" i="4"/>
  <c r="K4878" i="4" s="1"/>
  <c r="J4877" i="4"/>
  <c r="K4877" i="4" s="1"/>
  <c r="J4876" i="4"/>
  <c r="K4876" i="4" s="1"/>
  <c r="J4875" i="4"/>
  <c r="K4875" i="4" s="1"/>
  <c r="J4874" i="4"/>
  <c r="K4874" i="4" s="1"/>
  <c r="J4873" i="4"/>
  <c r="K4873" i="4" s="1"/>
  <c r="J4872" i="4"/>
  <c r="K4872" i="4" s="1"/>
  <c r="J4871" i="4"/>
  <c r="K4871" i="4" s="1"/>
  <c r="J4870" i="4"/>
  <c r="K4870" i="4" s="1"/>
  <c r="J4869" i="4"/>
  <c r="K4869" i="4" s="1"/>
  <c r="J4868" i="4"/>
  <c r="K4868" i="4" s="1"/>
  <c r="J4867" i="4"/>
  <c r="K4867" i="4" s="1"/>
  <c r="J4866" i="4"/>
  <c r="K4866" i="4" s="1"/>
  <c r="J4865" i="4"/>
  <c r="K4865" i="4" s="1"/>
  <c r="J4864" i="4"/>
  <c r="K4864" i="4" s="1"/>
  <c r="J4863" i="4"/>
  <c r="K4863" i="4" s="1"/>
  <c r="J4862" i="4"/>
  <c r="K4862" i="4" s="1"/>
  <c r="J4861" i="4"/>
  <c r="K4861" i="4" s="1"/>
  <c r="J4860" i="4"/>
  <c r="K4860" i="4" s="1"/>
  <c r="J4859" i="4"/>
  <c r="K4859" i="4" s="1"/>
  <c r="J4858" i="4"/>
  <c r="K4858" i="4" s="1"/>
  <c r="J4857" i="4"/>
  <c r="K4857" i="4" s="1"/>
  <c r="K4856" i="4"/>
  <c r="J4856" i="4"/>
  <c r="J4855" i="4"/>
  <c r="K4855" i="4" s="1"/>
  <c r="J4854" i="4"/>
  <c r="K4854" i="4" s="1"/>
  <c r="J4853" i="4"/>
  <c r="K4853" i="4" s="1"/>
  <c r="J4852" i="4"/>
  <c r="K4852" i="4" s="1"/>
  <c r="J4851" i="4"/>
  <c r="K4851" i="4" s="1"/>
  <c r="J4850" i="4"/>
  <c r="K4850" i="4" s="1"/>
  <c r="J4849" i="4"/>
  <c r="K4849" i="4" s="1"/>
  <c r="J4848" i="4"/>
  <c r="K4848" i="4" s="1"/>
  <c r="J4847" i="4"/>
  <c r="K4847" i="4" s="1"/>
  <c r="J4846" i="4"/>
  <c r="K4846" i="4" s="1"/>
  <c r="J4845" i="4"/>
  <c r="K4845" i="4" s="1"/>
  <c r="J4844" i="4"/>
  <c r="K4844" i="4" s="1"/>
  <c r="J4843" i="4"/>
  <c r="K4843" i="4" s="1"/>
  <c r="J4842" i="4"/>
  <c r="K4842" i="4" s="1"/>
  <c r="J4841" i="4"/>
  <c r="K4841" i="4" s="1"/>
  <c r="J4840" i="4"/>
  <c r="K4840" i="4" s="1"/>
  <c r="J4839" i="4"/>
  <c r="K4839" i="4" s="1"/>
  <c r="J4838" i="4"/>
  <c r="K4838" i="4" s="1"/>
  <c r="J4837" i="4"/>
  <c r="K4837" i="4" s="1"/>
  <c r="J4836" i="4"/>
  <c r="K4836" i="4" s="1"/>
  <c r="J4835" i="4"/>
  <c r="K4835" i="4" s="1"/>
  <c r="J4834" i="4"/>
  <c r="K4834" i="4" s="1"/>
  <c r="J4833" i="4"/>
  <c r="K4833" i="4" s="1"/>
  <c r="J4832" i="4"/>
  <c r="K4832" i="4" s="1"/>
  <c r="J4831" i="4"/>
  <c r="K4831" i="4" s="1"/>
  <c r="J4830" i="4"/>
  <c r="K4830" i="4" s="1"/>
  <c r="J4829" i="4"/>
  <c r="K4829" i="4" s="1"/>
  <c r="J4828" i="4"/>
  <c r="K4828" i="4" s="1"/>
  <c r="J4827" i="4"/>
  <c r="K4827" i="4" s="1"/>
  <c r="J4826" i="4"/>
  <c r="K4826" i="4" s="1"/>
  <c r="J4825" i="4"/>
  <c r="K4825" i="4" s="1"/>
  <c r="J4824" i="4"/>
  <c r="K4824" i="4" s="1"/>
  <c r="J4823" i="4"/>
  <c r="K4823" i="4" s="1"/>
  <c r="J4822" i="4"/>
  <c r="K4822" i="4" s="1"/>
  <c r="J4821" i="4"/>
  <c r="K4821" i="4" s="1"/>
  <c r="J4820" i="4"/>
  <c r="K4820" i="4" s="1"/>
  <c r="J4819" i="4"/>
  <c r="K4819" i="4" s="1"/>
  <c r="J4818" i="4"/>
  <c r="K4818" i="4" s="1"/>
  <c r="J4817" i="4"/>
  <c r="K4817" i="4" s="1"/>
  <c r="J4816" i="4"/>
  <c r="K4816" i="4" s="1"/>
  <c r="J4815" i="4"/>
  <c r="K4815" i="4" s="1"/>
  <c r="J4814" i="4"/>
  <c r="K4814" i="4" s="1"/>
  <c r="J4813" i="4"/>
  <c r="K4813" i="4" s="1"/>
  <c r="J4812" i="4"/>
  <c r="K4812" i="4" s="1"/>
  <c r="J4811" i="4"/>
  <c r="K4811" i="4" s="1"/>
  <c r="J4810" i="4"/>
  <c r="K4810" i="4" s="1"/>
  <c r="J4809" i="4"/>
  <c r="K4809" i="4" s="1"/>
  <c r="J4808" i="4"/>
  <c r="K4808" i="4" s="1"/>
  <c r="J4807" i="4"/>
  <c r="K4807" i="4" s="1"/>
  <c r="J4806" i="4"/>
  <c r="K4806" i="4" s="1"/>
  <c r="J4805" i="4"/>
  <c r="K4805" i="4" s="1"/>
  <c r="J4804" i="4"/>
  <c r="K4804" i="4" s="1"/>
  <c r="J4803" i="4"/>
  <c r="K4803" i="4" s="1"/>
  <c r="J4802" i="4"/>
  <c r="K4802" i="4" s="1"/>
  <c r="J4801" i="4"/>
  <c r="K4801" i="4" s="1"/>
  <c r="J4800" i="4"/>
  <c r="K4800" i="4" s="1"/>
  <c r="J4799" i="4"/>
  <c r="K4799" i="4" s="1"/>
  <c r="J4798" i="4"/>
  <c r="K4798" i="4" s="1"/>
  <c r="J4797" i="4"/>
  <c r="K4797" i="4" s="1"/>
  <c r="J4796" i="4"/>
  <c r="K4796" i="4" s="1"/>
  <c r="J4795" i="4"/>
  <c r="K4795" i="4" s="1"/>
  <c r="J4794" i="4"/>
  <c r="K4794" i="4" s="1"/>
  <c r="J4793" i="4"/>
  <c r="K4793" i="4" s="1"/>
  <c r="J4792" i="4"/>
  <c r="K4792" i="4" s="1"/>
  <c r="J4791" i="4"/>
  <c r="K4791" i="4" s="1"/>
  <c r="K4790" i="4"/>
  <c r="J4790" i="4"/>
  <c r="J4789" i="4"/>
  <c r="K4789" i="4" s="1"/>
  <c r="J4788" i="4"/>
  <c r="K4788" i="4" s="1"/>
  <c r="J4787" i="4"/>
  <c r="K4787" i="4" s="1"/>
  <c r="J4786" i="4"/>
  <c r="K4786" i="4" s="1"/>
  <c r="J4785" i="4"/>
  <c r="K4785" i="4" s="1"/>
  <c r="J4784" i="4"/>
  <c r="K4784" i="4" s="1"/>
  <c r="J4783" i="4"/>
  <c r="K4783" i="4" s="1"/>
  <c r="J4782" i="4"/>
  <c r="K4782" i="4" s="1"/>
  <c r="J4781" i="4"/>
  <c r="K4781" i="4" s="1"/>
  <c r="J4780" i="4"/>
  <c r="K4780" i="4" s="1"/>
  <c r="J4779" i="4"/>
  <c r="K4779" i="4" s="1"/>
  <c r="J4778" i="4"/>
  <c r="K4778" i="4" s="1"/>
  <c r="J4777" i="4"/>
  <c r="K4777" i="4" s="1"/>
  <c r="J4776" i="4"/>
  <c r="K4776" i="4" s="1"/>
  <c r="J4775" i="4"/>
  <c r="K4775" i="4" s="1"/>
  <c r="J4774" i="4"/>
  <c r="K4774" i="4" s="1"/>
  <c r="J4773" i="4"/>
  <c r="K4773" i="4" s="1"/>
  <c r="J4772" i="4"/>
  <c r="K4772" i="4" s="1"/>
  <c r="J4771" i="4"/>
  <c r="K4771" i="4" s="1"/>
  <c r="J4770" i="4"/>
  <c r="K4770" i="4" s="1"/>
  <c r="J4769" i="4"/>
  <c r="K4769" i="4" s="1"/>
  <c r="J4768" i="4"/>
  <c r="K4768" i="4" s="1"/>
  <c r="J4767" i="4"/>
  <c r="K4767" i="4" s="1"/>
  <c r="K4766" i="4"/>
  <c r="J4766" i="4"/>
  <c r="J4765" i="4"/>
  <c r="K4765" i="4" s="1"/>
  <c r="J4764" i="4"/>
  <c r="K4764" i="4" s="1"/>
  <c r="J4763" i="4"/>
  <c r="K4763" i="4" s="1"/>
  <c r="J4762" i="4"/>
  <c r="K4762" i="4" s="1"/>
  <c r="J4761" i="4"/>
  <c r="K4761" i="4" s="1"/>
  <c r="J4760" i="4"/>
  <c r="K4760" i="4" s="1"/>
  <c r="J4759" i="4"/>
  <c r="K4759" i="4" s="1"/>
  <c r="J4758" i="4"/>
  <c r="K4758" i="4" s="1"/>
  <c r="J4757" i="4"/>
  <c r="K4757" i="4" s="1"/>
  <c r="J4756" i="4"/>
  <c r="K4756" i="4" s="1"/>
  <c r="J4755" i="4"/>
  <c r="K4755" i="4" s="1"/>
  <c r="J4754" i="4"/>
  <c r="K4754" i="4" s="1"/>
  <c r="J4753" i="4"/>
  <c r="K4753" i="4" s="1"/>
  <c r="J4752" i="4"/>
  <c r="K4752" i="4" s="1"/>
  <c r="J4751" i="4"/>
  <c r="K4751" i="4" s="1"/>
  <c r="J4750" i="4"/>
  <c r="K4750" i="4" s="1"/>
  <c r="J4749" i="4"/>
  <c r="K4749" i="4" s="1"/>
  <c r="J4748" i="4"/>
  <c r="K4748" i="4" s="1"/>
  <c r="J4747" i="4"/>
  <c r="K4747" i="4" s="1"/>
  <c r="J4746" i="4"/>
  <c r="K4746" i="4" s="1"/>
  <c r="J4745" i="4"/>
  <c r="K4745" i="4" s="1"/>
  <c r="J4744" i="4"/>
  <c r="K4744" i="4" s="1"/>
  <c r="J4743" i="4"/>
  <c r="K4743" i="4" s="1"/>
  <c r="J4742" i="4"/>
  <c r="K4742" i="4" s="1"/>
  <c r="J4741" i="4"/>
  <c r="K4741" i="4" s="1"/>
  <c r="J4740" i="4"/>
  <c r="K4740" i="4" s="1"/>
  <c r="J4739" i="4"/>
  <c r="K4739" i="4" s="1"/>
  <c r="J4738" i="4"/>
  <c r="K4738" i="4" s="1"/>
  <c r="J4737" i="4"/>
  <c r="K4737" i="4" s="1"/>
  <c r="J4736" i="4"/>
  <c r="K4736" i="4" s="1"/>
  <c r="J4735" i="4"/>
  <c r="K4735" i="4" s="1"/>
  <c r="J4734" i="4"/>
  <c r="K4734" i="4" s="1"/>
  <c r="J4733" i="4"/>
  <c r="K4733" i="4" s="1"/>
  <c r="J4732" i="4"/>
  <c r="K4732" i="4" s="1"/>
  <c r="J4731" i="4"/>
  <c r="K4731" i="4" s="1"/>
  <c r="J4730" i="4"/>
  <c r="K4730" i="4" s="1"/>
  <c r="J4729" i="4"/>
  <c r="K4729" i="4" s="1"/>
  <c r="J4728" i="4"/>
  <c r="K4728" i="4" s="1"/>
  <c r="J4727" i="4"/>
  <c r="K4727" i="4" s="1"/>
  <c r="J4726" i="4"/>
  <c r="K4726" i="4" s="1"/>
  <c r="J4725" i="4"/>
  <c r="K4725" i="4" s="1"/>
  <c r="J4724" i="4"/>
  <c r="K4724" i="4" s="1"/>
  <c r="J4723" i="4"/>
  <c r="K4723" i="4" s="1"/>
  <c r="K4722" i="4"/>
  <c r="J4722" i="4"/>
  <c r="J4721" i="4"/>
  <c r="K4721" i="4" s="1"/>
  <c r="J4720" i="4"/>
  <c r="K4720" i="4" s="1"/>
  <c r="J4719" i="4"/>
  <c r="K4719" i="4" s="1"/>
  <c r="J4718" i="4"/>
  <c r="K4718" i="4" s="1"/>
  <c r="J4717" i="4"/>
  <c r="K4717" i="4" s="1"/>
  <c r="J4716" i="4"/>
  <c r="K4716" i="4" s="1"/>
  <c r="J4715" i="4"/>
  <c r="K4715" i="4" s="1"/>
  <c r="J4714" i="4"/>
  <c r="K4714" i="4" s="1"/>
  <c r="J4713" i="4"/>
  <c r="K4713" i="4" s="1"/>
  <c r="J4712" i="4"/>
  <c r="K4712" i="4" s="1"/>
  <c r="J4711" i="4"/>
  <c r="K4711" i="4" s="1"/>
  <c r="J4710" i="4"/>
  <c r="K4710" i="4" s="1"/>
  <c r="J4709" i="4"/>
  <c r="K4709" i="4" s="1"/>
  <c r="J4708" i="4"/>
  <c r="K4708" i="4" s="1"/>
  <c r="J4707" i="4"/>
  <c r="K4707" i="4" s="1"/>
  <c r="J4706" i="4"/>
  <c r="K4706" i="4" s="1"/>
  <c r="J4705" i="4"/>
  <c r="K4705" i="4" s="1"/>
  <c r="J4704" i="4"/>
  <c r="K4704" i="4" s="1"/>
  <c r="J4703" i="4"/>
  <c r="K4703" i="4" s="1"/>
  <c r="J4702" i="4"/>
  <c r="K4702" i="4" s="1"/>
  <c r="J4701" i="4"/>
  <c r="K4701" i="4" s="1"/>
  <c r="J4700" i="4"/>
  <c r="K4700" i="4" s="1"/>
  <c r="J4699" i="4"/>
  <c r="K4699" i="4" s="1"/>
  <c r="J4698" i="4"/>
  <c r="K4698" i="4" s="1"/>
  <c r="J4697" i="4"/>
  <c r="K4697" i="4" s="1"/>
  <c r="J4696" i="4"/>
  <c r="K4696" i="4" s="1"/>
  <c r="J4695" i="4"/>
  <c r="K4695" i="4" s="1"/>
  <c r="J4694" i="4"/>
  <c r="K4694" i="4" s="1"/>
  <c r="J4693" i="4"/>
  <c r="K4693" i="4" s="1"/>
  <c r="J4692" i="4"/>
  <c r="K4692" i="4" s="1"/>
  <c r="J4691" i="4"/>
  <c r="K4691" i="4" s="1"/>
  <c r="J4690" i="4"/>
  <c r="K4690" i="4" s="1"/>
  <c r="J4689" i="4"/>
  <c r="K4689" i="4" s="1"/>
  <c r="J4688" i="4"/>
  <c r="K4688" i="4" s="1"/>
  <c r="J4687" i="4"/>
  <c r="K4687" i="4" s="1"/>
  <c r="J4686" i="4"/>
  <c r="K4686" i="4" s="1"/>
  <c r="J4685" i="4"/>
  <c r="K4685" i="4" s="1"/>
  <c r="J4684" i="4"/>
  <c r="K4684" i="4" s="1"/>
  <c r="J4683" i="4"/>
  <c r="K4683" i="4" s="1"/>
  <c r="J4682" i="4"/>
  <c r="K4682" i="4" s="1"/>
  <c r="J4681" i="4"/>
  <c r="K4681" i="4" s="1"/>
  <c r="K4680" i="4"/>
  <c r="J4680" i="4"/>
  <c r="J4679" i="4"/>
  <c r="K4679" i="4" s="1"/>
  <c r="J4678" i="4"/>
  <c r="K4678" i="4" s="1"/>
  <c r="J4677" i="4"/>
  <c r="K4677" i="4" s="1"/>
  <c r="J4676" i="4"/>
  <c r="K4676" i="4" s="1"/>
  <c r="J4675" i="4"/>
  <c r="K4675" i="4" s="1"/>
  <c r="J4674" i="4"/>
  <c r="K4674" i="4" s="1"/>
  <c r="J4673" i="4"/>
  <c r="K4673" i="4" s="1"/>
  <c r="J4672" i="4"/>
  <c r="K4672" i="4" s="1"/>
  <c r="J4671" i="4"/>
  <c r="K4671" i="4" s="1"/>
  <c r="J4670" i="4"/>
  <c r="K4670" i="4" s="1"/>
  <c r="J4669" i="4"/>
  <c r="K4669" i="4" s="1"/>
  <c r="J4668" i="4"/>
  <c r="K4668" i="4" s="1"/>
  <c r="J4667" i="4"/>
  <c r="K4667" i="4" s="1"/>
  <c r="J4666" i="4"/>
  <c r="K4666" i="4" s="1"/>
  <c r="J4665" i="4"/>
  <c r="K4665" i="4" s="1"/>
  <c r="J4664" i="4"/>
  <c r="K4664" i="4" s="1"/>
  <c r="J4663" i="4"/>
  <c r="K4663" i="4" s="1"/>
  <c r="J4662" i="4"/>
  <c r="K4662" i="4" s="1"/>
  <c r="J4661" i="4"/>
  <c r="K4661" i="4" s="1"/>
  <c r="J4660" i="4"/>
  <c r="K4660" i="4" s="1"/>
  <c r="J4659" i="4"/>
  <c r="K4659" i="4" s="1"/>
  <c r="J4658" i="4"/>
  <c r="K4658" i="4" s="1"/>
  <c r="J4657" i="4"/>
  <c r="K4657" i="4" s="1"/>
  <c r="J4656" i="4"/>
  <c r="K4656" i="4" s="1"/>
  <c r="J4655" i="4"/>
  <c r="K4655" i="4" s="1"/>
  <c r="J4654" i="4"/>
  <c r="K4654" i="4" s="1"/>
  <c r="J4653" i="4"/>
  <c r="K4653" i="4" s="1"/>
  <c r="J4652" i="4"/>
  <c r="K4652" i="4" s="1"/>
  <c r="J4651" i="4"/>
  <c r="K4651" i="4" s="1"/>
  <c r="J4650" i="4"/>
  <c r="K4650" i="4" s="1"/>
  <c r="J4649" i="4"/>
  <c r="K4649" i="4" s="1"/>
  <c r="K4648" i="4"/>
  <c r="J4648" i="4"/>
  <c r="J4647" i="4"/>
  <c r="K4647" i="4" s="1"/>
  <c r="J4646" i="4"/>
  <c r="K4646" i="4" s="1"/>
  <c r="J4645" i="4"/>
  <c r="K4645" i="4" s="1"/>
  <c r="J4644" i="4"/>
  <c r="K4644" i="4" s="1"/>
  <c r="J4643" i="4"/>
  <c r="K4643" i="4" s="1"/>
  <c r="J4642" i="4"/>
  <c r="K4642" i="4" s="1"/>
  <c r="J4641" i="4"/>
  <c r="K4641" i="4" s="1"/>
  <c r="J4640" i="4"/>
  <c r="K4640" i="4" s="1"/>
  <c r="J4639" i="4"/>
  <c r="K4639" i="4" s="1"/>
  <c r="K4638" i="4"/>
  <c r="J4638" i="4"/>
  <c r="J4637" i="4"/>
  <c r="K4637" i="4" s="1"/>
  <c r="J4636" i="4"/>
  <c r="K4636" i="4" s="1"/>
  <c r="J4635" i="4"/>
  <c r="K4635" i="4" s="1"/>
  <c r="J4634" i="4"/>
  <c r="K4634" i="4" s="1"/>
  <c r="J4633" i="4"/>
  <c r="K4633" i="4" s="1"/>
  <c r="J4632" i="4"/>
  <c r="K4632" i="4" s="1"/>
  <c r="J4631" i="4"/>
  <c r="K4631" i="4" s="1"/>
  <c r="J4630" i="4"/>
  <c r="K4630" i="4" s="1"/>
  <c r="J4629" i="4"/>
  <c r="K4629" i="4" s="1"/>
  <c r="J4628" i="4"/>
  <c r="K4628" i="4" s="1"/>
  <c r="J4627" i="4"/>
  <c r="K4627" i="4" s="1"/>
  <c r="J4626" i="4"/>
  <c r="K4626" i="4" s="1"/>
  <c r="J4625" i="4"/>
  <c r="K4625" i="4" s="1"/>
  <c r="J4624" i="4"/>
  <c r="K4624" i="4" s="1"/>
  <c r="J4623" i="4"/>
  <c r="K4623" i="4" s="1"/>
  <c r="J4622" i="4"/>
  <c r="K4622" i="4" s="1"/>
  <c r="J4621" i="4"/>
  <c r="K4621" i="4" s="1"/>
  <c r="J4620" i="4"/>
  <c r="K4620" i="4" s="1"/>
  <c r="J4619" i="4"/>
  <c r="K4619" i="4" s="1"/>
  <c r="J4618" i="4"/>
  <c r="K4618" i="4" s="1"/>
  <c r="J4617" i="4"/>
  <c r="K4617" i="4" s="1"/>
  <c r="J4616" i="4"/>
  <c r="K4616" i="4" s="1"/>
  <c r="J4615" i="4"/>
  <c r="K4615" i="4" s="1"/>
  <c r="J4614" i="4"/>
  <c r="K4614" i="4" s="1"/>
  <c r="J4613" i="4"/>
  <c r="K4613" i="4" s="1"/>
  <c r="J4612" i="4"/>
  <c r="K4612" i="4" s="1"/>
  <c r="J4611" i="4"/>
  <c r="K4611" i="4" s="1"/>
  <c r="J4610" i="4"/>
  <c r="K4610" i="4" s="1"/>
  <c r="J4609" i="4"/>
  <c r="K4609" i="4" s="1"/>
  <c r="J4608" i="4"/>
  <c r="K4608" i="4" s="1"/>
  <c r="J4607" i="4"/>
  <c r="K4607" i="4" s="1"/>
  <c r="J4606" i="4"/>
  <c r="K4606" i="4" s="1"/>
  <c r="J4605" i="4"/>
  <c r="K4605" i="4" s="1"/>
  <c r="J4604" i="4"/>
  <c r="K4604" i="4" s="1"/>
  <c r="J4603" i="4"/>
  <c r="K4603" i="4" s="1"/>
  <c r="J4602" i="4"/>
  <c r="K4602" i="4" s="1"/>
  <c r="J4601" i="4"/>
  <c r="K4601" i="4" s="1"/>
  <c r="J4600" i="4"/>
  <c r="K4600" i="4" s="1"/>
  <c r="J4599" i="4"/>
  <c r="K4599" i="4" s="1"/>
  <c r="J4598" i="4"/>
  <c r="K4598" i="4" s="1"/>
  <c r="J4597" i="4"/>
  <c r="K4597" i="4" s="1"/>
  <c r="J4596" i="4"/>
  <c r="K4596" i="4" s="1"/>
  <c r="K4595" i="4"/>
  <c r="J4595" i="4"/>
  <c r="J4594" i="4"/>
  <c r="K4594" i="4" s="1"/>
  <c r="J4593" i="4"/>
  <c r="K4593" i="4" s="1"/>
  <c r="J4592" i="4"/>
  <c r="K4592" i="4" s="1"/>
  <c r="J4591" i="4"/>
  <c r="K4591" i="4" s="1"/>
  <c r="J4590" i="4"/>
  <c r="K4590" i="4" s="1"/>
  <c r="J4589" i="4"/>
  <c r="K4589" i="4" s="1"/>
  <c r="J4588" i="4"/>
  <c r="K4588" i="4" s="1"/>
  <c r="J4587" i="4"/>
  <c r="K4587" i="4" s="1"/>
  <c r="J4586" i="4"/>
  <c r="K4586" i="4" s="1"/>
  <c r="J4585" i="4"/>
  <c r="K4585" i="4" s="1"/>
  <c r="J4584" i="4"/>
  <c r="K4584" i="4" s="1"/>
  <c r="J4583" i="4"/>
  <c r="K4583" i="4" s="1"/>
  <c r="J4582" i="4"/>
  <c r="K4582" i="4" s="1"/>
  <c r="J4581" i="4"/>
  <c r="K4581" i="4" s="1"/>
  <c r="J4580" i="4"/>
  <c r="K4580" i="4" s="1"/>
  <c r="J4579" i="4"/>
  <c r="K4579" i="4" s="1"/>
  <c r="J4578" i="4"/>
  <c r="K4578" i="4" s="1"/>
  <c r="J4577" i="4"/>
  <c r="K4577" i="4" s="1"/>
  <c r="J4576" i="4"/>
  <c r="K4576" i="4" s="1"/>
  <c r="J4575" i="4"/>
  <c r="K4575" i="4" s="1"/>
  <c r="J4574" i="4"/>
  <c r="K4574" i="4" s="1"/>
  <c r="J4573" i="4"/>
  <c r="K4573" i="4" s="1"/>
  <c r="J4572" i="4"/>
  <c r="K4572" i="4" s="1"/>
  <c r="K4571" i="4"/>
  <c r="J4571" i="4"/>
  <c r="J4570" i="4"/>
  <c r="K4570" i="4" s="1"/>
  <c r="J4569" i="4"/>
  <c r="K4569" i="4" s="1"/>
  <c r="J4568" i="4"/>
  <c r="K4568" i="4" s="1"/>
  <c r="J4567" i="4"/>
  <c r="K4567" i="4" s="1"/>
  <c r="J4566" i="4"/>
  <c r="K4566" i="4" s="1"/>
  <c r="J4565" i="4"/>
  <c r="K4565" i="4" s="1"/>
  <c r="J4564" i="4"/>
  <c r="K4564" i="4" s="1"/>
  <c r="J4563" i="4"/>
  <c r="K4563" i="4" s="1"/>
  <c r="J4562" i="4"/>
  <c r="K4562" i="4" s="1"/>
  <c r="J4561" i="4"/>
  <c r="K4561" i="4" s="1"/>
  <c r="J4560" i="4"/>
  <c r="K4560" i="4" s="1"/>
  <c r="J4559" i="4"/>
  <c r="K4559" i="4" s="1"/>
  <c r="J4558" i="4"/>
  <c r="K4558" i="4" s="1"/>
  <c r="J4557" i="4"/>
  <c r="K4557" i="4" s="1"/>
  <c r="J4556" i="4"/>
  <c r="K4556" i="4" s="1"/>
  <c r="J4555" i="4"/>
  <c r="K4555" i="4" s="1"/>
  <c r="J4554" i="4"/>
  <c r="K4554" i="4" s="1"/>
  <c r="J4553" i="4"/>
  <c r="K4553" i="4" s="1"/>
  <c r="J4552" i="4"/>
  <c r="K4552" i="4" s="1"/>
  <c r="J4551" i="4"/>
  <c r="K4551" i="4" s="1"/>
  <c r="J4550" i="4"/>
  <c r="K4550" i="4" s="1"/>
  <c r="J4549" i="4"/>
  <c r="K4549" i="4" s="1"/>
  <c r="J4548" i="4"/>
  <c r="K4548" i="4" s="1"/>
  <c r="J4547" i="4"/>
  <c r="K4547" i="4" s="1"/>
  <c r="J4546" i="4"/>
  <c r="K4546" i="4" s="1"/>
  <c r="J4545" i="4"/>
  <c r="K4545" i="4" s="1"/>
  <c r="J4544" i="4"/>
  <c r="K4544" i="4" s="1"/>
  <c r="J4543" i="4"/>
  <c r="K4543" i="4" s="1"/>
  <c r="J4542" i="4"/>
  <c r="K4542" i="4" s="1"/>
  <c r="J4541" i="4"/>
  <c r="K4541" i="4" s="1"/>
  <c r="J4540" i="4"/>
  <c r="K4540" i="4" s="1"/>
  <c r="J4539" i="4"/>
  <c r="K4539" i="4" s="1"/>
  <c r="J4538" i="4"/>
  <c r="K4538" i="4" s="1"/>
  <c r="J4537" i="4"/>
  <c r="K4537" i="4" s="1"/>
  <c r="J4536" i="4"/>
  <c r="K4536" i="4" s="1"/>
  <c r="J4535" i="4"/>
  <c r="K4535" i="4" s="1"/>
  <c r="J4534" i="4"/>
  <c r="K4534" i="4" s="1"/>
  <c r="J4533" i="4"/>
  <c r="K4533" i="4" s="1"/>
  <c r="J4532" i="4"/>
  <c r="K4532" i="4" s="1"/>
  <c r="J4531" i="4"/>
  <c r="K4531" i="4" s="1"/>
  <c r="J4530" i="4"/>
  <c r="K4530" i="4" s="1"/>
  <c r="J4529" i="4"/>
  <c r="K4529" i="4" s="1"/>
  <c r="J4528" i="4"/>
  <c r="K4528" i="4" s="1"/>
  <c r="J4527" i="4"/>
  <c r="K4527" i="4" s="1"/>
  <c r="J4526" i="4"/>
  <c r="K4526" i="4" s="1"/>
  <c r="J4525" i="4"/>
  <c r="K4525" i="4" s="1"/>
  <c r="J4524" i="4"/>
  <c r="K4524" i="4" s="1"/>
  <c r="J4523" i="4"/>
  <c r="K4523" i="4" s="1"/>
  <c r="J4522" i="4"/>
  <c r="K4522" i="4" s="1"/>
  <c r="J4521" i="4"/>
  <c r="K4521" i="4" s="1"/>
  <c r="J4520" i="4"/>
  <c r="K4520" i="4" s="1"/>
  <c r="J4519" i="4"/>
  <c r="K4519" i="4" s="1"/>
  <c r="J4518" i="4"/>
  <c r="K4518" i="4" s="1"/>
  <c r="J4517" i="4"/>
  <c r="K4517" i="4" s="1"/>
  <c r="J4516" i="4"/>
  <c r="K4516" i="4" s="1"/>
  <c r="J4515" i="4"/>
  <c r="K4515" i="4" s="1"/>
  <c r="J4514" i="4"/>
  <c r="K4514" i="4" s="1"/>
  <c r="J4513" i="4"/>
  <c r="K4513" i="4" s="1"/>
  <c r="J4512" i="4"/>
  <c r="K4512" i="4" s="1"/>
  <c r="J4511" i="4"/>
  <c r="K4511" i="4" s="1"/>
  <c r="J4510" i="4"/>
  <c r="K4510" i="4" s="1"/>
  <c r="J4509" i="4"/>
  <c r="K4509" i="4" s="1"/>
  <c r="J4508" i="4"/>
  <c r="K4508" i="4" s="1"/>
  <c r="J4507" i="4"/>
  <c r="K4507" i="4" s="1"/>
  <c r="J4506" i="4"/>
  <c r="K4506" i="4" s="1"/>
  <c r="J4505" i="4"/>
  <c r="K4505" i="4" s="1"/>
  <c r="J4504" i="4"/>
  <c r="K4504" i="4" s="1"/>
  <c r="K4503" i="4"/>
  <c r="J4503" i="4"/>
  <c r="J4502" i="4"/>
  <c r="K4502" i="4" s="1"/>
  <c r="J4501" i="4"/>
  <c r="K4501" i="4" s="1"/>
  <c r="J4500" i="4"/>
  <c r="K4500" i="4" s="1"/>
  <c r="J4499" i="4"/>
  <c r="K4499" i="4" s="1"/>
  <c r="J4498" i="4"/>
  <c r="K4498" i="4" s="1"/>
  <c r="J4497" i="4"/>
  <c r="K4497" i="4" s="1"/>
  <c r="J4496" i="4"/>
  <c r="K4496" i="4" s="1"/>
  <c r="J4495" i="4"/>
  <c r="K4495" i="4" s="1"/>
  <c r="J4494" i="4"/>
  <c r="K4494" i="4" s="1"/>
  <c r="J4493" i="4"/>
  <c r="K4493" i="4" s="1"/>
  <c r="J4492" i="4"/>
  <c r="K4492" i="4" s="1"/>
  <c r="J4491" i="4"/>
  <c r="K4491" i="4" s="1"/>
  <c r="J4490" i="4"/>
  <c r="K4490" i="4" s="1"/>
  <c r="J4489" i="4"/>
  <c r="K4489" i="4" s="1"/>
  <c r="J4488" i="4"/>
  <c r="K4488" i="4" s="1"/>
  <c r="J4487" i="4"/>
  <c r="K4487" i="4" s="1"/>
  <c r="J4486" i="4"/>
  <c r="K4486" i="4" s="1"/>
  <c r="J4485" i="4"/>
  <c r="K4485" i="4" s="1"/>
  <c r="J4484" i="4"/>
  <c r="K4484" i="4" s="1"/>
  <c r="J4483" i="4"/>
  <c r="K4483" i="4" s="1"/>
  <c r="J4482" i="4"/>
  <c r="K4482" i="4" s="1"/>
  <c r="J4481" i="4"/>
  <c r="K4481" i="4" s="1"/>
  <c r="J4480" i="4"/>
  <c r="K4480" i="4" s="1"/>
  <c r="J4479" i="4"/>
  <c r="K4479" i="4" s="1"/>
  <c r="J4478" i="4"/>
  <c r="K4478" i="4" s="1"/>
  <c r="J4477" i="4"/>
  <c r="K4477" i="4" s="1"/>
  <c r="J4476" i="4"/>
  <c r="K4476" i="4" s="1"/>
  <c r="J4475" i="4"/>
  <c r="K4475" i="4" s="1"/>
  <c r="J4474" i="4"/>
  <c r="K4474" i="4" s="1"/>
  <c r="J4473" i="4"/>
  <c r="K4473" i="4" s="1"/>
  <c r="J4472" i="4"/>
  <c r="K4472" i="4" s="1"/>
  <c r="J4471" i="4"/>
  <c r="K4471" i="4" s="1"/>
  <c r="J4470" i="4"/>
  <c r="K4470" i="4" s="1"/>
  <c r="J4469" i="4"/>
  <c r="K4469" i="4" s="1"/>
  <c r="J4468" i="4"/>
  <c r="K4468" i="4" s="1"/>
  <c r="J4467" i="4"/>
  <c r="K4467" i="4" s="1"/>
  <c r="J4466" i="4"/>
  <c r="K4466" i="4" s="1"/>
  <c r="J4465" i="4"/>
  <c r="K4465" i="4" s="1"/>
  <c r="J4464" i="4"/>
  <c r="K4464" i="4" s="1"/>
  <c r="J4463" i="4"/>
  <c r="K4463" i="4" s="1"/>
  <c r="J4462" i="4"/>
  <c r="K4462" i="4" s="1"/>
  <c r="J4461" i="4"/>
  <c r="K4461" i="4" s="1"/>
  <c r="J4460" i="4"/>
  <c r="K4460" i="4" s="1"/>
  <c r="J4459" i="4"/>
  <c r="K4459" i="4" s="1"/>
  <c r="J4458" i="4"/>
  <c r="K4458" i="4" s="1"/>
  <c r="J4457" i="4"/>
  <c r="K4457" i="4" s="1"/>
  <c r="J4456" i="4"/>
  <c r="K4456" i="4" s="1"/>
  <c r="J4455" i="4"/>
  <c r="K4455" i="4" s="1"/>
  <c r="J4454" i="4"/>
  <c r="K4454" i="4" s="1"/>
  <c r="J4453" i="4"/>
  <c r="K4453" i="4" s="1"/>
  <c r="J4452" i="4"/>
  <c r="K4452" i="4" s="1"/>
  <c r="J4451" i="4"/>
  <c r="K4451" i="4" s="1"/>
  <c r="J4450" i="4"/>
  <c r="K4450" i="4" s="1"/>
  <c r="J4449" i="4"/>
  <c r="K4449" i="4" s="1"/>
  <c r="J4448" i="4"/>
  <c r="K4448" i="4" s="1"/>
  <c r="J4447" i="4"/>
  <c r="K4447" i="4" s="1"/>
  <c r="J4446" i="4"/>
  <c r="K4446" i="4" s="1"/>
  <c r="J4445" i="4"/>
  <c r="K4445" i="4" s="1"/>
  <c r="J4444" i="4"/>
  <c r="K4444" i="4" s="1"/>
  <c r="J4443" i="4"/>
  <c r="K4443" i="4" s="1"/>
  <c r="J4442" i="4"/>
  <c r="K4442" i="4" s="1"/>
  <c r="J4441" i="4"/>
  <c r="K4441" i="4" s="1"/>
  <c r="J4440" i="4"/>
  <c r="K4440" i="4" s="1"/>
  <c r="J4439" i="4"/>
  <c r="K4439" i="4" s="1"/>
  <c r="J4438" i="4"/>
  <c r="K4438" i="4" s="1"/>
  <c r="J4437" i="4"/>
  <c r="K4437" i="4" s="1"/>
  <c r="J4436" i="4"/>
  <c r="K4436" i="4" s="1"/>
  <c r="J4435" i="4"/>
  <c r="K4435" i="4" s="1"/>
  <c r="J4434" i="4"/>
  <c r="K4434" i="4" s="1"/>
  <c r="J4433" i="4"/>
  <c r="K4433" i="4" s="1"/>
  <c r="J4432" i="4"/>
  <c r="K4432" i="4" s="1"/>
  <c r="J4431" i="4"/>
  <c r="K4431" i="4" s="1"/>
  <c r="J4430" i="4"/>
  <c r="K4430" i="4" s="1"/>
  <c r="J4429" i="4"/>
  <c r="K4429" i="4" s="1"/>
  <c r="J4428" i="4"/>
  <c r="K4428" i="4" s="1"/>
  <c r="J4427" i="4"/>
  <c r="K4427" i="4" s="1"/>
  <c r="J4426" i="4"/>
  <c r="K4426" i="4" s="1"/>
  <c r="J4425" i="4"/>
  <c r="K4425" i="4" s="1"/>
  <c r="J4424" i="4"/>
  <c r="K4424" i="4" s="1"/>
  <c r="J4423" i="4"/>
  <c r="K4423" i="4" s="1"/>
  <c r="J4422" i="4"/>
  <c r="K4422" i="4" s="1"/>
  <c r="J4421" i="4"/>
  <c r="K4421" i="4" s="1"/>
  <c r="J4420" i="4"/>
  <c r="K4420" i="4" s="1"/>
  <c r="J4419" i="4"/>
  <c r="K4419" i="4" s="1"/>
  <c r="J4418" i="4"/>
  <c r="K4418" i="4" s="1"/>
  <c r="J4417" i="4"/>
  <c r="K4417" i="4" s="1"/>
  <c r="J4416" i="4"/>
  <c r="K4416" i="4" s="1"/>
  <c r="J4415" i="4"/>
  <c r="K4415" i="4" s="1"/>
  <c r="J4414" i="4"/>
  <c r="K4414" i="4" s="1"/>
  <c r="J4413" i="4"/>
  <c r="K4413" i="4" s="1"/>
  <c r="J4412" i="4"/>
  <c r="K4412" i="4" s="1"/>
  <c r="J4411" i="4"/>
  <c r="K4411" i="4" s="1"/>
  <c r="J4410" i="4"/>
  <c r="K4410" i="4" s="1"/>
  <c r="J4409" i="4"/>
  <c r="K4409" i="4" s="1"/>
  <c r="J4408" i="4"/>
  <c r="K4408" i="4" s="1"/>
  <c r="J4407" i="4"/>
  <c r="K4407" i="4" s="1"/>
  <c r="J4406" i="4"/>
  <c r="K4406" i="4" s="1"/>
  <c r="J4405" i="4"/>
  <c r="K4405" i="4" s="1"/>
  <c r="J4404" i="4"/>
  <c r="K4404" i="4" s="1"/>
  <c r="J4403" i="4"/>
  <c r="K4403" i="4" s="1"/>
  <c r="J4402" i="4"/>
  <c r="K4402" i="4" s="1"/>
  <c r="J4401" i="4"/>
  <c r="K4401" i="4" s="1"/>
  <c r="J4400" i="4"/>
  <c r="K4400" i="4" s="1"/>
  <c r="J4399" i="4"/>
  <c r="K4399" i="4" s="1"/>
  <c r="J4398" i="4"/>
  <c r="K4398" i="4" s="1"/>
  <c r="J4397" i="4"/>
  <c r="K4397" i="4" s="1"/>
  <c r="J4396" i="4"/>
  <c r="K4396" i="4" s="1"/>
  <c r="J4395" i="4"/>
  <c r="K4395" i="4" s="1"/>
  <c r="J4394" i="4"/>
  <c r="K4394" i="4" s="1"/>
  <c r="J4393" i="4"/>
  <c r="K4393" i="4" s="1"/>
  <c r="J4392" i="4"/>
  <c r="K4392" i="4" s="1"/>
  <c r="J4391" i="4"/>
  <c r="K4391" i="4" s="1"/>
  <c r="J4390" i="4"/>
  <c r="K4390" i="4" s="1"/>
  <c r="J4389" i="4"/>
  <c r="K4389" i="4" s="1"/>
  <c r="J4388" i="4"/>
  <c r="K4388" i="4" s="1"/>
  <c r="J4387" i="4"/>
  <c r="K4387" i="4" s="1"/>
  <c r="J4386" i="4"/>
  <c r="K4386" i="4" s="1"/>
  <c r="J4385" i="4"/>
  <c r="K4385" i="4" s="1"/>
  <c r="J4384" i="4"/>
  <c r="K4384" i="4" s="1"/>
  <c r="J4383" i="4"/>
  <c r="K4383" i="4" s="1"/>
  <c r="J4382" i="4"/>
  <c r="K4382" i="4" s="1"/>
  <c r="J4381" i="4"/>
  <c r="K4381" i="4" s="1"/>
  <c r="J4380" i="4"/>
  <c r="K4380" i="4" s="1"/>
  <c r="J4379" i="4"/>
  <c r="K4379" i="4" s="1"/>
  <c r="J4378" i="4"/>
  <c r="K4378" i="4" s="1"/>
  <c r="J4377" i="4"/>
  <c r="K4377" i="4" s="1"/>
  <c r="J4376" i="4"/>
  <c r="K4376" i="4" s="1"/>
  <c r="J4375" i="4"/>
  <c r="K4375" i="4" s="1"/>
  <c r="J4374" i="4"/>
  <c r="K4374" i="4" s="1"/>
  <c r="J4373" i="4"/>
  <c r="K4373" i="4" s="1"/>
  <c r="J4372" i="4"/>
  <c r="K4372" i="4" s="1"/>
  <c r="J4371" i="4"/>
  <c r="K4371" i="4" s="1"/>
  <c r="J4370" i="4"/>
  <c r="K4370" i="4" s="1"/>
  <c r="J4369" i="4"/>
  <c r="K4369" i="4" s="1"/>
  <c r="J4368" i="4"/>
  <c r="K4368" i="4" s="1"/>
  <c r="J4367" i="4"/>
  <c r="K4367" i="4" s="1"/>
  <c r="J4366" i="4"/>
  <c r="K4366" i="4" s="1"/>
  <c r="J4365" i="4"/>
  <c r="K4365" i="4" s="1"/>
  <c r="J4364" i="4"/>
  <c r="K4364" i="4" s="1"/>
  <c r="J4363" i="4"/>
  <c r="K4363" i="4" s="1"/>
  <c r="J4362" i="4"/>
  <c r="K4362" i="4" s="1"/>
  <c r="J4361" i="4"/>
  <c r="K4361" i="4" s="1"/>
  <c r="J4360" i="4"/>
  <c r="K4360" i="4" s="1"/>
  <c r="J4359" i="4"/>
  <c r="K4359" i="4" s="1"/>
  <c r="J4358" i="4"/>
  <c r="K4358" i="4" s="1"/>
  <c r="J4357" i="4"/>
  <c r="K4357" i="4" s="1"/>
  <c r="J4356" i="4"/>
  <c r="K4356" i="4" s="1"/>
  <c r="J4355" i="4"/>
  <c r="K4355" i="4" s="1"/>
  <c r="J4354" i="4"/>
  <c r="K4354" i="4" s="1"/>
  <c r="J4353" i="4"/>
  <c r="K4353" i="4" s="1"/>
  <c r="J4352" i="4"/>
  <c r="K4352" i="4" s="1"/>
  <c r="J4351" i="4"/>
  <c r="K4351" i="4" s="1"/>
  <c r="J4350" i="4"/>
  <c r="K4350" i="4" s="1"/>
  <c r="J4349" i="4"/>
  <c r="K4349" i="4" s="1"/>
  <c r="J4348" i="4"/>
  <c r="K4348" i="4" s="1"/>
  <c r="J4347" i="4"/>
  <c r="K4347" i="4" s="1"/>
  <c r="J4346" i="4"/>
  <c r="K4346" i="4" s="1"/>
  <c r="J4345" i="4"/>
  <c r="K4345" i="4" s="1"/>
  <c r="J4344" i="4"/>
  <c r="K4344" i="4" s="1"/>
  <c r="J4343" i="4"/>
  <c r="K4343" i="4" s="1"/>
  <c r="J4342" i="4"/>
  <c r="K4342" i="4" s="1"/>
  <c r="J4341" i="4"/>
  <c r="K4341" i="4" s="1"/>
  <c r="J4340" i="4"/>
  <c r="K4340" i="4" s="1"/>
  <c r="J4339" i="4"/>
  <c r="K4339" i="4" s="1"/>
  <c r="J4338" i="4"/>
  <c r="K4338" i="4" s="1"/>
  <c r="J4337" i="4"/>
  <c r="K4337" i="4" s="1"/>
  <c r="J4336" i="4"/>
  <c r="K4336" i="4" s="1"/>
  <c r="J4335" i="4"/>
  <c r="K4335" i="4" s="1"/>
  <c r="J4334" i="4"/>
  <c r="K4334" i="4" s="1"/>
  <c r="J4333" i="4"/>
  <c r="K4333" i="4" s="1"/>
  <c r="J4332" i="4"/>
  <c r="K4332" i="4" s="1"/>
  <c r="J4331" i="4"/>
  <c r="K4331" i="4" s="1"/>
  <c r="J4330" i="4"/>
  <c r="K4330" i="4" s="1"/>
  <c r="J4329" i="4"/>
  <c r="K4329" i="4" s="1"/>
  <c r="J4328" i="4"/>
  <c r="K4328" i="4" s="1"/>
  <c r="J4327" i="4"/>
  <c r="K4327" i="4" s="1"/>
  <c r="J4326" i="4"/>
  <c r="K4326" i="4" s="1"/>
  <c r="J4325" i="4"/>
  <c r="K4325" i="4" s="1"/>
  <c r="J4324" i="4"/>
  <c r="K4324" i="4" s="1"/>
  <c r="J4323" i="4"/>
  <c r="K4323" i="4" s="1"/>
  <c r="J4322" i="4"/>
  <c r="K4322" i="4" s="1"/>
  <c r="J4321" i="4"/>
  <c r="K4321" i="4" s="1"/>
  <c r="J4320" i="4"/>
  <c r="K4320" i="4" s="1"/>
  <c r="J4319" i="4"/>
  <c r="K4319" i="4" s="1"/>
  <c r="J4318" i="4"/>
  <c r="K4318" i="4" s="1"/>
  <c r="J4317" i="4"/>
  <c r="K4317" i="4" s="1"/>
  <c r="J4316" i="4"/>
  <c r="K4316" i="4" s="1"/>
  <c r="J4315" i="4"/>
  <c r="K4315" i="4" s="1"/>
  <c r="J4314" i="4"/>
  <c r="K4314" i="4" s="1"/>
  <c r="J4313" i="4"/>
  <c r="K4313" i="4" s="1"/>
  <c r="J4312" i="4"/>
  <c r="K4312" i="4" s="1"/>
  <c r="J4311" i="4"/>
  <c r="K4311" i="4" s="1"/>
  <c r="J4310" i="4"/>
  <c r="K4310" i="4" s="1"/>
  <c r="J4309" i="4"/>
  <c r="K4309" i="4" s="1"/>
  <c r="J4308" i="4"/>
  <c r="K4308" i="4" s="1"/>
  <c r="J4307" i="4"/>
  <c r="K4307" i="4" s="1"/>
  <c r="J4306" i="4"/>
  <c r="K4306" i="4" s="1"/>
  <c r="J4305" i="4"/>
  <c r="K4305" i="4" s="1"/>
  <c r="J4304" i="4"/>
  <c r="K4304" i="4" s="1"/>
  <c r="J4303" i="4"/>
  <c r="K4303" i="4" s="1"/>
  <c r="J4302" i="4"/>
  <c r="K4302" i="4" s="1"/>
  <c r="J4301" i="4"/>
  <c r="K4301" i="4" s="1"/>
  <c r="J4300" i="4"/>
  <c r="K4300" i="4" s="1"/>
  <c r="J4299" i="4"/>
  <c r="K4299" i="4" s="1"/>
  <c r="J4298" i="4"/>
  <c r="K4298" i="4" s="1"/>
  <c r="J4297" i="4"/>
  <c r="K4297" i="4" s="1"/>
  <c r="J4296" i="4"/>
  <c r="K4296" i="4" s="1"/>
  <c r="J4295" i="4"/>
  <c r="K4295" i="4" s="1"/>
  <c r="J4294" i="4"/>
  <c r="K4294" i="4" s="1"/>
  <c r="J4293" i="4"/>
  <c r="K4293" i="4" s="1"/>
  <c r="J4292" i="4"/>
  <c r="K4292" i="4" s="1"/>
  <c r="J4291" i="4"/>
  <c r="K4291" i="4" s="1"/>
  <c r="J4290" i="4"/>
  <c r="K4290" i="4" s="1"/>
  <c r="J4289" i="4"/>
  <c r="K4289" i="4" s="1"/>
  <c r="J4288" i="4"/>
  <c r="K4288" i="4" s="1"/>
  <c r="J4287" i="4"/>
  <c r="K4287" i="4" s="1"/>
  <c r="J4286" i="4"/>
  <c r="K4286" i="4" s="1"/>
  <c r="J4285" i="4"/>
  <c r="K4285" i="4" s="1"/>
  <c r="J4284" i="4"/>
  <c r="K4284" i="4" s="1"/>
  <c r="J4283" i="4"/>
  <c r="K4283" i="4" s="1"/>
  <c r="J4282" i="4"/>
  <c r="K4282" i="4" s="1"/>
  <c r="J4281" i="4"/>
  <c r="K4281" i="4" s="1"/>
  <c r="J4280" i="4"/>
  <c r="K4280" i="4" s="1"/>
  <c r="J4279" i="4"/>
  <c r="K4279" i="4" s="1"/>
  <c r="J4278" i="4"/>
  <c r="K4278" i="4" s="1"/>
  <c r="J4277" i="4"/>
  <c r="K4277" i="4" s="1"/>
  <c r="J4276" i="4"/>
  <c r="K4276" i="4" s="1"/>
  <c r="J4275" i="4"/>
  <c r="K4275" i="4" s="1"/>
  <c r="J4274" i="4"/>
  <c r="K4274" i="4" s="1"/>
  <c r="J4273" i="4"/>
  <c r="K4273" i="4" s="1"/>
  <c r="J4272" i="4"/>
  <c r="K4272" i="4" s="1"/>
  <c r="J4271" i="4"/>
  <c r="K4271" i="4" s="1"/>
  <c r="J4270" i="4"/>
  <c r="K4270" i="4" s="1"/>
  <c r="J4269" i="4"/>
  <c r="K4269" i="4" s="1"/>
  <c r="J4268" i="4"/>
  <c r="K4268" i="4" s="1"/>
  <c r="J4267" i="4"/>
  <c r="K4267" i="4" s="1"/>
  <c r="J4266" i="4"/>
  <c r="K4266" i="4" s="1"/>
  <c r="J4265" i="4"/>
  <c r="K4265" i="4" s="1"/>
  <c r="J4264" i="4"/>
  <c r="K4264" i="4" s="1"/>
  <c r="J4263" i="4"/>
  <c r="K4263" i="4" s="1"/>
  <c r="J4262" i="4"/>
  <c r="K4262" i="4" s="1"/>
  <c r="J4261" i="4"/>
  <c r="K4261" i="4" s="1"/>
  <c r="J4260" i="4"/>
  <c r="K4260" i="4" s="1"/>
  <c r="J4259" i="4"/>
  <c r="K4259" i="4" s="1"/>
  <c r="J4258" i="4"/>
  <c r="K4258" i="4" s="1"/>
  <c r="J4257" i="4"/>
  <c r="K4257" i="4" s="1"/>
  <c r="J4256" i="4"/>
  <c r="K4256" i="4" s="1"/>
  <c r="J4255" i="4"/>
  <c r="K4255" i="4" s="1"/>
  <c r="J4254" i="4"/>
  <c r="K4254" i="4" s="1"/>
  <c r="J4253" i="4"/>
  <c r="K4253" i="4" s="1"/>
  <c r="J4252" i="4"/>
  <c r="K4252" i="4" s="1"/>
  <c r="J4251" i="4"/>
  <c r="K4251" i="4" s="1"/>
  <c r="J4250" i="4"/>
  <c r="K4250" i="4" s="1"/>
  <c r="J4249" i="4"/>
  <c r="K4249" i="4" s="1"/>
  <c r="J4248" i="4"/>
  <c r="K4248" i="4" s="1"/>
  <c r="J4247" i="4"/>
  <c r="K4247" i="4" s="1"/>
  <c r="J4246" i="4"/>
  <c r="K4246" i="4" s="1"/>
  <c r="J4245" i="4"/>
  <c r="K4245" i="4" s="1"/>
  <c r="J4244" i="4"/>
  <c r="K4244" i="4" s="1"/>
  <c r="J4243" i="4"/>
  <c r="K4243" i="4" s="1"/>
  <c r="J4242" i="4"/>
  <c r="K4242" i="4" s="1"/>
  <c r="J4241" i="4"/>
  <c r="K4241" i="4" s="1"/>
  <c r="J4240" i="4"/>
  <c r="K4240" i="4" s="1"/>
  <c r="J4239" i="4"/>
  <c r="K4239" i="4" s="1"/>
  <c r="J4238" i="4"/>
  <c r="K4238" i="4" s="1"/>
  <c r="J4237" i="4"/>
  <c r="K4237" i="4" s="1"/>
  <c r="J4236" i="4"/>
  <c r="K4236" i="4" s="1"/>
  <c r="J4235" i="4"/>
  <c r="K4235" i="4" s="1"/>
  <c r="J4234" i="4"/>
  <c r="K4234" i="4" s="1"/>
  <c r="J4233" i="4"/>
  <c r="K4233" i="4" s="1"/>
  <c r="J4232" i="4"/>
  <c r="K4232" i="4" s="1"/>
  <c r="J4231" i="4"/>
  <c r="K4231" i="4" s="1"/>
  <c r="J4230" i="4"/>
  <c r="K4230" i="4" s="1"/>
  <c r="J4229" i="4"/>
  <c r="K4229" i="4" s="1"/>
  <c r="J4228" i="4"/>
  <c r="K4228" i="4" s="1"/>
  <c r="J4227" i="4"/>
  <c r="K4227" i="4" s="1"/>
  <c r="J4226" i="4"/>
  <c r="K4226" i="4" s="1"/>
  <c r="J4225" i="4"/>
  <c r="K4225" i="4" s="1"/>
  <c r="J4224" i="4"/>
  <c r="K4224" i="4" s="1"/>
  <c r="J4223" i="4"/>
  <c r="K4223" i="4" s="1"/>
  <c r="J4222" i="4"/>
  <c r="K4222" i="4" s="1"/>
  <c r="J4221" i="4"/>
  <c r="K4221" i="4" s="1"/>
  <c r="J4220" i="4"/>
  <c r="K4220" i="4" s="1"/>
  <c r="J4219" i="4"/>
  <c r="K4219" i="4" s="1"/>
  <c r="J4218" i="4"/>
  <c r="K4218" i="4" s="1"/>
  <c r="J4217" i="4"/>
  <c r="K4217" i="4" s="1"/>
  <c r="J4216" i="4"/>
  <c r="K4216" i="4" s="1"/>
  <c r="J4215" i="4"/>
  <c r="K4215" i="4" s="1"/>
  <c r="J4214" i="4"/>
  <c r="K4214" i="4" s="1"/>
  <c r="J4213" i="4"/>
  <c r="K4213" i="4" s="1"/>
  <c r="J4212" i="4"/>
  <c r="K4212" i="4" s="1"/>
  <c r="J4211" i="4"/>
  <c r="K4211" i="4" s="1"/>
  <c r="J4210" i="4"/>
  <c r="K4210" i="4" s="1"/>
  <c r="J4209" i="4"/>
  <c r="K4209" i="4" s="1"/>
  <c r="J4208" i="4"/>
  <c r="K4208" i="4" s="1"/>
  <c r="J4207" i="4"/>
  <c r="K4207" i="4" s="1"/>
  <c r="J4206" i="4"/>
  <c r="K4206" i="4" s="1"/>
  <c r="J4205" i="4"/>
  <c r="K4205" i="4" s="1"/>
  <c r="J4204" i="4"/>
  <c r="K4204" i="4" s="1"/>
  <c r="J4203" i="4"/>
  <c r="K4203" i="4" s="1"/>
  <c r="J4202" i="4"/>
  <c r="K4202" i="4" s="1"/>
  <c r="J4201" i="4"/>
  <c r="K4201" i="4" s="1"/>
  <c r="J4200" i="4"/>
  <c r="K4200" i="4" s="1"/>
  <c r="J4199" i="4"/>
  <c r="K4199" i="4" s="1"/>
  <c r="J4198" i="4"/>
  <c r="K4198" i="4" s="1"/>
  <c r="J4197" i="4"/>
  <c r="K4197" i="4" s="1"/>
  <c r="J4196" i="4"/>
  <c r="K4196" i="4" s="1"/>
  <c r="J4195" i="4"/>
  <c r="K4195" i="4" s="1"/>
  <c r="J4194" i="4"/>
  <c r="K4194" i="4" s="1"/>
  <c r="J4193" i="4"/>
  <c r="K4193" i="4" s="1"/>
  <c r="J4192" i="4"/>
  <c r="K4192" i="4" s="1"/>
  <c r="J4191" i="4"/>
  <c r="K4191" i="4" s="1"/>
  <c r="J4190" i="4"/>
  <c r="K4190" i="4" s="1"/>
  <c r="J4189" i="4"/>
  <c r="K4189" i="4" s="1"/>
  <c r="J4188" i="4"/>
  <c r="K4188" i="4" s="1"/>
  <c r="J4187" i="4"/>
  <c r="K4187" i="4" s="1"/>
  <c r="J4186" i="4"/>
  <c r="K4186" i="4" s="1"/>
  <c r="J4185" i="4"/>
  <c r="K4185" i="4" s="1"/>
  <c r="J4184" i="4"/>
  <c r="K4184" i="4" s="1"/>
  <c r="J4183" i="4"/>
  <c r="K4183" i="4" s="1"/>
  <c r="J4182" i="4"/>
  <c r="K4182" i="4" s="1"/>
  <c r="J4181" i="4"/>
  <c r="K4181" i="4" s="1"/>
  <c r="J4180" i="4"/>
  <c r="K4180" i="4" s="1"/>
  <c r="J4179" i="4"/>
  <c r="K4179" i="4" s="1"/>
  <c r="J4178" i="4"/>
  <c r="K4178" i="4" s="1"/>
  <c r="J4177" i="4"/>
  <c r="K4177" i="4" s="1"/>
  <c r="J4176" i="4"/>
  <c r="K4176" i="4" s="1"/>
  <c r="J4175" i="4"/>
  <c r="K4175" i="4" s="1"/>
  <c r="J4174" i="4"/>
  <c r="K4174" i="4" s="1"/>
  <c r="J4173" i="4"/>
  <c r="K4173" i="4" s="1"/>
  <c r="J4172" i="4"/>
  <c r="K4172" i="4" s="1"/>
  <c r="J4171" i="4"/>
  <c r="K4171" i="4" s="1"/>
  <c r="J4170" i="4"/>
  <c r="K4170" i="4" s="1"/>
  <c r="J4169" i="4"/>
  <c r="K4169" i="4" s="1"/>
  <c r="J4168" i="4"/>
  <c r="K4168" i="4" s="1"/>
  <c r="J4167" i="4"/>
  <c r="K4167" i="4" s="1"/>
  <c r="J4166" i="4"/>
  <c r="K4166" i="4" s="1"/>
  <c r="J4165" i="4"/>
  <c r="K4165" i="4" s="1"/>
  <c r="J4164" i="4"/>
  <c r="K4164" i="4" s="1"/>
  <c r="J4163" i="4"/>
  <c r="K4163" i="4" s="1"/>
  <c r="J4162" i="4"/>
  <c r="K4162" i="4" s="1"/>
  <c r="J4161" i="4"/>
  <c r="K4161" i="4" s="1"/>
  <c r="J4160" i="4"/>
  <c r="K4160" i="4" s="1"/>
  <c r="J4159" i="4"/>
  <c r="K4159" i="4" s="1"/>
  <c r="J4158" i="4"/>
  <c r="K4158" i="4" s="1"/>
  <c r="J4157" i="4"/>
  <c r="K4157" i="4" s="1"/>
  <c r="J4156" i="4"/>
  <c r="K4156" i="4" s="1"/>
  <c r="J4155" i="4"/>
  <c r="K4155" i="4" s="1"/>
  <c r="J4154" i="4"/>
  <c r="K4154" i="4" s="1"/>
  <c r="J4153" i="4"/>
  <c r="K4153" i="4" s="1"/>
  <c r="J4152" i="4"/>
  <c r="K4152" i="4" s="1"/>
  <c r="J4151" i="4"/>
  <c r="K4151" i="4" s="1"/>
  <c r="J4150" i="4"/>
  <c r="K4150" i="4" s="1"/>
  <c r="J4149" i="4"/>
  <c r="K4149" i="4" s="1"/>
  <c r="J4148" i="4"/>
  <c r="K4148" i="4" s="1"/>
  <c r="J4147" i="4"/>
  <c r="K4147" i="4" s="1"/>
  <c r="J4146" i="4"/>
  <c r="K4146" i="4" s="1"/>
  <c r="J4145" i="4"/>
  <c r="K4145" i="4" s="1"/>
  <c r="J4144" i="4"/>
  <c r="K4144" i="4" s="1"/>
  <c r="J4143" i="4"/>
  <c r="K4143" i="4" s="1"/>
  <c r="J4142" i="4"/>
  <c r="K4142" i="4" s="1"/>
  <c r="K4141" i="4"/>
  <c r="J4141" i="4"/>
  <c r="J4140" i="4"/>
  <c r="K4140" i="4" s="1"/>
  <c r="J4139" i="4"/>
  <c r="K4139" i="4" s="1"/>
  <c r="J4138" i="4"/>
  <c r="K4138" i="4" s="1"/>
  <c r="J4137" i="4"/>
  <c r="K4137" i="4" s="1"/>
  <c r="J4136" i="4"/>
  <c r="K4136" i="4" s="1"/>
  <c r="J4135" i="4"/>
  <c r="K4135" i="4" s="1"/>
  <c r="J4134" i="4"/>
  <c r="K4134" i="4" s="1"/>
  <c r="J4133" i="4"/>
  <c r="K4133" i="4" s="1"/>
  <c r="J4132" i="4"/>
  <c r="K4132" i="4" s="1"/>
  <c r="J4131" i="4"/>
  <c r="K4131" i="4" s="1"/>
  <c r="J4130" i="4"/>
  <c r="K4130" i="4" s="1"/>
  <c r="J4129" i="4"/>
  <c r="K4129" i="4" s="1"/>
  <c r="J4128" i="4"/>
  <c r="K4128" i="4" s="1"/>
  <c r="J4127" i="4"/>
  <c r="K4127" i="4" s="1"/>
  <c r="J4126" i="4"/>
  <c r="K4126" i="4" s="1"/>
  <c r="J4125" i="4"/>
  <c r="K4125" i="4" s="1"/>
  <c r="J4124" i="4"/>
  <c r="K4124" i="4" s="1"/>
  <c r="J4123" i="4"/>
  <c r="K4123" i="4" s="1"/>
  <c r="J4122" i="4"/>
  <c r="K4122" i="4" s="1"/>
  <c r="J4121" i="4"/>
  <c r="K4121" i="4" s="1"/>
  <c r="J4120" i="4"/>
  <c r="K4120" i="4" s="1"/>
  <c r="J4119" i="4"/>
  <c r="K4119" i="4" s="1"/>
  <c r="J4118" i="4"/>
  <c r="K4118" i="4" s="1"/>
  <c r="J4117" i="4"/>
  <c r="K4117" i="4" s="1"/>
  <c r="J4116" i="4"/>
  <c r="K4116" i="4" s="1"/>
  <c r="J4115" i="4"/>
  <c r="K4115" i="4" s="1"/>
  <c r="J4114" i="4"/>
  <c r="K4114" i="4" s="1"/>
  <c r="J4113" i="4"/>
  <c r="K4113" i="4" s="1"/>
  <c r="J4112" i="4"/>
  <c r="K4112" i="4" s="1"/>
  <c r="J4111" i="4"/>
  <c r="K4111" i="4" s="1"/>
  <c r="J4110" i="4"/>
  <c r="K4110" i="4" s="1"/>
  <c r="J4109" i="4"/>
  <c r="K4109" i="4" s="1"/>
  <c r="J4108" i="4"/>
  <c r="K4108" i="4" s="1"/>
  <c r="J4107" i="4"/>
  <c r="K4107" i="4" s="1"/>
  <c r="J4106" i="4"/>
  <c r="K4106" i="4" s="1"/>
  <c r="J4105" i="4"/>
  <c r="K4105" i="4" s="1"/>
  <c r="J4104" i="4"/>
  <c r="K4104" i="4" s="1"/>
  <c r="J4103" i="4"/>
  <c r="K4103" i="4" s="1"/>
  <c r="J4102" i="4"/>
  <c r="K4102" i="4" s="1"/>
  <c r="J4101" i="4"/>
  <c r="K4101" i="4" s="1"/>
  <c r="J4100" i="4"/>
  <c r="K4100" i="4" s="1"/>
  <c r="J4099" i="4"/>
  <c r="K4099" i="4" s="1"/>
  <c r="J4098" i="4"/>
  <c r="K4098" i="4" s="1"/>
  <c r="J4097" i="4"/>
  <c r="K4097" i="4" s="1"/>
  <c r="J4096" i="4"/>
  <c r="K4096" i="4" s="1"/>
  <c r="J4095" i="4"/>
  <c r="K4095" i="4" s="1"/>
  <c r="J4094" i="4"/>
  <c r="K4094" i="4" s="1"/>
  <c r="J4093" i="4"/>
  <c r="K4093" i="4" s="1"/>
  <c r="J4092" i="4"/>
  <c r="K4092" i="4" s="1"/>
  <c r="J4091" i="4"/>
  <c r="K4091" i="4" s="1"/>
  <c r="J4090" i="4"/>
  <c r="K4090" i="4" s="1"/>
  <c r="J4089" i="4"/>
  <c r="K4089" i="4" s="1"/>
  <c r="J4088" i="4"/>
  <c r="K4088" i="4" s="1"/>
  <c r="J4087" i="4"/>
  <c r="K4087" i="4" s="1"/>
  <c r="J4086" i="4"/>
  <c r="K4086" i="4" s="1"/>
  <c r="J4085" i="4"/>
  <c r="K4085" i="4" s="1"/>
  <c r="J4084" i="4"/>
  <c r="K4084" i="4" s="1"/>
  <c r="J4083" i="4"/>
  <c r="K4083" i="4" s="1"/>
  <c r="J4082" i="4"/>
  <c r="K4082" i="4" s="1"/>
  <c r="J4081" i="4"/>
  <c r="K4081" i="4" s="1"/>
  <c r="J4080" i="4"/>
  <c r="K4080" i="4" s="1"/>
  <c r="K4079" i="4"/>
  <c r="J4079" i="4"/>
  <c r="J4078" i="4"/>
  <c r="K4078" i="4" s="1"/>
  <c r="J4077" i="4"/>
  <c r="K4077" i="4" s="1"/>
  <c r="J4076" i="4"/>
  <c r="K4076" i="4" s="1"/>
  <c r="J4075" i="4"/>
  <c r="K4075" i="4" s="1"/>
  <c r="J4074" i="4"/>
  <c r="K4074" i="4" s="1"/>
  <c r="J4073" i="4"/>
  <c r="K4073" i="4" s="1"/>
  <c r="J4072" i="4"/>
  <c r="K4072" i="4" s="1"/>
  <c r="J4071" i="4"/>
  <c r="K4071" i="4" s="1"/>
  <c r="J4070" i="4"/>
  <c r="K4070" i="4" s="1"/>
  <c r="J4069" i="4"/>
  <c r="K4069" i="4" s="1"/>
  <c r="J4068" i="4"/>
  <c r="K4068" i="4" s="1"/>
  <c r="J4067" i="4"/>
  <c r="K4067" i="4" s="1"/>
  <c r="J4066" i="4"/>
  <c r="K4066" i="4" s="1"/>
  <c r="J4065" i="4"/>
  <c r="K4065" i="4" s="1"/>
  <c r="J4064" i="4"/>
  <c r="K4064" i="4" s="1"/>
  <c r="J4063" i="4"/>
  <c r="K4063" i="4" s="1"/>
  <c r="J4062" i="4"/>
  <c r="K4062" i="4" s="1"/>
  <c r="J4061" i="4"/>
  <c r="K4061" i="4" s="1"/>
  <c r="J4060" i="4"/>
  <c r="K4060" i="4" s="1"/>
  <c r="J4059" i="4"/>
  <c r="K4059" i="4" s="1"/>
  <c r="J4058" i="4"/>
  <c r="K4058" i="4" s="1"/>
  <c r="J4057" i="4"/>
  <c r="K4057" i="4" s="1"/>
  <c r="J4056" i="4"/>
  <c r="K4056" i="4" s="1"/>
  <c r="J4055" i="4"/>
  <c r="K4055" i="4" s="1"/>
  <c r="J4054" i="4"/>
  <c r="K4054" i="4" s="1"/>
  <c r="J4053" i="4"/>
  <c r="K4053" i="4" s="1"/>
  <c r="J4052" i="4"/>
  <c r="K4052" i="4" s="1"/>
  <c r="J4051" i="4"/>
  <c r="K4051" i="4" s="1"/>
  <c r="J4050" i="4"/>
  <c r="K4050" i="4" s="1"/>
  <c r="J4049" i="4"/>
  <c r="K4049" i="4" s="1"/>
  <c r="J4048" i="4"/>
  <c r="K4048" i="4" s="1"/>
  <c r="J4047" i="4"/>
  <c r="K4047" i="4" s="1"/>
  <c r="J4046" i="4"/>
  <c r="K4046" i="4" s="1"/>
  <c r="J4045" i="4"/>
  <c r="K4045" i="4" s="1"/>
  <c r="J4044" i="4"/>
  <c r="K4044" i="4" s="1"/>
  <c r="J4043" i="4"/>
  <c r="K4043" i="4" s="1"/>
  <c r="J4042" i="4"/>
  <c r="K4042" i="4" s="1"/>
  <c r="J4041" i="4"/>
  <c r="K4041" i="4" s="1"/>
  <c r="J4040" i="4"/>
  <c r="K4040" i="4" s="1"/>
  <c r="J4039" i="4"/>
  <c r="K4039" i="4" s="1"/>
  <c r="J4038" i="4"/>
  <c r="K4038" i="4" s="1"/>
  <c r="J4037" i="4"/>
  <c r="K4037" i="4" s="1"/>
  <c r="J4036" i="4"/>
  <c r="K4036" i="4" s="1"/>
  <c r="J4035" i="4"/>
  <c r="K4035" i="4" s="1"/>
  <c r="J4034" i="4"/>
  <c r="K4034" i="4" s="1"/>
  <c r="J4033" i="4"/>
  <c r="K4033" i="4" s="1"/>
  <c r="J4032" i="4"/>
  <c r="K4032" i="4" s="1"/>
  <c r="J4031" i="4"/>
  <c r="K4031" i="4" s="1"/>
  <c r="J4030" i="4"/>
  <c r="K4030" i="4" s="1"/>
  <c r="J4029" i="4"/>
  <c r="K4029" i="4" s="1"/>
  <c r="J4028" i="4"/>
  <c r="K4028" i="4" s="1"/>
  <c r="J4027" i="4"/>
  <c r="K4027" i="4" s="1"/>
  <c r="J4026" i="4"/>
  <c r="K4026" i="4" s="1"/>
  <c r="J4025" i="4"/>
  <c r="K4025" i="4" s="1"/>
  <c r="J4024" i="4"/>
  <c r="K4024" i="4" s="1"/>
  <c r="J4023" i="4"/>
  <c r="K4023" i="4" s="1"/>
  <c r="J4022" i="4"/>
  <c r="K4022" i="4" s="1"/>
  <c r="J4021" i="4"/>
  <c r="K4021" i="4" s="1"/>
  <c r="J4020" i="4"/>
  <c r="K4020" i="4" s="1"/>
  <c r="J4019" i="4"/>
  <c r="K4019" i="4" s="1"/>
  <c r="J4018" i="4"/>
  <c r="K4018" i="4" s="1"/>
  <c r="J4017" i="4"/>
  <c r="K4017" i="4" s="1"/>
  <c r="J4016" i="4"/>
  <c r="K4016" i="4" s="1"/>
  <c r="J4015" i="4"/>
  <c r="K4015" i="4" s="1"/>
  <c r="J4014" i="4"/>
  <c r="K4014" i="4" s="1"/>
  <c r="J4013" i="4"/>
  <c r="K4013" i="4" s="1"/>
  <c r="J4012" i="4"/>
  <c r="K4012" i="4" s="1"/>
  <c r="J4011" i="4"/>
  <c r="K4011" i="4" s="1"/>
  <c r="J4010" i="4"/>
  <c r="K4010" i="4" s="1"/>
  <c r="J4009" i="4"/>
  <c r="K4009" i="4" s="1"/>
  <c r="J4008" i="4"/>
  <c r="K4008" i="4" s="1"/>
  <c r="J4007" i="4"/>
  <c r="K4007" i="4" s="1"/>
  <c r="J4006" i="4"/>
  <c r="K4006" i="4" s="1"/>
  <c r="J4005" i="4"/>
  <c r="K4005" i="4" s="1"/>
  <c r="J4004" i="4"/>
  <c r="K4004" i="4" s="1"/>
  <c r="J4003" i="4"/>
  <c r="K4003" i="4" s="1"/>
  <c r="J4002" i="4"/>
  <c r="K4002" i="4" s="1"/>
  <c r="J4001" i="4"/>
  <c r="K4001" i="4" s="1"/>
  <c r="J4000" i="4"/>
  <c r="K4000" i="4" s="1"/>
  <c r="K3999" i="4"/>
  <c r="J3999" i="4"/>
  <c r="J3998" i="4"/>
  <c r="K3998" i="4" s="1"/>
  <c r="J3997" i="4"/>
  <c r="K3997" i="4" s="1"/>
  <c r="J3996" i="4"/>
  <c r="K3996" i="4" s="1"/>
  <c r="J3995" i="4"/>
  <c r="K3995" i="4" s="1"/>
  <c r="J3994" i="4"/>
  <c r="K3994" i="4" s="1"/>
  <c r="J3993" i="4"/>
  <c r="K3993" i="4" s="1"/>
  <c r="J3992" i="4"/>
  <c r="K3992" i="4" s="1"/>
  <c r="J3991" i="4"/>
  <c r="K3991" i="4" s="1"/>
  <c r="J3990" i="4"/>
  <c r="K3990" i="4" s="1"/>
  <c r="J3989" i="4"/>
  <c r="K3989" i="4" s="1"/>
  <c r="J3988" i="4"/>
  <c r="K3988" i="4" s="1"/>
  <c r="J3987" i="4"/>
  <c r="K3987" i="4" s="1"/>
  <c r="J3986" i="4"/>
  <c r="K3986" i="4" s="1"/>
  <c r="J3985" i="4"/>
  <c r="K3985" i="4" s="1"/>
  <c r="J3984" i="4"/>
  <c r="K3984" i="4" s="1"/>
  <c r="J3983" i="4"/>
  <c r="K3983" i="4" s="1"/>
  <c r="J3982" i="4"/>
  <c r="K3982" i="4" s="1"/>
  <c r="J3981" i="4"/>
  <c r="K3981" i="4" s="1"/>
  <c r="J3980" i="4"/>
  <c r="K3980" i="4" s="1"/>
  <c r="J3979" i="4"/>
  <c r="K3979" i="4" s="1"/>
  <c r="J3978" i="4"/>
  <c r="K3978" i="4" s="1"/>
  <c r="J3977" i="4"/>
  <c r="K3977" i="4" s="1"/>
  <c r="J3976" i="4"/>
  <c r="K3976" i="4" s="1"/>
  <c r="J3975" i="4"/>
  <c r="K3975" i="4" s="1"/>
  <c r="J3974" i="4"/>
  <c r="K3974" i="4" s="1"/>
  <c r="J3973" i="4"/>
  <c r="K3973" i="4" s="1"/>
  <c r="J3972" i="4"/>
  <c r="K3972" i="4" s="1"/>
  <c r="J3971" i="4"/>
  <c r="K3971" i="4" s="1"/>
  <c r="J3970" i="4"/>
  <c r="K3970" i="4" s="1"/>
  <c r="J3969" i="4"/>
  <c r="K3969" i="4" s="1"/>
  <c r="J3968" i="4"/>
  <c r="K3968" i="4" s="1"/>
  <c r="J3967" i="4"/>
  <c r="K3967" i="4" s="1"/>
  <c r="J3966" i="4"/>
  <c r="K3966" i="4" s="1"/>
  <c r="J3965" i="4"/>
  <c r="K3965" i="4" s="1"/>
  <c r="J3964" i="4"/>
  <c r="K3964" i="4" s="1"/>
  <c r="J3963" i="4"/>
  <c r="K3963" i="4" s="1"/>
  <c r="J3962" i="4"/>
  <c r="K3962" i="4" s="1"/>
  <c r="J3961" i="4"/>
  <c r="K3961" i="4" s="1"/>
  <c r="J3960" i="4"/>
  <c r="K3960" i="4" s="1"/>
  <c r="J3959" i="4"/>
  <c r="K3959" i="4" s="1"/>
  <c r="J3958" i="4"/>
  <c r="K3958" i="4" s="1"/>
  <c r="J3957" i="4"/>
  <c r="K3957" i="4" s="1"/>
  <c r="J3956" i="4"/>
  <c r="K3956" i="4" s="1"/>
  <c r="J3955" i="4"/>
  <c r="K3955" i="4" s="1"/>
  <c r="J3954" i="4"/>
  <c r="K3954" i="4" s="1"/>
  <c r="J3953" i="4"/>
  <c r="K3953" i="4" s="1"/>
  <c r="J3952" i="4"/>
  <c r="K3952" i="4" s="1"/>
  <c r="K3951" i="4"/>
  <c r="J3951" i="4"/>
  <c r="J3950" i="4"/>
  <c r="K3950" i="4" s="1"/>
  <c r="J3949" i="4"/>
  <c r="K3949" i="4" s="1"/>
  <c r="J3948" i="4"/>
  <c r="K3948" i="4" s="1"/>
  <c r="J3947" i="4"/>
  <c r="K3947" i="4" s="1"/>
  <c r="J3946" i="4"/>
  <c r="K3946" i="4" s="1"/>
  <c r="J3945" i="4"/>
  <c r="K3945" i="4" s="1"/>
  <c r="J3944" i="4"/>
  <c r="K3944" i="4" s="1"/>
  <c r="J3943" i="4"/>
  <c r="K3943" i="4" s="1"/>
  <c r="J3942" i="4"/>
  <c r="K3942" i="4" s="1"/>
  <c r="J3941" i="4"/>
  <c r="K3941" i="4" s="1"/>
  <c r="J3940" i="4"/>
  <c r="K3940" i="4" s="1"/>
  <c r="J3939" i="4"/>
  <c r="K3939" i="4" s="1"/>
  <c r="J3938" i="4"/>
  <c r="K3938" i="4" s="1"/>
  <c r="J3937" i="4"/>
  <c r="K3937" i="4" s="1"/>
  <c r="J3936" i="4"/>
  <c r="K3936" i="4" s="1"/>
  <c r="J3935" i="4"/>
  <c r="K3935" i="4" s="1"/>
  <c r="J3934" i="4"/>
  <c r="K3934" i="4" s="1"/>
  <c r="J3933" i="4"/>
  <c r="K3933" i="4" s="1"/>
  <c r="J3932" i="4"/>
  <c r="K3932" i="4" s="1"/>
  <c r="J3931" i="4"/>
  <c r="K3931" i="4" s="1"/>
  <c r="J3930" i="4"/>
  <c r="K3930" i="4" s="1"/>
  <c r="J3929" i="4"/>
  <c r="K3929" i="4" s="1"/>
  <c r="J3928" i="4"/>
  <c r="K3928" i="4" s="1"/>
  <c r="J3927" i="4"/>
  <c r="K3927" i="4" s="1"/>
  <c r="J3926" i="4"/>
  <c r="K3926" i="4" s="1"/>
  <c r="J3925" i="4"/>
  <c r="K3925" i="4" s="1"/>
  <c r="J3924" i="4"/>
  <c r="K3924" i="4" s="1"/>
  <c r="J3923" i="4"/>
  <c r="K3923" i="4" s="1"/>
  <c r="J3922" i="4"/>
  <c r="K3922" i="4" s="1"/>
  <c r="J3921" i="4"/>
  <c r="K3921" i="4" s="1"/>
  <c r="J3920" i="4"/>
  <c r="K3920" i="4" s="1"/>
  <c r="J3919" i="4"/>
  <c r="K3919" i="4" s="1"/>
  <c r="J3918" i="4"/>
  <c r="K3918" i="4" s="1"/>
  <c r="J3917" i="4"/>
  <c r="K3917" i="4" s="1"/>
  <c r="J3916" i="4"/>
  <c r="K3916" i="4" s="1"/>
  <c r="J3915" i="4"/>
  <c r="K3915" i="4" s="1"/>
  <c r="J3914" i="4"/>
  <c r="K3914" i="4" s="1"/>
  <c r="J3913" i="4"/>
  <c r="K3913" i="4" s="1"/>
  <c r="J3912" i="4"/>
  <c r="K3912" i="4" s="1"/>
  <c r="J3911" i="4"/>
  <c r="K3911" i="4" s="1"/>
  <c r="J3910" i="4"/>
  <c r="K3910" i="4" s="1"/>
  <c r="J3909" i="4"/>
  <c r="K3909" i="4" s="1"/>
  <c r="J3908" i="4"/>
  <c r="K3908" i="4" s="1"/>
  <c r="J3907" i="4"/>
  <c r="K3907" i="4" s="1"/>
  <c r="J3906" i="4"/>
  <c r="K3906" i="4" s="1"/>
  <c r="J3905" i="4"/>
  <c r="K3905" i="4" s="1"/>
  <c r="J3904" i="4"/>
  <c r="K3904" i="4" s="1"/>
  <c r="J3903" i="4"/>
  <c r="K3903" i="4" s="1"/>
  <c r="J3902" i="4"/>
  <c r="K3902" i="4" s="1"/>
  <c r="K3901" i="4"/>
  <c r="J3901" i="4"/>
  <c r="J3900" i="4"/>
  <c r="K3900" i="4" s="1"/>
  <c r="J3899" i="4"/>
  <c r="K3899" i="4" s="1"/>
  <c r="J3898" i="4"/>
  <c r="K3898" i="4" s="1"/>
  <c r="J3897" i="4"/>
  <c r="K3897" i="4" s="1"/>
  <c r="J3896" i="4"/>
  <c r="K3896" i="4" s="1"/>
  <c r="J3895" i="4"/>
  <c r="K3895" i="4" s="1"/>
  <c r="J3894" i="4"/>
  <c r="K3894" i="4" s="1"/>
  <c r="J3893" i="4"/>
  <c r="K3893" i="4" s="1"/>
  <c r="J3892" i="4"/>
  <c r="K3892" i="4" s="1"/>
  <c r="J3891" i="4"/>
  <c r="K3891" i="4" s="1"/>
  <c r="J3890" i="4"/>
  <c r="K3890" i="4" s="1"/>
  <c r="J3889" i="4"/>
  <c r="K3889" i="4" s="1"/>
  <c r="J3888" i="4"/>
  <c r="K3888" i="4" s="1"/>
  <c r="J3887" i="4"/>
  <c r="K3887" i="4" s="1"/>
  <c r="J3886" i="4"/>
  <c r="K3886" i="4" s="1"/>
  <c r="J3885" i="4"/>
  <c r="K3885" i="4" s="1"/>
  <c r="J3884" i="4"/>
  <c r="K3884" i="4" s="1"/>
  <c r="J3883" i="4"/>
  <c r="K3883" i="4" s="1"/>
  <c r="J3882" i="4"/>
  <c r="K3882" i="4" s="1"/>
  <c r="J3881" i="4"/>
  <c r="K3881" i="4" s="1"/>
  <c r="J3880" i="4"/>
  <c r="K3880" i="4" s="1"/>
  <c r="J3879" i="4"/>
  <c r="K3879" i="4" s="1"/>
  <c r="J3878" i="4"/>
  <c r="K3878" i="4" s="1"/>
  <c r="J3877" i="4"/>
  <c r="K3877" i="4" s="1"/>
  <c r="J3876" i="4"/>
  <c r="K3876" i="4" s="1"/>
  <c r="J3875" i="4"/>
  <c r="K3875" i="4" s="1"/>
  <c r="J3874" i="4"/>
  <c r="K3874" i="4" s="1"/>
  <c r="J3873" i="4"/>
  <c r="K3873" i="4" s="1"/>
  <c r="J3872" i="4"/>
  <c r="K3872" i="4" s="1"/>
  <c r="J3871" i="4"/>
  <c r="K3871" i="4" s="1"/>
  <c r="J3870" i="4"/>
  <c r="K3870" i="4" s="1"/>
  <c r="J3869" i="4"/>
  <c r="K3869" i="4" s="1"/>
  <c r="J3868" i="4"/>
  <c r="K3868" i="4" s="1"/>
  <c r="J3867" i="4"/>
  <c r="K3867" i="4" s="1"/>
  <c r="J3866" i="4"/>
  <c r="K3866" i="4" s="1"/>
  <c r="J3865" i="4"/>
  <c r="K3865" i="4" s="1"/>
  <c r="J3864" i="4"/>
  <c r="K3864" i="4" s="1"/>
  <c r="J3863" i="4"/>
  <c r="K3863" i="4" s="1"/>
  <c r="J3862" i="4"/>
  <c r="K3862" i="4" s="1"/>
  <c r="J3861" i="4"/>
  <c r="K3861" i="4" s="1"/>
  <c r="J3860" i="4"/>
  <c r="K3860" i="4" s="1"/>
  <c r="J3859" i="4"/>
  <c r="K3859" i="4" s="1"/>
  <c r="J3858" i="4"/>
  <c r="K3858" i="4" s="1"/>
  <c r="J3857" i="4"/>
  <c r="K3857" i="4" s="1"/>
  <c r="J3856" i="4"/>
  <c r="K3856" i="4" s="1"/>
  <c r="J3855" i="4"/>
  <c r="K3855" i="4" s="1"/>
  <c r="J3854" i="4"/>
  <c r="K3854" i="4" s="1"/>
  <c r="J3853" i="4"/>
  <c r="K3853" i="4" s="1"/>
  <c r="J3852" i="4"/>
  <c r="K3852" i="4" s="1"/>
  <c r="J3851" i="4"/>
  <c r="K3851" i="4" s="1"/>
  <c r="J3850" i="4"/>
  <c r="K3850" i="4" s="1"/>
  <c r="J3849" i="4"/>
  <c r="K3849" i="4" s="1"/>
  <c r="J3848" i="4"/>
  <c r="K3848" i="4" s="1"/>
  <c r="J3847" i="4"/>
  <c r="K3847" i="4" s="1"/>
  <c r="J3846" i="4"/>
  <c r="K3846" i="4" s="1"/>
  <c r="J3845" i="4"/>
  <c r="K3845" i="4" s="1"/>
  <c r="J3844" i="4"/>
  <c r="K3844" i="4" s="1"/>
  <c r="J3843" i="4"/>
  <c r="K3843" i="4" s="1"/>
  <c r="J3842" i="4"/>
  <c r="K3842" i="4" s="1"/>
  <c r="J3841" i="4"/>
  <c r="K3841" i="4" s="1"/>
  <c r="J3840" i="4"/>
  <c r="K3840" i="4" s="1"/>
  <c r="J3839" i="4"/>
  <c r="K3839" i="4" s="1"/>
  <c r="J3838" i="4"/>
  <c r="K3838" i="4" s="1"/>
  <c r="J3837" i="4"/>
  <c r="K3837" i="4" s="1"/>
  <c r="J3836" i="4"/>
  <c r="K3836" i="4" s="1"/>
  <c r="J3835" i="4"/>
  <c r="K3835" i="4" s="1"/>
  <c r="J3834" i="4"/>
  <c r="K3834" i="4" s="1"/>
  <c r="J3833" i="4"/>
  <c r="K3833" i="4" s="1"/>
  <c r="J3832" i="4"/>
  <c r="K3832" i="4" s="1"/>
  <c r="J3831" i="4"/>
  <c r="K3831" i="4" s="1"/>
  <c r="J3830" i="4"/>
  <c r="K3830" i="4" s="1"/>
  <c r="K3829" i="4"/>
  <c r="J3829" i="4"/>
  <c r="J3828" i="4"/>
  <c r="K3828" i="4" s="1"/>
  <c r="J3827" i="4"/>
  <c r="K3827" i="4" s="1"/>
  <c r="J3826" i="4"/>
  <c r="K3826" i="4" s="1"/>
  <c r="J3825" i="4"/>
  <c r="K3825" i="4" s="1"/>
  <c r="J3824" i="4"/>
  <c r="K3824" i="4" s="1"/>
  <c r="J3823" i="4"/>
  <c r="K3823" i="4" s="1"/>
  <c r="J3822" i="4"/>
  <c r="K3822" i="4" s="1"/>
  <c r="J3821" i="4"/>
  <c r="K3821" i="4" s="1"/>
  <c r="J3820" i="4"/>
  <c r="K3820" i="4" s="1"/>
  <c r="J3819" i="4"/>
  <c r="K3819" i="4" s="1"/>
  <c r="J3818" i="4"/>
  <c r="K3818" i="4" s="1"/>
  <c r="J3817" i="4"/>
  <c r="K3817" i="4" s="1"/>
  <c r="J3816" i="4"/>
  <c r="K3816" i="4" s="1"/>
  <c r="J3815" i="4"/>
  <c r="K3815" i="4" s="1"/>
  <c r="J3814" i="4"/>
  <c r="K3814" i="4" s="1"/>
  <c r="J3813" i="4"/>
  <c r="K3813" i="4" s="1"/>
  <c r="J3812" i="4"/>
  <c r="K3812" i="4" s="1"/>
  <c r="J3811" i="4"/>
  <c r="K3811" i="4" s="1"/>
  <c r="J3810" i="4"/>
  <c r="K3810" i="4" s="1"/>
  <c r="J3809" i="4"/>
  <c r="K3809" i="4" s="1"/>
  <c r="J3808" i="4"/>
  <c r="K3808" i="4" s="1"/>
  <c r="J3807" i="4"/>
  <c r="K3807" i="4" s="1"/>
  <c r="J3806" i="4"/>
  <c r="K3806" i="4" s="1"/>
  <c r="J3805" i="4"/>
  <c r="K3805" i="4" s="1"/>
  <c r="J3804" i="4"/>
  <c r="K3804" i="4" s="1"/>
  <c r="J3803" i="4"/>
  <c r="K3803" i="4" s="1"/>
  <c r="J3802" i="4"/>
  <c r="K3802" i="4" s="1"/>
  <c r="J3801" i="4"/>
  <c r="K3801" i="4" s="1"/>
  <c r="J3800" i="4"/>
  <c r="K3800" i="4" s="1"/>
  <c r="J3799" i="4"/>
  <c r="K3799" i="4" s="1"/>
  <c r="J3798" i="4"/>
  <c r="K3798" i="4" s="1"/>
  <c r="J3797" i="4"/>
  <c r="K3797" i="4" s="1"/>
  <c r="J3796" i="4"/>
  <c r="K3796" i="4" s="1"/>
  <c r="J3795" i="4"/>
  <c r="K3795" i="4" s="1"/>
  <c r="J3794" i="4"/>
  <c r="K3794" i="4" s="1"/>
  <c r="J3793" i="4"/>
  <c r="K3793" i="4" s="1"/>
  <c r="J3792" i="4"/>
  <c r="K3792" i="4" s="1"/>
  <c r="J3791" i="4"/>
  <c r="K3791" i="4" s="1"/>
  <c r="J3790" i="4"/>
  <c r="K3790" i="4" s="1"/>
  <c r="J3789" i="4"/>
  <c r="K3789" i="4" s="1"/>
  <c r="J3788" i="4"/>
  <c r="K3788" i="4" s="1"/>
  <c r="J3787" i="4"/>
  <c r="K3787" i="4" s="1"/>
  <c r="J3786" i="4"/>
  <c r="K3786" i="4" s="1"/>
  <c r="J3785" i="4"/>
  <c r="K3785" i="4" s="1"/>
  <c r="J3784" i="4"/>
  <c r="K3784" i="4" s="1"/>
  <c r="K3783" i="4"/>
  <c r="J3783" i="4"/>
  <c r="J3782" i="4"/>
  <c r="K3782" i="4" s="1"/>
  <c r="J3781" i="4"/>
  <c r="K3781" i="4" s="1"/>
  <c r="J3780" i="4"/>
  <c r="K3780" i="4" s="1"/>
  <c r="J3779" i="4"/>
  <c r="K3779" i="4" s="1"/>
  <c r="J3778" i="4"/>
  <c r="K3778" i="4" s="1"/>
  <c r="J3777" i="4"/>
  <c r="K3777" i="4" s="1"/>
  <c r="J3776" i="4"/>
  <c r="K3776" i="4" s="1"/>
  <c r="J3775" i="4"/>
  <c r="K3775" i="4" s="1"/>
  <c r="J3774" i="4"/>
  <c r="K3774" i="4" s="1"/>
  <c r="J3773" i="4"/>
  <c r="K3773" i="4" s="1"/>
  <c r="J3772" i="4"/>
  <c r="K3772" i="4" s="1"/>
  <c r="J3771" i="4"/>
  <c r="K3771" i="4" s="1"/>
  <c r="J3770" i="4"/>
  <c r="K3770" i="4" s="1"/>
  <c r="J3769" i="4"/>
  <c r="K3769" i="4" s="1"/>
  <c r="J3768" i="4"/>
  <c r="K3768" i="4" s="1"/>
  <c r="J3767" i="4"/>
  <c r="K3767" i="4" s="1"/>
  <c r="J3766" i="4"/>
  <c r="K3766" i="4" s="1"/>
  <c r="J3765" i="4"/>
  <c r="K3765" i="4" s="1"/>
  <c r="J3764" i="4"/>
  <c r="K3764" i="4" s="1"/>
  <c r="J3763" i="4"/>
  <c r="K3763" i="4" s="1"/>
  <c r="J3762" i="4"/>
  <c r="K3762" i="4" s="1"/>
  <c r="J3761" i="4"/>
  <c r="K3761" i="4" s="1"/>
  <c r="J3760" i="4"/>
  <c r="K3760" i="4" s="1"/>
  <c r="J3759" i="4"/>
  <c r="K3759" i="4" s="1"/>
  <c r="J3758" i="4"/>
  <c r="K3758" i="4" s="1"/>
  <c r="J3757" i="4"/>
  <c r="K3757" i="4" s="1"/>
  <c r="J3756" i="4"/>
  <c r="K3756" i="4" s="1"/>
  <c r="J3755" i="4"/>
  <c r="K3755" i="4" s="1"/>
  <c r="J3754" i="4"/>
  <c r="K3754" i="4" s="1"/>
  <c r="J3753" i="4"/>
  <c r="K3753" i="4" s="1"/>
  <c r="J3752" i="4"/>
  <c r="K3752" i="4" s="1"/>
  <c r="J3751" i="4"/>
  <c r="K3751" i="4" s="1"/>
  <c r="J3750" i="4"/>
  <c r="K3750" i="4" s="1"/>
  <c r="J3749" i="4"/>
  <c r="K3749" i="4" s="1"/>
  <c r="J3748" i="4"/>
  <c r="K3748" i="4" s="1"/>
  <c r="J3747" i="4"/>
  <c r="K3747" i="4" s="1"/>
  <c r="J3746" i="4"/>
  <c r="K3746" i="4" s="1"/>
  <c r="J3745" i="4"/>
  <c r="K3745" i="4" s="1"/>
  <c r="J3744" i="4"/>
  <c r="K3744" i="4" s="1"/>
  <c r="J3743" i="4"/>
  <c r="K3743" i="4" s="1"/>
  <c r="J3742" i="4"/>
  <c r="K3742" i="4" s="1"/>
  <c r="J3741" i="4"/>
  <c r="K3741" i="4" s="1"/>
  <c r="J3740" i="4"/>
  <c r="K3740" i="4" s="1"/>
  <c r="J3739" i="4"/>
  <c r="K3739" i="4" s="1"/>
  <c r="J3738" i="4"/>
  <c r="K3738" i="4" s="1"/>
  <c r="K3737" i="4"/>
  <c r="J3737" i="4"/>
  <c r="J3736" i="4"/>
  <c r="K3736" i="4" s="1"/>
  <c r="J3735" i="4"/>
  <c r="K3735" i="4" s="1"/>
  <c r="J3734" i="4"/>
  <c r="K3734" i="4" s="1"/>
  <c r="J3733" i="4"/>
  <c r="K3733" i="4" s="1"/>
  <c r="J3732" i="4"/>
  <c r="K3732" i="4" s="1"/>
  <c r="J3731" i="4"/>
  <c r="K3731" i="4" s="1"/>
  <c r="J3730" i="4"/>
  <c r="K3730" i="4" s="1"/>
  <c r="J3729" i="4"/>
  <c r="K3729" i="4" s="1"/>
  <c r="J3728" i="4"/>
  <c r="K3728" i="4" s="1"/>
  <c r="J3727" i="4"/>
  <c r="K3727" i="4" s="1"/>
  <c r="J3726" i="4"/>
  <c r="K3726" i="4" s="1"/>
  <c r="J3725" i="4"/>
  <c r="K3725" i="4" s="1"/>
  <c r="J3724" i="4"/>
  <c r="K3724" i="4" s="1"/>
  <c r="J3723" i="4"/>
  <c r="K3723" i="4" s="1"/>
  <c r="J3722" i="4"/>
  <c r="K3722" i="4" s="1"/>
  <c r="J3721" i="4"/>
  <c r="K3721" i="4" s="1"/>
  <c r="J3720" i="4"/>
  <c r="K3720" i="4" s="1"/>
  <c r="J3719" i="4"/>
  <c r="K3719" i="4" s="1"/>
  <c r="J3718" i="4"/>
  <c r="K3718" i="4" s="1"/>
  <c r="J3717" i="4"/>
  <c r="K3717" i="4" s="1"/>
  <c r="J3716" i="4"/>
  <c r="K3716" i="4" s="1"/>
  <c r="J3715" i="4"/>
  <c r="K3715" i="4" s="1"/>
  <c r="J3714" i="4"/>
  <c r="K3714" i="4" s="1"/>
  <c r="J3713" i="4"/>
  <c r="K3713" i="4" s="1"/>
  <c r="J3712" i="4"/>
  <c r="K3712" i="4" s="1"/>
  <c r="J3711" i="4"/>
  <c r="K3711" i="4" s="1"/>
  <c r="J3710" i="4"/>
  <c r="K3710" i="4" s="1"/>
  <c r="J3709" i="4"/>
  <c r="K3709" i="4" s="1"/>
  <c r="J3708" i="4"/>
  <c r="K3708" i="4" s="1"/>
  <c r="J3707" i="4"/>
  <c r="K3707" i="4" s="1"/>
  <c r="J3706" i="4"/>
  <c r="K3706" i="4" s="1"/>
  <c r="J3705" i="4"/>
  <c r="K3705" i="4" s="1"/>
  <c r="J3704" i="4"/>
  <c r="K3704" i="4" s="1"/>
  <c r="J3703" i="4"/>
  <c r="K3703" i="4" s="1"/>
  <c r="J3702" i="4"/>
  <c r="K3702" i="4" s="1"/>
  <c r="J3701" i="4"/>
  <c r="K3701" i="4" s="1"/>
  <c r="J3700" i="4"/>
  <c r="K3700" i="4" s="1"/>
  <c r="J3699" i="4"/>
  <c r="K3699" i="4" s="1"/>
  <c r="J3698" i="4"/>
  <c r="K3698" i="4" s="1"/>
  <c r="J3697" i="4"/>
  <c r="K3697" i="4" s="1"/>
  <c r="J3696" i="4"/>
  <c r="K3696" i="4" s="1"/>
  <c r="J3695" i="4"/>
  <c r="K3695" i="4" s="1"/>
  <c r="J3694" i="4"/>
  <c r="K3694" i="4" s="1"/>
  <c r="J3693" i="4"/>
  <c r="K3693" i="4" s="1"/>
  <c r="J3692" i="4"/>
  <c r="K3692" i="4" s="1"/>
  <c r="J3691" i="4"/>
  <c r="K3691" i="4" s="1"/>
  <c r="J3690" i="4"/>
  <c r="K3690" i="4" s="1"/>
  <c r="J3689" i="4"/>
  <c r="K3689" i="4" s="1"/>
  <c r="J3688" i="4"/>
  <c r="K3688" i="4" s="1"/>
  <c r="J3687" i="4"/>
  <c r="K3687" i="4" s="1"/>
  <c r="J3686" i="4"/>
  <c r="K3686" i="4" s="1"/>
  <c r="J3685" i="4"/>
  <c r="K3685" i="4" s="1"/>
  <c r="J3684" i="4"/>
  <c r="K3684" i="4" s="1"/>
  <c r="J3683" i="4"/>
  <c r="K3683" i="4" s="1"/>
  <c r="J3682" i="4"/>
  <c r="K3682" i="4" s="1"/>
  <c r="J3681" i="4"/>
  <c r="K3681" i="4" s="1"/>
  <c r="J3680" i="4"/>
  <c r="K3680" i="4" s="1"/>
  <c r="J3679" i="4"/>
  <c r="K3679" i="4" s="1"/>
  <c r="J3678" i="4"/>
  <c r="K3678" i="4" s="1"/>
  <c r="J3677" i="4"/>
  <c r="K3677" i="4" s="1"/>
  <c r="J3676" i="4"/>
  <c r="K3676" i="4" s="1"/>
  <c r="J3675" i="4"/>
  <c r="K3675" i="4" s="1"/>
  <c r="K3674" i="4"/>
  <c r="J3674" i="4"/>
  <c r="J3673" i="4"/>
  <c r="K3673" i="4" s="1"/>
  <c r="J3672" i="4"/>
  <c r="K3672" i="4" s="1"/>
  <c r="J3671" i="4"/>
  <c r="K3671" i="4" s="1"/>
  <c r="J3670" i="4"/>
  <c r="K3670" i="4" s="1"/>
  <c r="J3669" i="4"/>
  <c r="K3669" i="4" s="1"/>
  <c r="J3668" i="4"/>
  <c r="K3668" i="4" s="1"/>
  <c r="J3667" i="4"/>
  <c r="K3667" i="4" s="1"/>
  <c r="J3666" i="4"/>
  <c r="K3666" i="4" s="1"/>
  <c r="J3665" i="4"/>
  <c r="K3665" i="4" s="1"/>
  <c r="J3664" i="4"/>
  <c r="K3664" i="4" s="1"/>
  <c r="J3663" i="4"/>
  <c r="K3663" i="4" s="1"/>
  <c r="J3662" i="4"/>
  <c r="K3662" i="4" s="1"/>
  <c r="J3661" i="4"/>
  <c r="K3661" i="4" s="1"/>
  <c r="J3660" i="4"/>
  <c r="K3660" i="4" s="1"/>
  <c r="J3659" i="4"/>
  <c r="K3659" i="4" s="1"/>
  <c r="J3658" i="4"/>
  <c r="K3658" i="4" s="1"/>
  <c r="J3657" i="4"/>
  <c r="K3657" i="4" s="1"/>
  <c r="J3656" i="4"/>
  <c r="K3656" i="4" s="1"/>
  <c r="J3655" i="4"/>
  <c r="K3655" i="4" s="1"/>
  <c r="J3654" i="4"/>
  <c r="K3654" i="4" s="1"/>
  <c r="J3653" i="4"/>
  <c r="K3653" i="4" s="1"/>
  <c r="J3652" i="4"/>
  <c r="K3652" i="4" s="1"/>
  <c r="J3651" i="4"/>
  <c r="K3651" i="4" s="1"/>
  <c r="J3650" i="4"/>
  <c r="K3650" i="4" s="1"/>
  <c r="J3649" i="4"/>
  <c r="K3649" i="4" s="1"/>
  <c r="J3648" i="4"/>
  <c r="K3648" i="4" s="1"/>
  <c r="J3647" i="4"/>
  <c r="K3647" i="4" s="1"/>
  <c r="J3646" i="4"/>
  <c r="K3646" i="4" s="1"/>
  <c r="J3645" i="4"/>
  <c r="K3645" i="4" s="1"/>
  <c r="K3644" i="4"/>
  <c r="J3644" i="4"/>
  <c r="J3643" i="4"/>
  <c r="K3643" i="4" s="1"/>
  <c r="J3642" i="4"/>
  <c r="K3642" i="4" s="1"/>
  <c r="J3641" i="4"/>
  <c r="K3641" i="4" s="1"/>
  <c r="J3640" i="4"/>
  <c r="K3640" i="4" s="1"/>
  <c r="J3639" i="4"/>
  <c r="K3639" i="4" s="1"/>
  <c r="J3638" i="4"/>
  <c r="K3638" i="4" s="1"/>
  <c r="J3637" i="4"/>
  <c r="K3637" i="4" s="1"/>
  <c r="J3636" i="4"/>
  <c r="K3636" i="4" s="1"/>
  <c r="J3635" i="4"/>
  <c r="K3635" i="4" s="1"/>
  <c r="J3634" i="4"/>
  <c r="K3634" i="4" s="1"/>
  <c r="J3633" i="4"/>
  <c r="K3633" i="4" s="1"/>
  <c r="J3632" i="4"/>
  <c r="K3632" i="4" s="1"/>
  <c r="J3631" i="4"/>
  <c r="K3631" i="4" s="1"/>
  <c r="J3630" i="4"/>
  <c r="K3630" i="4" s="1"/>
  <c r="J3629" i="4"/>
  <c r="K3629" i="4" s="1"/>
  <c r="J3628" i="4"/>
  <c r="K3628" i="4" s="1"/>
  <c r="J3627" i="4"/>
  <c r="K3627" i="4" s="1"/>
  <c r="J3626" i="4"/>
  <c r="K3626" i="4" s="1"/>
  <c r="J3625" i="4"/>
  <c r="K3625" i="4" s="1"/>
  <c r="J3624" i="4"/>
  <c r="K3624" i="4" s="1"/>
  <c r="J3623" i="4"/>
  <c r="K3623" i="4" s="1"/>
  <c r="J3622" i="4"/>
  <c r="K3622" i="4" s="1"/>
  <c r="J3621" i="4"/>
  <c r="K3621" i="4" s="1"/>
  <c r="J3620" i="4"/>
  <c r="K3620" i="4" s="1"/>
  <c r="J3619" i="4"/>
  <c r="K3619" i="4" s="1"/>
  <c r="J3618" i="4"/>
  <c r="K3618" i="4" s="1"/>
  <c r="J3617" i="4"/>
  <c r="K3617" i="4" s="1"/>
  <c r="J3616" i="4"/>
  <c r="K3616" i="4" s="1"/>
  <c r="J3615" i="4"/>
  <c r="K3615" i="4" s="1"/>
  <c r="J3614" i="4"/>
  <c r="K3614" i="4" s="1"/>
  <c r="J3613" i="4"/>
  <c r="K3613" i="4" s="1"/>
  <c r="J3612" i="4"/>
  <c r="K3612" i="4" s="1"/>
  <c r="J3611" i="4"/>
  <c r="K3611" i="4" s="1"/>
  <c r="J3610" i="4"/>
  <c r="K3610" i="4" s="1"/>
  <c r="J3609" i="4"/>
  <c r="K3609" i="4" s="1"/>
  <c r="J3608" i="4"/>
  <c r="K3608" i="4" s="1"/>
  <c r="J3607" i="4"/>
  <c r="K3607" i="4" s="1"/>
  <c r="J3606" i="4"/>
  <c r="K3606" i="4" s="1"/>
  <c r="J3605" i="4"/>
  <c r="K3605" i="4" s="1"/>
  <c r="K3604" i="4"/>
  <c r="J3604" i="4"/>
  <c r="J3603" i="4"/>
  <c r="K3603" i="4" s="1"/>
  <c r="J3602" i="4"/>
  <c r="K3602" i="4" s="1"/>
  <c r="J3601" i="4"/>
  <c r="K3601" i="4" s="1"/>
  <c r="J3600" i="4"/>
  <c r="K3600" i="4" s="1"/>
  <c r="J3599" i="4"/>
  <c r="K3599" i="4" s="1"/>
  <c r="J3598" i="4"/>
  <c r="K3598" i="4" s="1"/>
  <c r="J3597" i="4"/>
  <c r="K3597" i="4" s="1"/>
  <c r="J3596" i="4"/>
  <c r="K3596" i="4" s="1"/>
  <c r="K3595" i="4"/>
  <c r="J3595" i="4"/>
  <c r="J3594" i="4"/>
  <c r="K3594" i="4" s="1"/>
  <c r="J3593" i="4"/>
  <c r="K3593" i="4" s="1"/>
  <c r="J3592" i="4"/>
  <c r="K3592" i="4" s="1"/>
  <c r="J3591" i="4"/>
  <c r="K3591" i="4" s="1"/>
  <c r="J3590" i="4"/>
  <c r="K3590" i="4" s="1"/>
  <c r="J3589" i="4"/>
  <c r="K3589" i="4" s="1"/>
  <c r="J3588" i="4"/>
  <c r="K3588" i="4" s="1"/>
  <c r="J3587" i="4"/>
  <c r="K3587" i="4" s="1"/>
  <c r="J3586" i="4"/>
  <c r="K3586" i="4" s="1"/>
  <c r="J3585" i="4"/>
  <c r="K3585" i="4" s="1"/>
  <c r="J3584" i="4"/>
  <c r="K3584" i="4" s="1"/>
  <c r="J3583" i="4"/>
  <c r="K3583" i="4" s="1"/>
  <c r="J3582" i="4"/>
  <c r="K3582" i="4" s="1"/>
  <c r="J3581" i="4"/>
  <c r="K3581" i="4" s="1"/>
  <c r="J3580" i="4"/>
  <c r="K3580" i="4" s="1"/>
  <c r="K3579" i="4"/>
  <c r="J3579" i="4"/>
  <c r="J3578" i="4"/>
  <c r="K3578" i="4" s="1"/>
  <c r="J3577" i="4"/>
  <c r="K3577" i="4" s="1"/>
  <c r="J3576" i="4"/>
  <c r="K3576" i="4" s="1"/>
  <c r="J3575" i="4"/>
  <c r="K3575" i="4" s="1"/>
  <c r="J3574" i="4"/>
  <c r="K3574" i="4" s="1"/>
  <c r="J3573" i="4"/>
  <c r="K3573" i="4" s="1"/>
  <c r="J3572" i="4"/>
  <c r="K3572" i="4" s="1"/>
  <c r="J3571" i="4"/>
  <c r="K3571" i="4" s="1"/>
  <c r="J3570" i="4"/>
  <c r="K3570" i="4" s="1"/>
  <c r="J3569" i="4"/>
  <c r="K3569" i="4" s="1"/>
  <c r="J3568" i="4"/>
  <c r="K3568" i="4" s="1"/>
  <c r="J3567" i="4"/>
  <c r="K3567" i="4" s="1"/>
  <c r="J3566" i="4"/>
  <c r="K3566" i="4" s="1"/>
  <c r="K3565" i="4"/>
  <c r="J3565" i="4"/>
  <c r="J3564" i="4"/>
  <c r="K3564" i="4" s="1"/>
  <c r="J3563" i="4"/>
  <c r="K3563" i="4" s="1"/>
  <c r="J3562" i="4"/>
  <c r="K3562" i="4" s="1"/>
  <c r="J3561" i="4"/>
  <c r="K3561" i="4" s="1"/>
  <c r="J3560" i="4"/>
  <c r="K3560" i="4" s="1"/>
  <c r="J3559" i="4"/>
  <c r="K3559" i="4" s="1"/>
  <c r="J3558" i="4"/>
  <c r="K3558" i="4" s="1"/>
  <c r="J3557" i="4"/>
  <c r="K3557" i="4" s="1"/>
  <c r="J3556" i="4"/>
  <c r="K3556" i="4" s="1"/>
  <c r="K3555" i="4"/>
  <c r="J3555" i="4"/>
  <c r="J3554" i="4"/>
  <c r="K3554" i="4" s="1"/>
  <c r="J3553" i="4"/>
  <c r="K3553" i="4" s="1"/>
  <c r="J3552" i="4"/>
  <c r="K3552" i="4" s="1"/>
  <c r="J3551" i="4"/>
  <c r="K3551" i="4" s="1"/>
  <c r="J3550" i="4"/>
  <c r="K3550" i="4" s="1"/>
  <c r="J3549" i="4"/>
  <c r="K3549" i="4" s="1"/>
  <c r="J3548" i="4"/>
  <c r="K3548" i="4" s="1"/>
  <c r="K3547" i="4"/>
  <c r="J3547" i="4"/>
  <c r="J3546" i="4"/>
  <c r="K3546" i="4" s="1"/>
  <c r="J3545" i="4"/>
  <c r="K3545" i="4" s="1"/>
  <c r="J3544" i="4"/>
  <c r="K3544" i="4" s="1"/>
  <c r="J3543" i="4"/>
  <c r="K3543" i="4" s="1"/>
  <c r="J3542" i="4"/>
  <c r="K3542" i="4" s="1"/>
  <c r="J3541" i="4"/>
  <c r="K3541" i="4" s="1"/>
  <c r="J3540" i="4"/>
  <c r="K3540" i="4" s="1"/>
  <c r="J3539" i="4"/>
  <c r="K3539" i="4" s="1"/>
  <c r="J3538" i="4"/>
  <c r="K3538" i="4" s="1"/>
  <c r="J3537" i="4"/>
  <c r="K3537" i="4" s="1"/>
  <c r="J3536" i="4"/>
  <c r="K3536" i="4" s="1"/>
  <c r="J3535" i="4"/>
  <c r="K3535" i="4" s="1"/>
  <c r="J3534" i="4"/>
  <c r="K3534" i="4" s="1"/>
  <c r="J3533" i="4"/>
  <c r="K3533" i="4" s="1"/>
  <c r="J3532" i="4"/>
  <c r="K3532" i="4" s="1"/>
  <c r="J3531" i="4"/>
  <c r="K3531" i="4" s="1"/>
  <c r="J3530" i="4"/>
  <c r="K3530" i="4" s="1"/>
  <c r="K3529" i="4"/>
  <c r="J3529" i="4"/>
  <c r="J3528" i="4"/>
  <c r="K3528" i="4" s="1"/>
  <c r="J3527" i="4"/>
  <c r="K3527" i="4" s="1"/>
  <c r="J3526" i="4"/>
  <c r="K3526" i="4" s="1"/>
  <c r="J3525" i="4"/>
  <c r="K3525" i="4" s="1"/>
  <c r="J3524" i="4"/>
  <c r="K3524" i="4" s="1"/>
  <c r="K3523" i="4"/>
  <c r="J3523" i="4"/>
  <c r="J3522" i="4"/>
  <c r="K3522" i="4" s="1"/>
  <c r="J3521" i="4"/>
  <c r="K3521" i="4" s="1"/>
  <c r="J3520" i="4"/>
  <c r="K3520" i="4" s="1"/>
  <c r="J3519" i="4"/>
  <c r="K3519" i="4" s="1"/>
  <c r="J3518" i="4"/>
  <c r="K3518" i="4" s="1"/>
  <c r="J3517" i="4"/>
  <c r="K3517" i="4" s="1"/>
  <c r="J3516" i="4"/>
  <c r="K3516" i="4" s="1"/>
  <c r="J3515" i="4"/>
  <c r="K3515" i="4" s="1"/>
  <c r="J3514" i="4"/>
  <c r="K3514" i="4" s="1"/>
  <c r="J3513" i="4"/>
  <c r="K3513" i="4" s="1"/>
  <c r="J3512" i="4"/>
  <c r="K3512" i="4" s="1"/>
  <c r="J3511" i="4"/>
  <c r="K3511" i="4" s="1"/>
  <c r="J3510" i="4"/>
  <c r="K3510" i="4" s="1"/>
  <c r="J3509" i="4"/>
  <c r="K3509" i="4" s="1"/>
  <c r="J3508" i="4"/>
  <c r="K3508" i="4" s="1"/>
  <c r="K3507" i="4"/>
  <c r="J3507" i="4"/>
  <c r="J3506" i="4"/>
  <c r="K3506" i="4" s="1"/>
  <c r="J3505" i="4"/>
  <c r="K3505" i="4" s="1"/>
  <c r="J3504" i="4"/>
  <c r="K3504" i="4" s="1"/>
  <c r="J3503" i="4"/>
  <c r="K3503" i="4" s="1"/>
  <c r="J3502" i="4"/>
  <c r="K3502" i="4" s="1"/>
  <c r="J3501" i="4"/>
  <c r="K3501" i="4" s="1"/>
  <c r="J3500" i="4"/>
  <c r="K3500" i="4" s="1"/>
  <c r="J3499" i="4"/>
  <c r="K3499" i="4" s="1"/>
  <c r="J3498" i="4"/>
  <c r="K3498" i="4" s="1"/>
  <c r="J3497" i="4"/>
  <c r="K3497" i="4" s="1"/>
  <c r="J3496" i="4"/>
  <c r="K3496" i="4" s="1"/>
  <c r="J3495" i="4"/>
  <c r="K3495" i="4" s="1"/>
  <c r="J3494" i="4"/>
  <c r="K3494" i="4" s="1"/>
  <c r="J3493" i="4"/>
  <c r="K3493" i="4" s="1"/>
  <c r="J3492" i="4"/>
  <c r="K3492" i="4" s="1"/>
  <c r="J3491" i="4"/>
  <c r="K3491" i="4" s="1"/>
  <c r="J3490" i="4"/>
  <c r="K3490" i="4" s="1"/>
  <c r="J3489" i="4"/>
  <c r="K3489" i="4" s="1"/>
  <c r="J3488" i="4"/>
  <c r="K3488" i="4" s="1"/>
  <c r="J3487" i="4"/>
  <c r="K3487" i="4" s="1"/>
  <c r="J3486" i="4"/>
  <c r="K3486" i="4" s="1"/>
  <c r="J3485" i="4"/>
  <c r="K3485" i="4" s="1"/>
  <c r="J3484" i="4"/>
  <c r="K3484" i="4" s="1"/>
  <c r="J3483" i="4"/>
  <c r="K3483" i="4" s="1"/>
  <c r="J3482" i="4"/>
  <c r="K3482" i="4" s="1"/>
  <c r="J3481" i="4"/>
  <c r="K3481" i="4" s="1"/>
  <c r="J3480" i="4"/>
  <c r="K3480" i="4" s="1"/>
  <c r="J3479" i="4"/>
  <c r="K3479" i="4" s="1"/>
  <c r="J3478" i="4"/>
  <c r="K3478" i="4" s="1"/>
  <c r="J3477" i="4"/>
  <c r="K3477" i="4" s="1"/>
  <c r="J3476" i="4"/>
  <c r="K3476" i="4" s="1"/>
  <c r="J3475" i="4"/>
  <c r="K3475" i="4" s="1"/>
  <c r="J3474" i="4"/>
  <c r="K3474" i="4" s="1"/>
  <c r="J3473" i="4"/>
  <c r="K3473" i="4" s="1"/>
  <c r="J3472" i="4"/>
  <c r="K3472" i="4" s="1"/>
  <c r="J3471" i="4"/>
  <c r="K3471" i="4" s="1"/>
  <c r="J3470" i="4"/>
  <c r="K3470" i="4" s="1"/>
  <c r="J3469" i="4"/>
  <c r="K3469" i="4" s="1"/>
  <c r="J3468" i="4"/>
  <c r="K3468" i="4" s="1"/>
  <c r="J3467" i="4"/>
  <c r="K3467" i="4" s="1"/>
  <c r="J3466" i="4"/>
  <c r="K3466" i="4" s="1"/>
  <c r="J3465" i="4"/>
  <c r="K3465" i="4" s="1"/>
  <c r="J3464" i="4"/>
  <c r="K3464" i="4" s="1"/>
  <c r="J3463" i="4"/>
  <c r="K3463" i="4" s="1"/>
  <c r="J3462" i="4"/>
  <c r="K3462" i="4" s="1"/>
  <c r="J3461" i="4"/>
  <c r="K3461" i="4" s="1"/>
  <c r="J3460" i="4"/>
  <c r="K3460" i="4" s="1"/>
  <c r="J3459" i="4"/>
  <c r="K3459" i="4" s="1"/>
  <c r="J3458" i="4"/>
  <c r="K3458" i="4" s="1"/>
  <c r="J3457" i="4"/>
  <c r="K3457" i="4" s="1"/>
  <c r="J3456" i="4"/>
  <c r="K3456" i="4" s="1"/>
  <c r="J3455" i="4"/>
  <c r="K3455" i="4" s="1"/>
  <c r="J3454" i="4"/>
  <c r="K3454" i="4" s="1"/>
  <c r="J3453" i="4"/>
  <c r="K3453" i="4" s="1"/>
  <c r="J3452" i="4"/>
  <c r="K3452" i="4" s="1"/>
  <c r="J3451" i="4"/>
  <c r="K3451" i="4" s="1"/>
  <c r="J3450" i="4"/>
  <c r="K3450" i="4" s="1"/>
  <c r="J3449" i="4"/>
  <c r="K3449" i="4" s="1"/>
  <c r="J3448" i="4"/>
  <c r="K3448" i="4" s="1"/>
  <c r="J3447" i="4"/>
  <c r="K3447" i="4" s="1"/>
  <c r="J3446" i="4"/>
  <c r="K3446" i="4" s="1"/>
  <c r="J3445" i="4"/>
  <c r="K3445" i="4" s="1"/>
  <c r="J3444" i="4"/>
  <c r="K3444" i="4" s="1"/>
  <c r="J3443" i="4"/>
  <c r="K3443" i="4" s="1"/>
  <c r="J3442" i="4"/>
  <c r="K3442" i="4" s="1"/>
  <c r="J3441" i="4"/>
  <c r="K3441" i="4" s="1"/>
  <c r="J3440" i="4"/>
  <c r="K3440" i="4" s="1"/>
  <c r="J3439" i="4"/>
  <c r="K3439" i="4" s="1"/>
  <c r="J3438" i="4"/>
  <c r="K3438" i="4" s="1"/>
  <c r="J3437" i="4"/>
  <c r="K3437" i="4" s="1"/>
  <c r="J3436" i="4"/>
  <c r="K3436" i="4" s="1"/>
  <c r="J3435" i="4"/>
  <c r="K3435" i="4" s="1"/>
  <c r="J3434" i="4"/>
  <c r="K3434" i="4" s="1"/>
  <c r="J3433" i="4"/>
  <c r="K3433" i="4" s="1"/>
  <c r="J3432" i="4"/>
  <c r="K3432" i="4" s="1"/>
  <c r="J3431" i="4"/>
  <c r="K3431" i="4" s="1"/>
  <c r="J3430" i="4"/>
  <c r="K3430" i="4" s="1"/>
  <c r="J3429" i="4"/>
  <c r="K3429" i="4" s="1"/>
  <c r="J3428" i="4"/>
  <c r="K3428" i="4" s="1"/>
  <c r="J3427" i="4"/>
  <c r="K3427" i="4" s="1"/>
  <c r="J3426" i="4"/>
  <c r="K3426" i="4" s="1"/>
  <c r="J3425" i="4"/>
  <c r="K3425" i="4" s="1"/>
  <c r="J3424" i="4"/>
  <c r="K3424" i="4" s="1"/>
  <c r="J3423" i="4"/>
  <c r="K3423" i="4" s="1"/>
  <c r="J3422" i="4"/>
  <c r="K3422" i="4" s="1"/>
  <c r="J3421" i="4"/>
  <c r="K3421" i="4" s="1"/>
  <c r="J3420" i="4"/>
  <c r="K3420" i="4" s="1"/>
  <c r="J3419" i="4"/>
  <c r="K3419" i="4" s="1"/>
  <c r="J3418" i="4"/>
  <c r="K3418" i="4" s="1"/>
  <c r="J3417" i="4"/>
  <c r="K3417" i="4" s="1"/>
  <c r="J3416" i="4"/>
  <c r="K3416" i="4" s="1"/>
  <c r="J3415" i="4"/>
  <c r="K3415" i="4" s="1"/>
  <c r="J3414" i="4"/>
  <c r="K3414" i="4" s="1"/>
  <c r="J3413" i="4"/>
  <c r="K3413" i="4" s="1"/>
  <c r="J3412" i="4"/>
  <c r="K3412" i="4" s="1"/>
  <c r="J3411" i="4"/>
  <c r="K3411" i="4" s="1"/>
  <c r="J3410" i="4"/>
  <c r="K3410" i="4" s="1"/>
  <c r="J3409" i="4"/>
  <c r="K3409" i="4" s="1"/>
  <c r="J3408" i="4"/>
  <c r="K3408" i="4" s="1"/>
  <c r="J3407" i="4"/>
  <c r="K3407" i="4" s="1"/>
  <c r="J3406" i="4"/>
  <c r="K3406" i="4" s="1"/>
  <c r="J3405" i="4"/>
  <c r="K3405" i="4" s="1"/>
  <c r="J3404" i="4"/>
  <c r="K3404" i="4" s="1"/>
  <c r="J3403" i="4"/>
  <c r="K3403" i="4" s="1"/>
  <c r="J3402" i="4"/>
  <c r="K3402" i="4" s="1"/>
  <c r="J3401" i="4"/>
  <c r="K3401" i="4" s="1"/>
  <c r="J3400" i="4"/>
  <c r="K3400" i="4" s="1"/>
  <c r="J3399" i="4"/>
  <c r="K3399" i="4" s="1"/>
  <c r="J3398" i="4"/>
  <c r="K3398" i="4" s="1"/>
  <c r="J3397" i="4"/>
  <c r="K3397" i="4" s="1"/>
  <c r="J3396" i="4"/>
  <c r="K3396" i="4" s="1"/>
  <c r="J3395" i="4"/>
  <c r="K3395" i="4" s="1"/>
  <c r="J3394" i="4"/>
  <c r="K3394" i="4" s="1"/>
  <c r="J3393" i="4"/>
  <c r="K3393" i="4" s="1"/>
  <c r="J3392" i="4"/>
  <c r="K3392" i="4" s="1"/>
  <c r="J3391" i="4"/>
  <c r="K3391" i="4" s="1"/>
  <c r="J3390" i="4"/>
  <c r="K3390" i="4" s="1"/>
  <c r="J3389" i="4"/>
  <c r="K3389" i="4" s="1"/>
  <c r="J3388" i="4"/>
  <c r="K3388" i="4" s="1"/>
  <c r="J3387" i="4"/>
  <c r="K3387" i="4" s="1"/>
  <c r="J3386" i="4"/>
  <c r="K3386" i="4" s="1"/>
  <c r="J3385" i="4"/>
  <c r="K3385" i="4" s="1"/>
  <c r="J3384" i="4"/>
  <c r="K3384" i="4" s="1"/>
  <c r="J3383" i="4"/>
  <c r="K3383" i="4" s="1"/>
  <c r="J3382" i="4"/>
  <c r="K3382" i="4" s="1"/>
  <c r="J3381" i="4"/>
  <c r="K3381" i="4" s="1"/>
  <c r="J3380" i="4"/>
  <c r="K3380" i="4" s="1"/>
  <c r="J3379" i="4"/>
  <c r="K3379" i="4" s="1"/>
  <c r="J3378" i="4"/>
  <c r="K3378" i="4" s="1"/>
  <c r="J3377" i="4"/>
  <c r="K3377" i="4" s="1"/>
  <c r="J3376" i="4"/>
  <c r="K3376" i="4" s="1"/>
  <c r="J3375" i="4"/>
  <c r="K3375" i="4" s="1"/>
  <c r="J3374" i="4"/>
  <c r="K3374" i="4" s="1"/>
  <c r="J3373" i="4"/>
  <c r="K3373" i="4" s="1"/>
  <c r="J3372" i="4"/>
  <c r="K3372" i="4" s="1"/>
  <c r="J3371" i="4"/>
  <c r="K3371" i="4" s="1"/>
  <c r="J3370" i="4"/>
  <c r="K3370" i="4" s="1"/>
  <c r="J3369" i="4"/>
  <c r="K3369" i="4" s="1"/>
  <c r="J3368" i="4"/>
  <c r="K3368" i="4" s="1"/>
  <c r="J3367" i="4"/>
  <c r="K3367" i="4" s="1"/>
  <c r="J3366" i="4"/>
  <c r="K3366" i="4" s="1"/>
  <c r="J3365" i="4"/>
  <c r="K3365" i="4" s="1"/>
  <c r="J3364" i="4"/>
  <c r="K3364" i="4" s="1"/>
  <c r="J3363" i="4"/>
  <c r="K3363" i="4" s="1"/>
  <c r="J3362" i="4"/>
  <c r="K3362" i="4" s="1"/>
  <c r="J3361" i="4"/>
  <c r="K3361" i="4" s="1"/>
  <c r="J3360" i="4"/>
  <c r="K3360" i="4" s="1"/>
  <c r="J3359" i="4"/>
  <c r="K3359" i="4" s="1"/>
  <c r="J3358" i="4"/>
  <c r="K3358" i="4" s="1"/>
  <c r="J3357" i="4"/>
  <c r="K3357" i="4" s="1"/>
  <c r="J3356" i="4"/>
  <c r="K3356" i="4" s="1"/>
  <c r="J3355" i="4"/>
  <c r="K3355" i="4" s="1"/>
  <c r="J3354" i="4"/>
  <c r="K3354" i="4" s="1"/>
  <c r="J3353" i="4"/>
  <c r="K3353" i="4" s="1"/>
  <c r="J3352" i="4"/>
  <c r="K3352" i="4" s="1"/>
  <c r="J3351" i="4"/>
  <c r="K3351" i="4" s="1"/>
  <c r="J3350" i="4"/>
  <c r="K3350" i="4" s="1"/>
  <c r="J3349" i="4"/>
  <c r="K3349" i="4" s="1"/>
  <c r="J3348" i="4"/>
  <c r="K3348" i="4" s="1"/>
  <c r="J3347" i="4"/>
  <c r="K3347" i="4" s="1"/>
  <c r="J3346" i="4"/>
  <c r="K3346" i="4" s="1"/>
  <c r="J3345" i="4"/>
  <c r="K3345" i="4" s="1"/>
  <c r="J3344" i="4"/>
  <c r="K3344" i="4" s="1"/>
  <c r="J3343" i="4"/>
  <c r="K3343" i="4" s="1"/>
  <c r="J3342" i="4"/>
  <c r="K3342" i="4" s="1"/>
  <c r="J3341" i="4"/>
  <c r="K3341" i="4" s="1"/>
  <c r="J3340" i="4"/>
  <c r="K3340" i="4" s="1"/>
  <c r="J3339" i="4"/>
  <c r="K3339" i="4" s="1"/>
  <c r="J3338" i="4"/>
  <c r="K3338" i="4" s="1"/>
  <c r="J3337" i="4"/>
  <c r="K3337" i="4" s="1"/>
  <c r="J3336" i="4"/>
  <c r="K3336" i="4" s="1"/>
  <c r="J3335" i="4"/>
  <c r="K3335" i="4" s="1"/>
  <c r="J3334" i="4"/>
  <c r="K3334" i="4" s="1"/>
  <c r="J3333" i="4"/>
  <c r="K3333" i="4" s="1"/>
  <c r="J3332" i="4"/>
  <c r="K3332" i="4" s="1"/>
  <c r="J3331" i="4"/>
  <c r="K3331" i="4" s="1"/>
  <c r="J3330" i="4"/>
  <c r="K3330" i="4" s="1"/>
  <c r="J3329" i="4"/>
  <c r="K3329" i="4" s="1"/>
  <c r="J3328" i="4"/>
  <c r="K3328" i="4" s="1"/>
  <c r="J3327" i="4"/>
  <c r="K3327" i="4" s="1"/>
  <c r="J3326" i="4"/>
  <c r="K3326" i="4" s="1"/>
  <c r="J3325" i="4"/>
  <c r="K3325" i="4" s="1"/>
  <c r="J3324" i="4"/>
  <c r="K3324" i="4" s="1"/>
  <c r="J3323" i="4"/>
  <c r="K3323" i="4" s="1"/>
  <c r="J3322" i="4"/>
  <c r="K3322" i="4" s="1"/>
  <c r="J3321" i="4"/>
  <c r="K3321" i="4" s="1"/>
  <c r="J3320" i="4"/>
  <c r="K3320" i="4" s="1"/>
  <c r="J3319" i="4"/>
  <c r="K3319" i="4" s="1"/>
  <c r="J3318" i="4"/>
  <c r="K3318" i="4" s="1"/>
  <c r="J3317" i="4"/>
  <c r="K3317" i="4" s="1"/>
  <c r="J3316" i="4"/>
  <c r="K3316" i="4" s="1"/>
  <c r="J3315" i="4"/>
  <c r="K3315" i="4" s="1"/>
  <c r="J3314" i="4"/>
  <c r="K3314" i="4" s="1"/>
  <c r="J3313" i="4"/>
  <c r="K3313" i="4" s="1"/>
  <c r="J3312" i="4"/>
  <c r="K3312" i="4" s="1"/>
  <c r="J3311" i="4"/>
  <c r="K3311" i="4" s="1"/>
  <c r="J3310" i="4"/>
  <c r="K3310" i="4" s="1"/>
  <c r="J3309" i="4"/>
  <c r="K3309" i="4" s="1"/>
  <c r="J3308" i="4"/>
  <c r="K3308" i="4" s="1"/>
  <c r="J3307" i="4"/>
  <c r="K3307" i="4" s="1"/>
  <c r="J3306" i="4"/>
  <c r="K3306" i="4" s="1"/>
  <c r="J3305" i="4"/>
  <c r="K3305" i="4" s="1"/>
  <c r="J3304" i="4"/>
  <c r="K3304" i="4" s="1"/>
  <c r="J3303" i="4"/>
  <c r="K3303" i="4" s="1"/>
  <c r="J3302" i="4"/>
  <c r="K3302" i="4" s="1"/>
  <c r="J3301" i="4"/>
  <c r="K3301" i="4" s="1"/>
  <c r="J3300" i="4"/>
  <c r="K3300" i="4" s="1"/>
  <c r="J3299" i="4"/>
  <c r="K3299" i="4" s="1"/>
  <c r="J3298" i="4"/>
  <c r="K3298" i="4" s="1"/>
  <c r="J3297" i="4"/>
  <c r="K3297" i="4" s="1"/>
  <c r="J3296" i="4"/>
  <c r="K3296" i="4" s="1"/>
  <c r="J3295" i="4"/>
  <c r="K3295" i="4" s="1"/>
  <c r="J3294" i="4"/>
  <c r="K3294" i="4" s="1"/>
  <c r="J3293" i="4"/>
  <c r="K3293" i="4" s="1"/>
  <c r="J3292" i="4"/>
  <c r="K3292" i="4" s="1"/>
  <c r="J3291" i="4"/>
  <c r="K3291" i="4" s="1"/>
  <c r="J3290" i="4"/>
  <c r="K3290" i="4" s="1"/>
  <c r="J3289" i="4"/>
  <c r="K3289" i="4" s="1"/>
  <c r="J3288" i="4"/>
  <c r="K3288" i="4" s="1"/>
  <c r="J3287" i="4"/>
  <c r="K3287" i="4" s="1"/>
  <c r="J3286" i="4"/>
  <c r="K3286" i="4" s="1"/>
  <c r="J3285" i="4"/>
  <c r="K3285" i="4" s="1"/>
  <c r="J3284" i="4"/>
  <c r="K3284" i="4" s="1"/>
  <c r="J3283" i="4"/>
  <c r="K3283" i="4" s="1"/>
  <c r="J3282" i="4"/>
  <c r="K3282" i="4" s="1"/>
  <c r="J3281" i="4"/>
  <c r="K3281" i="4" s="1"/>
  <c r="J3280" i="4"/>
  <c r="K3280" i="4" s="1"/>
  <c r="J3279" i="4"/>
  <c r="K3279" i="4" s="1"/>
  <c r="J3278" i="4"/>
  <c r="K3278" i="4" s="1"/>
  <c r="J3277" i="4"/>
  <c r="K3277" i="4" s="1"/>
  <c r="J3276" i="4"/>
  <c r="K3276" i="4" s="1"/>
  <c r="J3275" i="4"/>
  <c r="K3275" i="4" s="1"/>
  <c r="J3274" i="4"/>
  <c r="K3274" i="4" s="1"/>
  <c r="J3273" i="4"/>
  <c r="K3273" i="4" s="1"/>
  <c r="J3272" i="4"/>
  <c r="K3272" i="4" s="1"/>
  <c r="J3271" i="4"/>
  <c r="K3271" i="4" s="1"/>
  <c r="J3270" i="4"/>
  <c r="K3270" i="4" s="1"/>
  <c r="J3269" i="4"/>
  <c r="K3269" i="4" s="1"/>
  <c r="J3268" i="4"/>
  <c r="K3268" i="4" s="1"/>
  <c r="J3267" i="4"/>
  <c r="K3267" i="4" s="1"/>
  <c r="J3266" i="4"/>
  <c r="K3266" i="4" s="1"/>
  <c r="J3265" i="4"/>
  <c r="K3265" i="4" s="1"/>
  <c r="J3264" i="4"/>
  <c r="K3264" i="4" s="1"/>
  <c r="J3263" i="4"/>
  <c r="K3263" i="4" s="1"/>
  <c r="J3262" i="4"/>
  <c r="K3262" i="4" s="1"/>
  <c r="J3261" i="4"/>
  <c r="K3261" i="4" s="1"/>
  <c r="J3260" i="4"/>
  <c r="K3260" i="4" s="1"/>
  <c r="J3259" i="4"/>
  <c r="K3259" i="4" s="1"/>
  <c r="J3258" i="4"/>
  <c r="K3258" i="4" s="1"/>
  <c r="J3257" i="4"/>
  <c r="K3257" i="4" s="1"/>
  <c r="J3256" i="4"/>
  <c r="K3256" i="4" s="1"/>
  <c r="J3255" i="4"/>
  <c r="K3255" i="4" s="1"/>
  <c r="J3254" i="4"/>
  <c r="K3254" i="4" s="1"/>
  <c r="J3253" i="4"/>
  <c r="K3253" i="4" s="1"/>
  <c r="J3252" i="4"/>
  <c r="K3252" i="4" s="1"/>
  <c r="J3251" i="4"/>
  <c r="K3251" i="4" s="1"/>
  <c r="J3250" i="4"/>
  <c r="K3250" i="4" s="1"/>
  <c r="J3249" i="4"/>
  <c r="K3249" i="4" s="1"/>
  <c r="J3248" i="4"/>
  <c r="K3248" i="4" s="1"/>
  <c r="J3247" i="4"/>
  <c r="K3247" i="4" s="1"/>
  <c r="J3246" i="4"/>
  <c r="K3246" i="4" s="1"/>
  <c r="J3245" i="4"/>
  <c r="K3245" i="4" s="1"/>
  <c r="J3244" i="4"/>
  <c r="K3244" i="4" s="1"/>
  <c r="J3243" i="4"/>
  <c r="K3243" i="4" s="1"/>
  <c r="J3242" i="4"/>
  <c r="K3242" i="4" s="1"/>
  <c r="J3241" i="4"/>
  <c r="K3241" i="4" s="1"/>
  <c r="J3240" i="4"/>
  <c r="K3240" i="4" s="1"/>
  <c r="J3239" i="4"/>
  <c r="K3239" i="4" s="1"/>
  <c r="J3238" i="4"/>
  <c r="K3238" i="4" s="1"/>
  <c r="J3237" i="4"/>
  <c r="K3237" i="4" s="1"/>
  <c r="J3236" i="4"/>
  <c r="K3236" i="4" s="1"/>
  <c r="J3235" i="4"/>
  <c r="K3235" i="4" s="1"/>
  <c r="J3234" i="4"/>
  <c r="K3234" i="4" s="1"/>
  <c r="J3233" i="4"/>
  <c r="K3233" i="4" s="1"/>
  <c r="J3232" i="4"/>
  <c r="K3232" i="4" s="1"/>
  <c r="J3231" i="4"/>
  <c r="K3231" i="4" s="1"/>
  <c r="J3230" i="4"/>
  <c r="K3230" i="4" s="1"/>
  <c r="J3229" i="4"/>
  <c r="K3229" i="4" s="1"/>
  <c r="J3228" i="4"/>
  <c r="K3228" i="4" s="1"/>
  <c r="J3227" i="4"/>
  <c r="K3227" i="4" s="1"/>
  <c r="J3226" i="4"/>
  <c r="K3226" i="4" s="1"/>
  <c r="J3225" i="4"/>
  <c r="K3225" i="4" s="1"/>
  <c r="J3224" i="4"/>
  <c r="K3224" i="4" s="1"/>
  <c r="J3223" i="4"/>
  <c r="K3223" i="4" s="1"/>
  <c r="J3222" i="4"/>
  <c r="K3222" i="4" s="1"/>
  <c r="J3221" i="4"/>
  <c r="K3221" i="4" s="1"/>
  <c r="J3220" i="4"/>
  <c r="K3220" i="4" s="1"/>
  <c r="J3219" i="4"/>
  <c r="K3219" i="4" s="1"/>
  <c r="J3218" i="4"/>
  <c r="K3218" i="4" s="1"/>
  <c r="J3217" i="4"/>
  <c r="K3217" i="4" s="1"/>
  <c r="J3216" i="4"/>
  <c r="K3216" i="4" s="1"/>
  <c r="J3215" i="4"/>
  <c r="K3215" i="4" s="1"/>
  <c r="J3214" i="4"/>
  <c r="K3214" i="4" s="1"/>
  <c r="J3213" i="4"/>
  <c r="K3213" i="4" s="1"/>
  <c r="J3212" i="4"/>
  <c r="K3212" i="4" s="1"/>
  <c r="J3211" i="4"/>
  <c r="K3211" i="4" s="1"/>
  <c r="J3210" i="4"/>
  <c r="K3210" i="4" s="1"/>
  <c r="J3209" i="4"/>
  <c r="K3209" i="4" s="1"/>
  <c r="J3208" i="4"/>
  <c r="K3208" i="4" s="1"/>
  <c r="J3207" i="4"/>
  <c r="K3207" i="4" s="1"/>
  <c r="J3206" i="4"/>
  <c r="K3206" i="4" s="1"/>
  <c r="J3205" i="4"/>
  <c r="K3205" i="4" s="1"/>
  <c r="J3204" i="4"/>
  <c r="K3204" i="4" s="1"/>
  <c r="J3203" i="4"/>
  <c r="K3203" i="4" s="1"/>
  <c r="J3202" i="4"/>
  <c r="K3202" i="4" s="1"/>
  <c r="J3201" i="4"/>
  <c r="K3201" i="4" s="1"/>
  <c r="J3200" i="4"/>
  <c r="K3200" i="4" s="1"/>
  <c r="J3199" i="4"/>
  <c r="K3199" i="4" s="1"/>
  <c r="J3198" i="4"/>
  <c r="K3198" i="4" s="1"/>
  <c r="J3197" i="4"/>
  <c r="K3197" i="4" s="1"/>
  <c r="J3196" i="4"/>
  <c r="K3196" i="4" s="1"/>
  <c r="J3195" i="4"/>
  <c r="K3195" i="4" s="1"/>
  <c r="J3194" i="4"/>
  <c r="K3194" i="4" s="1"/>
  <c r="J3193" i="4"/>
  <c r="K3193" i="4" s="1"/>
  <c r="J3192" i="4"/>
  <c r="K3192" i="4" s="1"/>
  <c r="J3191" i="4"/>
  <c r="K3191" i="4" s="1"/>
  <c r="J3190" i="4"/>
  <c r="K3190" i="4" s="1"/>
  <c r="J3189" i="4"/>
  <c r="K3189" i="4" s="1"/>
  <c r="K3188" i="4"/>
  <c r="J3188" i="4"/>
  <c r="J3187" i="4"/>
  <c r="K3187" i="4" s="1"/>
  <c r="J3186" i="4"/>
  <c r="K3186" i="4" s="1"/>
  <c r="J3185" i="4"/>
  <c r="K3185" i="4" s="1"/>
  <c r="J3184" i="4"/>
  <c r="K3184" i="4" s="1"/>
  <c r="J3183" i="4"/>
  <c r="K3183" i="4" s="1"/>
  <c r="J3182" i="4"/>
  <c r="K3182" i="4" s="1"/>
  <c r="J3181" i="4"/>
  <c r="K3181" i="4" s="1"/>
  <c r="J3180" i="4"/>
  <c r="K3180" i="4" s="1"/>
  <c r="J3179" i="4"/>
  <c r="K3179" i="4" s="1"/>
  <c r="J3178" i="4"/>
  <c r="K3178" i="4" s="1"/>
  <c r="J3177" i="4"/>
  <c r="K3177" i="4" s="1"/>
  <c r="J3176" i="4"/>
  <c r="K3176" i="4" s="1"/>
  <c r="J3175" i="4"/>
  <c r="K3175" i="4" s="1"/>
  <c r="J3174" i="4"/>
  <c r="K3174" i="4" s="1"/>
  <c r="J3173" i="4"/>
  <c r="K3173" i="4" s="1"/>
  <c r="J3172" i="4"/>
  <c r="K3172" i="4" s="1"/>
  <c r="J3171" i="4"/>
  <c r="K3171" i="4" s="1"/>
  <c r="J3170" i="4"/>
  <c r="K3170" i="4" s="1"/>
  <c r="J3169" i="4"/>
  <c r="K3169" i="4" s="1"/>
  <c r="J3168" i="4"/>
  <c r="K3168" i="4" s="1"/>
  <c r="J3167" i="4"/>
  <c r="K3167" i="4" s="1"/>
  <c r="J3166" i="4"/>
  <c r="K3166" i="4" s="1"/>
  <c r="J3165" i="4"/>
  <c r="K3165" i="4" s="1"/>
  <c r="J3164" i="4"/>
  <c r="K3164" i="4" s="1"/>
  <c r="J3163" i="4"/>
  <c r="K3163" i="4" s="1"/>
  <c r="J3162" i="4"/>
  <c r="K3162" i="4" s="1"/>
  <c r="J3161" i="4"/>
  <c r="K3161" i="4" s="1"/>
  <c r="J3160" i="4"/>
  <c r="K3160" i="4" s="1"/>
  <c r="J3159" i="4"/>
  <c r="K3159" i="4" s="1"/>
  <c r="J3158" i="4"/>
  <c r="K3158" i="4" s="1"/>
  <c r="J3157" i="4"/>
  <c r="K3157" i="4" s="1"/>
  <c r="K3156" i="4"/>
  <c r="J3156" i="4"/>
  <c r="J3155" i="4"/>
  <c r="K3155" i="4" s="1"/>
  <c r="J3154" i="4"/>
  <c r="K3154" i="4" s="1"/>
  <c r="J3153" i="4"/>
  <c r="K3153" i="4" s="1"/>
  <c r="J3152" i="4"/>
  <c r="K3152" i="4" s="1"/>
  <c r="J3151" i="4"/>
  <c r="K3151" i="4" s="1"/>
  <c r="J3150" i="4"/>
  <c r="K3150" i="4" s="1"/>
  <c r="J3149" i="4"/>
  <c r="K3149" i="4" s="1"/>
  <c r="J3148" i="4"/>
  <c r="K3148" i="4" s="1"/>
  <c r="J3147" i="4"/>
  <c r="K3147" i="4" s="1"/>
  <c r="J3146" i="4"/>
  <c r="K3146" i="4" s="1"/>
  <c r="J3145" i="4"/>
  <c r="K3145" i="4" s="1"/>
  <c r="J3144" i="4"/>
  <c r="K3144" i="4" s="1"/>
  <c r="J3143" i="4"/>
  <c r="K3143" i="4" s="1"/>
  <c r="J3142" i="4"/>
  <c r="K3142" i="4" s="1"/>
  <c r="J3141" i="4"/>
  <c r="K3141" i="4" s="1"/>
  <c r="J3140" i="4"/>
  <c r="K3140" i="4" s="1"/>
  <c r="J3139" i="4"/>
  <c r="K3139" i="4" s="1"/>
  <c r="J3138" i="4"/>
  <c r="K3138" i="4" s="1"/>
  <c r="J3137" i="4"/>
  <c r="K3137" i="4" s="1"/>
  <c r="J3136" i="4"/>
  <c r="K3136" i="4" s="1"/>
  <c r="J3135" i="4"/>
  <c r="K3135" i="4" s="1"/>
  <c r="J3134" i="4"/>
  <c r="K3134" i="4" s="1"/>
  <c r="J3133" i="4"/>
  <c r="K3133" i="4" s="1"/>
  <c r="J3132" i="4"/>
  <c r="K3132" i="4" s="1"/>
  <c r="J3131" i="4"/>
  <c r="K3131" i="4" s="1"/>
  <c r="J3130" i="4"/>
  <c r="K3130" i="4" s="1"/>
  <c r="J3129" i="4"/>
  <c r="K3129" i="4" s="1"/>
  <c r="J3128" i="4"/>
  <c r="K3128" i="4" s="1"/>
  <c r="J3127" i="4"/>
  <c r="K3127" i="4" s="1"/>
  <c r="J3126" i="4"/>
  <c r="K3126" i="4" s="1"/>
  <c r="J3125" i="4"/>
  <c r="K3125" i="4" s="1"/>
  <c r="J3124" i="4"/>
  <c r="K3124" i="4" s="1"/>
  <c r="J3123" i="4"/>
  <c r="K3123" i="4" s="1"/>
  <c r="J3122" i="4"/>
  <c r="K3122" i="4" s="1"/>
  <c r="J3121" i="4"/>
  <c r="K3121" i="4" s="1"/>
  <c r="J3120" i="4"/>
  <c r="K3120" i="4" s="1"/>
  <c r="J3119" i="4"/>
  <c r="K3119" i="4" s="1"/>
  <c r="J3118" i="4"/>
  <c r="K3118" i="4" s="1"/>
  <c r="J3117" i="4"/>
  <c r="K3117" i="4" s="1"/>
  <c r="J3116" i="4"/>
  <c r="K3116" i="4" s="1"/>
  <c r="J3115" i="4"/>
  <c r="K3115" i="4" s="1"/>
  <c r="J3114" i="4"/>
  <c r="K3114" i="4" s="1"/>
  <c r="J3113" i="4"/>
  <c r="K3113" i="4" s="1"/>
  <c r="J3112" i="4"/>
  <c r="K3112" i="4" s="1"/>
  <c r="J3111" i="4"/>
  <c r="K3111" i="4" s="1"/>
  <c r="J3110" i="4"/>
  <c r="K3110" i="4" s="1"/>
  <c r="J3109" i="4"/>
  <c r="K3109" i="4" s="1"/>
  <c r="J3108" i="4"/>
  <c r="K3108" i="4" s="1"/>
  <c r="J3107" i="4"/>
  <c r="K3107" i="4" s="1"/>
  <c r="J3106" i="4"/>
  <c r="K3106" i="4" s="1"/>
  <c r="J3105" i="4"/>
  <c r="K3105" i="4" s="1"/>
  <c r="K3104" i="4"/>
  <c r="J3104" i="4"/>
  <c r="J3103" i="4"/>
  <c r="K3103" i="4" s="1"/>
  <c r="J3102" i="4"/>
  <c r="K3102" i="4" s="1"/>
  <c r="J3101" i="4"/>
  <c r="K3101" i="4" s="1"/>
  <c r="J3100" i="4"/>
  <c r="K3100" i="4" s="1"/>
  <c r="J3099" i="4"/>
  <c r="K3099" i="4" s="1"/>
  <c r="J3098" i="4"/>
  <c r="K3098" i="4" s="1"/>
  <c r="J3097" i="4"/>
  <c r="K3097" i="4" s="1"/>
  <c r="J3096" i="4"/>
  <c r="K3096" i="4" s="1"/>
  <c r="J3095" i="4"/>
  <c r="K3095" i="4" s="1"/>
  <c r="J3094" i="4"/>
  <c r="K3094" i="4" s="1"/>
  <c r="J3093" i="4"/>
  <c r="K3093" i="4" s="1"/>
  <c r="J3092" i="4"/>
  <c r="K3092" i="4" s="1"/>
  <c r="J3091" i="4"/>
  <c r="K3091" i="4" s="1"/>
  <c r="J3090" i="4"/>
  <c r="K3090" i="4" s="1"/>
  <c r="J3089" i="4"/>
  <c r="K3089" i="4" s="1"/>
  <c r="J3088" i="4"/>
  <c r="K3088" i="4" s="1"/>
  <c r="J3087" i="4"/>
  <c r="K3087" i="4" s="1"/>
  <c r="J3086" i="4"/>
  <c r="K3086" i="4" s="1"/>
  <c r="J3085" i="4"/>
  <c r="K3085" i="4" s="1"/>
  <c r="J3084" i="4"/>
  <c r="K3084" i="4" s="1"/>
  <c r="J3083" i="4"/>
  <c r="K3083" i="4" s="1"/>
  <c r="J3082" i="4"/>
  <c r="K3082" i="4" s="1"/>
  <c r="J3081" i="4"/>
  <c r="K3081" i="4" s="1"/>
  <c r="J3080" i="4"/>
  <c r="K3080" i="4" s="1"/>
  <c r="J3079" i="4"/>
  <c r="K3079" i="4" s="1"/>
  <c r="J3078" i="4"/>
  <c r="K3078" i="4" s="1"/>
  <c r="J3077" i="4"/>
  <c r="K3077" i="4" s="1"/>
  <c r="J3076" i="4"/>
  <c r="K3076" i="4" s="1"/>
  <c r="J3075" i="4"/>
  <c r="K3075" i="4" s="1"/>
  <c r="J3074" i="4"/>
  <c r="K3074" i="4" s="1"/>
  <c r="J3073" i="4"/>
  <c r="K3073" i="4" s="1"/>
  <c r="J3072" i="4"/>
  <c r="K3072" i="4" s="1"/>
  <c r="J3071" i="4"/>
  <c r="K3071" i="4" s="1"/>
  <c r="J3070" i="4"/>
  <c r="K3070" i="4" s="1"/>
  <c r="J3069" i="4"/>
  <c r="K3069" i="4" s="1"/>
  <c r="J3068" i="4"/>
  <c r="K3068" i="4" s="1"/>
  <c r="J3067" i="4"/>
  <c r="K3067" i="4" s="1"/>
  <c r="J3066" i="4"/>
  <c r="K3066" i="4" s="1"/>
  <c r="J3065" i="4"/>
  <c r="K3065" i="4" s="1"/>
  <c r="J3064" i="4"/>
  <c r="K3064" i="4" s="1"/>
  <c r="J3063" i="4"/>
  <c r="K3063" i="4" s="1"/>
  <c r="J3062" i="4"/>
  <c r="K3062" i="4" s="1"/>
  <c r="J3061" i="4"/>
  <c r="K3061" i="4" s="1"/>
  <c r="J3060" i="4"/>
  <c r="K3060" i="4" s="1"/>
  <c r="J3059" i="4"/>
  <c r="K3059" i="4" s="1"/>
  <c r="J3058" i="4"/>
  <c r="K3058" i="4" s="1"/>
  <c r="J3057" i="4"/>
  <c r="K3057" i="4" s="1"/>
  <c r="J3056" i="4"/>
  <c r="K3056" i="4" s="1"/>
  <c r="J3055" i="4"/>
  <c r="K3055" i="4" s="1"/>
  <c r="J3054" i="4"/>
  <c r="K3054" i="4" s="1"/>
  <c r="J3053" i="4"/>
  <c r="K3053" i="4" s="1"/>
  <c r="J3052" i="4"/>
  <c r="K3052" i="4" s="1"/>
  <c r="J3051" i="4"/>
  <c r="K3051" i="4" s="1"/>
  <c r="J3050" i="4"/>
  <c r="K3050" i="4" s="1"/>
  <c r="J3049" i="4"/>
  <c r="K3049" i="4" s="1"/>
  <c r="J3048" i="4"/>
  <c r="K3048" i="4" s="1"/>
  <c r="J3047" i="4"/>
  <c r="K3047" i="4" s="1"/>
  <c r="J3046" i="4"/>
  <c r="K3046" i="4" s="1"/>
  <c r="J3045" i="4"/>
  <c r="K3045" i="4" s="1"/>
  <c r="J3044" i="4"/>
  <c r="K3044" i="4" s="1"/>
  <c r="J3043" i="4"/>
  <c r="K3043" i="4" s="1"/>
  <c r="J3042" i="4"/>
  <c r="K3042" i="4" s="1"/>
  <c r="J3041" i="4"/>
  <c r="K3041" i="4" s="1"/>
  <c r="J3040" i="4"/>
  <c r="K3040" i="4" s="1"/>
  <c r="J3039" i="4"/>
  <c r="K3039" i="4" s="1"/>
  <c r="J3038" i="4"/>
  <c r="K3038" i="4" s="1"/>
  <c r="J3037" i="4"/>
  <c r="K3037" i="4" s="1"/>
  <c r="J3036" i="4"/>
  <c r="K3036" i="4" s="1"/>
  <c r="J3035" i="4"/>
  <c r="K3035" i="4" s="1"/>
  <c r="K3034" i="4"/>
  <c r="J3034" i="4"/>
  <c r="J3033" i="4"/>
  <c r="K3033" i="4" s="1"/>
  <c r="J3032" i="4"/>
  <c r="K3032" i="4" s="1"/>
  <c r="J3031" i="4"/>
  <c r="K3031" i="4" s="1"/>
  <c r="J3030" i="4"/>
  <c r="K3030" i="4" s="1"/>
  <c r="J3029" i="4"/>
  <c r="K3029" i="4" s="1"/>
  <c r="K3028" i="4"/>
  <c r="J3028" i="4"/>
  <c r="J3027" i="4"/>
  <c r="K3027" i="4" s="1"/>
  <c r="J3026" i="4"/>
  <c r="K3026" i="4" s="1"/>
  <c r="J3025" i="4"/>
  <c r="K3025" i="4" s="1"/>
  <c r="J3024" i="4"/>
  <c r="K3024" i="4" s="1"/>
  <c r="J3023" i="4"/>
  <c r="K3023" i="4" s="1"/>
  <c r="J3022" i="4"/>
  <c r="K3022" i="4" s="1"/>
  <c r="J3021" i="4"/>
  <c r="K3021" i="4" s="1"/>
  <c r="J3020" i="4"/>
  <c r="K3020" i="4" s="1"/>
  <c r="J3019" i="4"/>
  <c r="K3019" i="4" s="1"/>
  <c r="J3018" i="4"/>
  <c r="K3018" i="4" s="1"/>
  <c r="J3017" i="4"/>
  <c r="K3017" i="4" s="1"/>
  <c r="J3016" i="4"/>
  <c r="K3016" i="4" s="1"/>
  <c r="J3015" i="4"/>
  <c r="K3015" i="4" s="1"/>
  <c r="J3014" i="4"/>
  <c r="K3014" i="4" s="1"/>
  <c r="J3013" i="4"/>
  <c r="K3013" i="4" s="1"/>
  <c r="J3012" i="4"/>
  <c r="K3012" i="4" s="1"/>
  <c r="J3011" i="4"/>
  <c r="K3011" i="4" s="1"/>
  <c r="J3010" i="4"/>
  <c r="K3010" i="4" s="1"/>
  <c r="J3009" i="4"/>
  <c r="K3009" i="4" s="1"/>
  <c r="J3008" i="4"/>
  <c r="K3008" i="4" s="1"/>
  <c r="J3007" i="4"/>
  <c r="K3007" i="4" s="1"/>
  <c r="J3006" i="4"/>
  <c r="K3006" i="4" s="1"/>
  <c r="J3005" i="4"/>
  <c r="K3005" i="4" s="1"/>
  <c r="J3004" i="4"/>
  <c r="K3004" i="4" s="1"/>
  <c r="J3003" i="4"/>
  <c r="K3003" i="4" s="1"/>
  <c r="K3002" i="4"/>
  <c r="J3002" i="4"/>
  <c r="J3001" i="4"/>
  <c r="K3001" i="4" s="1"/>
  <c r="J3000" i="4"/>
  <c r="K3000" i="4" s="1"/>
  <c r="J2999" i="4"/>
  <c r="K2999" i="4" s="1"/>
  <c r="J2998" i="4"/>
  <c r="K2998" i="4" s="1"/>
  <c r="J2997" i="4"/>
  <c r="K2997" i="4" s="1"/>
  <c r="K2996" i="4"/>
  <c r="J2996" i="4"/>
  <c r="J2995" i="4"/>
  <c r="K2995" i="4" s="1"/>
  <c r="J2994" i="4"/>
  <c r="K2994" i="4" s="1"/>
  <c r="J2993" i="4"/>
  <c r="K2993" i="4" s="1"/>
  <c r="J2992" i="4"/>
  <c r="K2992" i="4" s="1"/>
  <c r="J2991" i="4"/>
  <c r="K2991" i="4" s="1"/>
  <c r="J2990" i="4"/>
  <c r="K2990" i="4" s="1"/>
  <c r="J2989" i="4"/>
  <c r="K2989" i="4" s="1"/>
  <c r="J2988" i="4"/>
  <c r="K2988" i="4" s="1"/>
  <c r="J2987" i="4"/>
  <c r="K2987" i="4" s="1"/>
  <c r="J2986" i="4"/>
  <c r="K2986" i="4" s="1"/>
  <c r="J2985" i="4"/>
  <c r="K2985" i="4" s="1"/>
  <c r="J2984" i="4"/>
  <c r="K2984" i="4" s="1"/>
  <c r="J2983" i="4"/>
  <c r="K2983" i="4" s="1"/>
  <c r="J2982" i="4"/>
  <c r="K2982" i="4" s="1"/>
  <c r="J2981" i="4"/>
  <c r="K2981" i="4" s="1"/>
  <c r="J2980" i="4"/>
  <c r="K2980" i="4" s="1"/>
  <c r="J2979" i="4"/>
  <c r="K2979" i="4" s="1"/>
  <c r="J2978" i="4"/>
  <c r="K2978" i="4" s="1"/>
  <c r="J2977" i="4"/>
  <c r="K2977" i="4" s="1"/>
  <c r="J2976" i="4"/>
  <c r="K2976" i="4" s="1"/>
  <c r="J2975" i="4"/>
  <c r="K2975" i="4" s="1"/>
  <c r="J2974" i="4"/>
  <c r="K2974" i="4" s="1"/>
  <c r="J2973" i="4"/>
  <c r="K2973" i="4" s="1"/>
  <c r="J2972" i="4"/>
  <c r="K2972" i="4" s="1"/>
  <c r="J2971" i="4"/>
  <c r="K2971" i="4" s="1"/>
  <c r="K2970" i="4"/>
  <c r="J2970" i="4"/>
  <c r="J2969" i="4"/>
  <c r="K2969" i="4" s="1"/>
  <c r="J2968" i="4"/>
  <c r="K2968" i="4" s="1"/>
  <c r="J2967" i="4"/>
  <c r="K2967" i="4" s="1"/>
  <c r="J2966" i="4"/>
  <c r="K2966" i="4" s="1"/>
  <c r="J2965" i="4"/>
  <c r="K2965" i="4" s="1"/>
  <c r="J2964" i="4"/>
  <c r="K2964" i="4" s="1"/>
  <c r="J2963" i="4"/>
  <c r="K2963" i="4" s="1"/>
  <c r="J2962" i="4"/>
  <c r="K2962" i="4" s="1"/>
  <c r="J2961" i="4"/>
  <c r="K2961" i="4" s="1"/>
  <c r="J2960" i="4"/>
  <c r="K2960" i="4" s="1"/>
  <c r="J2959" i="4"/>
  <c r="K2959" i="4" s="1"/>
  <c r="J2958" i="4"/>
  <c r="K2958" i="4" s="1"/>
  <c r="J2957" i="4"/>
  <c r="K2957" i="4" s="1"/>
  <c r="J2956" i="4"/>
  <c r="K2956" i="4" s="1"/>
  <c r="J2955" i="4"/>
  <c r="K2955" i="4" s="1"/>
  <c r="J2954" i="4"/>
  <c r="K2954" i="4" s="1"/>
  <c r="J2953" i="4"/>
  <c r="K2953" i="4" s="1"/>
  <c r="J2952" i="4"/>
  <c r="K2952" i="4" s="1"/>
  <c r="J2951" i="4"/>
  <c r="K2951" i="4" s="1"/>
  <c r="J2950" i="4"/>
  <c r="K2950" i="4" s="1"/>
  <c r="J2949" i="4"/>
  <c r="K2949" i="4" s="1"/>
  <c r="J2948" i="4"/>
  <c r="K2948" i="4" s="1"/>
  <c r="J2947" i="4"/>
  <c r="K2947" i="4" s="1"/>
  <c r="J2946" i="4"/>
  <c r="K2946" i="4" s="1"/>
  <c r="J2945" i="4"/>
  <c r="K2945" i="4" s="1"/>
  <c r="J2944" i="4"/>
  <c r="K2944" i="4" s="1"/>
  <c r="J2943" i="4"/>
  <c r="K2943" i="4" s="1"/>
  <c r="J2942" i="4"/>
  <c r="K2942" i="4" s="1"/>
  <c r="J2941" i="4"/>
  <c r="K2941" i="4" s="1"/>
  <c r="J2940" i="4"/>
  <c r="K2940" i="4" s="1"/>
  <c r="J2939" i="4"/>
  <c r="K2939" i="4" s="1"/>
  <c r="J2938" i="4"/>
  <c r="K2938" i="4" s="1"/>
  <c r="J2937" i="4"/>
  <c r="K2937" i="4" s="1"/>
  <c r="J2936" i="4"/>
  <c r="K2936" i="4" s="1"/>
  <c r="J2935" i="4"/>
  <c r="K2935" i="4" s="1"/>
  <c r="J2934" i="4"/>
  <c r="K2934" i="4" s="1"/>
  <c r="J2933" i="4"/>
  <c r="K2933" i="4" s="1"/>
  <c r="J2932" i="4"/>
  <c r="K2932" i="4" s="1"/>
  <c r="J2931" i="4"/>
  <c r="K2931" i="4" s="1"/>
  <c r="J2930" i="4"/>
  <c r="K2930" i="4" s="1"/>
  <c r="J2929" i="4"/>
  <c r="K2929" i="4" s="1"/>
  <c r="J2928" i="4"/>
  <c r="K2928" i="4" s="1"/>
  <c r="J2927" i="4"/>
  <c r="K2927" i="4" s="1"/>
  <c r="J2926" i="4"/>
  <c r="K2926" i="4" s="1"/>
  <c r="J2925" i="4"/>
  <c r="K2925" i="4" s="1"/>
  <c r="J2924" i="4"/>
  <c r="K2924" i="4" s="1"/>
  <c r="J2923" i="4"/>
  <c r="K2923" i="4" s="1"/>
  <c r="J2922" i="4"/>
  <c r="K2922" i="4" s="1"/>
  <c r="J2921" i="4"/>
  <c r="K2921" i="4" s="1"/>
  <c r="J2920" i="4"/>
  <c r="K2920" i="4" s="1"/>
  <c r="J2919" i="4"/>
  <c r="K2919" i="4" s="1"/>
  <c r="J2918" i="4"/>
  <c r="K2918" i="4" s="1"/>
  <c r="J2917" i="4"/>
  <c r="K2917" i="4" s="1"/>
  <c r="J2916" i="4"/>
  <c r="K2916" i="4" s="1"/>
  <c r="J2915" i="4"/>
  <c r="K2915" i="4" s="1"/>
  <c r="J2914" i="4"/>
  <c r="K2914" i="4" s="1"/>
  <c r="J2913" i="4"/>
  <c r="K2913" i="4" s="1"/>
  <c r="J2912" i="4"/>
  <c r="K2912" i="4" s="1"/>
  <c r="J2911" i="4"/>
  <c r="K2911" i="4" s="1"/>
  <c r="J2910" i="4"/>
  <c r="K2910" i="4" s="1"/>
  <c r="J2909" i="4"/>
  <c r="K2909" i="4" s="1"/>
  <c r="J2908" i="4"/>
  <c r="K2908" i="4" s="1"/>
  <c r="J2907" i="4"/>
  <c r="K2907" i="4" s="1"/>
  <c r="J2906" i="4"/>
  <c r="K2906" i="4" s="1"/>
  <c r="J2905" i="4"/>
  <c r="K2905" i="4" s="1"/>
  <c r="J2904" i="4"/>
  <c r="K2904" i="4" s="1"/>
  <c r="J2903" i="4"/>
  <c r="K2903" i="4" s="1"/>
  <c r="J2902" i="4"/>
  <c r="K2902" i="4" s="1"/>
  <c r="J2901" i="4"/>
  <c r="K2901" i="4" s="1"/>
  <c r="K2900" i="4"/>
  <c r="J2900" i="4"/>
  <c r="J2899" i="4"/>
  <c r="K2899" i="4" s="1"/>
  <c r="J2898" i="4"/>
  <c r="K2898" i="4" s="1"/>
  <c r="J2897" i="4"/>
  <c r="K2897" i="4" s="1"/>
  <c r="J2896" i="4"/>
  <c r="K2896" i="4" s="1"/>
  <c r="J2895" i="4"/>
  <c r="K2895" i="4" s="1"/>
  <c r="J2894" i="4"/>
  <c r="K2894" i="4" s="1"/>
  <c r="J2893" i="4"/>
  <c r="K2893" i="4" s="1"/>
  <c r="J2892" i="4"/>
  <c r="K2892" i="4" s="1"/>
  <c r="J2891" i="4"/>
  <c r="K2891" i="4" s="1"/>
  <c r="J2890" i="4"/>
  <c r="K2890" i="4" s="1"/>
  <c r="J2889" i="4"/>
  <c r="K2889" i="4" s="1"/>
  <c r="J2888" i="4"/>
  <c r="K2888" i="4" s="1"/>
  <c r="J2887" i="4"/>
  <c r="K2887" i="4" s="1"/>
  <c r="J2886" i="4"/>
  <c r="K2886" i="4" s="1"/>
  <c r="J2885" i="4"/>
  <c r="K2885" i="4" s="1"/>
  <c r="J2884" i="4"/>
  <c r="K2884" i="4" s="1"/>
  <c r="J2883" i="4"/>
  <c r="K2883" i="4" s="1"/>
  <c r="J2882" i="4"/>
  <c r="K2882" i="4" s="1"/>
  <c r="J2881" i="4"/>
  <c r="K2881" i="4" s="1"/>
  <c r="J2880" i="4"/>
  <c r="K2880" i="4" s="1"/>
  <c r="J2879" i="4"/>
  <c r="K2879" i="4" s="1"/>
  <c r="J2878" i="4"/>
  <c r="K2878" i="4" s="1"/>
  <c r="J2877" i="4"/>
  <c r="K2877" i="4" s="1"/>
  <c r="J2876" i="4"/>
  <c r="K2876" i="4" s="1"/>
  <c r="J2875" i="4"/>
  <c r="K2875" i="4" s="1"/>
  <c r="J2874" i="4"/>
  <c r="K2874" i="4" s="1"/>
  <c r="J2873" i="4"/>
  <c r="K2873" i="4" s="1"/>
  <c r="J2872" i="4"/>
  <c r="K2872" i="4" s="1"/>
  <c r="J2871" i="4"/>
  <c r="K2871" i="4" s="1"/>
  <c r="J2870" i="4"/>
  <c r="K2870" i="4" s="1"/>
  <c r="J2869" i="4"/>
  <c r="K2869" i="4" s="1"/>
  <c r="J2868" i="4"/>
  <c r="K2868" i="4" s="1"/>
  <c r="J2867" i="4"/>
  <c r="K2867" i="4" s="1"/>
  <c r="J2866" i="4"/>
  <c r="K2866" i="4" s="1"/>
  <c r="J2865" i="4"/>
  <c r="K2865" i="4" s="1"/>
  <c r="J2864" i="4"/>
  <c r="K2864" i="4" s="1"/>
  <c r="J2863" i="4"/>
  <c r="K2863" i="4" s="1"/>
  <c r="J2862" i="4"/>
  <c r="K2862" i="4" s="1"/>
  <c r="J2861" i="4"/>
  <c r="K2861" i="4" s="1"/>
  <c r="J2860" i="4"/>
  <c r="K2860" i="4" s="1"/>
  <c r="J2859" i="4"/>
  <c r="K2859" i="4" s="1"/>
  <c r="J2858" i="4"/>
  <c r="K2858" i="4" s="1"/>
  <c r="J2857" i="4"/>
  <c r="K2857" i="4" s="1"/>
  <c r="J2856" i="4"/>
  <c r="K2856" i="4" s="1"/>
  <c r="J2855" i="4"/>
  <c r="K2855" i="4" s="1"/>
  <c r="J2854" i="4"/>
  <c r="K2854" i="4" s="1"/>
  <c r="J2853" i="4"/>
  <c r="K2853" i="4" s="1"/>
  <c r="J2852" i="4"/>
  <c r="K2852" i="4" s="1"/>
  <c r="J2851" i="4"/>
  <c r="K2851" i="4" s="1"/>
  <c r="J2850" i="4"/>
  <c r="K2850" i="4" s="1"/>
  <c r="J2849" i="4"/>
  <c r="K2849" i="4" s="1"/>
  <c r="J2848" i="4"/>
  <c r="K2848" i="4" s="1"/>
  <c r="J2847" i="4"/>
  <c r="K2847" i="4" s="1"/>
  <c r="J2846" i="4"/>
  <c r="K2846" i="4" s="1"/>
  <c r="J2845" i="4"/>
  <c r="K2845" i="4" s="1"/>
  <c r="J2844" i="4"/>
  <c r="K2844" i="4" s="1"/>
  <c r="J2843" i="4"/>
  <c r="K2843" i="4" s="1"/>
  <c r="J2842" i="4"/>
  <c r="K2842" i="4" s="1"/>
  <c r="J2841" i="4"/>
  <c r="K2841" i="4" s="1"/>
  <c r="J2840" i="4"/>
  <c r="K2840" i="4" s="1"/>
  <c r="J2839" i="4"/>
  <c r="K2839" i="4" s="1"/>
  <c r="J2838" i="4"/>
  <c r="K2838" i="4" s="1"/>
  <c r="J2837" i="4"/>
  <c r="K2837" i="4" s="1"/>
  <c r="J2836" i="4"/>
  <c r="K2836" i="4" s="1"/>
  <c r="J2835" i="4"/>
  <c r="K2835" i="4" s="1"/>
  <c r="J2834" i="4"/>
  <c r="K2834" i="4" s="1"/>
  <c r="J2833" i="4"/>
  <c r="K2833" i="4" s="1"/>
  <c r="J2832" i="4"/>
  <c r="K2832" i="4" s="1"/>
  <c r="J2831" i="4"/>
  <c r="K2831" i="4" s="1"/>
  <c r="J2830" i="4"/>
  <c r="K2830" i="4" s="1"/>
  <c r="J2829" i="4"/>
  <c r="K2829" i="4" s="1"/>
  <c r="J2828" i="4"/>
  <c r="K2828" i="4" s="1"/>
  <c r="J2827" i="4"/>
  <c r="K2827" i="4" s="1"/>
  <c r="J2826" i="4"/>
  <c r="K2826" i="4" s="1"/>
  <c r="J2825" i="4"/>
  <c r="K2825" i="4" s="1"/>
  <c r="J2824" i="4"/>
  <c r="K2824" i="4" s="1"/>
  <c r="J2823" i="4"/>
  <c r="K2823" i="4" s="1"/>
  <c r="J2822" i="4"/>
  <c r="K2822" i="4" s="1"/>
  <c r="J2821" i="4"/>
  <c r="K2821" i="4" s="1"/>
  <c r="J2820" i="4"/>
  <c r="K2820" i="4" s="1"/>
  <c r="J2819" i="4"/>
  <c r="K2819" i="4" s="1"/>
  <c r="J2818" i="4"/>
  <c r="K2818" i="4" s="1"/>
  <c r="J2817" i="4"/>
  <c r="K2817" i="4" s="1"/>
  <c r="K2816" i="4"/>
  <c r="J2816" i="4"/>
  <c r="J2815" i="4"/>
  <c r="K2815" i="4" s="1"/>
  <c r="J2814" i="4"/>
  <c r="K2814" i="4" s="1"/>
  <c r="J2813" i="4"/>
  <c r="K2813" i="4" s="1"/>
  <c r="J2812" i="4"/>
  <c r="K2812" i="4" s="1"/>
  <c r="J2811" i="4"/>
  <c r="K2811" i="4" s="1"/>
  <c r="J2810" i="4"/>
  <c r="K2810" i="4" s="1"/>
  <c r="J2809" i="4"/>
  <c r="K2809" i="4" s="1"/>
  <c r="J2808" i="4"/>
  <c r="K2808" i="4" s="1"/>
  <c r="J2807" i="4"/>
  <c r="K2807" i="4" s="1"/>
  <c r="J2806" i="4"/>
  <c r="K2806" i="4" s="1"/>
  <c r="J2805" i="4"/>
  <c r="K2805" i="4" s="1"/>
  <c r="J2804" i="4"/>
  <c r="K2804" i="4" s="1"/>
  <c r="J2803" i="4"/>
  <c r="K2803" i="4" s="1"/>
  <c r="J2802" i="4"/>
  <c r="K2802" i="4" s="1"/>
  <c r="J2801" i="4"/>
  <c r="K2801" i="4" s="1"/>
  <c r="J2800" i="4"/>
  <c r="K2800" i="4" s="1"/>
  <c r="J2799" i="4"/>
  <c r="K2799" i="4" s="1"/>
  <c r="J2798" i="4"/>
  <c r="K2798" i="4" s="1"/>
  <c r="J2797" i="4"/>
  <c r="K2797" i="4" s="1"/>
  <c r="J2796" i="4"/>
  <c r="K2796" i="4" s="1"/>
  <c r="J2795" i="4"/>
  <c r="K2795" i="4" s="1"/>
  <c r="J2794" i="4"/>
  <c r="K2794" i="4" s="1"/>
  <c r="J2793" i="4"/>
  <c r="K2793" i="4" s="1"/>
  <c r="J2792" i="4"/>
  <c r="K2792" i="4" s="1"/>
  <c r="J2791" i="4"/>
  <c r="K2791" i="4" s="1"/>
  <c r="J2790" i="4"/>
  <c r="K2790" i="4" s="1"/>
  <c r="J2789" i="4"/>
  <c r="K2789" i="4" s="1"/>
  <c r="J2788" i="4"/>
  <c r="K2788" i="4" s="1"/>
  <c r="J2787" i="4"/>
  <c r="K2787" i="4" s="1"/>
  <c r="J2786" i="4"/>
  <c r="K2786" i="4" s="1"/>
  <c r="J2785" i="4"/>
  <c r="K2785" i="4" s="1"/>
  <c r="J2784" i="4"/>
  <c r="K2784" i="4" s="1"/>
  <c r="J2783" i="4"/>
  <c r="K2783" i="4" s="1"/>
  <c r="J2782" i="4"/>
  <c r="K2782" i="4" s="1"/>
  <c r="J2781" i="4"/>
  <c r="K2781" i="4" s="1"/>
  <c r="J2780" i="4"/>
  <c r="K2780" i="4" s="1"/>
  <c r="J2779" i="4"/>
  <c r="K2779" i="4" s="1"/>
  <c r="J2778" i="4"/>
  <c r="K2778" i="4" s="1"/>
  <c r="J2777" i="4"/>
  <c r="K2777" i="4" s="1"/>
  <c r="J2776" i="4"/>
  <c r="K2776" i="4" s="1"/>
  <c r="J2775" i="4"/>
  <c r="K2775" i="4" s="1"/>
  <c r="J2774" i="4"/>
  <c r="K2774" i="4" s="1"/>
  <c r="J2773" i="4"/>
  <c r="K2773" i="4" s="1"/>
  <c r="J2772" i="4"/>
  <c r="K2772" i="4" s="1"/>
  <c r="J2771" i="4"/>
  <c r="K2771" i="4" s="1"/>
  <c r="J2770" i="4"/>
  <c r="K2770" i="4" s="1"/>
  <c r="J2769" i="4"/>
  <c r="K2769" i="4" s="1"/>
  <c r="J2768" i="4"/>
  <c r="K2768" i="4" s="1"/>
  <c r="J2767" i="4"/>
  <c r="K2767" i="4" s="1"/>
  <c r="J2766" i="4"/>
  <c r="K2766" i="4" s="1"/>
  <c r="J2765" i="4"/>
  <c r="K2765" i="4" s="1"/>
  <c r="J2764" i="4"/>
  <c r="K2764" i="4" s="1"/>
  <c r="J2763" i="4"/>
  <c r="K2763" i="4" s="1"/>
  <c r="J2762" i="4"/>
  <c r="K2762" i="4" s="1"/>
  <c r="J2761" i="4"/>
  <c r="K2761" i="4" s="1"/>
  <c r="J2760" i="4"/>
  <c r="K2760" i="4" s="1"/>
  <c r="J2759" i="4"/>
  <c r="K2759" i="4" s="1"/>
  <c r="J2758" i="4"/>
  <c r="K2758" i="4" s="1"/>
  <c r="J2757" i="4"/>
  <c r="K2757" i="4" s="1"/>
  <c r="J2756" i="4"/>
  <c r="K2756" i="4" s="1"/>
  <c r="J2755" i="4"/>
  <c r="K2755" i="4" s="1"/>
  <c r="J2754" i="4"/>
  <c r="K2754" i="4" s="1"/>
  <c r="J2753" i="4"/>
  <c r="K2753" i="4" s="1"/>
  <c r="J2752" i="4"/>
  <c r="K2752" i="4" s="1"/>
  <c r="J2751" i="4"/>
  <c r="K2751" i="4" s="1"/>
  <c r="J2750" i="4"/>
  <c r="K2750" i="4" s="1"/>
  <c r="J2749" i="4"/>
  <c r="K2749" i="4" s="1"/>
  <c r="J2748" i="4"/>
  <c r="K2748" i="4" s="1"/>
  <c r="J2747" i="4"/>
  <c r="K2747" i="4" s="1"/>
  <c r="J2746" i="4"/>
  <c r="K2746" i="4" s="1"/>
  <c r="J2745" i="4"/>
  <c r="K2745" i="4" s="1"/>
  <c r="J2744" i="4"/>
  <c r="K2744" i="4" s="1"/>
  <c r="J2743" i="4"/>
  <c r="K2743" i="4" s="1"/>
  <c r="J2742" i="4"/>
  <c r="K2742" i="4" s="1"/>
  <c r="J2741" i="4"/>
  <c r="K2741" i="4" s="1"/>
  <c r="J2740" i="4"/>
  <c r="K2740" i="4" s="1"/>
  <c r="J2739" i="4"/>
  <c r="K2739" i="4" s="1"/>
  <c r="J2738" i="4"/>
  <c r="K2738" i="4" s="1"/>
  <c r="J2737" i="4"/>
  <c r="K2737" i="4" s="1"/>
  <c r="J2736" i="4"/>
  <c r="K2736" i="4" s="1"/>
  <c r="J2735" i="4"/>
  <c r="K2735" i="4" s="1"/>
  <c r="J2734" i="4"/>
  <c r="K2734" i="4" s="1"/>
  <c r="J2733" i="4"/>
  <c r="K2733" i="4" s="1"/>
  <c r="J2732" i="4"/>
  <c r="K2732" i="4" s="1"/>
  <c r="J2731" i="4"/>
  <c r="K2731" i="4" s="1"/>
  <c r="J2730" i="4"/>
  <c r="K2730" i="4" s="1"/>
  <c r="J2729" i="4"/>
  <c r="K2729" i="4" s="1"/>
  <c r="J2728" i="4"/>
  <c r="K2728" i="4" s="1"/>
  <c r="J2727" i="4"/>
  <c r="K2727" i="4" s="1"/>
  <c r="J2726" i="4"/>
  <c r="K2726" i="4" s="1"/>
  <c r="J2725" i="4"/>
  <c r="K2725" i="4" s="1"/>
  <c r="J2724" i="4"/>
  <c r="K2724" i="4" s="1"/>
  <c r="J2723" i="4"/>
  <c r="K2723" i="4" s="1"/>
  <c r="J2722" i="4"/>
  <c r="K2722" i="4" s="1"/>
  <c r="J2721" i="4"/>
  <c r="K2721" i="4" s="1"/>
  <c r="J2720" i="4"/>
  <c r="K2720" i="4" s="1"/>
  <c r="J2719" i="4"/>
  <c r="K2719" i="4" s="1"/>
  <c r="J2718" i="4"/>
  <c r="K2718" i="4" s="1"/>
  <c r="J2717" i="4"/>
  <c r="K2717" i="4" s="1"/>
  <c r="J2716" i="4"/>
  <c r="K2716" i="4" s="1"/>
  <c r="J2715" i="4"/>
  <c r="K2715" i="4" s="1"/>
  <c r="J2714" i="4"/>
  <c r="K2714" i="4" s="1"/>
  <c r="J2713" i="4"/>
  <c r="K2713" i="4" s="1"/>
  <c r="J2712" i="4"/>
  <c r="K2712" i="4" s="1"/>
  <c r="J2711" i="4"/>
  <c r="K2711" i="4" s="1"/>
  <c r="J2710" i="4"/>
  <c r="K2710" i="4" s="1"/>
  <c r="J2709" i="4"/>
  <c r="K2709" i="4" s="1"/>
  <c r="J2708" i="4"/>
  <c r="K2708" i="4" s="1"/>
  <c r="J2707" i="4"/>
  <c r="K2707" i="4" s="1"/>
  <c r="J2706" i="4"/>
  <c r="K2706" i="4" s="1"/>
  <c r="J2705" i="4"/>
  <c r="K2705" i="4" s="1"/>
  <c r="J2704" i="4"/>
  <c r="K2704" i="4" s="1"/>
  <c r="J2703" i="4"/>
  <c r="K2703" i="4" s="1"/>
  <c r="J2702" i="4"/>
  <c r="K2702" i="4" s="1"/>
  <c r="J2701" i="4"/>
  <c r="K2701" i="4" s="1"/>
  <c r="J2700" i="4"/>
  <c r="K2700" i="4" s="1"/>
  <c r="J2699" i="4"/>
  <c r="K2699" i="4" s="1"/>
  <c r="J2698" i="4"/>
  <c r="K2698" i="4" s="1"/>
  <c r="J2697" i="4"/>
  <c r="K2697" i="4" s="1"/>
  <c r="J2696" i="4"/>
  <c r="K2696" i="4" s="1"/>
  <c r="J2695" i="4"/>
  <c r="K2695" i="4" s="1"/>
  <c r="J2694" i="4"/>
  <c r="K2694" i="4" s="1"/>
  <c r="J2693" i="4"/>
  <c r="K2693" i="4" s="1"/>
  <c r="J2692" i="4"/>
  <c r="K2692" i="4" s="1"/>
  <c r="J2691" i="4"/>
  <c r="K2691" i="4" s="1"/>
  <c r="J2690" i="4"/>
  <c r="K2690" i="4" s="1"/>
  <c r="J2689" i="4"/>
  <c r="K2689" i="4" s="1"/>
  <c r="J2688" i="4"/>
  <c r="K2688" i="4" s="1"/>
  <c r="J2687" i="4"/>
  <c r="K2687" i="4" s="1"/>
  <c r="J2686" i="4"/>
  <c r="K2686" i="4" s="1"/>
  <c r="J2685" i="4"/>
  <c r="K2685" i="4" s="1"/>
  <c r="J2684" i="4"/>
  <c r="K2684" i="4" s="1"/>
  <c r="J2683" i="4"/>
  <c r="K2683" i="4" s="1"/>
  <c r="J2682" i="4"/>
  <c r="K2682" i="4" s="1"/>
  <c r="J2681" i="4"/>
  <c r="K2681" i="4" s="1"/>
  <c r="J2680" i="4"/>
  <c r="K2680" i="4" s="1"/>
  <c r="J2679" i="4"/>
  <c r="K2679" i="4" s="1"/>
  <c r="J2678" i="4"/>
  <c r="K2678" i="4" s="1"/>
  <c r="J2677" i="4"/>
  <c r="K2677" i="4" s="1"/>
  <c r="K2676" i="4"/>
  <c r="J2676" i="4"/>
  <c r="J2675" i="4"/>
  <c r="K2675" i="4" s="1"/>
  <c r="J2674" i="4"/>
  <c r="K2674" i="4" s="1"/>
  <c r="J2673" i="4"/>
  <c r="K2673" i="4" s="1"/>
  <c r="J2672" i="4"/>
  <c r="K2672" i="4" s="1"/>
  <c r="J2671" i="4"/>
  <c r="K2671" i="4" s="1"/>
  <c r="J2670" i="4"/>
  <c r="K2670" i="4" s="1"/>
  <c r="J2669" i="4"/>
  <c r="K2669" i="4" s="1"/>
  <c r="J2668" i="4"/>
  <c r="K2668" i="4" s="1"/>
  <c r="J2667" i="4"/>
  <c r="K2667" i="4" s="1"/>
  <c r="J2666" i="4"/>
  <c r="K2666" i="4" s="1"/>
  <c r="J2665" i="4"/>
  <c r="K2665" i="4" s="1"/>
  <c r="J2664" i="4"/>
  <c r="K2664" i="4" s="1"/>
  <c r="J2663" i="4"/>
  <c r="K2663" i="4" s="1"/>
  <c r="J2662" i="4"/>
  <c r="K2662" i="4" s="1"/>
  <c r="J2661" i="4"/>
  <c r="K2661" i="4" s="1"/>
  <c r="J2660" i="4"/>
  <c r="K2660" i="4" s="1"/>
  <c r="J2659" i="4"/>
  <c r="K2659" i="4" s="1"/>
  <c r="J2658" i="4"/>
  <c r="K2658" i="4" s="1"/>
  <c r="J2657" i="4"/>
  <c r="K2657" i="4" s="1"/>
  <c r="J2656" i="4"/>
  <c r="K2656" i="4" s="1"/>
  <c r="J2655" i="4"/>
  <c r="K2655" i="4" s="1"/>
  <c r="J2654" i="4"/>
  <c r="K2654" i="4" s="1"/>
  <c r="J2653" i="4"/>
  <c r="K2653" i="4" s="1"/>
  <c r="J2652" i="4"/>
  <c r="K2652" i="4" s="1"/>
  <c r="J2651" i="4"/>
  <c r="K2651" i="4" s="1"/>
  <c r="J2650" i="4"/>
  <c r="K2650" i="4" s="1"/>
  <c r="J2649" i="4"/>
  <c r="K2649" i="4" s="1"/>
  <c r="J2648" i="4"/>
  <c r="K2648" i="4" s="1"/>
  <c r="J2647" i="4"/>
  <c r="K2647" i="4" s="1"/>
  <c r="J2646" i="4"/>
  <c r="K2646" i="4" s="1"/>
  <c r="J2645" i="4"/>
  <c r="K2645" i="4" s="1"/>
  <c r="J2644" i="4"/>
  <c r="K2644" i="4" s="1"/>
  <c r="K2643" i="4"/>
  <c r="J2643" i="4"/>
  <c r="J2642" i="4"/>
  <c r="K2642" i="4" s="1"/>
  <c r="J2641" i="4"/>
  <c r="K2641" i="4" s="1"/>
  <c r="J2640" i="4"/>
  <c r="K2640" i="4" s="1"/>
  <c r="J2639" i="4"/>
  <c r="K2639" i="4" s="1"/>
  <c r="J2638" i="4"/>
  <c r="K2638" i="4" s="1"/>
  <c r="J2637" i="4"/>
  <c r="K2637" i="4" s="1"/>
  <c r="J2636" i="4"/>
  <c r="K2636" i="4" s="1"/>
  <c r="J2635" i="4"/>
  <c r="K2635" i="4" s="1"/>
  <c r="J2634" i="4"/>
  <c r="K2634" i="4" s="1"/>
  <c r="J2633" i="4"/>
  <c r="K2633" i="4" s="1"/>
  <c r="J2632" i="4"/>
  <c r="K2632" i="4" s="1"/>
  <c r="J2631" i="4"/>
  <c r="K2631" i="4" s="1"/>
  <c r="J2630" i="4"/>
  <c r="K2630" i="4" s="1"/>
  <c r="J2629" i="4"/>
  <c r="K2629" i="4" s="1"/>
  <c r="J2628" i="4"/>
  <c r="K2628" i="4" s="1"/>
  <c r="J2627" i="4"/>
  <c r="K2627" i="4" s="1"/>
  <c r="J2626" i="4"/>
  <c r="K2626" i="4" s="1"/>
  <c r="J2625" i="4"/>
  <c r="K2625" i="4" s="1"/>
  <c r="J2624" i="4"/>
  <c r="K2624" i="4" s="1"/>
  <c r="J2623" i="4"/>
  <c r="K2623" i="4" s="1"/>
  <c r="J2622" i="4"/>
  <c r="K2622" i="4" s="1"/>
  <c r="J2621" i="4"/>
  <c r="K2621" i="4" s="1"/>
  <c r="J2620" i="4"/>
  <c r="K2620" i="4" s="1"/>
  <c r="J2619" i="4"/>
  <c r="K2619" i="4" s="1"/>
  <c r="J2618" i="4"/>
  <c r="K2618" i="4" s="1"/>
  <c r="J2617" i="4"/>
  <c r="K2617" i="4" s="1"/>
  <c r="J2616" i="4"/>
  <c r="K2616" i="4" s="1"/>
  <c r="J2615" i="4"/>
  <c r="K2615" i="4" s="1"/>
  <c r="J2614" i="4"/>
  <c r="K2614" i="4" s="1"/>
  <c r="J2613" i="4"/>
  <c r="K2613" i="4" s="1"/>
  <c r="J2612" i="4"/>
  <c r="K2612" i="4" s="1"/>
  <c r="K2611" i="4"/>
  <c r="J2611" i="4"/>
  <c r="J2610" i="4"/>
  <c r="K2610" i="4" s="1"/>
  <c r="J2609" i="4"/>
  <c r="K2609" i="4" s="1"/>
  <c r="J2608" i="4"/>
  <c r="K2608" i="4" s="1"/>
  <c r="J2607" i="4"/>
  <c r="K2607" i="4" s="1"/>
  <c r="J2606" i="4"/>
  <c r="K2606" i="4" s="1"/>
  <c r="J2605" i="4"/>
  <c r="K2605" i="4" s="1"/>
  <c r="J2604" i="4"/>
  <c r="K2604" i="4" s="1"/>
  <c r="J2603" i="4"/>
  <c r="K2603" i="4" s="1"/>
  <c r="J2602" i="4"/>
  <c r="K2602" i="4" s="1"/>
  <c r="J2601" i="4"/>
  <c r="K2601" i="4" s="1"/>
  <c r="J2600" i="4"/>
  <c r="K2600" i="4" s="1"/>
  <c r="J2599" i="4"/>
  <c r="K2599" i="4" s="1"/>
  <c r="J2598" i="4"/>
  <c r="K2598" i="4" s="1"/>
  <c r="J2597" i="4"/>
  <c r="K2597" i="4" s="1"/>
  <c r="J2596" i="4"/>
  <c r="K2596" i="4" s="1"/>
  <c r="J2595" i="4"/>
  <c r="K2595" i="4" s="1"/>
  <c r="J2594" i="4"/>
  <c r="K2594" i="4" s="1"/>
  <c r="J2593" i="4"/>
  <c r="K2593" i="4" s="1"/>
  <c r="J2592" i="4"/>
  <c r="K2592" i="4" s="1"/>
  <c r="J2591" i="4"/>
  <c r="K2591" i="4" s="1"/>
  <c r="J2590" i="4"/>
  <c r="K2590" i="4" s="1"/>
  <c r="J2589" i="4"/>
  <c r="K2589" i="4" s="1"/>
  <c r="J2588" i="4"/>
  <c r="K2588" i="4" s="1"/>
  <c r="J2587" i="4"/>
  <c r="K2587" i="4" s="1"/>
  <c r="J2586" i="4"/>
  <c r="K2586" i="4" s="1"/>
  <c r="J2585" i="4"/>
  <c r="K2585" i="4" s="1"/>
  <c r="J2584" i="4"/>
  <c r="K2584" i="4" s="1"/>
  <c r="J2583" i="4"/>
  <c r="K2583" i="4" s="1"/>
  <c r="J2582" i="4"/>
  <c r="K2582" i="4" s="1"/>
  <c r="J2581" i="4"/>
  <c r="K2581" i="4" s="1"/>
  <c r="J2580" i="4"/>
  <c r="K2580" i="4" s="1"/>
  <c r="J2579" i="4"/>
  <c r="K2579" i="4" s="1"/>
  <c r="J2578" i="4"/>
  <c r="K2578" i="4" s="1"/>
  <c r="J2577" i="4"/>
  <c r="K2577" i="4" s="1"/>
  <c r="J2576" i="4"/>
  <c r="K2576" i="4" s="1"/>
  <c r="J2575" i="4"/>
  <c r="K2575" i="4" s="1"/>
  <c r="J2574" i="4"/>
  <c r="K2574" i="4" s="1"/>
  <c r="J2573" i="4"/>
  <c r="K2573" i="4" s="1"/>
  <c r="J2572" i="4"/>
  <c r="K2572" i="4" s="1"/>
  <c r="J2571" i="4"/>
  <c r="K2571" i="4" s="1"/>
  <c r="J2570" i="4"/>
  <c r="K2570" i="4" s="1"/>
  <c r="J2569" i="4"/>
  <c r="K2569" i="4" s="1"/>
  <c r="J2568" i="4"/>
  <c r="K2568" i="4" s="1"/>
  <c r="J2567" i="4"/>
  <c r="K2567" i="4" s="1"/>
  <c r="J2566" i="4"/>
  <c r="K2566" i="4" s="1"/>
  <c r="J2565" i="4"/>
  <c r="K2565" i="4" s="1"/>
  <c r="J2564" i="4"/>
  <c r="K2564" i="4" s="1"/>
  <c r="J2563" i="4"/>
  <c r="K2563" i="4" s="1"/>
  <c r="J2562" i="4"/>
  <c r="K2562" i="4" s="1"/>
  <c r="J2561" i="4"/>
  <c r="K2561" i="4" s="1"/>
  <c r="J2560" i="4"/>
  <c r="K2560" i="4" s="1"/>
  <c r="J2559" i="4"/>
  <c r="K2559" i="4" s="1"/>
  <c r="J2558" i="4"/>
  <c r="K2558" i="4" s="1"/>
  <c r="J2557" i="4"/>
  <c r="K2557" i="4" s="1"/>
  <c r="J2556" i="4"/>
  <c r="K2556" i="4" s="1"/>
  <c r="K2555" i="4"/>
  <c r="J2555" i="4"/>
  <c r="J2554" i="4"/>
  <c r="K2554" i="4" s="1"/>
  <c r="J2553" i="4"/>
  <c r="K2553" i="4" s="1"/>
  <c r="J2552" i="4"/>
  <c r="K2552" i="4" s="1"/>
  <c r="J2551" i="4"/>
  <c r="K2551" i="4" s="1"/>
  <c r="J2550" i="4"/>
  <c r="K2550" i="4" s="1"/>
  <c r="J2549" i="4"/>
  <c r="K2549" i="4" s="1"/>
  <c r="J2548" i="4"/>
  <c r="K2548" i="4" s="1"/>
  <c r="J2547" i="4"/>
  <c r="K2547" i="4" s="1"/>
  <c r="J2546" i="4"/>
  <c r="K2546" i="4" s="1"/>
  <c r="J2545" i="4"/>
  <c r="K2545" i="4" s="1"/>
  <c r="J2544" i="4"/>
  <c r="K2544" i="4" s="1"/>
  <c r="J2543" i="4"/>
  <c r="K2543" i="4" s="1"/>
  <c r="J2542" i="4"/>
  <c r="K2542" i="4" s="1"/>
  <c r="J2541" i="4"/>
  <c r="K2541" i="4" s="1"/>
  <c r="J2540" i="4"/>
  <c r="K2540" i="4" s="1"/>
  <c r="J2539" i="4"/>
  <c r="K2539" i="4" s="1"/>
  <c r="J2538" i="4"/>
  <c r="K2538" i="4" s="1"/>
  <c r="J2537" i="4"/>
  <c r="K2537" i="4" s="1"/>
  <c r="J2536" i="4"/>
  <c r="K2536" i="4" s="1"/>
  <c r="J2535" i="4"/>
  <c r="K2535" i="4" s="1"/>
  <c r="J2534" i="4"/>
  <c r="K2534" i="4" s="1"/>
  <c r="J2533" i="4"/>
  <c r="K2533" i="4" s="1"/>
  <c r="J2532" i="4"/>
  <c r="K2532" i="4" s="1"/>
  <c r="K2531" i="4"/>
  <c r="J2531" i="4"/>
  <c r="J2530" i="4"/>
  <c r="K2530" i="4" s="1"/>
  <c r="J2529" i="4"/>
  <c r="K2529" i="4" s="1"/>
  <c r="J2528" i="4"/>
  <c r="K2528" i="4" s="1"/>
  <c r="J2527" i="4"/>
  <c r="K2527" i="4" s="1"/>
  <c r="J2526" i="4"/>
  <c r="K2526" i="4" s="1"/>
  <c r="J2525" i="4"/>
  <c r="K2525" i="4" s="1"/>
  <c r="J2524" i="4"/>
  <c r="K2524" i="4" s="1"/>
  <c r="J2523" i="4"/>
  <c r="K2523" i="4" s="1"/>
  <c r="J2522" i="4"/>
  <c r="K2522" i="4" s="1"/>
  <c r="J2521" i="4"/>
  <c r="K2521" i="4" s="1"/>
  <c r="J2520" i="4"/>
  <c r="K2520" i="4" s="1"/>
  <c r="J2519" i="4"/>
  <c r="K2519" i="4" s="1"/>
  <c r="J2518" i="4"/>
  <c r="K2518" i="4" s="1"/>
  <c r="J2517" i="4"/>
  <c r="K2517" i="4" s="1"/>
  <c r="J2516" i="4"/>
  <c r="K2516" i="4" s="1"/>
  <c r="J2515" i="4"/>
  <c r="K2515" i="4" s="1"/>
  <c r="J2514" i="4"/>
  <c r="K2514" i="4" s="1"/>
  <c r="J2513" i="4"/>
  <c r="K2513" i="4" s="1"/>
  <c r="J2512" i="4"/>
  <c r="K2512" i="4" s="1"/>
  <c r="J2511" i="4"/>
  <c r="K2511" i="4" s="1"/>
  <c r="J2510" i="4"/>
  <c r="K2510" i="4" s="1"/>
  <c r="J2509" i="4"/>
  <c r="K2509" i="4" s="1"/>
  <c r="J2508" i="4"/>
  <c r="K2508" i="4" s="1"/>
  <c r="J2507" i="4"/>
  <c r="K2507" i="4" s="1"/>
  <c r="J2506" i="4"/>
  <c r="K2506" i="4" s="1"/>
  <c r="J2505" i="4"/>
  <c r="K2505" i="4" s="1"/>
  <c r="J2504" i="4"/>
  <c r="K2504" i="4" s="1"/>
  <c r="J2503" i="4"/>
  <c r="K2503" i="4" s="1"/>
  <c r="J2502" i="4"/>
  <c r="K2502" i="4" s="1"/>
  <c r="J2501" i="4"/>
  <c r="K2501" i="4" s="1"/>
  <c r="J2500" i="4"/>
  <c r="K2500" i="4" s="1"/>
  <c r="J2499" i="4"/>
  <c r="K2499" i="4" s="1"/>
  <c r="J2498" i="4"/>
  <c r="K2498" i="4" s="1"/>
  <c r="J2497" i="4"/>
  <c r="K2497" i="4" s="1"/>
  <c r="J2496" i="4"/>
  <c r="K2496" i="4" s="1"/>
  <c r="J2495" i="4"/>
  <c r="K2495" i="4" s="1"/>
  <c r="J2494" i="4"/>
  <c r="K2494" i="4" s="1"/>
  <c r="J2493" i="4"/>
  <c r="K2493" i="4" s="1"/>
  <c r="J2492" i="4"/>
  <c r="K2492" i="4" s="1"/>
  <c r="J2491" i="4"/>
  <c r="K2491" i="4" s="1"/>
  <c r="J2490" i="4"/>
  <c r="K2490" i="4" s="1"/>
  <c r="J2489" i="4"/>
  <c r="K2489" i="4" s="1"/>
  <c r="J2488" i="4"/>
  <c r="K2488" i="4" s="1"/>
  <c r="J2487" i="4"/>
  <c r="K2487" i="4" s="1"/>
  <c r="J2486" i="4"/>
  <c r="K2486" i="4" s="1"/>
  <c r="J2485" i="4"/>
  <c r="K2485" i="4" s="1"/>
  <c r="J2484" i="4"/>
  <c r="K2484" i="4" s="1"/>
  <c r="J2483" i="4"/>
  <c r="K2483" i="4" s="1"/>
  <c r="J2482" i="4"/>
  <c r="K2482" i="4" s="1"/>
  <c r="J2481" i="4"/>
  <c r="K2481" i="4" s="1"/>
  <c r="J2480" i="4"/>
  <c r="K2480" i="4" s="1"/>
  <c r="J2479" i="4"/>
  <c r="K2479" i="4" s="1"/>
  <c r="J2478" i="4"/>
  <c r="K2478" i="4" s="1"/>
  <c r="J2477" i="4"/>
  <c r="K2477" i="4" s="1"/>
  <c r="J2476" i="4"/>
  <c r="K2476" i="4" s="1"/>
  <c r="J2475" i="4"/>
  <c r="K2475" i="4" s="1"/>
  <c r="J2474" i="4"/>
  <c r="K2474" i="4" s="1"/>
  <c r="J2473" i="4"/>
  <c r="K2473" i="4" s="1"/>
  <c r="J2472" i="4"/>
  <c r="K2472" i="4" s="1"/>
  <c r="J2471" i="4"/>
  <c r="K2471" i="4" s="1"/>
  <c r="J2470" i="4"/>
  <c r="K2470" i="4" s="1"/>
  <c r="J2469" i="4"/>
  <c r="K2469" i="4" s="1"/>
  <c r="J2468" i="4"/>
  <c r="K2468" i="4" s="1"/>
  <c r="J2467" i="4"/>
  <c r="K2467" i="4" s="1"/>
  <c r="J2466" i="4"/>
  <c r="K2466" i="4" s="1"/>
  <c r="J2465" i="4"/>
  <c r="K2465" i="4" s="1"/>
  <c r="J2464" i="4"/>
  <c r="K2464" i="4" s="1"/>
  <c r="J2463" i="4"/>
  <c r="K2463" i="4" s="1"/>
  <c r="J2462" i="4"/>
  <c r="K2462" i="4" s="1"/>
  <c r="J2461" i="4"/>
  <c r="K2461" i="4" s="1"/>
  <c r="J2460" i="4"/>
  <c r="K2460" i="4" s="1"/>
  <c r="J2459" i="4"/>
  <c r="K2459" i="4" s="1"/>
  <c r="J2458" i="4"/>
  <c r="K2458" i="4" s="1"/>
  <c r="J2457" i="4"/>
  <c r="K2457" i="4" s="1"/>
  <c r="J2456" i="4"/>
  <c r="K2456" i="4" s="1"/>
  <c r="J2455" i="4"/>
  <c r="K2455" i="4" s="1"/>
  <c r="J2454" i="4"/>
  <c r="K2454" i="4" s="1"/>
  <c r="J2453" i="4"/>
  <c r="K2453" i="4" s="1"/>
  <c r="J2452" i="4"/>
  <c r="K2452" i="4" s="1"/>
  <c r="J2451" i="4"/>
  <c r="K2451" i="4" s="1"/>
  <c r="J2450" i="4"/>
  <c r="K2450" i="4" s="1"/>
  <c r="J2449" i="4"/>
  <c r="K2449" i="4" s="1"/>
  <c r="J2448" i="4"/>
  <c r="K2448" i="4" s="1"/>
  <c r="J2447" i="4"/>
  <c r="K2447" i="4" s="1"/>
  <c r="J2446" i="4"/>
  <c r="K2446" i="4" s="1"/>
  <c r="J2445" i="4"/>
  <c r="K2445" i="4" s="1"/>
  <c r="J2444" i="4"/>
  <c r="K2444" i="4" s="1"/>
  <c r="J2443" i="4"/>
  <c r="K2443" i="4" s="1"/>
  <c r="J2442" i="4"/>
  <c r="K2442" i="4" s="1"/>
  <c r="J2441" i="4"/>
  <c r="K2441" i="4" s="1"/>
  <c r="J2440" i="4"/>
  <c r="K2440" i="4" s="1"/>
  <c r="J2439" i="4"/>
  <c r="K2439" i="4" s="1"/>
  <c r="J2438" i="4"/>
  <c r="K2438" i="4" s="1"/>
  <c r="J2437" i="4"/>
  <c r="K2437" i="4" s="1"/>
  <c r="J2436" i="4"/>
  <c r="K2436" i="4" s="1"/>
  <c r="J2435" i="4"/>
  <c r="K2435" i="4" s="1"/>
  <c r="J2434" i="4"/>
  <c r="K2434" i="4" s="1"/>
  <c r="J2433" i="4"/>
  <c r="K2433" i="4" s="1"/>
  <c r="J2432" i="4"/>
  <c r="K2432" i="4" s="1"/>
  <c r="J2431" i="4"/>
  <c r="K2431" i="4" s="1"/>
  <c r="J2430" i="4"/>
  <c r="K2430" i="4" s="1"/>
  <c r="J2429" i="4"/>
  <c r="K2429" i="4" s="1"/>
  <c r="J2428" i="4"/>
  <c r="K2428" i="4" s="1"/>
  <c r="J2427" i="4"/>
  <c r="K2427" i="4" s="1"/>
  <c r="J2426" i="4"/>
  <c r="K2426" i="4" s="1"/>
  <c r="J2425" i="4"/>
  <c r="K2425" i="4" s="1"/>
  <c r="J2424" i="4"/>
  <c r="K2424" i="4" s="1"/>
  <c r="J2423" i="4"/>
  <c r="K2423" i="4" s="1"/>
  <c r="J2422" i="4"/>
  <c r="K2422" i="4" s="1"/>
  <c r="J2421" i="4"/>
  <c r="K2421" i="4" s="1"/>
  <c r="J2420" i="4"/>
  <c r="K2420" i="4" s="1"/>
  <c r="J2419" i="4"/>
  <c r="K2419" i="4" s="1"/>
  <c r="J2418" i="4"/>
  <c r="K2418" i="4" s="1"/>
  <c r="J2417" i="4"/>
  <c r="K2417" i="4" s="1"/>
  <c r="J2416" i="4"/>
  <c r="K2416" i="4" s="1"/>
  <c r="J2415" i="4"/>
  <c r="K2415" i="4" s="1"/>
  <c r="J2414" i="4"/>
  <c r="K2414" i="4" s="1"/>
  <c r="J2413" i="4"/>
  <c r="K2413" i="4" s="1"/>
  <c r="J2412" i="4"/>
  <c r="K2412" i="4" s="1"/>
  <c r="J2411" i="4"/>
  <c r="K2411" i="4" s="1"/>
  <c r="J2410" i="4"/>
  <c r="K2410" i="4" s="1"/>
  <c r="J2409" i="4"/>
  <c r="K2409" i="4" s="1"/>
  <c r="J2408" i="4"/>
  <c r="K2408" i="4" s="1"/>
  <c r="J2407" i="4"/>
  <c r="K2407" i="4" s="1"/>
  <c r="J2406" i="4"/>
  <c r="K2406" i="4" s="1"/>
  <c r="J2405" i="4"/>
  <c r="K2405" i="4" s="1"/>
  <c r="J2404" i="4"/>
  <c r="K2404" i="4" s="1"/>
  <c r="J2403" i="4"/>
  <c r="K2403" i="4" s="1"/>
  <c r="J2402" i="4"/>
  <c r="K2402" i="4" s="1"/>
  <c r="J2401" i="4"/>
  <c r="K2401" i="4" s="1"/>
  <c r="J2400" i="4"/>
  <c r="K2400" i="4" s="1"/>
  <c r="J2399" i="4"/>
  <c r="K2399" i="4" s="1"/>
  <c r="J2398" i="4"/>
  <c r="K2398" i="4" s="1"/>
  <c r="J2397" i="4"/>
  <c r="K2397" i="4" s="1"/>
  <c r="J2396" i="4"/>
  <c r="K2396" i="4" s="1"/>
  <c r="J2395" i="4"/>
  <c r="K2395" i="4" s="1"/>
  <c r="J2394" i="4"/>
  <c r="K2394" i="4" s="1"/>
  <c r="J2393" i="4"/>
  <c r="K2393" i="4" s="1"/>
  <c r="J2392" i="4"/>
  <c r="K2392" i="4" s="1"/>
  <c r="J2391" i="4"/>
  <c r="K2391" i="4" s="1"/>
  <c r="J2390" i="4"/>
  <c r="K2390" i="4" s="1"/>
  <c r="J2389" i="4"/>
  <c r="K2389" i="4" s="1"/>
  <c r="J2388" i="4"/>
  <c r="K2388" i="4" s="1"/>
  <c r="J2387" i="4"/>
  <c r="K2387" i="4" s="1"/>
  <c r="J2386" i="4"/>
  <c r="K2386" i="4" s="1"/>
  <c r="J2385" i="4"/>
  <c r="K2385" i="4" s="1"/>
  <c r="J2384" i="4"/>
  <c r="K2384" i="4" s="1"/>
  <c r="J2383" i="4"/>
  <c r="K2383" i="4" s="1"/>
  <c r="J2382" i="4"/>
  <c r="K2382" i="4" s="1"/>
  <c r="J2381" i="4"/>
  <c r="K2381" i="4" s="1"/>
  <c r="J2380" i="4"/>
  <c r="K2380" i="4" s="1"/>
  <c r="J2379" i="4"/>
  <c r="K2379" i="4" s="1"/>
  <c r="J2378" i="4"/>
  <c r="K2378" i="4" s="1"/>
  <c r="J2377" i="4"/>
  <c r="K2377" i="4" s="1"/>
  <c r="J2376" i="4"/>
  <c r="K2376" i="4" s="1"/>
  <c r="J2375" i="4"/>
  <c r="K2375" i="4" s="1"/>
  <c r="J2374" i="4"/>
  <c r="K2374" i="4" s="1"/>
  <c r="J2373" i="4"/>
  <c r="K2373" i="4" s="1"/>
  <c r="J2372" i="4"/>
  <c r="K2372" i="4" s="1"/>
  <c r="J2371" i="4"/>
  <c r="K2371" i="4" s="1"/>
  <c r="J2370" i="4"/>
  <c r="K2370" i="4" s="1"/>
  <c r="J2369" i="4"/>
  <c r="K2369" i="4" s="1"/>
  <c r="J2368" i="4"/>
  <c r="K2368" i="4" s="1"/>
  <c r="J2367" i="4"/>
  <c r="K2367" i="4" s="1"/>
  <c r="J2366" i="4"/>
  <c r="K2366" i="4" s="1"/>
  <c r="J2365" i="4"/>
  <c r="K2365" i="4" s="1"/>
  <c r="J2364" i="4"/>
  <c r="K2364" i="4" s="1"/>
  <c r="J2363" i="4"/>
  <c r="K2363" i="4" s="1"/>
  <c r="J2362" i="4"/>
  <c r="K2362" i="4" s="1"/>
  <c r="J2361" i="4"/>
  <c r="K2361" i="4" s="1"/>
  <c r="J2360" i="4"/>
  <c r="K2360" i="4" s="1"/>
  <c r="J2359" i="4"/>
  <c r="K2359" i="4" s="1"/>
  <c r="J2358" i="4"/>
  <c r="K2358" i="4" s="1"/>
  <c r="J2357" i="4"/>
  <c r="K2357" i="4" s="1"/>
  <c r="J2356" i="4"/>
  <c r="K2356" i="4" s="1"/>
  <c r="J2355" i="4"/>
  <c r="K2355" i="4" s="1"/>
  <c r="J2354" i="4"/>
  <c r="K2354" i="4" s="1"/>
  <c r="J2353" i="4"/>
  <c r="K2353" i="4" s="1"/>
  <c r="J2352" i="4"/>
  <c r="K2352" i="4" s="1"/>
  <c r="J2351" i="4"/>
  <c r="K2351" i="4" s="1"/>
  <c r="J2350" i="4"/>
  <c r="K2350" i="4" s="1"/>
  <c r="J2349" i="4"/>
  <c r="K2349" i="4" s="1"/>
  <c r="J2348" i="4"/>
  <c r="K2348" i="4" s="1"/>
  <c r="J2347" i="4"/>
  <c r="K2347" i="4" s="1"/>
  <c r="J2346" i="4"/>
  <c r="K2346" i="4" s="1"/>
  <c r="J2345" i="4"/>
  <c r="K2345" i="4" s="1"/>
  <c r="J2344" i="4"/>
  <c r="K2344" i="4" s="1"/>
  <c r="J2343" i="4"/>
  <c r="K2343" i="4" s="1"/>
  <c r="J2342" i="4"/>
  <c r="K2342" i="4" s="1"/>
  <c r="J2341" i="4"/>
  <c r="K2341" i="4" s="1"/>
  <c r="J2340" i="4"/>
  <c r="K2340" i="4" s="1"/>
  <c r="J2339" i="4"/>
  <c r="K2339" i="4" s="1"/>
  <c r="J2338" i="4"/>
  <c r="K2338" i="4" s="1"/>
  <c r="J2337" i="4"/>
  <c r="K2337" i="4" s="1"/>
  <c r="J2336" i="4"/>
  <c r="K2336" i="4" s="1"/>
  <c r="J2335" i="4"/>
  <c r="K2335" i="4" s="1"/>
  <c r="J2334" i="4"/>
  <c r="K2334" i="4" s="1"/>
  <c r="J2333" i="4"/>
  <c r="K2333" i="4" s="1"/>
  <c r="J2332" i="4"/>
  <c r="K2332" i="4" s="1"/>
  <c r="J2331" i="4"/>
  <c r="K2331" i="4" s="1"/>
  <c r="J2330" i="4"/>
  <c r="K2330" i="4" s="1"/>
  <c r="J2329" i="4"/>
  <c r="K2329" i="4" s="1"/>
  <c r="J2328" i="4"/>
  <c r="K2328" i="4" s="1"/>
  <c r="J2327" i="4"/>
  <c r="K2327" i="4" s="1"/>
  <c r="J2326" i="4"/>
  <c r="K2326" i="4" s="1"/>
  <c r="J2325" i="4"/>
  <c r="K2325" i="4" s="1"/>
  <c r="J2324" i="4"/>
  <c r="K2324" i="4" s="1"/>
  <c r="J2323" i="4"/>
  <c r="K2323" i="4" s="1"/>
  <c r="J2322" i="4"/>
  <c r="K2322" i="4" s="1"/>
  <c r="J2321" i="4"/>
  <c r="K2321" i="4" s="1"/>
  <c r="J2320" i="4"/>
  <c r="K2320" i="4" s="1"/>
  <c r="J2319" i="4"/>
  <c r="K2319" i="4" s="1"/>
  <c r="J2318" i="4"/>
  <c r="K2318" i="4" s="1"/>
  <c r="J2317" i="4"/>
  <c r="K2317" i="4" s="1"/>
  <c r="J2316" i="4"/>
  <c r="K2316" i="4" s="1"/>
  <c r="J2315" i="4"/>
  <c r="K2315" i="4" s="1"/>
  <c r="J2314" i="4"/>
  <c r="K2314" i="4" s="1"/>
  <c r="J2313" i="4"/>
  <c r="K2313" i="4" s="1"/>
  <c r="J2312" i="4"/>
  <c r="K2312" i="4" s="1"/>
  <c r="J2311" i="4"/>
  <c r="K2311" i="4" s="1"/>
  <c r="J2310" i="4"/>
  <c r="K2310" i="4" s="1"/>
  <c r="J2309" i="4"/>
  <c r="K2309" i="4" s="1"/>
  <c r="J2308" i="4"/>
  <c r="K2308" i="4" s="1"/>
  <c r="J2307" i="4"/>
  <c r="K2307" i="4" s="1"/>
  <c r="J2306" i="4"/>
  <c r="K2306" i="4" s="1"/>
  <c r="J2305" i="4"/>
  <c r="K2305" i="4" s="1"/>
  <c r="J2304" i="4"/>
  <c r="K2304" i="4" s="1"/>
  <c r="J2303" i="4"/>
  <c r="K2303" i="4" s="1"/>
  <c r="J2302" i="4"/>
  <c r="K2302" i="4" s="1"/>
  <c r="J2301" i="4"/>
  <c r="K2301" i="4" s="1"/>
  <c r="J2300" i="4"/>
  <c r="K2300" i="4" s="1"/>
  <c r="J2299" i="4"/>
  <c r="K2299" i="4" s="1"/>
  <c r="J2298" i="4"/>
  <c r="K2298" i="4" s="1"/>
  <c r="J2297" i="4"/>
  <c r="K2297" i="4" s="1"/>
  <c r="J2296" i="4"/>
  <c r="K2296" i="4" s="1"/>
  <c r="J2295" i="4"/>
  <c r="K2295" i="4" s="1"/>
  <c r="J2294" i="4"/>
  <c r="K2294" i="4" s="1"/>
  <c r="J2293" i="4"/>
  <c r="K2293" i="4" s="1"/>
  <c r="J2292" i="4"/>
  <c r="K2292" i="4" s="1"/>
  <c r="J2291" i="4"/>
  <c r="K2291" i="4" s="1"/>
  <c r="J2290" i="4"/>
  <c r="K2290" i="4" s="1"/>
  <c r="J2289" i="4"/>
  <c r="K2289" i="4" s="1"/>
  <c r="J2288" i="4"/>
  <c r="K2288" i="4" s="1"/>
  <c r="J2287" i="4"/>
  <c r="K2287" i="4" s="1"/>
  <c r="J2286" i="4"/>
  <c r="K2286" i="4" s="1"/>
  <c r="K2285" i="4"/>
  <c r="J2285" i="4"/>
  <c r="J2284" i="4"/>
  <c r="K2284" i="4" s="1"/>
  <c r="J2283" i="4"/>
  <c r="K2283" i="4" s="1"/>
  <c r="J2282" i="4"/>
  <c r="K2282" i="4" s="1"/>
  <c r="J2281" i="4"/>
  <c r="K2281" i="4" s="1"/>
  <c r="J2280" i="4"/>
  <c r="K2280" i="4" s="1"/>
  <c r="K2279" i="4"/>
  <c r="J2279" i="4"/>
  <c r="J2278" i="4"/>
  <c r="K2278" i="4" s="1"/>
  <c r="J2277" i="4"/>
  <c r="K2277" i="4" s="1"/>
  <c r="J2276" i="4"/>
  <c r="K2276" i="4" s="1"/>
  <c r="J2275" i="4"/>
  <c r="K2275" i="4" s="1"/>
  <c r="J2274" i="4"/>
  <c r="K2274" i="4" s="1"/>
  <c r="J2273" i="4"/>
  <c r="K2273" i="4" s="1"/>
  <c r="J2272" i="4"/>
  <c r="K2272" i="4" s="1"/>
  <c r="J2271" i="4"/>
  <c r="K2271" i="4" s="1"/>
  <c r="J2270" i="4"/>
  <c r="K2270" i="4" s="1"/>
  <c r="J2269" i="4"/>
  <c r="K2269" i="4" s="1"/>
  <c r="J2268" i="4"/>
  <c r="K2268" i="4" s="1"/>
  <c r="J2267" i="4"/>
  <c r="K2267" i="4" s="1"/>
  <c r="J2266" i="4"/>
  <c r="K2266" i="4" s="1"/>
  <c r="J2265" i="4"/>
  <c r="K2265" i="4" s="1"/>
  <c r="J2264" i="4"/>
  <c r="K2264" i="4" s="1"/>
  <c r="J2263" i="4"/>
  <c r="K2263" i="4" s="1"/>
  <c r="J2262" i="4"/>
  <c r="K2262" i="4" s="1"/>
  <c r="K2261" i="4"/>
  <c r="J2261" i="4"/>
  <c r="J2260" i="4"/>
  <c r="K2260" i="4" s="1"/>
  <c r="J2259" i="4"/>
  <c r="K2259" i="4" s="1"/>
  <c r="J2258" i="4"/>
  <c r="K2258" i="4" s="1"/>
  <c r="J2257" i="4"/>
  <c r="K2257" i="4" s="1"/>
  <c r="J2256" i="4"/>
  <c r="K2256" i="4" s="1"/>
  <c r="J2255" i="4"/>
  <c r="K2255" i="4" s="1"/>
  <c r="J2254" i="4"/>
  <c r="K2254" i="4" s="1"/>
  <c r="J2253" i="4"/>
  <c r="K2253" i="4" s="1"/>
  <c r="J2252" i="4"/>
  <c r="K2252" i="4" s="1"/>
  <c r="J2251" i="4"/>
  <c r="K2251" i="4" s="1"/>
  <c r="J2250" i="4"/>
  <c r="K2250" i="4" s="1"/>
  <c r="J2249" i="4"/>
  <c r="K2249" i="4" s="1"/>
  <c r="J2248" i="4"/>
  <c r="K2248" i="4" s="1"/>
  <c r="J2247" i="4"/>
  <c r="K2247" i="4" s="1"/>
  <c r="J2246" i="4"/>
  <c r="K2246" i="4" s="1"/>
  <c r="J2245" i="4"/>
  <c r="K2245" i="4" s="1"/>
  <c r="J2244" i="4"/>
  <c r="K2244" i="4" s="1"/>
  <c r="J2243" i="4"/>
  <c r="K2243" i="4" s="1"/>
  <c r="J2242" i="4"/>
  <c r="K2242" i="4" s="1"/>
  <c r="J2241" i="4"/>
  <c r="K2241" i="4" s="1"/>
  <c r="J2240" i="4"/>
  <c r="K2240" i="4" s="1"/>
  <c r="J2239" i="4"/>
  <c r="K2239" i="4" s="1"/>
  <c r="J2238" i="4"/>
  <c r="K2238" i="4" s="1"/>
  <c r="J2237" i="4"/>
  <c r="K2237" i="4" s="1"/>
  <c r="J2236" i="4"/>
  <c r="K2236" i="4" s="1"/>
  <c r="J2235" i="4"/>
  <c r="K2235" i="4" s="1"/>
  <c r="J2234" i="4"/>
  <c r="K2234" i="4" s="1"/>
  <c r="J2233" i="4"/>
  <c r="K2233" i="4" s="1"/>
  <c r="J2232" i="4"/>
  <c r="K2232" i="4" s="1"/>
  <c r="J2231" i="4"/>
  <c r="K2231" i="4" s="1"/>
  <c r="J2230" i="4"/>
  <c r="K2230" i="4" s="1"/>
  <c r="J2229" i="4"/>
  <c r="K2229" i="4" s="1"/>
  <c r="J2228" i="4"/>
  <c r="K2228" i="4" s="1"/>
  <c r="J2227" i="4"/>
  <c r="K2227" i="4" s="1"/>
  <c r="J2226" i="4"/>
  <c r="K2226" i="4" s="1"/>
  <c r="J2225" i="4"/>
  <c r="K2225" i="4" s="1"/>
  <c r="J2224" i="4"/>
  <c r="K2224" i="4" s="1"/>
  <c r="J2223" i="4"/>
  <c r="K2223" i="4" s="1"/>
  <c r="J2222" i="4"/>
  <c r="K2222" i="4" s="1"/>
  <c r="J2221" i="4"/>
  <c r="K2221" i="4" s="1"/>
  <c r="J2220" i="4"/>
  <c r="K2220" i="4" s="1"/>
  <c r="J2219" i="4"/>
  <c r="K2219" i="4" s="1"/>
  <c r="J2218" i="4"/>
  <c r="K2218" i="4" s="1"/>
  <c r="J2217" i="4"/>
  <c r="K2217" i="4" s="1"/>
  <c r="J2216" i="4"/>
  <c r="K2216" i="4" s="1"/>
  <c r="J2215" i="4"/>
  <c r="K2215" i="4" s="1"/>
  <c r="J2214" i="4"/>
  <c r="K2214" i="4" s="1"/>
  <c r="J2213" i="4"/>
  <c r="K2213" i="4" s="1"/>
  <c r="J2212" i="4"/>
  <c r="K2212" i="4" s="1"/>
  <c r="J2211" i="4"/>
  <c r="K2211" i="4" s="1"/>
  <c r="J2210" i="4"/>
  <c r="K2210" i="4" s="1"/>
  <c r="J2209" i="4"/>
  <c r="K2209" i="4" s="1"/>
  <c r="J2208" i="4"/>
  <c r="K2208" i="4" s="1"/>
  <c r="J2207" i="4"/>
  <c r="K2207" i="4" s="1"/>
  <c r="J2206" i="4"/>
  <c r="K2206" i="4" s="1"/>
  <c r="J2205" i="4"/>
  <c r="K2205" i="4" s="1"/>
  <c r="J2204" i="4"/>
  <c r="K2204" i="4" s="1"/>
  <c r="J2203" i="4"/>
  <c r="K2203" i="4" s="1"/>
  <c r="J2202" i="4"/>
  <c r="K2202" i="4" s="1"/>
  <c r="J2201" i="4"/>
  <c r="K2201" i="4" s="1"/>
  <c r="J2200" i="4"/>
  <c r="K2200" i="4" s="1"/>
  <c r="J2199" i="4"/>
  <c r="K2199" i="4" s="1"/>
  <c r="J2198" i="4"/>
  <c r="K2198" i="4" s="1"/>
  <c r="K2197" i="4"/>
  <c r="J2197" i="4"/>
  <c r="J2196" i="4"/>
  <c r="K2196" i="4" s="1"/>
  <c r="J2195" i="4"/>
  <c r="K2195" i="4" s="1"/>
  <c r="J2194" i="4"/>
  <c r="K2194" i="4" s="1"/>
  <c r="J2193" i="4"/>
  <c r="K2193" i="4" s="1"/>
  <c r="J2192" i="4"/>
  <c r="K2192" i="4" s="1"/>
  <c r="J2191" i="4"/>
  <c r="K2191" i="4" s="1"/>
  <c r="J2190" i="4"/>
  <c r="K2190" i="4" s="1"/>
  <c r="J2189" i="4"/>
  <c r="K2189" i="4" s="1"/>
  <c r="J2188" i="4"/>
  <c r="K2188" i="4" s="1"/>
  <c r="J2187" i="4"/>
  <c r="K2187" i="4" s="1"/>
  <c r="J2186" i="4"/>
  <c r="K2186" i="4" s="1"/>
  <c r="K2185" i="4"/>
  <c r="J2185" i="4"/>
  <c r="J2184" i="4"/>
  <c r="K2184" i="4" s="1"/>
  <c r="J2183" i="4"/>
  <c r="K2183" i="4" s="1"/>
  <c r="J2182" i="4"/>
  <c r="K2182" i="4" s="1"/>
  <c r="J2181" i="4"/>
  <c r="K2181" i="4" s="1"/>
  <c r="J2180" i="4"/>
  <c r="K2180" i="4" s="1"/>
  <c r="J2179" i="4"/>
  <c r="K2179" i="4" s="1"/>
  <c r="J2178" i="4"/>
  <c r="K2178" i="4" s="1"/>
  <c r="J2177" i="4"/>
  <c r="K2177" i="4" s="1"/>
  <c r="J2176" i="4"/>
  <c r="K2176" i="4" s="1"/>
  <c r="K2175" i="4"/>
  <c r="J2175" i="4"/>
  <c r="J2174" i="4"/>
  <c r="K2174" i="4" s="1"/>
  <c r="J2173" i="4"/>
  <c r="K2173" i="4" s="1"/>
  <c r="J2172" i="4"/>
  <c r="K2172" i="4" s="1"/>
  <c r="J2171" i="4"/>
  <c r="K2171" i="4" s="1"/>
  <c r="J2170" i="4"/>
  <c r="K2170" i="4" s="1"/>
  <c r="J2169" i="4"/>
  <c r="K2169" i="4" s="1"/>
  <c r="J2168" i="4"/>
  <c r="K2168" i="4" s="1"/>
  <c r="J2167" i="4"/>
  <c r="K2167" i="4" s="1"/>
  <c r="J2166" i="4"/>
  <c r="K2166" i="4" s="1"/>
  <c r="J2165" i="4"/>
  <c r="K2165" i="4" s="1"/>
  <c r="J2164" i="4"/>
  <c r="K2164" i="4" s="1"/>
  <c r="J2163" i="4"/>
  <c r="K2163" i="4" s="1"/>
  <c r="J2162" i="4"/>
  <c r="K2162" i="4" s="1"/>
  <c r="J2161" i="4"/>
  <c r="K2161" i="4" s="1"/>
  <c r="J2160" i="4"/>
  <c r="K2160" i="4" s="1"/>
  <c r="J2159" i="4"/>
  <c r="K2159" i="4" s="1"/>
  <c r="J2158" i="4"/>
  <c r="K2158" i="4" s="1"/>
  <c r="J2157" i="4"/>
  <c r="K2157" i="4" s="1"/>
  <c r="J2156" i="4"/>
  <c r="K2156" i="4" s="1"/>
  <c r="J2155" i="4"/>
  <c r="K2155" i="4" s="1"/>
  <c r="J2154" i="4"/>
  <c r="K2154" i="4" s="1"/>
  <c r="J2153" i="4"/>
  <c r="K2153" i="4" s="1"/>
  <c r="J2152" i="4"/>
  <c r="K2152" i="4" s="1"/>
  <c r="J2151" i="4"/>
  <c r="K2151" i="4" s="1"/>
  <c r="J2150" i="4"/>
  <c r="K2150" i="4" s="1"/>
  <c r="K2149" i="4"/>
  <c r="J2149" i="4"/>
  <c r="J2148" i="4"/>
  <c r="K2148" i="4" s="1"/>
  <c r="J2147" i="4"/>
  <c r="K2147" i="4" s="1"/>
  <c r="J2146" i="4"/>
  <c r="K2146" i="4" s="1"/>
  <c r="J2145" i="4"/>
  <c r="K2145" i="4" s="1"/>
  <c r="J2144" i="4"/>
  <c r="K2144" i="4" s="1"/>
  <c r="J2143" i="4"/>
  <c r="K2143" i="4" s="1"/>
  <c r="J2142" i="4"/>
  <c r="K2142" i="4" s="1"/>
  <c r="J2141" i="4"/>
  <c r="K2141" i="4" s="1"/>
  <c r="J2140" i="4"/>
  <c r="K2140" i="4" s="1"/>
  <c r="J2139" i="4"/>
  <c r="K2139" i="4" s="1"/>
  <c r="J2138" i="4"/>
  <c r="K2138" i="4" s="1"/>
  <c r="J2137" i="4"/>
  <c r="K2137" i="4" s="1"/>
  <c r="J2136" i="4"/>
  <c r="K2136" i="4" s="1"/>
  <c r="J2135" i="4"/>
  <c r="K2135" i="4" s="1"/>
  <c r="J2134" i="4"/>
  <c r="K2134" i="4" s="1"/>
  <c r="J2133" i="4"/>
  <c r="K2133" i="4" s="1"/>
  <c r="J2132" i="4"/>
  <c r="K2132" i="4" s="1"/>
  <c r="J2131" i="4"/>
  <c r="K2131" i="4" s="1"/>
  <c r="J2130" i="4"/>
  <c r="K2130" i="4" s="1"/>
  <c r="J2129" i="4"/>
  <c r="K2129" i="4" s="1"/>
  <c r="J2128" i="4"/>
  <c r="K2128" i="4" s="1"/>
  <c r="K2127" i="4"/>
  <c r="J2127" i="4"/>
  <c r="J2126" i="4"/>
  <c r="K2126" i="4" s="1"/>
  <c r="J2125" i="4"/>
  <c r="K2125" i="4" s="1"/>
  <c r="J2124" i="4"/>
  <c r="K2124" i="4" s="1"/>
  <c r="J2123" i="4"/>
  <c r="K2123" i="4" s="1"/>
  <c r="J2122" i="4"/>
  <c r="K2122" i="4" s="1"/>
  <c r="K2121" i="4"/>
  <c r="J2121" i="4"/>
  <c r="J2120" i="4"/>
  <c r="K2120" i="4" s="1"/>
  <c r="J2119" i="4"/>
  <c r="K2119" i="4" s="1"/>
  <c r="J2118" i="4"/>
  <c r="K2118" i="4" s="1"/>
  <c r="J2117" i="4"/>
  <c r="K2117" i="4" s="1"/>
  <c r="J2116" i="4"/>
  <c r="K2116" i="4" s="1"/>
  <c r="J2115" i="4"/>
  <c r="K2115" i="4" s="1"/>
  <c r="J2114" i="4"/>
  <c r="K2114" i="4" s="1"/>
  <c r="J2113" i="4"/>
  <c r="K2113" i="4" s="1"/>
  <c r="J2112" i="4"/>
  <c r="K2112" i="4" s="1"/>
  <c r="J2111" i="4"/>
  <c r="K2111" i="4" s="1"/>
  <c r="J2110" i="4"/>
  <c r="K2110" i="4" s="1"/>
  <c r="J2109" i="4"/>
  <c r="K2109" i="4" s="1"/>
  <c r="J2108" i="4"/>
  <c r="K2108" i="4" s="1"/>
  <c r="J2107" i="4"/>
  <c r="K2107" i="4" s="1"/>
  <c r="J2106" i="4"/>
  <c r="K2106" i="4" s="1"/>
  <c r="K2105" i="4"/>
  <c r="J2105" i="4"/>
  <c r="J2104" i="4"/>
  <c r="K2104" i="4" s="1"/>
  <c r="J2103" i="4"/>
  <c r="K2103" i="4" s="1"/>
  <c r="J2102" i="4"/>
  <c r="K2102" i="4" s="1"/>
  <c r="J2101" i="4"/>
  <c r="K2101" i="4" s="1"/>
  <c r="J2100" i="4"/>
  <c r="K2100" i="4" s="1"/>
  <c r="J2099" i="4"/>
  <c r="K2099" i="4" s="1"/>
  <c r="J2098" i="4"/>
  <c r="K2098" i="4" s="1"/>
  <c r="J2097" i="4"/>
  <c r="K2097" i="4" s="1"/>
  <c r="J2096" i="4"/>
  <c r="K2096" i="4" s="1"/>
  <c r="K2095" i="4"/>
  <c r="J2095" i="4"/>
  <c r="J2094" i="4"/>
  <c r="K2094" i="4" s="1"/>
  <c r="J2093" i="4"/>
  <c r="K2093" i="4" s="1"/>
  <c r="J2092" i="4"/>
  <c r="K2092" i="4" s="1"/>
  <c r="J2091" i="4"/>
  <c r="K2091" i="4" s="1"/>
  <c r="J2090" i="4"/>
  <c r="K2090" i="4" s="1"/>
  <c r="J2089" i="4"/>
  <c r="K2089" i="4" s="1"/>
  <c r="J2088" i="4"/>
  <c r="K2088" i="4" s="1"/>
  <c r="J2087" i="4"/>
  <c r="K2087" i="4" s="1"/>
  <c r="J2086" i="4"/>
  <c r="K2086" i="4" s="1"/>
  <c r="J2085" i="4"/>
  <c r="K2085" i="4" s="1"/>
  <c r="J2084" i="4"/>
  <c r="K2084" i="4" s="1"/>
  <c r="J2083" i="4"/>
  <c r="K2083" i="4" s="1"/>
  <c r="J2082" i="4"/>
  <c r="K2082" i="4" s="1"/>
  <c r="J2081" i="4"/>
  <c r="K2081" i="4" s="1"/>
  <c r="J2080" i="4"/>
  <c r="K2080" i="4" s="1"/>
  <c r="J2079" i="4"/>
  <c r="K2079" i="4" s="1"/>
  <c r="J2078" i="4"/>
  <c r="K2078" i="4" s="1"/>
  <c r="J2077" i="4"/>
  <c r="K2077" i="4" s="1"/>
  <c r="J2076" i="4"/>
  <c r="K2076" i="4" s="1"/>
  <c r="J2075" i="4"/>
  <c r="K2075" i="4" s="1"/>
  <c r="J2074" i="4"/>
  <c r="K2074" i="4" s="1"/>
  <c r="J2073" i="4"/>
  <c r="K2073" i="4" s="1"/>
  <c r="J2072" i="4"/>
  <c r="K2072" i="4" s="1"/>
  <c r="J2071" i="4"/>
  <c r="K2071" i="4" s="1"/>
  <c r="J2070" i="4"/>
  <c r="K2070" i="4" s="1"/>
  <c r="J2069" i="4"/>
  <c r="K2069" i="4" s="1"/>
  <c r="J2068" i="4"/>
  <c r="K2068" i="4" s="1"/>
  <c r="J2067" i="4"/>
  <c r="K2067" i="4" s="1"/>
  <c r="J2066" i="4"/>
  <c r="K2066" i="4" s="1"/>
  <c r="J2065" i="4"/>
  <c r="K2065" i="4" s="1"/>
  <c r="J2064" i="4"/>
  <c r="K2064" i="4" s="1"/>
  <c r="J2063" i="4"/>
  <c r="K2063" i="4" s="1"/>
  <c r="J2062" i="4"/>
  <c r="K2062" i="4" s="1"/>
  <c r="K2061" i="4"/>
  <c r="J2061" i="4"/>
  <c r="J2060" i="4"/>
  <c r="K2060" i="4" s="1"/>
  <c r="J2059" i="4"/>
  <c r="K2059" i="4" s="1"/>
  <c r="J2058" i="4"/>
  <c r="K2058" i="4" s="1"/>
  <c r="J2057" i="4"/>
  <c r="K2057" i="4" s="1"/>
  <c r="J2056" i="4"/>
  <c r="K2056" i="4" s="1"/>
  <c r="J2055" i="4"/>
  <c r="K2055" i="4" s="1"/>
  <c r="J2054" i="4"/>
  <c r="K2054" i="4" s="1"/>
  <c r="J2053" i="4"/>
  <c r="K2053" i="4" s="1"/>
  <c r="J2052" i="4"/>
  <c r="K2052" i="4" s="1"/>
  <c r="J2051" i="4"/>
  <c r="K2051" i="4" s="1"/>
  <c r="J2050" i="4"/>
  <c r="K2050" i="4" s="1"/>
  <c r="J2049" i="4"/>
  <c r="K2049" i="4" s="1"/>
  <c r="J2048" i="4"/>
  <c r="K2048" i="4" s="1"/>
  <c r="J2047" i="4"/>
  <c r="K2047" i="4" s="1"/>
  <c r="J2046" i="4"/>
  <c r="K2046" i="4" s="1"/>
  <c r="J2045" i="4"/>
  <c r="K2045" i="4" s="1"/>
  <c r="J2044" i="4"/>
  <c r="K2044" i="4" s="1"/>
  <c r="J2043" i="4"/>
  <c r="K2043" i="4" s="1"/>
  <c r="J2042" i="4"/>
  <c r="K2042" i="4" s="1"/>
  <c r="J2041" i="4"/>
  <c r="K2041" i="4" s="1"/>
  <c r="J2040" i="4"/>
  <c r="K2040" i="4" s="1"/>
  <c r="J2039" i="4"/>
  <c r="K2039" i="4" s="1"/>
  <c r="J2038" i="4"/>
  <c r="K2038" i="4" s="1"/>
  <c r="J2037" i="4"/>
  <c r="K2037" i="4" s="1"/>
  <c r="J2036" i="4"/>
  <c r="K2036" i="4" s="1"/>
  <c r="J2035" i="4"/>
  <c r="K2035" i="4" s="1"/>
  <c r="J2034" i="4"/>
  <c r="K2034" i="4" s="1"/>
  <c r="J2033" i="4"/>
  <c r="K2033" i="4" s="1"/>
  <c r="J2032" i="4"/>
  <c r="K2032" i="4" s="1"/>
  <c r="K2031" i="4"/>
  <c r="J2031" i="4"/>
  <c r="J2030" i="4"/>
  <c r="K2030" i="4" s="1"/>
  <c r="J2029" i="4"/>
  <c r="K2029" i="4" s="1"/>
  <c r="J2028" i="4"/>
  <c r="K2028" i="4" s="1"/>
  <c r="J2027" i="4"/>
  <c r="K2027" i="4" s="1"/>
  <c r="J2026" i="4"/>
  <c r="K2026" i="4" s="1"/>
  <c r="K2025" i="4"/>
  <c r="J2025" i="4"/>
  <c r="J2024" i="4"/>
  <c r="K2024" i="4" s="1"/>
  <c r="J2023" i="4"/>
  <c r="K2023" i="4" s="1"/>
  <c r="J2022" i="4"/>
  <c r="K2022" i="4" s="1"/>
  <c r="K2021" i="4"/>
  <c r="J2021" i="4"/>
  <c r="J2020" i="4"/>
  <c r="K2020" i="4" s="1"/>
  <c r="J2019" i="4"/>
  <c r="K2019" i="4" s="1"/>
  <c r="J2018" i="4"/>
  <c r="K2018" i="4" s="1"/>
  <c r="J2017" i="4"/>
  <c r="K2017" i="4" s="1"/>
  <c r="J2016" i="4"/>
  <c r="K2016" i="4" s="1"/>
  <c r="K2015" i="4"/>
  <c r="J2015" i="4"/>
  <c r="J2014" i="4"/>
  <c r="K2014" i="4" s="1"/>
  <c r="J2013" i="4"/>
  <c r="K2013" i="4" s="1"/>
  <c r="J2012" i="4"/>
  <c r="K2012" i="4" s="1"/>
  <c r="J2011" i="4"/>
  <c r="K2011" i="4" s="1"/>
  <c r="J2010" i="4"/>
  <c r="K2010" i="4" s="1"/>
  <c r="J2009" i="4"/>
  <c r="K2009" i="4" s="1"/>
  <c r="J2008" i="4"/>
  <c r="K2008" i="4" s="1"/>
  <c r="J2007" i="4"/>
  <c r="K2007" i="4" s="1"/>
  <c r="J2006" i="4"/>
  <c r="K2006" i="4" s="1"/>
  <c r="J2005" i="4"/>
  <c r="K2005" i="4" s="1"/>
  <c r="J2004" i="4"/>
  <c r="K2004" i="4" s="1"/>
  <c r="J2003" i="4"/>
  <c r="K2003" i="4" s="1"/>
  <c r="J2002" i="4"/>
  <c r="K2002" i="4" s="1"/>
  <c r="J2001" i="4"/>
  <c r="K2001" i="4" s="1"/>
  <c r="J2000" i="4"/>
  <c r="K2000" i="4" s="1"/>
  <c r="J1999" i="4"/>
  <c r="K1999" i="4" s="1"/>
  <c r="J1998" i="4"/>
  <c r="K1998" i="4" s="1"/>
  <c r="J1997" i="4"/>
  <c r="K1997" i="4" s="1"/>
  <c r="J1996" i="4"/>
  <c r="K1996" i="4" s="1"/>
  <c r="J1995" i="4"/>
  <c r="K1995" i="4" s="1"/>
  <c r="J1994" i="4"/>
  <c r="K1994" i="4" s="1"/>
  <c r="J1993" i="4"/>
  <c r="K1993" i="4" s="1"/>
  <c r="J1992" i="4"/>
  <c r="K1992" i="4" s="1"/>
  <c r="J1991" i="4"/>
  <c r="K1991" i="4" s="1"/>
  <c r="J1990" i="4"/>
  <c r="K1990" i="4" s="1"/>
  <c r="J1989" i="4"/>
  <c r="K1989" i="4" s="1"/>
  <c r="J1988" i="4"/>
  <c r="K1988" i="4" s="1"/>
  <c r="J1987" i="4"/>
  <c r="K1987" i="4" s="1"/>
  <c r="J1986" i="4"/>
  <c r="K1986" i="4" s="1"/>
  <c r="K1985" i="4"/>
  <c r="J1985" i="4"/>
  <c r="J1984" i="4"/>
  <c r="K1984" i="4" s="1"/>
  <c r="J1983" i="4"/>
  <c r="K1983" i="4" s="1"/>
  <c r="J1982" i="4"/>
  <c r="K1982" i="4" s="1"/>
  <c r="J1981" i="4"/>
  <c r="K1981" i="4" s="1"/>
  <c r="J1980" i="4"/>
  <c r="K1980" i="4" s="1"/>
  <c r="J1979" i="4"/>
  <c r="K1979" i="4" s="1"/>
  <c r="J1978" i="4"/>
  <c r="K1978" i="4" s="1"/>
  <c r="J1977" i="4"/>
  <c r="K1977" i="4" s="1"/>
  <c r="J1976" i="4"/>
  <c r="K1976" i="4" s="1"/>
  <c r="J1975" i="4"/>
  <c r="K1975" i="4" s="1"/>
  <c r="J1974" i="4"/>
  <c r="K1974" i="4" s="1"/>
  <c r="J1973" i="4"/>
  <c r="K1973" i="4" s="1"/>
  <c r="J1972" i="4"/>
  <c r="K1972" i="4" s="1"/>
  <c r="J1971" i="4"/>
  <c r="K1971" i="4" s="1"/>
  <c r="J1970" i="4"/>
  <c r="K1970" i="4" s="1"/>
  <c r="J1969" i="4"/>
  <c r="K1969" i="4" s="1"/>
  <c r="J1968" i="4"/>
  <c r="K1968" i="4" s="1"/>
  <c r="J1967" i="4"/>
  <c r="K1967" i="4" s="1"/>
  <c r="J1966" i="4"/>
  <c r="K1966" i="4" s="1"/>
  <c r="J1965" i="4"/>
  <c r="K1965" i="4" s="1"/>
  <c r="J1964" i="4"/>
  <c r="K1964" i="4" s="1"/>
  <c r="J1963" i="4"/>
  <c r="K1963" i="4" s="1"/>
  <c r="J1962" i="4"/>
  <c r="K1962" i="4" s="1"/>
  <c r="J1961" i="4"/>
  <c r="K1961" i="4" s="1"/>
  <c r="J1960" i="4"/>
  <c r="K1960" i="4" s="1"/>
  <c r="J1959" i="4"/>
  <c r="K1959" i="4" s="1"/>
  <c r="J1958" i="4"/>
  <c r="K1958" i="4" s="1"/>
  <c r="J1957" i="4"/>
  <c r="K1957" i="4" s="1"/>
  <c r="J1956" i="4"/>
  <c r="K1956" i="4" s="1"/>
  <c r="J1955" i="4"/>
  <c r="K1955" i="4" s="1"/>
  <c r="J1954" i="4"/>
  <c r="K1954" i="4" s="1"/>
  <c r="J1953" i="4"/>
  <c r="K1953" i="4" s="1"/>
  <c r="J1952" i="4"/>
  <c r="K1952" i="4" s="1"/>
  <c r="J1951" i="4"/>
  <c r="K1951" i="4" s="1"/>
  <c r="J1950" i="4"/>
  <c r="K1950" i="4" s="1"/>
  <c r="J1949" i="4"/>
  <c r="K1949" i="4" s="1"/>
  <c r="J1948" i="4"/>
  <c r="K1948" i="4" s="1"/>
  <c r="J1947" i="4"/>
  <c r="K1947" i="4" s="1"/>
  <c r="J1946" i="4"/>
  <c r="K1946" i="4" s="1"/>
  <c r="J1945" i="4"/>
  <c r="K1945" i="4" s="1"/>
  <c r="J1944" i="4"/>
  <c r="K1944" i="4" s="1"/>
  <c r="J1943" i="4"/>
  <c r="K1943" i="4" s="1"/>
  <c r="J1942" i="4"/>
  <c r="K1942" i="4" s="1"/>
  <c r="J1941" i="4"/>
  <c r="K1941" i="4" s="1"/>
  <c r="J1940" i="4"/>
  <c r="K1940" i="4" s="1"/>
  <c r="J1939" i="4"/>
  <c r="K1939" i="4" s="1"/>
  <c r="J1938" i="4"/>
  <c r="K1938" i="4" s="1"/>
  <c r="J1937" i="4"/>
  <c r="K1937" i="4" s="1"/>
  <c r="J1936" i="4"/>
  <c r="K1936" i="4" s="1"/>
  <c r="J1935" i="4"/>
  <c r="K1935" i="4" s="1"/>
  <c r="J1934" i="4"/>
  <c r="K1934" i="4" s="1"/>
  <c r="J1933" i="4"/>
  <c r="K1933" i="4" s="1"/>
  <c r="J1932" i="4"/>
  <c r="K1932" i="4" s="1"/>
  <c r="J1931" i="4"/>
  <c r="K1931" i="4" s="1"/>
  <c r="J1930" i="4"/>
  <c r="K1930" i="4" s="1"/>
  <c r="J1929" i="4"/>
  <c r="K1929" i="4" s="1"/>
  <c r="J1928" i="4"/>
  <c r="K1928" i="4" s="1"/>
  <c r="J1927" i="4"/>
  <c r="K1927" i="4" s="1"/>
  <c r="J1926" i="4"/>
  <c r="K1926" i="4" s="1"/>
  <c r="K1925" i="4"/>
  <c r="J1925" i="4"/>
  <c r="J1924" i="4"/>
  <c r="K1924" i="4" s="1"/>
  <c r="J1923" i="4"/>
  <c r="K1923" i="4" s="1"/>
  <c r="J1922" i="4"/>
  <c r="K1922" i="4" s="1"/>
  <c r="J1921" i="4"/>
  <c r="K1921" i="4" s="1"/>
  <c r="J1920" i="4"/>
  <c r="K1920" i="4" s="1"/>
  <c r="J1919" i="4"/>
  <c r="K1919" i="4" s="1"/>
  <c r="J1918" i="4"/>
  <c r="K1918" i="4" s="1"/>
  <c r="J1917" i="4"/>
  <c r="K1917" i="4" s="1"/>
  <c r="J1916" i="4"/>
  <c r="K1916" i="4" s="1"/>
  <c r="J1915" i="4"/>
  <c r="K1915" i="4" s="1"/>
  <c r="J1914" i="4"/>
  <c r="K1914" i="4" s="1"/>
  <c r="J1913" i="4"/>
  <c r="K1913" i="4" s="1"/>
  <c r="J1912" i="4"/>
  <c r="K1912" i="4" s="1"/>
  <c r="J1911" i="4"/>
  <c r="K1911" i="4" s="1"/>
  <c r="J1910" i="4"/>
  <c r="K1910" i="4" s="1"/>
  <c r="J1909" i="4"/>
  <c r="K1909" i="4" s="1"/>
  <c r="J1908" i="4"/>
  <c r="K1908" i="4" s="1"/>
  <c r="J1907" i="4"/>
  <c r="K1907" i="4" s="1"/>
  <c r="J1906" i="4"/>
  <c r="K1906" i="4" s="1"/>
  <c r="J1905" i="4"/>
  <c r="K1905" i="4" s="1"/>
  <c r="J1904" i="4"/>
  <c r="K1904" i="4" s="1"/>
  <c r="J1903" i="4"/>
  <c r="K1903" i="4" s="1"/>
  <c r="J1902" i="4"/>
  <c r="K1902" i="4" s="1"/>
  <c r="J1901" i="4"/>
  <c r="K1901" i="4" s="1"/>
  <c r="J1900" i="4"/>
  <c r="K1900" i="4" s="1"/>
  <c r="J1899" i="4"/>
  <c r="K1899" i="4" s="1"/>
  <c r="J1898" i="4"/>
  <c r="K1898" i="4" s="1"/>
  <c r="J1897" i="4"/>
  <c r="K1897" i="4" s="1"/>
  <c r="J1896" i="4"/>
  <c r="K1896" i="4" s="1"/>
  <c r="J1895" i="4"/>
  <c r="K1895" i="4" s="1"/>
  <c r="J1894" i="4"/>
  <c r="K1894" i="4" s="1"/>
  <c r="J1893" i="4"/>
  <c r="K1893" i="4" s="1"/>
  <c r="J1892" i="4"/>
  <c r="K1892" i="4" s="1"/>
  <c r="J1891" i="4"/>
  <c r="K1891" i="4" s="1"/>
  <c r="J1890" i="4"/>
  <c r="K1890" i="4" s="1"/>
  <c r="J1889" i="4"/>
  <c r="K1889" i="4" s="1"/>
  <c r="J1888" i="4"/>
  <c r="K1888" i="4" s="1"/>
  <c r="J1887" i="4"/>
  <c r="K1887" i="4" s="1"/>
  <c r="J1886" i="4"/>
  <c r="K1886" i="4" s="1"/>
  <c r="J1885" i="4"/>
  <c r="K1885" i="4" s="1"/>
  <c r="J1884" i="4"/>
  <c r="K1884" i="4" s="1"/>
  <c r="J1883" i="4"/>
  <c r="K1883" i="4" s="1"/>
  <c r="J1882" i="4"/>
  <c r="K1882" i="4" s="1"/>
  <c r="J1881" i="4"/>
  <c r="K1881" i="4" s="1"/>
  <c r="J1880" i="4"/>
  <c r="K1880" i="4" s="1"/>
  <c r="J1879" i="4"/>
  <c r="K1879" i="4" s="1"/>
  <c r="J1878" i="4"/>
  <c r="K1878" i="4" s="1"/>
  <c r="J1877" i="4"/>
  <c r="K1877" i="4" s="1"/>
  <c r="J1876" i="4"/>
  <c r="K1876" i="4" s="1"/>
  <c r="J1875" i="4"/>
  <c r="K1875" i="4" s="1"/>
  <c r="J1874" i="4"/>
  <c r="K1874" i="4" s="1"/>
  <c r="J1873" i="4"/>
  <c r="K1873" i="4" s="1"/>
  <c r="J1872" i="4"/>
  <c r="K1872" i="4" s="1"/>
  <c r="J1871" i="4"/>
  <c r="K1871" i="4" s="1"/>
  <c r="J1870" i="4"/>
  <c r="K1870" i="4" s="1"/>
  <c r="K1869" i="4"/>
  <c r="J1869" i="4"/>
  <c r="J1868" i="4"/>
  <c r="K1868" i="4" s="1"/>
  <c r="J1867" i="4"/>
  <c r="K1867" i="4" s="1"/>
  <c r="J1866" i="4"/>
  <c r="K1866" i="4" s="1"/>
  <c r="J1865" i="4"/>
  <c r="K1865" i="4" s="1"/>
  <c r="J1864" i="4"/>
  <c r="K1864" i="4" s="1"/>
  <c r="J1863" i="4"/>
  <c r="K1863" i="4" s="1"/>
  <c r="J1862" i="4"/>
  <c r="K1862" i="4" s="1"/>
  <c r="J1861" i="4"/>
  <c r="K1861" i="4" s="1"/>
  <c r="J1860" i="4"/>
  <c r="K1860" i="4" s="1"/>
  <c r="J1859" i="4"/>
  <c r="K1859" i="4" s="1"/>
  <c r="J1858" i="4"/>
  <c r="K1858" i="4" s="1"/>
  <c r="J1857" i="4"/>
  <c r="K1857" i="4" s="1"/>
  <c r="J1856" i="4"/>
  <c r="K1856" i="4" s="1"/>
  <c r="J1855" i="4"/>
  <c r="K1855" i="4" s="1"/>
  <c r="J1854" i="4"/>
  <c r="K1854" i="4" s="1"/>
  <c r="J1853" i="4"/>
  <c r="K1853" i="4" s="1"/>
  <c r="J1852" i="4"/>
  <c r="K1852" i="4" s="1"/>
  <c r="J1851" i="4"/>
  <c r="K1851" i="4" s="1"/>
  <c r="J1850" i="4"/>
  <c r="K1850" i="4" s="1"/>
  <c r="J1849" i="4"/>
  <c r="K1849" i="4" s="1"/>
  <c r="J1848" i="4"/>
  <c r="K1848" i="4" s="1"/>
  <c r="J1847" i="4"/>
  <c r="K1847" i="4" s="1"/>
  <c r="J1846" i="4"/>
  <c r="K1846" i="4" s="1"/>
  <c r="J1845" i="4"/>
  <c r="K1845" i="4" s="1"/>
  <c r="J1844" i="4"/>
  <c r="K1844" i="4" s="1"/>
  <c r="J1843" i="4"/>
  <c r="K1843" i="4" s="1"/>
  <c r="J1842" i="4"/>
  <c r="K1842" i="4" s="1"/>
  <c r="J1841" i="4"/>
  <c r="K1841" i="4" s="1"/>
  <c r="J1840" i="4"/>
  <c r="K1840" i="4" s="1"/>
  <c r="J1839" i="4"/>
  <c r="K1839" i="4" s="1"/>
  <c r="J1838" i="4"/>
  <c r="K1838" i="4" s="1"/>
  <c r="J1837" i="4"/>
  <c r="K1837" i="4" s="1"/>
  <c r="J1836" i="4"/>
  <c r="K1836" i="4" s="1"/>
  <c r="J1835" i="4"/>
  <c r="K1835" i="4" s="1"/>
  <c r="J1834" i="4"/>
  <c r="K1834" i="4" s="1"/>
  <c r="J1833" i="4"/>
  <c r="K1833" i="4" s="1"/>
  <c r="J1832" i="4"/>
  <c r="K1832" i="4" s="1"/>
  <c r="J1831" i="4"/>
  <c r="K1831" i="4" s="1"/>
  <c r="J1830" i="4"/>
  <c r="K1830" i="4" s="1"/>
  <c r="J1829" i="4"/>
  <c r="K1829" i="4" s="1"/>
  <c r="J1828" i="4"/>
  <c r="K1828" i="4" s="1"/>
  <c r="J1827" i="4"/>
  <c r="K1827" i="4" s="1"/>
  <c r="J1826" i="4"/>
  <c r="K1826" i="4" s="1"/>
  <c r="J1825" i="4"/>
  <c r="K1825" i="4" s="1"/>
  <c r="J1824" i="4"/>
  <c r="K1824" i="4" s="1"/>
  <c r="J1823" i="4"/>
  <c r="K1823" i="4" s="1"/>
  <c r="J1822" i="4"/>
  <c r="K1822" i="4" s="1"/>
  <c r="J1821" i="4"/>
  <c r="K1821" i="4" s="1"/>
  <c r="J1820" i="4"/>
  <c r="K1820" i="4" s="1"/>
  <c r="J1819" i="4"/>
  <c r="K1819" i="4" s="1"/>
  <c r="J1818" i="4"/>
  <c r="K1818" i="4" s="1"/>
  <c r="J1817" i="4"/>
  <c r="K1817" i="4" s="1"/>
  <c r="J1816" i="4"/>
  <c r="K1816" i="4" s="1"/>
  <c r="J1815" i="4"/>
  <c r="K1815" i="4" s="1"/>
  <c r="J1814" i="4"/>
  <c r="K1814" i="4" s="1"/>
  <c r="J1813" i="4"/>
  <c r="K1813" i="4" s="1"/>
  <c r="J1812" i="4"/>
  <c r="K1812" i="4" s="1"/>
  <c r="J1811" i="4"/>
  <c r="K1811" i="4" s="1"/>
  <c r="J1810" i="4"/>
  <c r="K1810" i="4" s="1"/>
  <c r="K1809" i="4"/>
  <c r="J1809" i="4"/>
  <c r="J1808" i="4"/>
  <c r="K1808" i="4" s="1"/>
  <c r="J1807" i="4"/>
  <c r="K1807" i="4" s="1"/>
  <c r="J1806" i="4"/>
  <c r="K1806" i="4" s="1"/>
  <c r="J1805" i="4"/>
  <c r="K1805" i="4" s="1"/>
  <c r="J1804" i="4"/>
  <c r="K1804" i="4" s="1"/>
  <c r="J1803" i="4"/>
  <c r="K1803" i="4" s="1"/>
  <c r="J1802" i="4"/>
  <c r="K1802" i="4" s="1"/>
  <c r="J1801" i="4"/>
  <c r="K1801" i="4" s="1"/>
  <c r="J1800" i="4"/>
  <c r="K1800" i="4" s="1"/>
  <c r="J1799" i="4"/>
  <c r="K1799" i="4" s="1"/>
  <c r="J1798" i="4"/>
  <c r="K1798" i="4" s="1"/>
  <c r="J1797" i="4"/>
  <c r="K1797" i="4" s="1"/>
  <c r="J1796" i="4"/>
  <c r="K1796" i="4" s="1"/>
  <c r="J1795" i="4"/>
  <c r="K1795" i="4" s="1"/>
  <c r="J1794" i="4"/>
  <c r="K1794" i="4" s="1"/>
  <c r="J1793" i="4"/>
  <c r="K1793" i="4" s="1"/>
  <c r="J1792" i="4"/>
  <c r="K1792" i="4" s="1"/>
  <c r="J1791" i="4"/>
  <c r="K1791" i="4" s="1"/>
  <c r="J1790" i="4"/>
  <c r="K1790" i="4" s="1"/>
  <c r="J1789" i="4"/>
  <c r="K1789" i="4" s="1"/>
  <c r="J1788" i="4"/>
  <c r="K1788" i="4" s="1"/>
  <c r="J1787" i="4"/>
  <c r="K1787" i="4" s="1"/>
  <c r="J1786" i="4"/>
  <c r="K1786" i="4" s="1"/>
  <c r="J1785" i="4"/>
  <c r="K1785" i="4" s="1"/>
  <c r="J1784" i="4"/>
  <c r="K1784" i="4" s="1"/>
  <c r="J1783" i="4"/>
  <c r="K1783" i="4" s="1"/>
  <c r="J1782" i="4"/>
  <c r="K1782" i="4" s="1"/>
  <c r="J1781" i="4"/>
  <c r="K1781" i="4" s="1"/>
  <c r="J1780" i="4"/>
  <c r="K1780" i="4" s="1"/>
  <c r="J1779" i="4"/>
  <c r="K1779" i="4" s="1"/>
  <c r="J1778" i="4"/>
  <c r="K1778" i="4" s="1"/>
  <c r="J1777" i="4"/>
  <c r="K1777" i="4" s="1"/>
  <c r="J1776" i="4"/>
  <c r="K1776" i="4" s="1"/>
  <c r="J1775" i="4"/>
  <c r="K1775" i="4" s="1"/>
  <c r="J1774" i="4"/>
  <c r="K1774" i="4" s="1"/>
  <c r="J1773" i="4"/>
  <c r="K1773" i="4" s="1"/>
  <c r="J1772" i="4"/>
  <c r="K1772" i="4" s="1"/>
  <c r="J1771" i="4"/>
  <c r="K1771" i="4" s="1"/>
  <c r="J1770" i="4"/>
  <c r="K1770" i="4" s="1"/>
  <c r="J1769" i="4"/>
  <c r="K1769" i="4" s="1"/>
  <c r="J1768" i="4"/>
  <c r="K1768" i="4" s="1"/>
  <c r="J1767" i="4"/>
  <c r="K1767" i="4" s="1"/>
  <c r="J1766" i="4"/>
  <c r="K1766" i="4" s="1"/>
  <c r="J1765" i="4"/>
  <c r="K1765" i="4" s="1"/>
  <c r="J1764" i="4"/>
  <c r="K1764" i="4" s="1"/>
  <c r="J1763" i="4"/>
  <c r="K1763" i="4" s="1"/>
  <c r="J1762" i="4"/>
  <c r="K1762" i="4" s="1"/>
  <c r="J1761" i="4"/>
  <c r="K1761" i="4" s="1"/>
  <c r="J1760" i="4"/>
  <c r="K1760" i="4" s="1"/>
  <c r="J1759" i="4"/>
  <c r="K1759" i="4" s="1"/>
  <c r="J1758" i="4"/>
  <c r="K1758" i="4" s="1"/>
  <c r="J1757" i="4"/>
  <c r="K1757" i="4" s="1"/>
  <c r="J1756" i="4"/>
  <c r="K1756" i="4" s="1"/>
  <c r="J1755" i="4"/>
  <c r="K1755" i="4" s="1"/>
  <c r="J1754" i="4"/>
  <c r="K1754" i="4" s="1"/>
  <c r="J1753" i="4"/>
  <c r="K1753" i="4" s="1"/>
  <c r="J1752" i="4"/>
  <c r="K1752" i="4" s="1"/>
  <c r="J1751" i="4"/>
  <c r="K1751" i="4" s="1"/>
  <c r="J1750" i="4"/>
  <c r="K1750" i="4" s="1"/>
  <c r="K1749" i="4"/>
  <c r="J1749" i="4"/>
  <c r="J1748" i="4"/>
  <c r="K1748" i="4" s="1"/>
  <c r="J1747" i="4"/>
  <c r="K1747" i="4" s="1"/>
  <c r="J1746" i="4"/>
  <c r="K1746" i="4" s="1"/>
  <c r="J1745" i="4"/>
  <c r="K1745" i="4" s="1"/>
  <c r="J1744" i="4"/>
  <c r="K1744" i="4" s="1"/>
  <c r="J1743" i="4"/>
  <c r="K1743" i="4" s="1"/>
  <c r="J1742" i="4"/>
  <c r="K1742" i="4" s="1"/>
  <c r="J1741" i="4"/>
  <c r="K1741" i="4" s="1"/>
  <c r="J1740" i="4"/>
  <c r="K1740" i="4" s="1"/>
  <c r="J1739" i="4"/>
  <c r="K1739" i="4" s="1"/>
  <c r="J1738" i="4"/>
  <c r="K1738" i="4" s="1"/>
  <c r="J1737" i="4"/>
  <c r="K1737" i="4" s="1"/>
  <c r="J1736" i="4"/>
  <c r="K1736" i="4" s="1"/>
  <c r="J1735" i="4"/>
  <c r="K1735" i="4" s="1"/>
  <c r="J1734" i="4"/>
  <c r="K1734" i="4" s="1"/>
  <c r="J1733" i="4"/>
  <c r="K1733" i="4" s="1"/>
  <c r="J1732" i="4"/>
  <c r="K1732" i="4" s="1"/>
  <c r="J1731" i="4"/>
  <c r="K1731" i="4" s="1"/>
  <c r="J1730" i="4"/>
  <c r="K1730" i="4" s="1"/>
  <c r="J1729" i="4"/>
  <c r="K1729" i="4" s="1"/>
  <c r="J1728" i="4"/>
  <c r="K1728" i="4" s="1"/>
  <c r="J1727" i="4"/>
  <c r="K1727" i="4" s="1"/>
  <c r="J1726" i="4"/>
  <c r="K1726" i="4" s="1"/>
  <c r="J1725" i="4"/>
  <c r="K1725" i="4" s="1"/>
  <c r="J1724" i="4"/>
  <c r="K1724" i="4" s="1"/>
  <c r="J1723" i="4"/>
  <c r="K1723" i="4" s="1"/>
  <c r="J1722" i="4"/>
  <c r="K1722" i="4" s="1"/>
  <c r="J1721" i="4"/>
  <c r="K1721" i="4" s="1"/>
  <c r="J1720" i="4"/>
  <c r="K1720" i="4" s="1"/>
  <c r="J1719" i="4"/>
  <c r="K1719" i="4" s="1"/>
  <c r="J1718" i="4"/>
  <c r="K1718" i="4" s="1"/>
  <c r="J1717" i="4"/>
  <c r="K1717" i="4" s="1"/>
  <c r="J1716" i="4"/>
  <c r="K1716" i="4" s="1"/>
  <c r="J1715" i="4"/>
  <c r="K1715" i="4" s="1"/>
  <c r="J1714" i="4"/>
  <c r="K1714" i="4" s="1"/>
  <c r="J1713" i="4"/>
  <c r="K1713" i="4" s="1"/>
  <c r="J1712" i="4"/>
  <c r="K1712" i="4" s="1"/>
  <c r="J1711" i="4"/>
  <c r="K1711" i="4" s="1"/>
  <c r="J1710" i="4"/>
  <c r="K1710" i="4" s="1"/>
  <c r="J1709" i="4"/>
  <c r="K1709" i="4" s="1"/>
  <c r="J1708" i="4"/>
  <c r="K1708" i="4" s="1"/>
  <c r="J1707" i="4"/>
  <c r="K1707" i="4" s="1"/>
  <c r="J1706" i="4"/>
  <c r="K1706" i="4" s="1"/>
  <c r="J1705" i="4"/>
  <c r="K1705" i="4" s="1"/>
  <c r="J1704" i="4"/>
  <c r="K1704" i="4" s="1"/>
  <c r="J1703" i="4"/>
  <c r="K1703" i="4" s="1"/>
  <c r="J1702" i="4"/>
  <c r="K1702" i="4" s="1"/>
  <c r="J1701" i="4"/>
  <c r="K1701" i="4" s="1"/>
  <c r="J1700" i="4"/>
  <c r="K1700" i="4" s="1"/>
  <c r="J1699" i="4"/>
  <c r="K1699" i="4" s="1"/>
  <c r="J1698" i="4"/>
  <c r="K1698" i="4" s="1"/>
  <c r="K1697" i="4"/>
  <c r="J1697" i="4"/>
  <c r="J1696" i="4"/>
  <c r="K1696" i="4" s="1"/>
  <c r="J1695" i="4"/>
  <c r="K1695" i="4" s="1"/>
  <c r="J1694" i="4"/>
  <c r="K1694" i="4" s="1"/>
  <c r="J1693" i="4"/>
  <c r="K1693" i="4" s="1"/>
  <c r="J1692" i="4"/>
  <c r="K1692" i="4" s="1"/>
  <c r="J1691" i="4"/>
  <c r="K1691" i="4" s="1"/>
  <c r="J1690" i="4"/>
  <c r="K1690" i="4" s="1"/>
  <c r="J1689" i="4"/>
  <c r="K1689" i="4" s="1"/>
  <c r="J1688" i="4"/>
  <c r="K1688" i="4" s="1"/>
  <c r="J1687" i="4"/>
  <c r="K1687" i="4" s="1"/>
  <c r="J1686" i="4"/>
  <c r="K1686" i="4" s="1"/>
  <c r="J1685" i="4"/>
  <c r="K1685" i="4" s="1"/>
  <c r="J1684" i="4"/>
  <c r="K1684" i="4" s="1"/>
  <c r="J1683" i="4"/>
  <c r="K1683" i="4" s="1"/>
  <c r="J1682" i="4"/>
  <c r="K1682" i="4" s="1"/>
  <c r="J1681" i="4"/>
  <c r="K1681" i="4" s="1"/>
  <c r="J1680" i="4"/>
  <c r="K1680" i="4" s="1"/>
  <c r="J1679" i="4"/>
  <c r="K1679" i="4" s="1"/>
  <c r="J1678" i="4"/>
  <c r="K1678" i="4" s="1"/>
  <c r="J1677" i="4"/>
  <c r="K1677" i="4" s="1"/>
  <c r="J1676" i="4"/>
  <c r="K1676" i="4" s="1"/>
  <c r="J1675" i="4"/>
  <c r="K1675" i="4" s="1"/>
  <c r="J1674" i="4"/>
  <c r="K1674" i="4" s="1"/>
  <c r="J1673" i="4"/>
  <c r="K1673" i="4" s="1"/>
  <c r="J1672" i="4"/>
  <c r="K1672" i="4" s="1"/>
  <c r="J1671" i="4"/>
  <c r="K1671" i="4" s="1"/>
  <c r="J1670" i="4"/>
  <c r="K1670" i="4" s="1"/>
  <c r="J1669" i="4"/>
  <c r="K1669" i="4" s="1"/>
  <c r="J1668" i="4"/>
  <c r="K1668" i="4" s="1"/>
  <c r="J1667" i="4"/>
  <c r="K1667" i="4" s="1"/>
  <c r="J1666" i="4"/>
  <c r="K1666" i="4" s="1"/>
  <c r="J1665" i="4"/>
  <c r="K1665" i="4" s="1"/>
  <c r="J1664" i="4"/>
  <c r="K1664" i="4" s="1"/>
  <c r="J1663" i="4"/>
  <c r="K1663" i="4" s="1"/>
  <c r="J1662" i="4"/>
  <c r="K1662" i="4" s="1"/>
  <c r="J1661" i="4"/>
  <c r="K1661" i="4" s="1"/>
  <c r="J1660" i="4"/>
  <c r="K1660" i="4" s="1"/>
  <c r="J1659" i="4"/>
  <c r="K1659" i="4" s="1"/>
  <c r="J1658" i="4"/>
  <c r="K1658" i="4" s="1"/>
  <c r="J1657" i="4"/>
  <c r="K1657" i="4" s="1"/>
  <c r="J1656" i="4"/>
  <c r="K1656" i="4" s="1"/>
  <c r="J1655" i="4"/>
  <c r="K1655" i="4" s="1"/>
  <c r="J1654" i="4"/>
  <c r="K1654" i="4" s="1"/>
  <c r="J1653" i="4"/>
  <c r="K1653" i="4" s="1"/>
  <c r="J1652" i="4"/>
  <c r="K1652" i="4" s="1"/>
  <c r="J1651" i="4"/>
  <c r="K1651" i="4" s="1"/>
  <c r="J1650" i="4"/>
  <c r="K1650" i="4" s="1"/>
  <c r="J1649" i="4"/>
  <c r="K1649" i="4" s="1"/>
  <c r="J1648" i="4"/>
  <c r="K1648" i="4" s="1"/>
  <c r="J1647" i="4"/>
  <c r="K1647" i="4" s="1"/>
  <c r="J1646" i="4"/>
  <c r="K1646" i="4" s="1"/>
  <c r="J1645" i="4"/>
  <c r="K1645" i="4" s="1"/>
  <c r="J1644" i="4"/>
  <c r="K1644" i="4" s="1"/>
  <c r="J1643" i="4"/>
  <c r="K1643" i="4" s="1"/>
  <c r="J1642" i="4"/>
  <c r="K1642" i="4" s="1"/>
  <c r="K1641" i="4"/>
  <c r="J1641" i="4"/>
  <c r="J1640" i="4"/>
  <c r="K1640" i="4" s="1"/>
  <c r="J1639" i="4"/>
  <c r="K1639" i="4" s="1"/>
  <c r="J1638" i="4"/>
  <c r="K1638" i="4" s="1"/>
  <c r="J1637" i="4"/>
  <c r="K1637" i="4" s="1"/>
  <c r="J1636" i="4"/>
  <c r="K1636" i="4" s="1"/>
  <c r="J1635" i="4"/>
  <c r="K1635" i="4" s="1"/>
  <c r="J1634" i="4"/>
  <c r="K1634" i="4" s="1"/>
  <c r="J1633" i="4"/>
  <c r="K1633" i="4" s="1"/>
  <c r="J1632" i="4"/>
  <c r="K1632" i="4" s="1"/>
  <c r="J1631" i="4"/>
  <c r="K1631" i="4" s="1"/>
  <c r="J1630" i="4"/>
  <c r="K1630" i="4" s="1"/>
  <c r="J1629" i="4"/>
  <c r="K1629" i="4" s="1"/>
  <c r="J1628" i="4"/>
  <c r="K1628" i="4" s="1"/>
  <c r="J1627" i="4"/>
  <c r="K1627" i="4" s="1"/>
  <c r="J1626" i="4"/>
  <c r="K1626" i="4" s="1"/>
  <c r="J1625" i="4"/>
  <c r="K1625" i="4" s="1"/>
  <c r="J1624" i="4"/>
  <c r="K1624" i="4" s="1"/>
  <c r="J1623" i="4"/>
  <c r="K1623" i="4" s="1"/>
  <c r="J1622" i="4"/>
  <c r="K1622" i="4" s="1"/>
  <c r="J1621" i="4"/>
  <c r="K1621" i="4" s="1"/>
  <c r="J1620" i="4"/>
  <c r="K1620" i="4" s="1"/>
  <c r="J1619" i="4"/>
  <c r="K1619" i="4" s="1"/>
  <c r="J1618" i="4"/>
  <c r="K1618" i="4" s="1"/>
  <c r="J1617" i="4"/>
  <c r="K1617" i="4" s="1"/>
  <c r="J1616" i="4"/>
  <c r="K1616" i="4" s="1"/>
  <c r="J1615" i="4"/>
  <c r="K1615" i="4" s="1"/>
  <c r="J1614" i="4"/>
  <c r="K1614" i="4" s="1"/>
  <c r="J1613" i="4"/>
  <c r="K1613" i="4" s="1"/>
  <c r="J1612" i="4"/>
  <c r="K1612" i="4" s="1"/>
  <c r="J1611" i="4"/>
  <c r="K1611" i="4" s="1"/>
  <c r="J1610" i="4"/>
  <c r="K1610" i="4" s="1"/>
  <c r="J1609" i="4"/>
  <c r="K1609" i="4" s="1"/>
  <c r="J1608" i="4"/>
  <c r="K1608" i="4" s="1"/>
  <c r="J1607" i="4"/>
  <c r="K1607" i="4" s="1"/>
  <c r="J1606" i="4"/>
  <c r="K1606" i="4" s="1"/>
  <c r="J1605" i="4"/>
  <c r="K1605" i="4" s="1"/>
  <c r="J1604" i="4"/>
  <c r="K1604" i="4" s="1"/>
  <c r="J1603" i="4"/>
  <c r="K1603" i="4" s="1"/>
  <c r="J1602" i="4"/>
  <c r="K1602" i="4" s="1"/>
  <c r="J1601" i="4"/>
  <c r="K1601" i="4" s="1"/>
  <c r="J1600" i="4"/>
  <c r="K1600" i="4" s="1"/>
  <c r="J1599" i="4"/>
  <c r="K1599" i="4" s="1"/>
  <c r="J1598" i="4"/>
  <c r="K1598" i="4" s="1"/>
  <c r="J1597" i="4"/>
  <c r="K1597" i="4" s="1"/>
  <c r="J1596" i="4"/>
  <c r="K1596" i="4" s="1"/>
  <c r="J1595" i="4"/>
  <c r="K1595" i="4" s="1"/>
  <c r="J1594" i="4"/>
  <c r="K1594" i="4" s="1"/>
  <c r="J1593" i="4"/>
  <c r="K1593" i="4" s="1"/>
  <c r="J1592" i="4"/>
  <c r="K1592" i="4" s="1"/>
  <c r="J1591" i="4"/>
  <c r="K1591" i="4" s="1"/>
  <c r="J1590" i="4"/>
  <c r="K1590" i="4" s="1"/>
  <c r="J1589" i="4"/>
  <c r="K1589" i="4" s="1"/>
  <c r="J1588" i="4"/>
  <c r="K1588" i="4" s="1"/>
  <c r="J1587" i="4"/>
  <c r="K1587" i="4" s="1"/>
  <c r="J1586" i="4"/>
  <c r="K1586" i="4" s="1"/>
  <c r="J1585" i="4"/>
  <c r="K1585" i="4" s="1"/>
  <c r="J1584" i="4"/>
  <c r="K1584" i="4" s="1"/>
  <c r="J1583" i="4"/>
  <c r="K1583" i="4" s="1"/>
  <c r="J1582" i="4"/>
  <c r="K1582" i="4" s="1"/>
  <c r="K1581" i="4"/>
  <c r="J1581" i="4"/>
  <c r="J1580" i="4"/>
  <c r="K1580" i="4" s="1"/>
  <c r="J1579" i="4"/>
  <c r="K1579" i="4" s="1"/>
  <c r="J1578" i="4"/>
  <c r="K1578" i="4" s="1"/>
  <c r="J1577" i="4"/>
  <c r="K1577" i="4" s="1"/>
  <c r="J1576" i="4"/>
  <c r="K1576" i="4" s="1"/>
  <c r="J1575" i="4"/>
  <c r="K1575" i="4" s="1"/>
  <c r="J1574" i="4"/>
  <c r="K1574" i="4" s="1"/>
  <c r="J1573" i="4"/>
  <c r="K1573" i="4" s="1"/>
  <c r="J1572" i="4"/>
  <c r="K1572" i="4" s="1"/>
  <c r="J1571" i="4"/>
  <c r="K1571" i="4" s="1"/>
  <c r="J1570" i="4"/>
  <c r="K1570" i="4" s="1"/>
  <c r="J1569" i="4"/>
  <c r="K1569" i="4" s="1"/>
  <c r="J1568" i="4"/>
  <c r="K1568" i="4" s="1"/>
  <c r="J1567" i="4"/>
  <c r="K1567" i="4" s="1"/>
  <c r="J1566" i="4"/>
  <c r="K1566" i="4" s="1"/>
  <c r="J1565" i="4"/>
  <c r="K1565" i="4" s="1"/>
  <c r="J1564" i="4"/>
  <c r="K1564" i="4" s="1"/>
  <c r="J1563" i="4"/>
  <c r="K1563" i="4" s="1"/>
  <c r="J1562" i="4"/>
  <c r="K1562" i="4" s="1"/>
  <c r="J1561" i="4"/>
  <c r="K1561" i="4" s="1"/>
  <c r="J1560" i="4"/>
  <c r="K1560" i="4" s="1"/>
  <c r="J1559" i="4"/>
  <c r="K1559" i="4" s="1"/>
  <c r="J1558" i="4"/>
  <c r="K1558" i="4" s="1"/>
  <c r="J1557" i="4"/>
  <c r="K1557" i="4" s="1"/>
  <c r="J1556" i="4"/>
  <c r="K1556" i="4" s="1"/>
  <c r="J1555" i="4"/>
  <c r="K1555" i="4" s="1"/>
  <c r="J1554" i="4"/>
  <c r="K1554" i="4" s="1"/>
  <c r="J1553" i="4"/>
  <c r="K1553" i="4" s="1"/>
  <c r="J1552" i="4"/>
  <c r="K1552" i="4" s="1"/>
  <c r="J1551" i="4"/>
  <c r="K1551" i="4" s="1"/>
  <c r="J1550" i="4"/>
  <c r="K1550" i="4" s="1"/>
  <c r="J1549" i="4"/>
  <c r="K1549" i="4" s="1"/>
  <c r="J1548" i="4"/>
  <c r="K1548" i="4" s="1"/>
  <c r="J1547" i="4"/>
  <c r="K1547" i="4" s="1"/>
  <c r="J1546" i="4"/>
  <c r="K1546" i="4" s="1"/>
  <c r="J1545" i="4"/>
  <c r="K1545" i="4" s="1"/>
  <c r="J1544" i="4"/>
  <c r="K1544" i="4" s="1"/>
  <c r="J1543" i="4"/>
  <c r="K1543" i="4" s="1"/>
  <c r="J1542" i="4"/>
  <c r="K1542" i="4" s="1"/>
  <c r="J1541" i="4"/>
  <c r="K1541" i="4" s="1"/>
  <c r="J1540" i="4"/>
  <c r="K1540" i="4" s="1"/>
  <c r="J1539" i="4"/>
  <c r="K1539" i="4" s="1"/>
  <c r="J1538" i="4"/>
  <c r="K1538" i="4" s="1"/>
  <c r="J1537" i="4"/>
  <c r="K1537" i="4" s="1"/>
  <c r="J1536" i="4"/>
  <c r="K1536" i="4" s="1"/>
  <c r="J1535" i="4"/>
  <c r="K1535" i="4" s="1"/>
  <c r="J1534" i="4"/>
  <c r="K1534" i="4" s="1"/>
  <c r="J1533" i="4"/>
  <c r="K1533" i="4" s="1"/>
  <c r="J1532" i="4"/>
  <c r="K1532" i="4" s="1"/>
  <c r="J1531" i="4"/>
  <c r="K1531" i="4" s="1"/>
  <c r="J1530" i="4"/>
  <c r="K1530" i="4" s="1"/>
  <c r="J1529" i="4"/>
  <c r="K1529" i="4" s="1"/>
  <c r="J1528" i="4"/>
  <c r="K1528" i="4" s="1"/>
  <c r="J1527" i="4"/>
  <c r="K1527" i="4" s="1"/>
  <c r="J1526" i="4"/>
  <c r="K1526" i="4" s="1"/>
  <c r="K1525" i="4"/>
  <c r="J1525" i="4"/>
  <c r="J1524" i="4"/>
  <c r="K1524" i="4" s="1"/>
  <c r="J1523" i="4"/>
  <c r="K1523" i="4" s="1"/>
  <c r="J1522" i="4"/>
  <c r="K1522" i="4" s="1"/>
  <c r="J1521" i="4"/>
  <c r="K1521" i="4" s="1"/>
  <c r="J1520" i="4"/>
  <c r="K1520" i="4" s="1"/>
  <c r="J1519" i="4"/>
  <c r="K1519" i="4" s="1"/>
  <c r="J1518" i="4"/>
  <c r="K1518" i="4" s="1"/>
  <c r="J1517" i="4"/>
  <c r="K1517" i="4" s="1"/>
  <c r="J1516" i="4"/>
  <c r="K1516" i="4" s="1"/>
  <c r="J1515" i="4"/>
  <c r="K1515" i="4" s="1"/>
  <c r="J1514" i="4"/>
  <c r="K1514" i="4" s="1"/>
  <c r="J1513" i="4"/>
  <c r="K1513" i="4" s="1"/>
  <c r="J1512" i="4"/>
  <c r="K1512" i="4" s="1"/>
  <c r="J1511" i="4"/>
  <c r="K1511" i="4" s="1"/>
  <c r="J1510" i="4"/>
  <c r="K1510" i="4" s="1"/>
  <c r="J1509" i="4"/>
  <c r="K1509" i="4" s="1"/>
  <c r="J1508" i="4"/>
  <c r="K1508" i="4" s="1"/>
  <c r="J1507" i="4"/>
  <c r="K1507" i="4" s="1"/>
  <c r="J1506" i="4"/>
  <c r="K1506" i="4" s="1"/>
  <c r="J1505" i="4"/>
  <c r="K1505" i="4" s="1"/>
  <c r="J1504" i="4"/>
  <c r="K1504" i="4" s="1"/>
  <c r="J1503" i="4"/>
  <c r="K1503" i="4" s="1"/>
  <c r="J1502" i="4"/>
  <c r="K1502" i="4" s="1"/>
  <c r="J1501" i="4"/>
  <c r="K1501" i="4" s="1"/>
  <c r="J1500" i="4"/>
  <c r="K1500" i="4" s="1"/>
  <c r="J1499" i="4"/>
  <c r="K1499" i="4" s="1"/>
  <c r="J1498" i="4"/>
  <c r="K1498" i="4" s="1"/>
  <c r="J1497" i="4"/>
  <c r="K1497" i="4" s="1"/>
  <c r="J1496" i="4"/>
  <c r="K1496" i="4" s="1"/>
  <c r="J1495" i="4"/>
  <c r="K1495" i="4" s="1"/>
  <c r="J1494" i="4"/>
  <c r="K1494" i="4" s="1"/>
  <c r="J1493" i="4"/>
  <c r="K1493" i="4" s="1"/>
  <c r="J1492" i="4"/>
  <c r="K1492" i="4" s="1"/>
  <c r="J1491" i="4"/>
  <c r="K1491" i="4" s="1"/>
  <c r="J1490" i="4"/>
  <c r="K1490" i="4" s="1"/>
  <c r="J1489" i="4"/>
  <c r="K1489" i="4" s="1"/>
  <c r="J1488" i="4"/>
  <c r="K1488" i="4" s="1"/>
  <c r="J1487" i="4"/>
  <c r="K1487" i="4" s="1"/>
  <c r="J1486" i="4"/>
  <c r="K1486" i="4" s="1"/>
  <c r="J1485" i="4"/>
  <c r="K1485" i="4" s="1"/>
  <c r="J1484" i="4"/>
  <c r="K1484" i="4" s="1"/>
  <c r="J1483" i="4"/>
  <c r="K1483" i="4" s="1"/>
  <c r="J1482" i="4"/>
  <c r="K1482" i="4" s="1"/>
  <c r="J1481" i="4"/>
  <c r="K1481" i="4" s="1"/>
  <c r="J1480" i="4"/>
  <c r="K1480" i="4" s="1"/>
  <c r="K1479" i="4"/>
  <c r="J1479" i="4"/>
  <c r="J1478" i="4"/>
  <c r="K1478" i="4" s="1"/>
  <c r="J1477" i="4"/>
  <c r="K1477" i="4" s="1"/>
  <c r="J1476" i="4"/>
  <c r="K1476" i="4" s="1"/>
  <c r="J1475" i="4"/>
  <c r="K1475" i="4" s="1"/>
  <c r="J1474" i="4"/>
  <c r="K1474" i="4" s="1"/>
  <c r="J1473" i="4"/>
  <c r="K1473" i="4" s="1"/>
  <c r="J1472" i="4"/>
  <c r="K1472" i="4" s="1"/>
  <c r="J1471" i="4"/>
  <c r="K1471" i="4" s="1"/>
  <c r="J1470" i="4"/>
  <c r="K1470" i="4" s="1"/>
  <c r="K1469" i="4"/>
  <c r="J1469" i="4"/>
  <c r="J1468" i="4"/>
  <c r="K1468" i="4" s="1"/>
  <c r="J1467" i="4"/>
  <c r="K1467" i="4" s="1"/>
  <c r="J1466" i="4"/>
  <c r="K1466" i="4" s="1"/>
  <c r="J1465" i="4"/>
  <c r="K1465" i="4" s="1"/>
  <c r="J1464" i="4"/>
  <c r="K1464" i="4" s="1"/>
  <c r="J1463" i="4"/>
  <c r="K1463" i="4" s="1"/>
  <c r="J1462" i="4"/>
  <c r="K1462" i="4" s="1"/>
  <c r="J1461" i="4"/>
  <c r="K1461" i="4" s="1"/>
  <c r="J1460" i="4"/>
  <c r="K1460" i="4" s="1"/>
  <c r="J1459" i="4"/>
  <c r="K1459" i="4" s="1"/>
  <c r="J1458" i="4"/>
  <c r="K1458" i="4" s="1"/>
  <c r="J1457" i="4"/>
  <c r="K1457" i="4" s="1"/>
  <c r="J1456" i="4"/>
  <c r="K1456" i="4" s="1"/>
  <c r="J1455" i="4"/>
  <c r="K1455" i="4" s="1"/>
  <c r="J1454" i="4"/>
  <c r="K1454" i="4" s="1"/>
  <c r="J1453" i="4"/>
  <c r="K1453" i="4" s="1"/>
  <c r="J1452" i="4"/>
  <c r="K1452" i="4" s="1"/>
  <c r="J1451" i="4"/>
  <c r="K1451" i="4" s="1"/>
  <c r="J1450" i="4"/>
  <c r="K1450" i="4" s="1"/>
  <c r="J1449" i="4"/>
  <c r="K1449" i="4" s="1"/>
  <c r="J1448" i="4"/>
  <c r="K1448" i="4" s="1"/>
  <c r="J1447" i="4"/>
  <c r="K1447" i="4" s="1"/>
  <c r="J1446" i="4"/>
  <c r="K1446" i="4" s="1"/>
  <c r="J1445" i="4"/>
  <c r="K1445" i="4" s="1"/>
  <c r="J1444" i="4"/>
  <c r="K1444" i="4" s="1"/>
  <c r="J1443" i="4"/>
  <c r="K1443" i="4" s="1"/>
  <c r="J1442" i="4"/>
  <c r="K1442" i="4" s="1"/>
  <c r="J1441" i="4"/>
  <c r="K1441" i="4" s="1"/>
  <c r="J1440" i="4"/>
  <c r="K1440" i="4" s="1"/>
  <c r="J1439" i="4"/>
  <c r="K1439" i="4" s="1"/>
  <c r="J1438" i="4"/>
  <c r="K1438" i="4" s="1"/>
  <c r="J1437" i="4"/>
  <c r="K1437" i="4" s="1"/>
  <c r="J1436" i="4"/>
  <c r="K1436" i="4" s="1"/>
  <c r="J1435" i="4"/>
  <c r="K1435" i="4" s="1"/>
  <c r="J1434" i="4"/>
  <c r="K1434" i="4" s="1"/>
  <c r="J1433" i="4"/>
  <c r="K1433" i="4" s="1"/>
  <c r="J1432" i="4"/>
  <c r="K1432" i="4" s="1"/>
  <c r="J1431" i="4"/>
  <c r="K1431" i="4" s="1"/>
  <c r="J1430" i="4"/>
  <c r="K1430" i="4" s="1"/>
  <c r="J1429" i="4"/>
  <c r="K1429" i="4" s="1"/>
  <c r="J1428" i="4"/>
  <c r="K1428" i="4" s="1"/>
  <c r="J1427" i="4"/>
  <c r="K1427" i="4" s="1"/>
  <c r="J1426" i="4"/>
  <c r="K1426" i="4" s="1"/>
  <c r="J1425" i="4"/>
  <c r="K1425" i="4" s="1"/>
  <c r="J1424" i="4"/>
  <c r="K1424" i="4" s="1"/>
  <c r="J1423" i="4"/>
  <c r="K1423" i="4" s="1"/>
  <c r="J1422" i="4"/>
  <c r="K1422" i="4" s="1"/>
  <c r="J1421" i="4"/>
  <c r="K1421" i="4" s="1"/>
  <c r="J1420" i="4"/>
  <c r="K1420" i="4" s="1"/>
  <c r="J1419" i="4"/>
  <c r="K1419" i="4" s="1"/>
  <c r="J1418" i="4"/>
  <c r="K1418" i="4" s="1"/>
  <c r="J1417" i="4"/>
  <c r="K1417" i="4" s="1"/>
  <c r="J1416" i="4"/>
  <c r="K1416" i="4" s="1"/>
  <c r="J1415" i="4"/>
  <c r="K1415" i="4" s="1"/>
  <c r="J1414" i="4"/>
  <c r="K1414" i="4" s="1"/>
  <c r="K1413" i="4"/>
  <c r="J1413" i="4"/>
  <c r="J1412" i="4"/>
  <c r="K1412" i="4" s="1"/>
  <c r="J1411" i="4"/>
  <c r="K1411" i="4" s="1"/>
  <c r="J1410" i="4"/>
  <c r="K1410" i="4" s="1"/>
  <c r="J1409" i="4"/>
  <c r="K1409" i="4" s="1"/>
  <c r="J1408" i="4"/>
  <c r="K1408" i="4" s="1"/>
  <c r="J1407" i="4"/>
  <c r="K1407" i="4" s="1"/>
  <c r="J1406" i="4"/>
  <c r="K1406" i="4" s="1"/>
  <c r="K1405" i="4"/>
  <c r="J1405" i="4"/>
  <c r="J1404" i="4"/>
  <c r="K1404" i="4" s="1"/>
  <c r="J1403" i="4"/>
  <c r="K1403" i="4" s="1"/>
  <c r="J1402" i="4"/>
  <c r="K1402" i="4" s="1"/>
  <c r="J1401" i="4"/>
  <c r="K1401" i="4" s="1"/>
  <c r="J1400" i="4"/>
  <c r="K1400" i="4" s="1"/>
  <c r="J1399" i="4"/>
  <c r="K1399" i="4" s="1"/>
  <c r="J1398" i="4"/>
  <c r="K1398" i="4" s="1"/>
  <c r="J1397" i="4"/>
  <c r="K1397" i="4" s="1"/>
  <c r="J1396" i="4"/>
  <c r="K1396" i="4" s="1"/>
  <c r="K1395" i="4"/>
  <c r="J1395" i="4"/>
  <c r="J1394" i="4"/>
  <c r="K1394" i="4" s="1"/>
  <c r="J1393" i="4"/>
  <c r="K1393" i="4" s="1"/>
  <c r="J1392" i="4"/>
  <c r="K1392" i="4" s="1"/>
  <c r="J1391" i="4"/>
  <c r="K1391" i="4" s="1"/>
  <c r="J1390" i="4"/>
  <c r="K1390" i="4" s="1"/>
  <c r="J1389" i="4"/>
  <c r="K1389" i="4" s="1"/>
  <c r="J1388" i="4"/>
  <c r="K1388" i="4" s="1"/>
  <c r="J1387" i="4"/>
  <c r="K1387" i="4" s="1"/>
  <c r="J1386" i="4"/>
  <c r="K1386" i="4" s="1"/>
  <c r="J1385" i="4"/>
  <c r="K1385" i="4" s="1"/>
  <c r="J1384" i="4"/>
  <c r="K1384" i="4" s="1"/>
  <c r="J1383" i="4"/>
  <c r="K1383" i="4" s="1"/>
  <c r="J1382" i="4"/>
  <c r="K1382" i="4" s="1"/>
  <c r="J1381" i="4"/>
  <c r="K1381" i="4" s="1"/>
  <c r="J1380" i="4"/>
  <c r="K1380" i="4" s="1"/>
  <c r="J1379" i="4"/>
  <c r="K1379" i="4" s="1"/>
  <c r="J1378" i="4"/>
  <c r="K1378" i="4" s="1"/>
  <c r="J1377" i="4"/>
  <c r="K1377" i="4" s="1"/>
  <c r="J1376" i="4"/>
  <c r="K1376" i="4" s="1"/>
  <c r="J1375" i="4"/>
  <c r="K1375" i="4" s="1"/>
  <c r="J1374" i="4"/>
  <c r="K1374" i="4" s="1"/>
  <c r="J1373" i="4"/>
  <c r="K1373" i="4" s="1"/>
  <c r="J1372" i="4"/>
  <c r="K1372" i="4" s="1"/>
  <c r="J1371" i="4"/>
  <c r="K1371" i="4" s="1"/>
  <c r="J1370" i="4"/>
  <c r="K1370" i="4" s="1"/>
  <c r="J1369" i="4"/>
  <c r="K1369" i="4" s="1"/>
  <c r="J1368" i="4"/>
  <c r="K1368" i="4" s="1"/>
  <c r="J1367" i="4"/>
  <c r="K1367" i="4" s="1"/>
  <c r="J1366" i="4"/>
  <c r="K1366" i="4" s="1"/>
  <c r="J1365" i="4"/>
  <c r="K1365" i="4" s="1"/>
  <c r="J1364" i="4"/>
  <c r="K1364" i="4" s="1"/>
  <c r="J1363" i="4"/>
  <c r="K1363" i="4" s="1"/>
  <c r="J1362" i="4"/>
  <c r="K1362" i="4" s="1"/>
  <c r="J1361" i="4"/>
  <c r="K1361" i="4" s="1"/>
  <c r="J1360" i="4"/>
  <c r="K1360" i="4" s="1"/>
  <c r="J1359" i="4"/>
  <c r="K1359" i="4" s="1"/>
  <c r="J1358" i="4"/>
  <c r="K1358" i="4" s="1"/>
  <c r="J1357" i="4"/>
  <c r="K1357" i="4" s="1"/>
  <c r="J1356" i="4"/>
  <c r="K1356" i="4" s="1"/>
  <c r="J1355" i="4"/>
  <c r="K1355" i="4" s="1"/>
  <c r="J1354" i="4"/>
  <c r="K1354" i="4" s="1"/>
  <c r="J1353" i="4"/>
  <c r="K1353" i="4" s="1"/>
  <c r="J1352" i="4"/>
  <c r="K1352" i="4" s="1"/>
  <c r="J1351" i="4"/>
  <c r="K1351" i="4" s="1"/>
  <c r="J1350" i="4"/>
  <c r="K1350" i="4" s="1"/>
  <c r="K1349" i="4"/>
  <c r="J1349" i="4"/>
  <c r="J1348" i="4"/>
  <c r="K1348" i="4" s="1"/>
  <c r="J1347" i="4"/>
  <c r="K1347" i="4" s="1"/>
  <c r="J1346" i="4"/>
  <c r="K1346" i="4" s="1"/>
  <c r="J1345" i="4"/>
  <c r="K1345" i="4" s="1"/>
  <c r="J1344" i="4"/>
  <c r="K1344" i="4" s="1"/>
  <c r="J1343" i="4"/>
  <c r="K1343" i="4" s="1"/>
  <c r="J1342" i="4"/>
  <c r="K1342" i="4" s="1"/>
  <c r="K1341" i="4"/>
  <c r="J1341" i="4"/>
  <c r="J1340" i="4"/>
  <c r="K1340" i="4" s="1"/>
  <c r="J1339" i="4"/>
  <c r="K1339" i="4" s="1"/>
  <c r="J1338" i="4"/>
  <c r="K1338" i="4" s="1"/>
  <c r="J1337" i="4"/>
  <c r="K1337" i="4" s="1"/>
  <c r="J1336" i="4"/>
  <c r="K1336" i="4" s="1"/>
  <c r="J1335" i="4"/>
  <c r="K1335" i="4" s="1"/>
  <c r="J1334" i="4"/>
  <c r="K1334" i="4" s="1"/>
  <c r="J1333" i="4"/>
  <c r="K1333" i="4" s="1"/>
  <c r="J1332" i="4"/>
  <c r="K1332" i="4" s="1"/>
  <c r="K1331" i="4"/>
  <c r="J1331" i="4"/>
  <c r="J1330" i="4"/>
  <c r="K1330" i="4" s="1"/>
  <c r="J1329" i="4"/>
  <c r="K1329" i="4" s="1"/>
  <c r="J1328" i="4"/>
  <c r="K1328" i="4" s="1"/>
  <c r="J1327" i="4"/>
  <c r="K1327" i="4" s="1"/>
  <c r="J1326" i="4"/>
  <c r="K1326" i="4" s="1"/>
  <c r="J1325" i="4"/>
  <c r="K1325" i="4" s="1"/>
  <c r="J1324" i="4"/>
  <c r="K1324" i="4" s="1"/>
  <c r="J1323" i="4"/>
  <c r="K1323" i="4" s="1"/>
  <c r="J1322" i="4"/>
  <c r="K1322" i="4" s="1"/>
  <c r="J1321" i="4"/>
  <c r="K1321" i="4" s="1"/>
  <c r="J1320" i="4"/>
  <c r="K1320" i="4" s="1"/>
  <c r="J1319" i="4"/>
  <c r="K1319" i="4" s="1"/>
  <c r="J1318" i="4"/>
  <c r="K1318" i="4" s="1"/>
  <c r="J1317" i="4"/>
  <c r="K1317" i="4" s="1"/>
  <c r="J1316" i="4"/>
  <c r="K1316" i="4" s="1"/>
  <c r="J1315" i="4"/>
  <c r="K1315" i="4" s="1"/>
  <c r="J1314" i="4"/>
  <c r="K1314" i="4" s="1"/>
  <c r="J1313" i="4"/>
  <c r="K1313" i="4" s="1"/>
  <c r="J1312" i="4"/>
  <c r="K1312" i="4" s="1"/>
  <c r="J1311" i="4"/>
  <c r="K1311" i="4" s="1"/>
  <c r="J1310" i="4"/>
  <c r="K1310" i="4" s="1"/>
  <c r="J1309" i="4"/>
  <c r="K1309" i="4" s="1"/>
  <c r="J1308" i="4"/>
  <c r="K1308" i="4" s="1"/>
  <c r="J1307" i="4"/>
  <c r="K1307" i="4" s="1"/>
  <c r="J1306" i="4"/>
  <c r="K1306" i="4" s="1"/>
  <c r="J1305" i="4"/>
  <c r="K1305" i="4" s="1"/>
  <c r="J1304" i="4"/>
  <c r="K1304" i="4" s="1"/>
  <c r="J1303" i="4"/>
  <c r="K1303" i="4" s="1"/>
  <c r="J1302" i="4"/>
  <c r="K1302" i="4" s="1"/>
  <c r="J1301" i="4"/>
  <c r="K1301" i="4" s="1"/>
  <c r="J1300" i="4"/>
  <c r="K1300" i="4" s="1"/>
  <c r="J1299" i="4"/>
  <c r="K1299" i="4" s="1"/>
  <c r="J1298" i="4"/>
  <c r="K1298" i="4" s="1"/>
  <c r="J1297" i="4"/>
  <c r="K1297" i="4" s="1"/>
  <c r="J1296" i="4"/>
  <c r="K1296" i="4" s="1"/>
  <c r="J1295" i="4"/>
  <c r="K1295" i="4" s="1"/>
  <c r="J1294" i="4"/>
  <c r="K1294" i="4" s="1"/>
  <c r="J1293" i="4"/>
  <c r="K1293" i="4" s="1"/>
  <c r="J1292" i="4"/>
  <c r="K1292" i="4" s="1"/>
  <c r="J1291" i="4"/>
  <c r="K1291" i="4" s="1"/>
  <c r="J1290" i="4"/>
  <c r="K1290" i="4" s="1"/>
  <c r="J1289" i="4"/>
  <c r="K1289" i="4" s="1"/>
  <c r="J1288" i="4"/>
  <c r="K1288" i="4" s="1"/>
  <c r="J1287" i="4"/>
  <c r="K1287" i="4" s="1"/>
  <c r="J1286" i="4"/>
  <c r="K1286" i="4" s="1"/>
  <c r="K1285" i="4"/>
  <c r="J1285" i="4"/>
  <c r="J1284" i="4"/>
  <c r="K1284" i="4" s="1"/>
  <c r="J1283" i="4"/>
  <c r="K1283" i="4" s="1"/>
  <c r="J1282" i="4"/>
  <c r="K1282" i="4" s="1"/>
  <c r="J1281" i="4"/>
  <c r="K1281" i="4" s="1"/>
  <c r="J1280" i="4"/>
  <c r="K1280" i="4" s="1"/>
  <c r="J1279" i="4"/>
  <c r="K1279" i="4" s="1"/>
  <c r="J1278" i="4"/>
  <c r="K1278" i="4" s="1"/>
  <c r="K1277" i="4"/>
  <c r="J1277" i="4"/>
  <c r="J1276" i="4"/>
  <c r="K1276" i="4" s="1"/>
  <c r="J1275" i="4"/>
  <c r="K1275" i="4" s="1"/>
  <c r="J1274" i="4"/>
  <c r="K1274" i="4" s="1"/>
  <c r="J1273" i="4"/>
  <c r="K1273" i="4" s="1"/>
  <c r="J1272" i="4"/>
  <c r="K1272" i="4" s="1"/>
  <c r="J1271" i="4"/>
  <c r="K1271" i="4" s="1"/>
  <c r="J1270" i="4"/>
  <c r="K1270" i="4" s="1"/>
  <c r="J1269" i="4"/>
  <c r="K1269" i="4" s="1"/>
  <c r="J1268" i="4"/>
  <c r="K1268" i="4" s="1"/>
  <c r="K1267" i="4"/>
  <c r="J1267" i="4"/>
  <c r="J1266" i="4"/>
  <c r="K1266" i="4" s="1"/>
  <c r="J1265" i="4"/>
  <c r="K1265" i="4" s="1"/>
  <c r="J1264" i="4"/>
  <c r="K1264" i="4" s="1"/>
  <c r="J1263" i="4"/>
  <c r="K1263" i="4" s="1"/>
  <c r="J1262" i="4"/>
  <c r="K1262" i="4" s="1"/>
  <c r="J1261" i="4"/>
  <c r="K1261" i="4" s="1"/>
  <c r="J1260" i="4"/>
  <c r="K1260" i="4" s="1"/>
  <c r="J1259" i="4"/>
  <c r="K1259" i="4" s="1"/>
  <c r="J1258" i="4"/>
  <c r="K1258" i="4" s="1"/>
  <c r="J1257" i="4"/>
  <c r="K1257" i="4" s="1"/>
  <c r="J1256" i="4"/>
  <c r="K1256" i="4" s="1"/>
  <c r="J1255" i="4"/>
  <c r="K1255" i="4" s="1"/>
  <c r="J1254" i="4"/>
  <c r="K1254" i="4" s="1"/>
  <c r="J1253" i="4"/>
  <c r="K1253" i="4" s="1"/>
  <c r="J1252" i="4"/>
  <c r="K1252" i="4" s="1"/>
  <c r="J1251" i="4"/>
  <c r="K1251" i="4" s="1"/>
  <c r="J1250" i="4"/>
  <c r="K1250" i="4" s="1"/>
  <c r="J1249" i="4"/>
  <c r="K1249" i="4" s="1"/>
  <c r="J1248" i="4"/>
  <c r="K1248" i="4" s="1"/>
  <c r="J1247" i="4"/>
  <c r="K1247" i="4" s="1"/>
  <c r="J1246" i="4"/>
  <c r="K1246" i="4" s="1"/>
  <c r="J1245" i="4"/>
  <c r="K1245" i="4" s="1"/>
  <c r="J1244" i="4"/>
  <c r="K1244" i="4" s="1"/>
  <c r="J1243" i="4"/>
  <c r="K1243" i="4" s="1"/>
  <c r="J1242" i="4"/>
  <c r="K1242" i="4" s="1"/>
  <c r="J1241" i="4"/>
  <c r="K1241" i="4" s="1"/>
  <c r="J1240" i="4"/>
  <c r="K1240" i="4" s="1"/>
  <c r="J1239" i="4"/>
  <c r="K1239" i="4" s="1"/>
  <c r="J1238" i="4"/>
  <c r="K1238" i="4" s="1"/>
  <c r="J1237" i="4"/>
  <c r="K1237" i="4" s="1"/>
  <c r="J1236" i="4"/>
  <c r="K1236" i="4" s="1"/>
  <c r="J1235" i="4"/>
  <c r="K1235" i="4" s="1"/>
  <c r="J1234" i="4"/>
  <c r="K1234" i="4" s="1"/>
  <c r="J1233" i="4"/>
  <c r="K1233" i="4" s="1"/>
  <c r="J1232" i="4"/>
  <c r="K1232" i="4" s="1"/>
  <c r="J1231" i="4"/>
  <c r="K1231" i="4" s="1"/>
  <c r="J1230" i="4"/>
  <c r="K1230" i="4" s="1"/>
  <c r="J1229" i="4"/>
  <c r="K1229" i="4" s="1"/>
  <c r="J1228" i="4"/>
  <c r="K1228" i="4" s="1"/>
  <c r="J1227" i="4"/>
  <c r="K1227" i="4" s="1"/>
  <c r="J1226" i="4"/>
  <c r="K1226" i="4" s="1"/>
  <c r="J1225" i="4"/>
  <c r="K1225" i="4" s="1"/>
  <c r="J1224" i="4"/>
  <c r="K1224" i="4" s="1"/>
  <c r="J1223" i="4"/>
  <c r="K1223" i="4" s="1"/>
  <c r="J1222" i="4"/>
  <c r="K1222" i="4" s="1"/>
  <c r="K1221" i="4"/>
  <c r="J1221" i="4"/>
  <c r="J1220" i="4"/>
  <c r="K1220" i="4" s="1"/>
  <c r="J1219" i="4"/>
  <c r="K1219" i="4" s="1"/>
  <c r="J1218" i="4"/>
  <c r="K1218" i="4" s="1"/>
  <c r="J1217" i="4"/>
  <c r="K1217" i="4" s="1"/>
  <c r="J1216" i="4"/>
  <c r="K1216" i="4" s="1"/>
  <c r="J1215" i="4"/>
  <c r="K1215" i="4" s="1"/>
  <c r="J1214" i="4"/>
  <c r="K1214" i="4" s="1"/>
  <c r="J1213" i="4"/>
  <c r="K1213" i="4" s="1"/>
  <c r="J1212" i="4"/>
  <c r="K1212" i="4" s="1"/>
  <c r="J1211" i="4"/>
  <c r="K1211" i="4" s="1"/>
  <c r="J1210" i="4"/>
  <c r="K1210" i="4" s="1"/>
  <c r="J1209" i="4"/>
  <c r="K1209" i="4" s="1"/>
  <c r="J1208" i="4"/>
  <c r="K1208" i="4" s="1"/>
  <c r="J1207" i="4"/>
  <c r="K1207" i="4" s="1"/>
  <c r="J1206" i="4"/>
  <c r="K1206" i="4" s="1"/>
  <c r="J1205" i="4"/>
  <c r="K1205" i="4" s="1"/>
  <c r="J1204" i="4"/>
  <c r="K1204" i="4" s="1"/>
  <c r="J1203" i="4"/>
  <c r="K1203" i="4" s="1"/>
  <c r="J1202" i="4"/>
  <c r="K1202" i="4" s="1"/>
  <c r="J1201" i="4"/>
  <c r="K1201" i="4" s="1"/>
  <c r="J1200" i="4"/>
  <c r="K1200" i="4" s="1"/>
  <c r="J1199" i="4"/>
  <c r="K1199" i="4" s="1"/>
  <c r="J1198" i="4"/>
  <c r="K1198" i="4" s="1"/>
  <c r="J1197" i="4"/>
  <c r="K1197" i="4" s="1"/>
  <c r="J1196" i="4"/>
  <c r="K1196" i="4" s="1"/>
  <c r="J1195" i="4"/>
  <c r="K1195" i="4" s="1"/>
  <c r="J1194" i="4"/>
  <c r="K1194" i="4" s="1"/>
  <c r="J1193" i="4"/>
  <c r="K1193" i="4" s="1"/>
  <c r="J1192" i="4"/>
  <c r="K1192" i="4" s="1"/>
  <c r="J1191" i="4"/>
  <c r="K1191" i="4" s="1"/>
  <c r="J1190" i="4"/>
  <c r="K1190" i="4" s="1"/>
  <c r="J1189" i="4"/>
  <c r="K1189" i="4" s="1"/>
  <c r="J1188" i="4"/>
  <c r="K1188" i="4" s="1"/>
  <c r="J1187" i="4"/>
  <c r="K1187" i="4" s="1"/>
  <c r="J1186" i="4"/>
  <c r="K1186" i="4" s="1"/>
  <c r="J1185" i="4"/>
  <c r="K1185" i="4" s="1"/>
  <c r="J1184" i="4"/>
  <c r="K1184" i="4" s="1"/>
  <c r="J1183" i="4"/>
  <c r="K1183" i="4" s="1"/>
  <c r="J1182" i="4"/>
  <c r="K1182" i="4" s="1"/>
  <c r="J1181" i="4"/>
  <c r="K1181" i="4" s="1"/>
  <c r="J1180" i="4"/>
  <c r="K1180" i="4" s="1"/>
  <c r="J1179" i="4"/>
  <c r="K1179" i="4" s="1"/>
  <c r="J1178" i="4"/>
  <c r="K1178" i="4" s="1"/>
  <c r="J1177" i="4"/>
  <c r="K1177" i="4" s="1"/>
  <c r="J1176" i="4"/>
  <c r="K1176" i="4" s="1"/>
  <c r="J1175" i="4"/>
  <c r="K1175" i="4" s="1"/>
  <c r="J1174" i="4"/>
  <c r="K1174" i="4" s="1"/>
  <c r="J1173" i="4"/>
  <c r="K1173" i="4" s="1"/>
  <c r="J1172" i="4"/>
  <c r="K1172" i="4" s="1"/>
  <c r="J1171" i="4"/>
  <c r="K1171" i="4" s="1"/>
  <c r="J1170" i="4"/>
  <c r="K1170" i="4" s="1"/>
  <c r="J1169" i="4"/>
  <c r="K1169" i="4" s="1"/>
  <c r="J1168" i="4"/>
  <c r="K1168" i="4" s="1"/>
  <c r="J1167" i="4"/>
  <c r="K1167" i="4" s="1"/>
  <c r="J1166" i="4"/>
  <c r="K1166" i="4" s="1"/>
  <c r="J1165" i="4"/>
  <c r="K1165" i="4" s="1"/>
  <c r="J1164" i="4"/>
  <c r="K1164" i="4" s="1"/>
  <c r="J1163" i="4"/>
  <c r="K1163" i="4" s="1"/>
  <c r="J1162" i="4"/>
  <c r="K1162" i="4" s="1"/>
  <c r="J1161" i="4"/>
  <c r="K1161" i="4" s="1"/>
  <c r="J1160" i="4"/>
  <c r="K1160" i="4" s="1"/>
  <c r="J1159" i="4"/>
  <c r="K1159" i="4" s="1"/>
  <c r="J1158" i="4"/>
  <c r="K1158" i="4" s="1"/>
  <c r="J1157" i="4"/>
  <c r="K1157" i="4" s="1"/>
  <c r="J1156" i="4"/>
  <c r="K1156" i="4" s="1"/>
  <c r="J1155" i="4"/>
  <c r="K1155" i="4" s="1"/>
  <c r="J1154" i="4"/>
  <c r="K1154" i="4" s="1"/>
  <c r="J1153" i="4"/>
  <c r="K1153" i="4" s="1"/>
  <c r="J1152" i="4"/>
  <c r="K1152" i="4" s="1"/>
  <c r="J1151" i="4"/>
  <c r="K1151" i="4" s="1"/>
  <c r="J1150" i="4"/>
  <c r="K1150" i="4" s="1"/>
  <c r="J1149" i="4"/>
  <c r="K1149" i="4" s="1"/>
  <c r="J1148" i="4"/>
  <c r="K1148" i="4" s="1"/>
  <c r="J1147" i="4"/>
  <c r="K1147" i="4" s="1"/>
  <c r="J1146" i="4"/>
  <c r="K1146" i="4" s="1"/>
  <c r="J1145" i="4"/>
  <c r="K1145" i="4" s="1"/>
  <c r="J1144" i="4"/>
  <c r="K1144" i="4" s="1"/>
  <c r="J1143" i="4"/>
  <c r="K1143" i="4" s="1"/>
  <c r="J1142" i="4"/>
  <c r="K1142" i="4" s="1"/>
  <c r="J1141" i="4"/>
  <c r="K1141" i="4" s="1"/>
  <c r="J1140" i="4"/>
  <c r="K1140" i="4" s="1"/>
  <c r="K1139" i="4"/>
  <c r="J1139" i="4"/>
  <c r="J1138" i="4"/>
  <c r="K1138" i="4" s="1"/>
  <c r="J1137" i="4"/>
  <c r="K1137" i="4" s="1"/>
  <c r="J1136" i="4"/>
  <c r="K1136" i="4" s="1"/>
  <c r="J1135" i="4"/>
  <c r="K1135" i="4" s="1"/>
  <c r="J1134" i="4"/>
  <c r="K1134" i="4" s="1"/>
  <c r="J1133" i="4"/>
  <c r="K1133" i="4" s="1"/>
  <c r="J1132" i="4"/>
  <c r="K1132" i="4" s="1"/>
  <c r="J1131" i="4"/>
  <c r="K1131" i="4" s="1"/>
  <c r="J1130" i="4"/>
  <c r="K1130" i="4" s="1"/>
  <c r="J1129" i="4"/>
  <c r="K1129" i="4" s="1"/>
  <c r="J1128" i="4"/>
  <c r="K1128" i="4" s="1"/>
  <c r="J1127" i="4"/>
  <c r="K1127" i="4" s="1"/>
  <c r="J1126" i="4"/>
  <c r="K1126" i="4" s="1"/>
  <c r="J1125" i="4"/>
  <c r="K1125" i="4" s="1"/>
  <c r="J1124" i="4"/>
  <c r="K1124" i="4" s="1"/>
  <c r="J1123" i="4"/>
  <c r="K1123" i="4" s="1"/>
  <c r="J1122" i="4"/>
  <c r="K1122" i="4" s="1"/>
  <c r="J1121" i="4"/>
  <c r="K1121" i="4" s="1"/>
  <c r="J1120" i="4"/>
  <c r="K1120" i="4" s="1"/>
  <c r="J1119" i="4"/>
  <c r="K1119" i="4" s="1"/>
  <c r="J1118" i="4"/>
  <c r="K1118" i="4" s="1"/>
  <c r="J1117" i="4"/>
  <c r="K1117" i="4" s="1"/>
  <c r="J1116" i="4"/>
  <c r="K1116" i="4" s="1"/>
  <c r="J1115" i="4"/>
  <c r="K1115" i="4" s="1"/>
  <c r="J1114" i="4"/>
  <c r="K1114" i="4" s="1"/>
  <c r="J1113" i="4"/>
  <c r="K1113" i="4" s="1"/>
  <c r="J1112" i="4"/>
  <c r="K1112" i="4" s="1"/>
  <c r="J1111" i="4"/>
  <c r="K1111" i="4" s="1"/>
  <c r="J1110" i="4"/>
  <c r="K1110" i="4" s="1"/>
  <c r="J1109" i="4"/>
  <c r="K1109" i="4" s="1"/>
  <c r="J1108" i="4"/>
  <c r="K1108" i="4" s="1"/>
  <c r="J1107" i="4"/>
  <c r="K1107" i="4" s="1"/>
  <c r="J1106" i="4"/>
  <c r="K1106" i="4" s="1"/>
  <c r="J1105" i="4"/>
  <c r="K1105" i="4" s="1"/>
  <c r="J1104" i="4"/>
  <c r="K1104" i="4" s="1"/>
  <c r="J1103" i="4"/>
  <c r="K1103" i="4" s="1"/>
  <c r="J1102" i="4"/>
  <c r="K1102" i="4" s="1"/>
  <c r="J1101" i="4"/>
  <c r="K1101" i="4" s="1"/>
  <c r="J1100" i="4"/>
  <c r="K1100" i="4" s="1"/>
  <c r="J1099" i="4"/>
  <c r="K1099" i="4" s="1"/>
  <c r="J1098" i="4"/>
  <c r="K1098" i="4" s="1"/>
  <c r="J1097" i="4"/>
  <c r="K1097" i="4" s="1"/>
  <c r="J1096" i="4"/>
  <c r="K1096" i="4" s="1"/>
  <c r="J1095" i="4"/>
  <c r="K1095" i="4" s="1"/>
  <c r="J1094" i="4"/>
  <c r="K1094" i="4" s="1"/>
  <c r="J1093" i="4"/>
  <c r="K1093" i="4" s="1"/>
  <c r="J1092" i="4"/>
  <c r="K1092" i="4" s="1"/>
  <c r="J1091" i="4"/>
  <c r="K1091" i="4" s="1"/>
  <c r="J1090" i="4"/>
  <c r="K1090" i="4" s="1"/>
  <c r="J1089" i="4"/>
  <c r="K1089" i="4" s="1"/>
  <c r="J1088" i="4"/>
  <c r="K1088" i="4" s="1"/>
  <c r="J1087" i="4"/>
  <c r="K1087" i="4" s="1"/>
  <c r="J1086" i="4"/>
  <c r="K1086" i="4" s="1"/>
  <c r="J1085" i="4"/>
  <c r="K1085" i="4" s="1"/>
  <c r="J1084" i="4"/>
  <c r="K1084" i="4" s="1"/>
  <c r="J1083" i="4"/>
  <c r="K1083" i="4" s="1"/>
  <c r="J1082" i="4"/>
  <c r="K1082" i="4" s="1"/>
  <c r="J1081" i="4"/>
  <c r="K1081" i="4" s="1"/>
  <c r="J1080" i="4"/>
  <c r="K1080" i="4" s="1"/>
  <c r="J1079" i="4"/>
  <c r="K1079" i="4" s="1"/>
  <c r="J1078" i="4"/>
  <c r="K1078" i="4" s="1"/>
  <c r="J1077" i="4"/>
  <c r="K1077" i="4" s="1"/>
  <c r="J1076" i="4"/>
  <c r="K1076" i="4" s="1"/>
  <c r="J1075" i="4"/>
  <c r="K1075" i="4" s="1"/>
  <c r="J1074" i="4"/>
  <c r="K1074" i="4" s="1"/>
  <c r="J1073" i="4"/>
  <c r="K1073" i="4" s="1"/>
  <c r="J1072" i="4"/>
  <c r="K1072" i="4" s="1"/>
  <c r="J1071" i="4"/>
  <c r="K1071" i="4" s="1"/>
  <c r="J1070" i="4"/>
  <c r="K1070" i="4" s="1"/>
  <c r="J1069" i="4"/>
  <c r="K1069" i="4" s="1"/>
  <c r="J1068" i="4"/>
  <c r="K1068" i="4" s="1"/>
  <c r="J1067" i="4"/>
  <c r="K1067" i="4" s="1"/>
  <c r="J1066" i="4"/>
  <c r="K1066" i="4" s="1"/>
  <c r="J1065" i="4"/>
  <c r="K1065" i="4" s="1"/>
  <c r="J1064" i="4"/>
  <c r="K1064" i="4" s="1"/>
  <c r="J1063" i="4"/>
  <c r="K1063" i="4" s="1"/>
  <c r="J1062" i="4"/>
  <c r="K1062" i="4" s="1"/>
  <c r="J1061" i="4"/>
  <c r="K1061" i="4" s="1"/>
  <c r="J1060" i="4"/>
  <c r="K1060" i="4" s="1"/>
  <c r="J1059" i="4"/>
  <c r="K1059" i="4" s="1"/>
  <c r="J1058" i="4"/>
  <c r="K1058" i="4" s="1"/>
  <c r="J1057" i="4"/>
  <c r="K1057" i="4" s="1"/>
  <c r="J1056" i="4"/>
  <c r="K1056" i="4" s="1"/>
  <c r="J1055" i="4"/>
  <c r="K1055" i="4" s="1"/>
  <c r="J1054" i="4"/>
  <c r="K1054" i="4" s="1"/>
  <c r="J1053" i="4"/>
  <c r="K1053" i="4" s="1"/>
  <c r="J1052" i="4"/>
  <c r="K1052" i="4" s="1"/>
  <c r="J1051" i="4"/>
  <c r="K1051" i="4" s="1"/>
  <c r="J1050" i="4"/>
  <c r="K1050" i="4" s="1"/>
  <c r="J1049" i="4"/>
  <c r="K1049" i="4" s="1"/>
  <c r="J1048" i="4"/>
  <c r="K1048" i="4" s="1"/>
  <c r="J1047" i="4"/>
  <c r="K1047" i="4" s="1"/>
  <c r="J1046" i="4"/>
  <c r="K1046" i="4" s="1"/>
  <c r="J1045" i="4"/>
  <c r="K1045" i="4" s="1"/>
  <c r="J1044" i="4"/>
  <c r="K1044" i="4" s="1"/>
  <c r="J1043" i="4"/>
  <c r="K1043" i="4" s="1"/>
  <c r="J1042" i="4"/>
  <c r="K1042" i="4" s="1"/>
  <c r="J1041" i="4"/>
  <c r="K1041" i="4" s="1"/>
  <c r="J1040" i="4"/>
  <c r="K1040" i="4" s="1"/>
  <c r="J1039" i="4"/>
  <c r="K1039" i="4" s="1"/>
  <c r="J1038" i="4"/>
  <c r="K1038" i="4" s="1"/>
  <c r="J1037" i="4"/>
  <c r="K1037" i="4" s="1"/>
  <c r="J1036" i="4"/>
  <c r="K1036" i="4" s="1"/>
  <c r="J1035" i="4"/>
  <c r="K1035" i="4" s="1"/>
  <c r="J1034" i="4"/>
  <c r="K1034" i="4" s="1"/>
  <c r="J1033" i="4"/>
  <c r="K1033" i="4" s="1"/>
  <c r="J1032" i="4"/>
  <c r="K1032" i="4" s="1"/>
  <c r="J1031" i="4"/>
  <c r="K1031" i="4" s="1"/>
  <c r="J1030" i="4"/>
  <c r="K1030" i="4" s="1"/>
  <c r="J1029" i="4"/>
  <c r="K1029" i="4" s="1"/>
  <c r="J1028" i="4"/>
  <c r="K1028" i="4" s="1"/>
  <c r="J1027" i="4"/>
  <c r="K1027" i="4" s="1"/>
  <c r="J1026" i="4"/>
  <c r="K1026" i="4" s="1"/>
  <c r="J1025" i="4"/>
  <c r="K1025" i="4" s="1"/>
  <c r="J1024" i="4"/>
  <c r="K1024" i="4" s="1"/>
  <c r="J1023" i="4"/>
  <c r="K1023" i="4" s="1"/>
  <c r="J1022" i="4"/>
  <c r="K1022" i="4" s="1"/>
  <c r="J1021" i="4"/>
  <c r="K1021" i="4" s="1"/>
  <c r="J1020" i="4"/>
  <c r="K1020" i="4" s="1"/>
  <c r="J1019" i="4"/>
  <c r="K1019" i="4" s="1"/>
  <c r="J1018" i="4"/>
  <c r="K1018" i="4" s="1"/>
  <c r="J1017" i="4"/>
  <c r="K1017" i="4" s="1"/>
  <c r="J1016" i="4"/>
  <c r="K1016" i="4" s="1"/>
  <c r="J1015" i="4"/>
  <c r="K1015" i="4" s="1"/>
  <c r="J1014" i="4"/>
  <c r="K1014" i="4" s="1"/>
  <c r="J1013" i="4"/>
  <c r="K1013" i="4" s="1"/>
  <c r="J1012" i="4"/>
  <c r="K1012" i="4" s="1"/>
  <c r="J1011" i="4"/>
  <c r="K1011" i="4" s="1"/>
  <c r="J1010" i="4"/>
  <c r="K1010" i="4" s="1"/>
  <c r="J1009" i="4"/>
  <c r="K1009" i="4" s="1"/>
  <c r="J1008" i="4"/>
  <c r="K1008" i="4" s="1"/>
  <c r="J1007" i="4"/>
  <c r="K1007" i="4" s="1"/>
  <c r="J1006" i="4"/>
  <c r="K1006" i="4" s="1"/>
  <c r="J1005" i="4"/>
  <c r="K1005" i="4" s="1"/>
  <c r="J1004" i="4"/>
  <c r="K1004" i="4" s="1"/>
  <c r="J1003" i="4"/>
  <c r="K1003" i="4" s="1"/>
  <c r="J1002" i="4"/>
  <c r="K1002" i="4" s="1"/>
  <c r="J1001" i="4"/>
  <c r="K1001" i="4" s="1"/>
  <c r="J1000" i="4"/>
  <c r="K1000" i="4" s="1"/>
  <c r="J999" i="4"/>
  <c r="K999" i="4" s="1"/>
  <c r="J998" i="4"/>
  <c r="K998" i="4" s="1"/>
  <c r="J997" i="4"/>
  <c r="K997" i="4" s="1"/>
  <c r="J996" i="4"/>
  <c r="K996" i="4" s="1"/>
  <c r="J995" i="4"/>
  <c r="K995" i="4" s="1"/>
  <c r="J994" i="4"/>
  <c r="K994" i="4" s="1"/>
  <c r="J993" i="4"/>
  <c r="K993" i="4" s="1"/>
  <c r="J992" i="4"/>
  <c r="K992" i="4" s="1"/>
  <c r="J991" i="4"/>
  <c r="K991" i="4" s="1"/>
  <c r="J990" i="4"/>
  <c r="K990" i="4" s="1"/>
  <c r="J989" i="4"/>
  <c r="K989" i="4" s="1"/>
  <c r="J988" i="4"/>
  <c r="K988" i="4" s="1"/>
  <c r="J987" i="4"/>
  <c r="K987" i="4" s="1"/>
  <c r="J986" i="4"/>
  <c r="K986" i="4" s="1"/>
  <c r="J985" i="4"/>
  <c r="K985" i="4" s="1"/>
  <c r="J984" i="4"/>
  <c r="K984" i="4" s="1"/>
  <c r="J983" i="4"/>
  <c r="K983" i="4" s="1"/>
  <c r="J982" i="4"/>
  <c r="K982" i="4" s="1"/>
  <c r="J981" i="4"/>
  <c r="K981" i="4" s="1"/>
  <c r="J980" i="4"/>
  <c r="K980" i="4" s="1"/>
  <c r="J979" i="4"/>
  <c r="K979" i="4" s="1"/>
  <c r="J978" i="4"/>
  <c r="K978" i="4" s="1"/>
  <c r="J977" i="4"/>
  <c r="K977" i="4" s="1"/>
  <c r="J976" i="4"/>
  <c r="K976" i="4" s="1"/>
  <c r="J975" i="4"/>
  <c r="K975" i="4" s="1"/>
  <c r="J974" i="4"/>
  <c r="K974" i="4" s="1"/>
  <c r="J973" i="4"/>
  <c r="K973" i="4" s="1"/>
  <c r="J972" i="4"/>
  <c r="K972" i="4" s="1"/>
  <c r="J971" i="4"/>
  <c r="K971" i="4" s="1"/>
  <c r="J970" i="4"/>
  <c r="K970" i="4" s="1"/>
  <c r="J969" i="4"/>
  <c r="K969" i="4" s="1"/>
  <c r="J968" i="4"/>
  <c r="K968" i="4" s="1"/>
  <c r="J967" i="4"/>
  <c r="K967" i="4" s="1"/>
  <c r="J966" i="4"/>
  <c r="K966" i="4" s="1"/>
  <c r="J965" i="4"/>
  <c r="K965" i="4" s="1"/>
  <c r="J964" i="4"/>
  <c r="K964" i="4" s="1"/>
  <c r="J963" i="4"/>
  <c r="K963" i="4" s="1"/>
  <c r="J962" i="4"/>
  <c r="K962" i="4" s="1"/>
  <c r="J961" i="4"/>
  <c r="K961" i="4" s="1"/>
  <c r="J960" i="4"/>
  <c r="K960" i="4" s="1"/>
  <c r="J959" i="4"/>
  <c r="K959" i="4" s="1"/>
  <c r="J958" i="4"/>
  <c r="K958" i="4" s="1"/>
  <c r="J957" i="4"/>
  <c r="K957" i="4" s="1"/>
  <c r="J956" i="4"/>
  <c r="K956" i="4" s="1"/>
  <c r="J955" i="4"/>
  <c r="K955" i="4" s="1"/>
  <c r="J954" i="4"/>
  <c r="K954" i="4" s="1"/>
  <c r="J953" i="4"/>
  <c r="K953" i="4" s="1"/>
  <c r="J952" i="4"/>
  <c r="K952" i="4" s="1"/>
  <c r="J951" i="4"/>
  <c r="K951" i="4" s="1"/>
  <c r="J950" i="4"/>
  <c r="K950" i="4" s="1"/>
  <c r="J949" i="4"/>
  <c r="K949" i="4" s="1"/>
  <c r="J948" i="4"/>
  <c r="K948" i="4" s="1"/>
  <c r="J947" i="4"/>
  <c r="K947" i="4" s="1"/>
  <c r="J946" i="4"/>
  <c r="K946" i="4" s="1"/>
  <c r="J945" i="4"/>
  <c r="K945" i="4" s="1"/>
  <c r="J944" i="4"/>
  <c r="K944" i="4" s="1"/>
  <c r="J943" i="4"/>
  <c r="K943" i="4" s="1"/>
  <c r="J942" i="4"/>
  <c r="K942" i="4" s="1"/>
  <c r="K941" i="4"/>
  <c r="J941" i="4"/>
  <c r="J940" i="4"/>
  <c r="K940" i="4" s="1"/>
  <c r="J939" i="4"/>
  <c r="K939" i="4" s="1"/>
  <c r="J938" i="4"/>
  <c r="K938" i="4" s="1"/>
  <c r="J937" i="4"/>
  <c r="K937" i="4" s="1"/>
  <c r="J936" i="4"/>
  <c r="K936" i="4" s="1"/>
  <c r="J935" i="4"/>
  <c r="K935" i="4" s="1"/>
  <c r="J934" i="4"/>
  <c r="K934" i="4" s="1"/>
  <c r="J933" i="4"/>
  <c r="K933" i="4" s="1"/>
  <c r="J932" i="4"/>
  <c r="K932" i="4" s="1"/>
  <c r="J931" i="4"/>
  <c r="K931" i="4" s="1"/>
  <c r="J930" i="4"/>
  <c r="K930" i="4" s="1"/>
  <c r="J929" i="4"/>
  <c r="K929" i="4" s="1"/>
  <c r="J928" i="4"/>
  <c r="K928" i="4" s="1"/>
  <c r="J927" i="4"/>
  <c r="K927" i="4" s="1"/>
  <c r="J926" i="4"/>
  <c r="K926" i="4" s="1"/>
  <c r="J925" i="4"/>
  <c r="K925" i="4" s="1"/>
  <c r="J924" i="4"/>
  <c r="K924" i="4" s="1"/>
  <c r="J923" i="4"/>
  <c r="K923" i="4" s="1"/>
  <c r="J922" i="4"/>
  <c r="K922" i="4" s="1"/>
  <c r="J921" i="4"/>
  <c r="K921" i="4" s="1"/>
  <c r="J920" i="4"/>
  <c r="K920" i="4" s="1"/>
  <c r="J919" i="4"/>
  <c r="K919" i="4" s="1"/>
  <c r="J918" i="4"/>
  <c r="K918" i="4" s="1"/>
  <c r="J917" i="4"/>
  <c r="K917" i="4" s="1"/>
  <c r="J916" i="4"/>
  <c r="K916" i="4" s="1"/>
  <c r="J915" i="4"/>
  <c r="K915" i="4" s="1"/>
  <c r="J914" i="4"/>
  <c r="K914" i="4" s="1"/>
  <c r="J913" i="4"/>
  <c r="K913" i="4" s="1"/>
  <c r="J912" i="4"/>
  <c r="K912" i="4" s="1"/>
  <c r="J911" i="4"/>
  <c r="K911" i="4" s="1"/>
  <c r="J910" i="4"/>
  <c r="K910" i="4" s="1"/>
  <c r="J909" i="4"/>
  <c r="K909" i="4" s="1"/>
  <c r="J908" i="4"/>
  <c r="K908" i="4" s="1"/>
  <c r="J907" i="4"/>
  <c r="K907" i="4" s="1"/>
  <c r="J906" i="4"/>
  <c r="K906" i="4" s="1"/>
  <c r="J905" i="4"/>
  <c r="K905" i="4" s="1"/>
  <c r="J904" i="4"/>
  <c r="K904" i="4" s="1"/>
  <c r="J903" i="4"/>
  <c r="K903" i="4" s="1"/>
  <c r="J902" i="4"/>
  <c r="K902" i="4" s="1"/>
  <c r="J901" i="4"/>
  <c r="K901" i="4" s="1"/>
  <c r="J900" i="4"/>
  <c r="K900" i="4" s="1"/>
  <c r="J899" i="4"/>
  <c r="K899" i="4" s="1"/>
  <c r="J898" i="4"/>
  <c r="K898" i="4" s="1"/>
  <c r="J897" i="4"/>
  <c r="K897" i="4" s="1"/>
  <c r="J896" i="4"/>
  <c r="K896" i="4" s="1"/>
  <c r="J895" i="4"/>
  <c r="K895" i="4" s="1"/>
  <c r="J894" i="4"/>
  <c r="K894" i="4" s="1"/>
  <c r="J893" i="4"/>
  <c r="K893" i="4" s="1"/>
  <c r="J892" i="4"/>
  <c r="K892" i="4" s="1"/>
  <c r="J891" i="4"/>
  <c r="K891" i="4" s="1"/>
  <c r="J890" i="4"/>
  <c r="K890" i="4" s="1"/>
  <c r="J889" i="4"/>
  <c r="K889" i="4" s="1"/>
  <c r="J888" i="4"/>
  <c r="K888" i="4" s="1"/>
  <c r="J887" i="4"/>
  <c r="K887" i="4" s="1"/>
  <c r="J886" i="4"/>
  <c r="K886" i="4" s="1"/>
  <c r="J885" i="4"/>
  <c r="K885" i="4" s="1"/>
  <c r="J884" i="4"/>
  <c r="K884" i="4" s="1"/>
  <c r="J883" i="4"/>
  <c r="K883" i="4" s="1"/>
  <c r="J882" i="4"/>
  <c r="K882" i="4" s="1"/>
  <c r="J881" i="4"/>
  <c r="K881" i="4" s="1"/>
  <c r="J880" i="4"/>
  <c r="K880" i="4" s="1"/>
  <c r="J879" i="4"/>
  <c r="K879" i="4" s="1"/>
  <c r="J878" i="4"/>
  <c r="K878" i="4" s="1"/>
  <c r="J877" i="4"/>
  <c r="K877" i="4" s="1"/>
  <c r="J876" i="4"/>
  <c r="K876" i="4" s="1"/>
  <c r="J875" i="4"/>
  <c r="K875" i="4" s="1"/>
  <c r="J874" i="4"/>
  <c r="K874" i="4" s="1"/>
  <c r="J873" i="4"/>
  <c r="K873" i="4" s="1"/>
  <c r="J872" i="4"/>
  <c r="K872" i="4" s="1"/>
  <c r="J871" i="4"/>
  <c r="K871" i="4" s="1"/>
  <c r="J870" i="4"/>
  <c r="K870" i="4" s="1"/>
  <c r="J869" i="4"/>
  <c r="K869" i="4" s="1"/>
  <c r="J868" i="4"/>
  <c r="K868" i="4" s="1"/>
  <c r="J867" i="4"/>
  <c r="K867" i="4" s="1"/>
  <c r="J866" i="4"/>
  <c r="K866" i="4" s="1"/>
  <c r="J865" i="4"/>
  <c r="K865" i="4" s="1"/>
  <c r="J864" i="4"/>
  <c r="K864" i="4" s="1"/>
  <c r="J863" i="4"/>
  <c r="K863" i="4" s="1"/>
  <c r="J862" i="4"/>
  <c r="K862" i="4" s="1"/>
  <c r="J861" i="4"/>
  <c r="K861" i="4" s="1"/>
  <c r="J860" i="4"/>
  <c r="K860" i="4" s="1"/>
  <c r="J859" i="4"/>
  <c r="K859" i="4" s="1"/>
  <c r="J858" i="4"/>
  <c r="K858" i="4" s="1"/>
  <c r="J857" i="4"/>
  <c r="K857" i="4" s="1"/>
  <c r="J856" i="4"/>
  <c r="K856" i="4" s="1"/>
  <c r="J855" i="4"/>
  <c r="K855" i="4" s="1"/>
  <c r="J854" i="4"/>
  <c r="K854" i="4" s="1"/>
  <c r="J853" i="4"/>
  <c r="K853" i="4" s="1"/>
  <c r="J852" i="4"/>
  <c r="K852" i="4" s="1"/>
  <c r="J851" i="4"/>
  <c r="K851" i="4" s="1"/>
  <c r="J850" i="4"/>
  <c r="K850" i="4" s="1"/>
  <c r="J849" i="4"/>
  <c r="K849" i="4" s="1"/>
  <c r="J848" i="4"/>
  <c r="K848" i="4" s="1"/>
  <c r="J847" i="4"/>
  <c r="K847" i="4" s="1"/>
  <c r="J846" i="4"/>
  <c r="K846" i="4" s="1"/>
  <c r="J845" i="4"/>
  <c r="K845" i="4" s="1"/>
  <c r="J844" i="4"/>
  <c r="K844" i="4" s="1"/>
  <c r="J843" i="4"/>
  <c r="K843" i="4" s="1"/>
  <c r="J842" i="4"/>
  <c r="K842" i="4" s="1"/>
  <c r="J841" i="4"/>
  <c r="K841" i="4" s="1"/>
  <c r="J840" i="4"/>
  <c r="K840" i="4" s="1"/>
  <c r="J839" i="4"/>
  <c r="K839" i="4" s="1"/>
  <c r="J838" i="4"/>
  <c r="K838" i="4" s="1"/>
  <c r="J837" i="4"/>
  <c r="K837" i="4" s="1"/>
  <c r="J836" i="4"/>
  <c r="K836" i="4" s="1"/>
  <c r="J835" i="4"/>
  <c r="K835" i="4" s="1"/>
  <c r="J834" i="4"/>
  <c r="K834" i="4" s="1"/>
  <c r="J833" i="4"/>
  <c r="K833" i="4" s="1"/>
  <c r="J832" i="4"/>
  <c r="K832" i="4" s="1"/>
  <c r="J831" i="4"/>
  <c r="K831" i="4" s="1"/>
  <c r="J830" i="4"/>
  <c r="K830" i="4" s="1"/>
  <c r="J829" i="4"/>
  <c r="K829" i="4" s="1"/>
  <c r="J828" i="4"/>
  <c r="K828" i="4" s="1"/>
  <c r="J827" i="4"/>
  <c r="K827" i="4" s="1"/>
  <c r="J826" i="4"/>
  <c r="K826" i="4" s="1"/>
  <c r="J825" i="4"/>
  <c r="K825" i="4" s="1"/>
  <c r="J824" i="4"/>
  <c r="K824" i="4" s="1"/>
  <c r="J823" i="4"/>
  <c r="K823" i="4" s="1"/>
  <c r="J822" i="4"/>
  <c r="K822" i="4" s="1"/>
  <c r="J821" i="4"/>
  <c r="K821" i="4" s="1"/>
  <c r="J820" i="4"/>
  <c r="K820" i="4" s="1"/>
  <c r="J819" i="4"/>
  <c r="K819" i="4" s="1"/>
  <c r="J818" i="4"/>
  <c r="K818" i="4" s="1"/>
  <c r="J817" i="4"/>
  <c r="K817" i="4" s="1"/>
  <c r="J816" i="4"/>
  <c r="K816" i="4" s="1"/>
  <c r="J815" i="4"/>
  <c r="K815" i="4" s="1"/>
  <c r="J814" i="4"/>
  <c r="K814" i="4" s="1"/>
  <c r="J813" i="4"/>
  <c r="K813" i="4" s="1"/>
  <c r="J812" i="4"/>
  <c r="K812" i="4" s="1"/>
  <c r="J811" i="4"/>
  <c r="K811" i="4" s="1"/>
  <c r="J810" i="4"/>
  <c r="K810" i="4" s="1"/>
  <c r="J809" i="4"/>
  <c r="K809" i="4" s="1"/>
  <c r="J808" i="4"/>
  <c r="K808" i="4" s="1"/>
  <c r="J807" i="4"/>
  <c r="K807" i="4" s="1"/>
  <c r="J806" i="4"/>
  <c r="K806" i="4" s="1"/>
  <c r="J805" i="4"/>
  <c r="K805" i="4" s="1"/>
  <c r="J804" i="4"/>
  <c r="K804" i="4" s="1"/>
  <c r="J803" i="4"/>
  <c r="K803" i="4" s="1"/>
  <c r="J802" i="4"/>
  <c r="K802" i="4" s="1"/>
  <c r="J801" i="4"/>
  <c r="K801" i="4" s="1"/>
  <c r="J800" i="4"/>
  <c r="K800" i="4" s="1"/>
  <c r="J799" i="4"/>
  <c r="K799" i="4" s="1"/>
  <c r="J798" i="4"/>
  <c r="K798" i="4" s="1"/>
  <c r="J797" i="4"/>
  <c r="K797" i="4" s="1"/>
  <c r="J796" i="4"/>
  <c r="K796" i="4" s="1"/>
  <c r="J795" i="4"/>
  <c r="K795" i="4" s="1"/>
  <c r="J794" i="4"/>
  <c r="K794" i="4" s="1"/>
  <c r="J793" i="4"/>
  <c r="K793" i="4" s="1"/>
  <c r="J792" i="4"/>
  <c r="K792" i="4" s="1"/>
  <c r="J791" i="4"/>
  <c r="K791" i="4" s="1"/>
  <c r="J790" i="4"/>
  <c r="K790" i="4" s="1"/>
  <c r="J789" i="4"/>
  <c r="K789" i="4" s="1"/>
  <c r="J788" i="4"/>
  <c r="K788" i="4" s="1"/>
  <c r="J787" i="4"/>
  <c r="K787" i="4" s="1"/>
  <c r="J786" i="4"/>
  <c r="K786" i="4" s="1"/>
  <c r="J785" i="4"/>
  <c r="K785" i="4" s="1"/>
  <c r="J784" i="4"/>
  <c r="K784" i="4" s="1"/>
  <c r="J783" i="4"/>
  <c r="K783" i="4" s="1"/>
  <c r="J782" i="4"/>
  <c r="K782" i="4" s="1"/>
  <c r="J781" i="4"/>
  <c r="K781" i="4" s="1"/>
  <c r="J780" i="4"/>
  <c r="K780" i="4" s="1"/>
  <c r="J779" i="4"/>
  <c r="K779" i="4" s="1"/>
  <c r="J778" i="4"/>
  <c r="K778" i="4" s="1"/>
  <c r="J777" i="4"/>
  <c r="K777" i="4" s="1"/>
  <c r="J776" i="4"/>
  <c r="K776" i="4" s="1"/>
  <c r="J775" i="4"/>
  <c r="K775" i="4" s="1"/>
  <c r="J774" i="4"/>
  <c r="K774" i="4" s="1"/>
  <c r="J773" i="4"/>
  <c r="K773" i="4" s="1"/>
  <c r="J772" i="4"/>
  <c r="K772" i="4" s="1"/>
  <c r="J771" i="4"/>
  <c r="K771" i="4" s="1"/>
  <c r="J770" i="4"/>
  <c r="K770" i="4" s="1"/>
  <c r="J769" i="4"/>
  <c r="K769" i="4" s="1"/>
  <c r="J768" i="4"/>
  <c r="K768" i="4" s="1"/>
  <c r="J767" i="4"/>
  <c r="K767" i="4" s="1"/>
  <c r="J766" i="4"/>
  <c r="K766" i="4" s="1"/>
  <c r="J765" i="4"/>
  <c r="K765" i="4" s="1"/>
  <c r="J764" i="4"/>
  <c r="K764" i="4" s="1"/>
  <c r="J763" i="4"/>
  <c r="K763" i="4" s="1"/>
  <c r="J762" i="4"/>
  <c r="K762" i="4" s="1"/>
  <c r="J761" i="4"/>
  <c r="K761" i="4" s="1"/>
  <c r="J760" i="4"/>
  <c r="K760" i="4" s="1"/>
  <c r="J759" i="4"/>
  <c r="K759" i="4" s="1"/>
  <c r="J758" i="4"/>
  <c r="K758" i="4" s="1"/>
  <c r="J757" i="4"/>
  <c r="K757" i="4" s="1"/>
  <c r="J756" i="4"/>
  <c r="K756" i="4" s="1"/>
  <c r="J755" i="4"/>
  <c r="K755" i="4" s="1"/>
  <c r="J754" i="4"/>
  <c r="K754" i="4" s="1"/>
  <c r="J753" i="4"/>
  <c r="K753" i="4" s="1"/>
  <c r="J752" i="4"/>
  <c r="K752" i="4" s="1"/>
  <c r="J751" i="4"/>
  <c r="K751" i="4" s="1"/>
  <c r="J750" i="4"/>
  <c r="K750" i="4" s="1"/>
  <c r="J749" i="4"/>
  <c r="K749" i="4" s="1"/>
  <c r="J748" i="4"/>
  <c r="K748" i="4" s="1"/>
  <c r="J747" i="4"/>
  <c r="K747" i="4" s="1"/>
  <c r="J746" i="4"/>
  <c r="K746" i="4" s="1"/>
  <c r="J745" i="4"/>
  <c r="K745" i="4" s="1"/>
  <c r="J744" i="4"/>
  <c r="K744" i="4" s="1"/>
  <c r="J743" i="4"/>
  <c r="K743" i="4" s="1"/>
  <c r="J742" i="4"/>
  <c r="K742" i="4" s="1"/>
  <c r="J741" i="4"/>
  <c r="K741" i="4" s="1"/>
  <c r="J740" i="4"/>
  <c r="K740" i="4" s="1"/>
  <c r="J739" i="4"/>
  <c r="K739" i="4" s="1"/>
  <c r="J738" i="4"/>
  <c r="K738" i="4" s="1"/>
  <c r="J737" i="4"/>
  <c r="K737" i="4" s="1"/>
  <c r="J736" i="4"/>
  <c r="K736" i="4" s="1"/>
  <c r="J735" i="4"/>
  <c r="K735" i="4" s="1"/>
  <c r="J734" i="4"/>
  <c r="K734" i="4" s="1"/>
  <c r="J733" i="4"/>
  <c r="K733" i="4" s="1"/>
  <c r="J732" i="4"/>
  <c r="K732" i="4" s="1"/>
  <c r="J731" i="4"/>
  <c r="K731" i="4" s="1"/>
  <c r="J730" i="4"/>
  <c r="K730" i="4" s="1"/>
  <c r="J729" i="4"/>
  <c r="K729" i="4" s="1"/>
  <c r="J728" i="4"/>
  <c r="K728" i="4" s="1"/>
  <c r="J727" i="4"/>
  <c r="K727" i="4" s="1"/>
  <c r="J726" i="4"/>
  <c r="K726" i="4" s="1"/>
  <c r="J725" i="4"/>
  <c r="K725" i="4" s="1"/>
  <c r="J724" i="4"/>
  <c r="K724" i="4" s="1"/>
  <c r="J723" i="4"/>
  <c r="K723" i="4" s="1"/>
  <c r="J722" i="4"/>
  <c r="K722" i="4" s="1"/>
  <c r="J721" i="4"/>
  <c r="K721" i="4" s="1"/>
  <c r="J720" i="4"/>
  <c r="K720" i="4" s="1"/>
  <c r="J719" i="4"/>
  <c r="K719" i="4" s="1"/>
  <c r="J718" i="4"/>
  <c r="K718" i="4" s="1"/>
  <c r="J717" i="4"/>
  <c r="K717" i="4" s="1"/>
  <c r="J716" i="4"/>
  <c r="K716" i="4" s="1"/>
  <c r="J715" i="4"/>
  <c r="K715" i="4" s="1"/>
  <c r="J714" i="4"/>
  <c r="K714" i="4" s="1"/>
  <c r="J713" i="4"/>
  <c r="K713" i="4" s="1"/>
  <c r="J712" i="4"/>
  <c r="K712" i="4" s="1"/>
  <c r="J711" i="4"/>
  <c r="K711" i="4" s="1"/>
  <c r="J710" i="4"/>
  <c r="K710" i="4" s="1"/>
  <c r="J709" i="4"/>
  <c r="K709" i="4" s="1"/>
  <c r="J708" i="4"/>
  <c r="K708" i="4" s="1"/>
  <c r="J707" i="4"/>
  <c r="K707" i="4" s="1"/>
  <c r="J706" i="4"/>
  <c r="K706" i="4" s="1"/>
  <c r="J705" i="4"/>
  <c r="K705" i="4" s="1"/>
  <c r="J704" i="4"/>
  <c r="K704" i="4" s="1"/>
  <c r="J703" i="4"/>
  <c r="K703" i="4" s="1"/>
  <c r="J702" i="4"/>
  <c r="K702" i="4" s="1"/>
  <c r="J701" i="4"/>
  <c r="K701" i="4" s="1"/>
  <c r="J700" i="4"/>
  <c r="K700" i="4" s="1"/>
  <c r="J699" i="4"/>
  <c r="K699" i="4" s="1"/>
  <c r="J698" i="4"/>
  <c r="K698" i="4" s="1"/>
  <c r="J697" i="4"/>
  <c r="K697" i="4" s="1"/>
  <c r="J696" i="4"/>
  <c r="K696" i="4" s="1"/>
  <c r="J695" i="4"/>
  <c r="K695" i="4" s="1"/>
  <c r="J694" i="4"/>
  <c r="K694" i="4" s="1"/>
  <c r="J693" i="4"/>
  <c r="K693" i="4" s="1"/>
  <c r="J692" i="4"/>
  <c r="K692" i="4" s="1"/>
  <c r="J691" i="4"/>
  <c r="K691" i="4" s="1"/>
  <c r="J690" i="4"/>
  <c r="K690" i="4" s="1"/>
  <c r="J689" i="4"/>
  <c r="K689" i="4" s="1"/>
  <c r="J688" i="4"/>
  <c r="K688" i="4" s="1"/>
  <c r="J687" i="4"/>
  <c r="K687" i="4" s="1"/>
  <c r="J686" i="4"/>
  <c r="K686" i="4" s="1"/>
  <c r="J685" i="4"/>
  <c r="K685" i="4" s="1"/>
  <c r="J684" i="4"/>
  <c r="K684" i="4" s="1"/>
  <c r="J683" i="4"/>
  <c r="K683" i="4" s="1"/>
  <c r="J682" i="4"/>
  <c r="K682" i="4" s="1"/>
  <c r="J681" i="4"/>
  <c r="K681" i="4" s="1"/>
  <c r="J680" i="4"/>
  <c r="K680" i="4" s="1"/>
  <c r="J679" i="4"/>
  <c r="K679" i="4" s="1"/>
  <c r="J678" i="4"/>
  <c r="K678" i="4" s="1"/>
  <c r="J677" i="4"/>
  <c r="K677" i="4" s="1"/>
  <c r="J676" i="4"/>
  <c r="K676" i="4" s="1"/>
  <c r="J675" i="4"/>
  <c r="K675" i="4" s="1"/>
  <c r="J674" i="4"/>
  <c r="K674" i="4" s="1"/>
  <c r="J673" i="4"/>
  <c r="K673" i="4" s="1"/>
  <c r="J672" i="4"/>
  <c r="K672" i="4" s="1"/>
  <c r="J671" i="4"/>
  <c r="K671" i="4" s="1"/>
  <c r="J670" i="4"/>
  <c r="K670" i="4" s="1"/>
  <c r="J669" i="4"/>
  <c r="K669" i="4" s="1"/>
  <c r="J668" i="4"/>
  <c r="K668" i="4" s="1"/>
  <c r="J667" i="4"/>
  <c r="K667" i="4" s="1"/>
  <c r="J666" i="4"/>
  <c r="K666" i="4" s="1"/>
  <c r="J665" i="4"/>
  <c r="K665" i="4" s="1"/>
  <c r="J664" i="4"/>
  <c r="K664" i="4" s="1"/>
  <c r="J663" i="4"/>
  <c r="K663" i="4" s="1"/>
  <c r="J662" i="4"/>
  <c r="K662" i="4" s="1"/>
  <c r="J661" i="4"/>
  <c r="K661" i="4" s="1"/>
  <c r="J660" i="4"/>
  <c r="K660" i="4" s="1"/>
  <c r="J659" i="4"/>
  <c r="K659" i="4" s="1"/>
  <c r="J658" i="4"/>
  <c r="K658" i="4" s="1"/>
  <c r="J657" i="4"/>
  <c r="K657" i="4" s="1"/>
  <c r="J656" i="4"/>
  <c r="K656" i="4" s="1"/>
  <c r="J655" i="4"/>
  <c r="K655" i="4" s="1"/>
  <c r="J654" i="4"/>
  <c r="K654" i="4" s="1"/>
  <c r="J653" i="4"/>
  <c r="K653" i="4" s="1"/>
  <c r="J652" i="4"/>
  <c r="K652" i="4" s="1"/>
  <c r="J651" i="4"/>
  <c r="K651" i="4" s="1"/>
  <c r="J650" i="4"/>
  <c r="K650" i="4" s="1"/>
  <c r="J649" i="4"/>
  <c r="K649" i="4" s="1"/>
  <c r="J648" i="4"/>
  <c r="K648" i="4" s="1"/>
  <c r="J647" i="4"/>
  <c r="K647" i="4" s="1"/>
  <c r="J646" i="4"/>
  <c r="K646" i="4" s="1"/>
  <c r="J645" i="4"/>
  <c r="K645" i="4" s="1"/>
  <c r="J644" i="4"/>
  <c r="K644" i="4" s="1"/>
  <c r="J643" i="4"/>
  <c r="K643" i="4" s="1"/>
  <c r="J642" i="4"/>
  <c r="K642" i="4" s="1"/>
  <c r="J641" i="4"/>
  <c r="K641" i="4" s="1"/>
  <c r="J640" i="4"/>
  <c r="K640" i="4" s="1"/>
  <c r="J639" i="4"/>
  <c r="K639" i="4" s="1"/>
  <c r="J638" i="4"/>
  <c r="K638" i="4" s="1"/>
  <c r="J637" i="4"/>
  <c r="K637" i="4" s="1"/>
  <c r="J636" i="4"/>
  <c r="K636" i="4" s="1"/>
  <c r="J635" i="4"/>
  <c r="K635" i="4" s="1"/>
  <c r="J634" i="4"/>
  <c r="K634" i="4" s="1"/>
  <c r="J633" i="4"/>
  <c r="K633" i="4" s="1"/>
  <c r="J632" i="4"/>
  <c r="K632" i="4" s="1"/>
  <c r="J631" i="4"/>
  <c r="K631" i="4" s="1"/>
  <c r="J630" i="4"/>
  <c r="K630" i="4" s="1"/>
  <c r="J629" i="4"/>
  <c r="K629" i="4" s="1"/>
  <c r="J628" i="4"/>
  <c r="K628" i="4" s="1"/>
  <c r="J627" i="4"/>
  <c r="K627" i="4" s="1"/>
  <c r="J626" i="4"/>
  <c r="K626" i="4" s="1"/>
  <c r="J625" i="4"/>
  <c r="K625" i="4" s="1"/>
  <c r="J624" i="4"/>
  <c r="K624" i="4" s="1"/>
  <c r="J623" i="4"/>
  <c r="K623" i="4" s="1"/>
  <c r="J622" i="4"/>
  <c r="K622" i="4" s="1"/>
  <c r="J621" i="4"/>
  <c r="K621" i="4" s="1"/>
  <c r="J620" i="4"/>
  <c r="K620" i="4" s="1"/>
  <c r="J619" i="4"/>
  <c r="K619" i="4" s="1"/>
  <c r="J618" i="4"/>
  <c r="K618" i="4" s="1"/>
  <c r="J617" i="4"/>
  <c r="K617" i="4" s="1"/>
  <c r="J616" i="4"/>
  <c r="K616" i="4" s="1"/>
  <c r="J615" i="4"/>
  <c r="K615" i="4" s="1"/>
  <c r="J614" i="4"/>
  <c r="K614" i="4" s="1"/>
  <c r="J613" i="4"/>
  <c r="K613" i="4" s="1"/>
  <c r="J612" i="4"/>
  <c r="K612" i="4" s="1"/>
  <c r="J611" i="4"/>
  <c r="K611" i="4" s="1"/>
  <c r="J610" i="4"/>
  <c r="K610" i="4" s="1"/>
  <c r="J609" i="4"/>
  <c r="K609" i="4" s="1"/>
  <c r="J608" i="4"/>
  <c r="K608" i="4" s="1"/>
  <c r="J607" i="4"/>
  <c r="K607" i="4" s="1"/>
  <c r="J606" i="4"/>
  <c r="K606" i="4" s="1"/>
  <c r="J605" i="4"/>
  <c r="K605" i="4" s="1"/>
  <c r="J604" i="4"/>
  <c r="K604" i="4" s="1"/>
  <c r="J603" i="4"/>
  <c r="K603" i="4" s="1"/>
  <c r="J602" i="4"/>
  <c r="K602" i="4" s="1"/>
  <c r="J601" i="4"/>
  <c r="K601" i="4" s="1"/>
  <c r="J600" i="4"/>
  <c r="K600" i="4" s="1"/>
  <c r="J599" i="4"/>
  <c r="K599" i="4" s="1"/>
  <c r="J598" i="4"/>
  <c r="K598" i="4" s="1"/>
  <c r="J597" i="4"/>
  <c r="K597" i="4" s="1"/>
  <c r="J596" i="4"/>
  <c r="K596" i="4" s="1"/>
  <c r="J595" i="4"/>
  <c r="K595" i="4" s="1"/>
  <c r="J594" i="4"/>
  <c r="K594" i="4" s="1"/>
  <c r="J593" i="4"/>
  <c r="K593" i="4" s="1"/>
  <c r="J592" i="4"/>
  <c r="K592" i="4" s="1"/>
  <c r="J591" i="4"/>
  <c r="K591" i="4" s="1"/>
  <c r="J590" i="4"/>
  <c r="K590" i="4" s="1"/>
  <c r="J589" i="4"/>
  <c r="K589" i="4" s="1"/>
  <c r="J588" i="4"/>
  <c r="K588" i="4" s="1"/>
  <c r="J587" i="4"/>
  <c r="K587" i="4" s="1"/>
  <c r="J586" i="4"/>
  <c r="K586" i="4" s="1"/>
  <c r="J585" i="4"/>
  <c r="K585" i="4" s="1"/>
  <c r="J584" i="4"/>
  <c r="K584" i="4" s="1"/>
  <c r="J583" i="4"/>
  <c r="K583" i="4" s="1"/>
  <c r="J582" i="4"/>
  <c r="K582" i="4" s="1"/>
  <c r="J581" i="4"/>
  <c r="K581" i="4" s="1"/>
  <c r="J580" i="4"/>
  <c r="K580" i="4" s="1"/>
  <c r="J579" i="4"/>
  <c r="K579" i="4" s="1"/>
  <c r="J578" i="4"/>
  <c r="K578" i="4" s="1"/>
  <c r="J577" i="4"/>
  <c r="K577" i="4" s="1"/>
  <c r="J576" i="4"/>
  <c r="K576" i="4" s="1"/>
  <c r="J575" i="4"/>
  <c r="K575" i="4" s="1"/>
  <c r="J574" i="4"/>
  <c r="K574" i="4" s="1"/>
  <c r="J573" i="4"/>
  <c r="K573" i="4" s="1"/>
  <c r="J572" i="4"/>
  <c r="K572" i="4" s="1"/>
  <c r="J571" i="4"/>
  <c r="K571" i="4" s="1"/>
  <c r="J570" i="4"/>
  <c r="K570" i="4" s="1"/>
  <c r="J569" i="4"/>
  <c r="K569" i="4" s="1"/>
  <c r="J568" i="4"/>
  <c r="K568" i="4" s="1"/>
  <c r="J567" i="4"/>
  <c r="K567" i="4" s="1"/>
  <c r="J566" i="4"/>
  <c r="K566" i="4" s="1"/>
  <c r="J565" i="4"/>
  <c r="K565" i="4" s="1"/>
  <c r="J564" i="4"/>
  <c r="K564" i="4" s="1"/>
  <c r="J563" i="4"/>
  <c r="K563" i="4" s="1"/>
  <c r="J562" i="4"/>
  <c r="K562" i="4" s="1"/>
  <c r="J561" i="4"/>
  <c r="K561" i="4" s="1"/>
  <c r="J560" i="4"/>
  <c r="K560" i="4" s="1"/>
  <c r="J559" i="4"/>
  <c r="K559" i="4" s="1"/>
  <c r="J558" i="4"/>
  <c r="K558" i="4" s="1"/>
  <c r="J557" i="4"/>
  <c r="K557" i="4" s="1"/>
  <c r="J556" i="4"/>
  <c r="K556" i="4" s="1"/>
  <c r="J555" i="4"/>
  <c r="K555" i="4" s="1"/>
  <c r="J554" i="4"/>
  <c r="K554" i="4" s="1"/>
  <c r="J553" i="4"/>
  <c r="K553" i="4" s="1"/>
  <c r="J552" i="4"/>
  <c r="K552" i="4" s="1"/>
  <c r="J551" i="4"/>
  <c r="K551" i="4" s="1"/>
  <c r="J550" i="4"/>
  <c r="K550" i="4" s="1"/>
  <c r="J549" i="4"/>
  <c r="K549" i="4" s="1"/>
  <c r="J548" i="4"/>
  <c r="K548" i="4" s="1"/>
  <c r="J547" i="4"/>
  <c r="K547" i="4" s="1"/>
  <c r="J546" i="4"/>
  <c r="K546" i="4" s="1"/>
  <c r="J545" i="4"/>
  <c r="K545" i="4" s="1"/>
  <c r="J544" i="4"/>
  <c r="K544" i="4" s="1"/>
  <c r="J543" i="4"/>
  <c r="K543" i="4" s="1"/>
  <c r="J542" i="4"/>
  <c r="K542" i="4" s="1"/>
  <c r="J541" i="4"/>
  <c r="K541" i="4" s="1"/>
  <c r="J540" i="4"/>
  <c r="K540" i="4" s="1"/>
  <c r="J539" i="4"/>
  <c r="K539" i="4" s="1"/>
  <c r="J538" i="4"/>
  <c r="K538" i="4" s="1"/>
  <c r="J537" i="4"/>
  <c r="K537" i="4" s="1"/>
  <c r="J536" i="4"/>
  <c r="K536" i="4" s="1"/>
  <c r="J535" i="4"/>
  <c r="K535" i="4" s="1"/>
  <c r="J534" i="4"/>
  <c r="K534" i="4" s="1"/>
  <c r="J533" i="4"/>
  <c r="K533" i="4" s="1"/>
  <c r="J532" i="4"/>
  <c r="K532" i="4" s="1"/>
  <c r="J531" i="4"/>
  <c r="K531" i="4" s="1"/>
  <c r="J530" i="4"/>
  <c r="K530" i="4" s="1"/>
  <c r="J529" i="4"/>
  <c r="K529" i="4" s="1"/>
  <c r="J528" i="4"/>
  <c r="K528" i="4" s="1"/>
  <c r="J527" i="4"/>
  <c r="K527" i="4" s="1"/>
  <c r="J526" i="4"/>
  <c r="K526" i="4" s="1"/>
  <c r="J525" i="4"/>
  <c r="K525" i="4" s="1"/>
  <c r="J524" i="4"/>
  <c r="K524" i="4" s="1"/>
  <c r="J523" i="4"/>
  <c r="K523" i="4" s="1"/>
  <c r="J522" i="4"/>
  <c r="K522" i="4" s="1"/>
  <c r="J521" i="4"/>
  <c r="K521" i="4" s="1"/>
  <c r="J520" i="4"/>
  <c r="K520" i="4" s="1"/>
  <c r="J519" i="4"/>
  <c r="K519" i="4" s="1"/>
  <c r="J518" i="4"/>
  <c r="K518" i="4" s="1"/>
  <c r="J517" i="4"/>
  <c r="K517" i="4" s="1"/>
  <c r="J516" i="4"/>
  <c r="K516" i="4" s="1"/>
  <c r="J515" i="4"/>
  <c r="K515" i="4" s="1"/>
  <c r="J514" i="4"/>
  <c r="K514" i="4" s="1"/>
  <c r="J513" i="4"/>
  <c r="K513" i="4" s="1"/>
  <c r="J512" i="4"/>
  <c r="K512" i="4" s="1"/>
  <c r="J511" i="4"/>
  <c r="K511" i="4" s="1"/>
  <c r="J510" i="4"/>
  <c r="K510" i="4" s="1"/>
  <c r="J509" i="4"/>
  <c r="K509" i="4" s="1"/>
  <c r="J508" i="4"/>
  <c r="K508" i="4" s="1"/>
  <c r="J507" i="4"/>
  <c r="K507" i="4" s="1"/>
  <c r="J506" i="4"/>
  <c r="K506" i="4" s="1"/>
  <c r="J505" i="4"/>
  <c r="K505" i="4" s="1"/>
  <c r="J504" i="4"/>
  <c r="K504" i="4" s="1"/>
  <c r="J503" i="4"/>
  <c r="K503" i="4" s="1"/>
  <c r="J502" i="4"/>
  <c r="K502" i="4" s="1"/>
  <c r="J501" i="4"/>
  <c r="K501" i="4" s="1"/>
  <c r="J500" i="4"/>
  <c r="K500" i="4" s="1"/>
  <c r="J499" i="4"/>
  <c r="K499" i="4" s="1"/>
  <c r="J498" i="4"/>
  <c r="K498" i="4" s="1"/>
  <c r="J497" i="4"/>
  <c r="K497" i="4" s="1"/>
  <c r="J496" i="4"/>
  <c r="K496" i="4" s="1"/>
  <c r="J495" i="4"/>
  <c r="K495" i="4" s="1"/>
  <c r="J494" i="4"/>
  <c r="K494" i="4" s="1"/>
  <c r="J493" i="4"/>
  <c r="K493" i="4" s="1"/>
  <c r="J492" i="4"/>
  <c r="K492" i="4" s="1"/>
  <c r="J491" i="4"/>
  <c r="K491" i="4" s="1"/>
  <c r="J490" i="4"/>
  <c r="K490" i="4" s="1"/>
  <c r="J489" i="4"/>
  <c r="K489" i="4" s="1"/>
  <c r="J488" i="4"/>
  <c r="K488" i="4" s="1"/>
  <c r="J487" i="4"/>
  <c r="K487" i="4" s="1"/>
  <c r="J486" i="4"/>
  <c r="K486" i="4" s="1"/>
  <c r="J485" i="4"/>
  <c r="K485" i="4" s="1"/>
  <c r="J484" i="4"/>
  <c r="K484" i="4" s="1"/>
  <c r="J483" i="4"/>
  <c r="K483" i="4" s="1"/>
  <c r="J482" i="4"/>
  <c r="K482" i="4" s="1"/>
  <c r="J481" i="4"/>
  <c r="K481" i="4" s="1"/>
  <c r="J480" i="4"/>
  <c r="K480" i="4" s="1"/>
  <c r="J479" i="4"/>
  <c r="K479" i="4" s="1"/>
  <c r="J478" i="4"/>
  <c r="K478" i="4" s="1"/>
  <c r="J477" i="4"/>
  <c r="K477" i="4" s="1"/>
  <c r="J476" i="4"/>
  <c r="K476" i="4" s="1"/>
  <c r="J475" i="4"/>
  <c r="K475" i="4" s="1"/>
  <c r="J474" i="4"/>
  <c r="K474" i="4" s="1"/>
  <c r="J473" i="4"/>
  <c r="K473" i="4" s="1"/>
  <c r="J472" i="4"/>
  <c r="K472" i="4" s="1"/>
  <c r="J471" i="4"/>
  <c r="K471" i="4" s="1"/>
  <c r="J470" i="4"/>
  <c r="K470" i="4" s="1"/>
  <c r="J469" i="4"/>
  <c r="K469" i="4" s="1"/>
  <c r="J468" i="4"/>
  <c r="K468" i="4" s="1"/>
  <c r="J467" i="4"/>
  <c r="K467" i="4" s="1"/>
  <c r="J466" i="4"/>
  <c r="K466" i="4" s="1"/>
  <c r="J465" i="4"/>
  <c r="K465" i="4" s="1"/>
  <c r="J464" i="4"/>
  <c r="K464" i="4" s="1"/>
  <c r="J463" i="4"/>
  <c r="K463" i="4" s="1"/>
  <c r="J462" i="4"/>
  <c r="K462" i="4" s="1"/>
  <c r="J461" i="4"/>
  <c r="K461" i="4" s="1"/>
  <c r="J460" i="4"/>
  <c r="K460" i="4" s="1"/>
  <c r="J459" i="4"/>
  <c r="K459" i="4" s="1"/>
  <c r="J458" i="4"/>
  <c r="K458" i="4" s="1"/>
  <c r="J457" i="4"/>
  <c r="K457" i="4" s="1"/>
  <c r="J456" i="4"/>
  <c r="K456" i="4" s="1"/>
  <c r="J455" i="4"/>
  <c r="K455" i="4" s="1"/>
  <c r="J454" i="4"/>
  <c r="K454" i="4" s="1"/>
  <c r="J453" i="4"/>
  <c r="K453" i="4" s="1"/>
  <c r="J452" i="4"/>
  <c r="K452" i="4" s="1"/>
  <c r="J451" i="4"/>
  <c r="K451" i="4" s="1"/>
  <c r="J450" i="4"/>
  <c r="K450" i="4" s="1"/>
  <c r="J449" i="4"/>
  <c r="K449" i="4" s="1"/>
  <c r="J448" i="4"/>
  <c r="K448" i="4" s="1"/>
  <c r="J447" i="4"/>
  <c r="K447" i="4" s="1"/>
  <c r="J446" i="4"/>
  <c r="K446" i="4" s="1"/>
  <c r="J445" i="4"/>
  <c r="K445" i="4" s="1"/>
  <c r="J444" i="4"/>
  <c r="K444" i="4" s="1"/>
  <c r="J443" i="4"/>
  <c r="K443" i="4" s="1"/>
  <c r="J442" i="4"/>
  <c r="K442" i="4" s="1"/>
  <c r="J441" i="4"/>
  <c r="K441" i="4" s="1"/>
  <c r="J440" i="4"/>
  <c r="K440" i="4" s="1"/>
  <c r="J439" i="4"/>
  <c r="K439" i="4" s="1"/>
  <c r="J438" i="4"/>
  <c r="K438" i="4" s="1"/>
  <c r="J437" i="4"/>
  <c r="K437" i="4" s="1"/>
  <c r="J436" i="4"/>
  <c r="K436" i="4" s="1"/>
  <c r="J435" i="4"/>
  <c r="K435" i="4" s="1"/>
  <c r="J434" i="4"/>
  <c r="K434" i="4" s="1"/>
  <c r="J433" i="4"/>
  <c r="K433" i="4" s="1"/>
  <c r="J432" i="4"/>
  <c r="K432" i="4" s="1"/>
  <c r="J431" i="4"/>
  <c r="K431" i="4" s="1"/>
  <c r="J430" i="4"/>
  <c r="K430" i="4" s="1"/>
  <c r="J429" i="4"/>
  <c r="K429" i="4" s="1"/>
  <c r="J428" i="4"/>
  <c r="K428" i="4" s="1"/>
  <c r="J427" i="4"/>
  <c r="K427" i="4" s="1"/>
  <c r="J426" i="4"/>
  <c r="K426" i="4" s="1"/>
  <c r="J425" i="4"/>
  <c r="K425" i="4" s="1"/>
  <c r="J424" i="4"/>
  <c r="K424" i="4" s="1"/>
  <c r="J423" i="4"/>
  <c r="K423" i="4" s="1"/>
  <c r="J422" i="4"/>
  <c r="K422" i="4" s="1"/>
  <c r="J421" i="4"/>
  <c r="K421" i="4" s="1"/>
  <c r="J420" i="4"/>
  <c r="K420" i="4" s="1"/>
  <c r="J419" i="4"/>
  <c r="K419" i="4" s="1"/>
  <c r="J418" i="4"/>
  <c r="K418" i="4" s="1"/>
  <c r="J417" i="4"/>
  <c r="K417" i="4" s="1"/>
  <c r="J416" i="4"/>
  <c r="K416" i="4" s="1"/>
  <c r="J415" i="4"/>
  <c r="K415" i="4" s="1"/>
  <c r="J414" i="4"/>
  <c r="K414" i="4" s="1"/>
  <c r="J413" i="4"/>
  <c r="K413" i="4" s="1"/>
  <c r="J412" i="4"/>
  <c r="K412" i="4" s="1"/>
  <c r="J411" i="4"/>
  <c r="K411" i="4" s="1"/>
  <c r="J410" i="4"/>
  <c r="K410" i="4" s="1"/>
  <c r="J409" i="4"/>
  <c r="K409" i="4" s="1"/>
  <c r="J408" i="4"/>
  <c r="K408" i="4" s="1"/>
  <c r="J407" i="4"/>
  <c r="K407" i="4" s="1"/>
  <c r="J406" i="4"/>
  <c r="K406" i="4" s="1"/>
  <c r="J405" i="4"/>
  <c r="K405" i="4" s="1"/>
  <c r="J404" i="4"/>
  <c r="K404" i="4" s="1"/>
  <c r="J403" i="4"/>
  <c r="K403" i="4" s="1"/>
  <c r="J402" i="4"/>
  <c r="K402" i="4" s="1"/>
  <c r="J401" i="4"/>
  <c r="K401" i="4" s="1"/>
  <c r="J400" i="4"/>
  <c r="K400" i="4" s="1"/>
  <c r="J399" i="4"/>
  <c r="K399" i="4" s="1"/>
  <c r="J398" i="4"/>
  <c r="K398" i="4" s="1"/>
  <c r="J397" i="4"/>
  <c r="K397" i="4" s="1"/>
  <c r="J396" i="4"/>
  <c r="K396" i="4" s="1"/>
  <c r="J395" i="4"/>
  <c r="K395" i="4" s="1"/>
  <c r="J394" i="4"/>
  <c r="K394" i="4" s="1"/>
  <c r="J393" i="4"/>
  <c r="K393" i="4" s="1"/>
  <c r="J392" i="4"/>
  <c r="K392" i="4" s="1"/>
  <c r="J391" i="4"/>
  <c r="K391" i="4" s="1"/>
  <c r="J390" i="4"/>
  <c r="K390" i="4" s="1"/>
  <c r="J389" i="4"/>
  <c r="K389" i="4" s="1"/>
  <c r="J388" i="4"/>
  <c r="K388" i="4" s="1"/>
  <c r="J387" i="4"/>
  <c r="K387" i="4" s="1"/>
  <c r="J386" i="4"/>
  <c r="K386" i="4" s="1"/>
  <c r="J385" i="4"/>
  <c r="K385" i="4" s="1"/>
  <c r="J384" i="4"/>
  <c r="K384" i="4" s="1"/>
  <c r="J383" i="4"/>
  <c r="K383" i="4" s="1"/>
  <c r="J382" i="4"/>
  <c r="K382" i="4" s="1"/>
  <c r="J381" i="4"/>
  <c r="K381" i="4" s="1"/>
  <c r="J380" i="4"/>
  <c r="K380" i="4" s="1"/>
  <c r="J379" i="4"/>
  <c r="K379" i="4" s="1"/>
  <c r="J378" i="4"/>
  <c r="K378" i="4" s="1"/>
  <c r="J377" i="4"/>
  <c r="K377" i="4" s="1"/>
  <c r="J376" i="4"/>
  <c r="K376" i="4" s="1"/>
  <c r="J375" i="4"/>
  <c r="K375" i="4" s="1"/>
  <c r="J374" i="4"/>
  <c r="K374" i="4" s="1"/>
  <c r="J373" i="4"/>
  <c r="K373" i="4" s="1"/>
  <c r="J372" i="4"/>
  <c r="K372" i="4" s="1"/>
  <c r="J371" i="4"/>
  <c r="K371" i="4" s="1"/>
  <c r="J370" i="4"/>
  <c r="K370" i="4" s="1"/>
  <c r="J369" i="4"/>
  <c r="K369" i="4" s="1"/>
  <c r="J368" i="4"/>
  <c r="K368" i="4" s="1"/>
  <c r="J367" i="4"/>
  <c r="K367" i="4" s="1"/>
  <c r="J366" i="4"/>
  <c r="K366" i="4" s="1"/>
  <c r="J365" i="4"/>
  <c r="K365" i="4" s="1"/>
  <c r="J364" i="4"/>
  <c r="K364" i="4" s="1"/>
  <c r="J363" i="4"/>
  <c r="K363" i="4" s="1"/>
  <c r="J362" i="4"/>
  <c r="K362" i="4" s="1"/>
  <c r="J361" i="4"/>
  <c r="K361" i="4" s="1"/>
  <c r="J360" i="4"/>
  <c r="K360" i="4" s="1"/>
  <c r="J359" i="4"/>
  <c r="K359" i="4" s="1"/>
  <c r="J358" i="4"/>
  <c r="K358" i="4" s="1"/>
  <c r="J357" i="4"/>
  <c r="K357" i="4" s="1"/>
  <c r="J356" i="4"/>
  <c r="K356" i="4" s="1"/>
  <c r="J355" i="4"/>
  <c r="K355" i="4" s="1"/>
  <c r="J354" i="4"/>
  <c r="K354" i="4" s="1"/>
  <c r="J353" i="4"/>
  <c r="K353" i="4" s="1"/>
  <c r="J352" i="4"/>
  <c r="K352" i="4" s="1"/>
  <c r="J351" i="4"/>
  <c r="K351" i="4" s="1"/>
  <c r="J350" i="4"/>
  <c r="K350" i="4" s="1"/>
  <c r="J349" i="4"/>
  <c r="K349" i="4" s="1"/>
  <c r="J348" i="4"/>
  <c r="K348" i="4" s="1"/>
  <c r="J347" i="4"/>
  <c r="K347" i="4" s="1"/>
  <c r="J346" i="4"/>
  <c r="K346" i="4" s="1"/>
  <c r="J345" i="4"/>
  <c r="K345" i="4" s="1"/>
  <c r="J344" i="4"/>
  <c r="K344" i="4" s="1"/>
  <c r="J343" i="4"/>
  <c r="K343" i="4" s="1"/>
  <c r="J342" i="4"/>
  <c r="K342" i="4" s="1"/>
  <c r="J341" i="4"/>
  <c r="K341" i="4" s="1"/>
  <c r="J340" i="4"/>
  <c r="K340" i="4" s="1"/>
  <c r="J339" i="4"/>
  <c r="K339" i="4" s="1"/>
  <c r="J338" i="4"/>
  <c r="K338" i="4" s="1"/>
  <c r="J337" i="4"/>
  <c r="K337" i="4" s="1"/>
  <c r="J336" i="4"/>
  <c r="K336" i="4" s="1"/>
  <c r="J335" i="4"/>
  <c r="K335" i="4" s="1"/>
  <c r="J334" i="4"/>
  <c r="K334" i="4" s="1"/>
  <c r="J333" i="4"/>
  <c r="K333" i="4" s="1"/>
  <c r="J332" i="4"/>
  <c r="K332" i="4" s="1"/>
  <c r="J331" i="4"/>
  <c r="K331" i="4" s="1"/>
  <c r="J330" i="4"/>
  <c r="K330" i="4" s="1"/>
  <c r="J329" i="4"/>
  <c r="K329" i="4" s="1"/>
  <c r="J328" i="4"/>
  <c r="K328" i="4" s="1"/>
  <c r="J327" i="4"/>
  <c r="K327" i="4" s="1"/>
  <c r="J326" i="4"/>
  <c r="K326" i="4" s="1"/>
  <c r="J325" i="4"/>
  <c r="K325" i="4" s="1"/>
  <c r="J324" i="4"/>
  <c r="K324" i="4" s="1"/>
  <c r="J323" i="4"/>
  <c r="K323" i="4" s="1"/>
  <c r="J322" i="4"/>
  <c r="K322" i="4" s="1"/>
  <c r="J321" i="4"/>
  <c r="K321" i="4" s="1"/>
  <c r="J320" i="4"/>
  <c r="K320" i="4" s="1"/>
  <c r="J319" i="4"/>
  <c r="K319" i="4" s="1"/>
  <c r="J318" i="4"/>
  <c r="K318" i="4" s="1"/>
  <c r="J317" i="4"/>
  <c r="K317" i="4" s="1"/>
  <c r="J316" i="4"/>
  <c r="K316" i="4" s="1"/>
  <c r="J315" i="4"/>
  <c r="K315" i="4" s="1"/>
  <c r="J314" i="4"/>
  <c r="K314" i="4" s="1"/>
  <c r="J313" i="4"/>
  <c r="K313" i="4" s="1"/>
  <c r="J312" i="4"/>
  <c r="K312" i="4" s="1"/>
  <c r="J311" i="4"/>
  <c r="K311" i="4" s="1"/>
  <c r="J310" i="4"/>
  <c r="K310" i="4" s="1"/>
  <c r="J309" i="4"/>
  <c r="K309" i="4" s="1"/>
  <c r="J308" i="4"/>
  <c r="K308" i="4" s="1"/>
  <c r="J307" i="4"/>
  <c r="K307" i="4" s="1"/>
  <c r="J306" i="4"/>
  <c r="K306" i="4" s="1"/>
  <c r="J305" i="4"/>
  <c r="K305" i="4" s="1"/>
  <c r="J304" i="4"/>
  <c r="K304" i="4" s="1"/>
  <c r="J303" i="4"/>
  <c r="K303" i="4" s="1"/>
  <c r="J302" i="4"/>
  <c r="K302" i="4" s="1"/>
  <c r="J301" i="4"/>
  <c r="K301" i="4" s="1"/>
  <c r="J300" i="4"/>
  <c r="K300" i="4" s="1"/>
  <c r="J299" i="4"/>
  <c r="K299" i="4" s="1"/>
  <c r="J298" i="4"/>
  <c r="K298" i="4" s="1"/>
  <c r="J297" i="4"/>
  <c r="K297" i="4" s="1"/>
  <c r="J296" i="4"/>
  <c r="K296" i="4" s="1"/>
  <c r="J295" i="4"/>
  <c r="K295" i="4" s="1"/>
  <c r="J294" i="4"/>
  <c r="K294" i="4" s="1"/>
  <c r="J293" i="4"/>
  <c r="K293" i="4" s="1"/>
  <c r="J292" i="4"/>
  <c r="K292" i="4" s="1"/>
  <c r="J291" i="4"/>
  <c r="K291" i="4" s="1"/>
  <c r="J290" i="4"/>
  <c r="K290" i="4" s="1"/>
  <c r="J289" i="4"/>
  <c r="K289" i="4" s="1"/>
  <c r="J288" i="4"/>
  <c r="K288" i="4" s="1"/>
  <c r="J287" i="4"/>
  <c r="K287" i="4" s="1"/>
  <c r="J286" i="4"/>
  <c r="K286" i="4" s="1"/>
  <c r="J285" i="4"/>
  <c r="K285" i="4" s="1"/>
  <c r="J284" i="4"/>
  <c r="K284" i="4" s="1"/>
  <c r="J283" i="4"/>
  <c r="K283" i="4" s="1"/>
  <c r="J282" i="4"/>
  <c r="K282" i="4" s="1"/>
  <c r="J281" i="4"/>
  <c r="K281" i="4" s="1"/>
  <c r="J280" i="4"/>
  <c r="K280" i="4" s="1"/>
  <c r="J279" i="4"/>
  <c r="K279" i="4" s="1"/>
  <c r="J278" i="4"/>
  <c r="K278" i="4" s="1"/>
  <c r="J277" i="4"/>
  <c r="K277" i="4" s="1"/>
  <c r="J276" i="4"/>
  <c r="K276" i="4" s="1"/>
  <c r="J275" i="4"/>
  <c r="K275" i="4" s="1"/>
  <c r="J274" i="4"/>
  <c r="K274" i="4" s="1"/>
  <c r="J273" i="4"/>
  <c r="K273" i="4" s="1"/>
  <c r="J272" i="4"/>
  <c r="K272" i="4" s="1"/>
  <c r="J271" i="4"/>
  <c r="K271" i="4" s="1"/>
  <c r="J270" i="4"/>
  <c r="K270" i="4" s="1"/>
  <c r="J269" i="4"/>
  <c r="K269" i="4" s="1"/>
  <c r="J268" i="4"/>
  <c r="K268" i="4" s="1"/>
  <c r="J267" i="4"/>
  <c r="K267" i="4" s="1"/>
  <c r="J266" i="4"/>
  <c r="K266" i="4" s="1"/>
  <c r="J265" i="4"/>
  <c r="K265" i="4" s="1"/>
  <c r="J264" i="4"/>
  <c r="K264" i="4" s="1"/>
  <c r="J263" i="4"/>
  <c r="K263" i="4" s="1"/>
  <c r="J262" i="4"/>
  <c r="K262" i="4" s="1"/>
  <c r="J261" i="4"/>
  <c r="K261" i="4" s="1"/>
  <c r="J260" i="4"/>
  <c r="K260" i="4" s="1"/>
  <c r="J259" i="4"/>
  <c r="K259" i="4" s="1"/>
  <c r="J258" i="4"/>
  <c r="K258" i="4" s="1"/>
  <c r="J257" i="4"/>
  <c r="K257" i="4" s="1"/>
  <c r="J256" i="4"/>
  <c r="K256" i="4" s="1"/>
  <c r="J255" i="4"/>
  <c r="K255" i="4" s="1"/>
  <c r="J254" i="4"/>
  <c r="K254" i="4" s="1"/>
  <c r="J253" i="4"/>
  <c r="K253" i="4" s="1"/>
  <c r="J252" i="4"/>
  <c r="K252" i="4" s="1"/>
  <c r="J251" i="4"/>
  <c r="K251" i="4" s="1"/>
  <c r="J250" i="4"/>
  <c r="K250" i="4" s="1"/>
  <c r="J249" i="4"/>
  <c r="K249" i="4" s="1"/>
  <c r="J248" i="4"/>
  <c r="K248" i="4" s="1"/>
  <c r="J247" i="4"/>
  <c r="K247" i="4" s="1"/>
  <c r="J246" i="4"/>
  <c r="K246" i="4" s="1"/>
  <c r="J245" i="4"/>
  <c r="K245" i="4" s="1"/>
  <c r="J244" i="4"/>
  <c r="K244" i="4" s="1"/>
  <c r="J243" i="4"/>
  <c r="K243" i="4" s="1"/>
  <c r="J242" i="4"/>
  <c r="K242" i="4" s="1"/>
  <c r="J241" i="4"/>
  <c r="K241" i="4" s="1"/>
  <c r="J240" i="4"/>
  <c r="K240" i="4" s="1"/>
  <c r="J239" i="4"/>
  <c r="K239" i="4" s="1"/>
  <c r="J238" i="4"/>
  <c r="K238" i="4" s="1"/>
  <c r="J237" i="4"/>
  <c r="K237" i="4" s="1"/>
  <c r="J236" i="4"/>
  <c r="K236" i="4" s="1"/>
  <c r="J235" i="4"/>
  <c r="K235" i="4" s="1"/>
  <c r="J234" i="4"/>
  <c r="K234" i="4" s="1"/>
  <c r="J233" i="4"/>
  <c r="K233" i="4" s="1"/>
  <c r="J232" i="4"/>
  <c r="K232" i="4" s="1"/>
  <c r="J231" i="4"/>
  <c r="K231" i="4" s="1"/>
  <c r="J230" i="4"/>
  <c r="K230" i="4" s="1"/>
  <c r="J229" i="4"/>
  <c r="K229" i="4" s="1"/>
  <c r="J228" i="4"/>
  <c r="K228" i="4" s="1"/>
  <c r="J227" i="4"/>
  <c r="K227" i="4" s="1"/>
  <c r="J226" i="4"/>
  <c r="K226" i="4" s="1"/>
  <c r="J225" i="4"/>
  <c r="K225" i="4" s="1"/>
  <c r="J224" i="4"/>
  <c r="K224" i="4" s="1"/>
  <c r="J223" i="4"/>
  <c r="K223" i="4" s="1"/>
  <c r="J222" i="4"/>
  <c r="K222" i="4" s="1"/>
  <c r="J221" i="4"/>
  <c r="K221" i="4" s="1"/>
  <c r="J220" i="4"/>
  <c r="K220" i="4" s="1"/>
  <c r="J219" i="4"/>
  <c r="K219" i="4" s="1"/>
  <c r="J218" i="4"/>
  <c r="K218" i="4" s="1"/>
  <c r="J217" i="4"/>
  <c r="K217" i="4" s="1"/>
  <c r="J216" i="4"/>
  <c r="K216" i="4" s="1"/>
  <c r="J215" i="4"/>
  <c r="K215" i="4" s="1"/>
  <c r="J214" i="4"/>
  <c r="K214" i="4" s="1"/>
  <c r="J213" i="4"/>
  <c r="K213" i="4" s="1"/>
  <c r="J212" i="4"/>
  <c r="K212" i="4" s="1"/>
  <c r="J211" i="4"/>
  <c r="K211" i="4" s="1"/>
  <c r="J210" i="4"/>
  <c r="K210" i="4" s="1"/>
  <c r="J209" i="4"/>
  <c r="K209" i="4" s="1"/>
  <c r="J208" i="4"/>
  <c r="K208" i="4" s="1"/>
  <c r="J207" i="4"/>
  <c r="K207" i="4" s="1"/>
  <c r="J206" i="4"/>
  <c r="K206" i="4" s="1"/>
  <c r="J205" i="4"/>
  <c r="K205" i="4" s="1"/>
  <c r="J204" i="4"/>
  <c r="K204" i="4" s="1"/>
  <c r="J203" i="4"/>
  <c r="K203" i="4" s="1"/>
  <c r="J202" i="4"/>
  <c r="K202" i="4" s="1"/>
  <c r="J201" i="4"/>
  <c r="K201" i="4" s="1"/>
  <c r="J200" i="4"/>
  <c r="K200" i="4" s="1"/>
  <c r="J199" i="4"/>
  <c r="K199" i="4" s="1"/>
  <c r="J198" i="4"/>
  <c r="K198" i="4" s="1"/>
  <c r="J197" i="4"/>
  <c r="K197" i="4" s="1"/>
  <c r="J196" i="4"/>
  <c r="K196" i="4" s="1"/>
  <c r="J195" i="4"/>
  <c r="K195" i="4" s="1"/>
  <c r="J194" i="4"/>
  <c r="K194" i="4" s="1"/>
  <c r="J193" i="4"/>
  <c r="K193" i="4" s="1"/>
  <c r="J192" i="4"/>
  <c r="K192" i="4" s="1"/>
  <c r="J191" i="4"/>
  <c r="K191" i="4" s="1"/>
  <c r="J190" i="4"/>
  <c r="K190" i="4" s="1"/>
  <c r="J189" i="4"/>
  <c r="K189" i="4" s="1"/>
  <c r="J188" i="4"/>
  <c r="K188" i="4" s="1"/>
  <c r="J187" i="4"/>
  <c r="K187" i="4" s="1"/>
  <c r="J186" i="4"/>
  <c r="K186" i="4" s="1"/>
  <c r="J185" i="4"/>
  <c r="K185" i="4" s="1"/>
  <c r="J184" i="4"/>
  <c r="K184" i="4" s="1"/>
  <c r="J183" i="4"/>
  <c r="K183" i="4" s="1"/>
  <c r="J182" i="4"/>
  <c r="K182" i="4" s="1"/>
  <c r="J181" i="4"/>
  <c r="K181" i="4" s="1"/>
  <c r="J180" i="4"/>
  <c r="K180" i="4" s="1"/>
  <c r="J179" i="4"/>
  <c r="K179" i="4" s="1"/>
  <c r="J178" i="4"/>
  <c r="K178" i="4" s="1"/>
  <c r="J177" i="4"/>
  <c r="K177" i="4" s="1"/>
  <c r="J176" i="4"/>
  <c r="K176" i="4" s="1"/>
  <c r="J175" i="4"/>
  <c r="K175" i="4" s="1"/>
  <c r="J174" i="4"/>
  <c r="K174" i="4" s="1"/>
  <c r="J173" i="4"/>
  <c r="K173" i="4" s="1"/>
  <c r="J172" i="4"/>
  <c r="K172" i="4" s="1"/>
  <c r="J171" i="4"/>
  <c r="K171" i="4" s="1"/>
  <c r="J170" i="4"/>
  <c r="K170" i="4" s="1"/>
  <c r="J169" i="4"/>
  <c r="K169" i="4" s="1"/>
  <c r="J168" i="4"/>
  <c r="K168" i="4" s="1"/>
  <c r="J167" i="4"/>
  <c r="K167" i="4" s="1"/>
  <c r="J166" i="4"/>
  <c r="K166" i="4" s="1"/>
  <c r="J165" i="4"/>
  <c r="K165" i="4" s="1"/>
  <c r="J164" i="4"/>
  <c r="K164" i="4" s="1"/>
  <c r="J163" i="4"/>
  <c r="K163" i="4" s="1"/>
  <c r="J162" i="4"/>
  <c r="K162" i="4" s="1"/>
  <c r="J161" i="4"/>
  <c r="K161" i="4" s="1"/>
  <c r="J160" i="4"/>
  <c r="K160" i="4" s="1"/>
  <c r="J159" i="4"/>
  <c r="K159" i="4" s="1"/>
  <c r="J158" i="4"/>
  <c r="K158" i="4" s="1"/>
  <c r="J157" i="4"/>
  <c r="K157" i="4" s="1"/>
  <c r="J156" i="4"/>
  <c r="K156" i="4" s="1"/>
  <c r="J155" i="4"/>
  <c r="K155" i="4" s="1"/>
  <c r="J154" i="4"/>
  <c r="K154" i="4" s="1"/>
  <c r="J153" i="4"/>
  <c r="K153" i="4" s="1"/>
  <c r="J152" i="4"/>
  <c r="K152" i="4" s="1"/>
  <c r="J151" i="4"/>
  <c r="K151" i="4" s="1"/>
  <c r="J150" i="4"/>
  <c r="K150" i="4" s="1"/>
  <c r="J149" i="4"/>
  <c r="K149" i="4" s="1"/>
  <c r="J148" i="4"/>
  <c r="K148" i="4" s="1"/>
  <c r="J147" i="4"/>
  <c r="K147" i="4" s="1"/>
  <c r="J146" i="4"/>
  <c r="K146" i="4" s="1"/>
  <c r="J145" i="4"/>
  <c r="K145" i="4" s="1"/>
  <c r="J144" i="4"/>
  <c r="K144" i="4" s="1"/>
  <c r="J143" i="4"/>
  <c r="K143" i="4" s="1"/>
  <c r="J142" i="4"/>
  <c r="K142" i="4" s="1"/>
  <c r="J141" i="4"/>
  <c r="K141" i="4" s="1"/>
  <c r="J140" i="4"/>
  <c r="K140" i="4" s="1"/>
  <c r="J139" i="4"/>
  <c r="K139" i="4" s="1"/>
  <c r="J138" i="4"/>
  <c r="K138" i="4" s="1"/>
  <c r="J137" i="4"/>
  <c r="K137" i="4" s="1"/>
  <c r="J136" i="4"/>
  <c r="K136" i="4" s="1"/>
  <c r="J135" i="4"/>
  <c r="K135" i="4" s="1"/>
  <c r="J134" i="4"/>
  <c r="K134" i="4" s="1"/>
  <c r="J133" i="4"/>
  <c r="K133" i="4" s="1"/>
  <c r="J132" i="4"/>
  <c r="K132" i="4" s="1"/>
  <c r="J131" i="4"/>
  <c r="K131" i="4" s="1"/>
  <c r="J130" i="4"/>
  <c r="K130" i="4" s="1"/>
  <c r="J129" i="4"/>
  <c r="K129" i="4" s="1"/>
  <c r="J128" i="4"/>
  <c r="K128" i="4" s="1"/>
  <c r="J127" i="4"/>
  <c r="K127" i="4" s="1"/>
  <c r="J126" i="4"/>
  <c r="K126" i="4" s="1"/>
  <c r="J125" i="4"/>
  <c r="K125" i="4" s="1"/>
  <c r="J124" i="4"/>
  <c r="K124" i="4" s="1"/>
  <c r="J123" i="4"/>
  <c r="K123" i="4" s="1"/>
  <c r="J122" i="4"/>
  <c r="K122" i="4" s="1"/>
  <c r="J121" i="4"/>
  <c r="K121" i="4" s="1"/>
  <c r="J120" i="4"/>
  <c r="K120" i="4" s="1"/>
  <c r="J119" i="4"/>
  <c r="K119" i="4" s="1"/>
  <c r="J118" i="4"/>
  <c r="K118" i="4" s="1"/>
  <c r="J117" i="4"/>
  <c r="K117" i="4" s="1"/>
  <c r="J116" i="4"/>
  <c r="K116" i="4" s="1"/>
  <c r="J115" i="4"/>
  <c r="K115" i="4" s="1"/>
  <c r="J114" i="4"/>
  <c r="K114" i="4" s="1"/>
  <c r="J113" i="4"/>
  <c r="K113" i="4" s="1"/>
  <c r="J112" i="4"/>
  <c r="K112" i="4" s="1"/>
  <c r="J111" i="4"/>
  <c r="K111" i="4" s="1"/>
  <c r="J110" i="4"/>
  <c r="K110" i="4" s="1"/>
  <c r="J109" i="4"/>
  <c r="K109" i="4" s="1"/>
  <c r="J108" i="4"/>
  <c r="K108" i="4" s="1"/>
  <c r="J107" i="4"/>
  <c r="K107" i="4" s="1"/>
  <c r="J106" i="4"/>
  <c r="K106" i="4" s="1"/>
  <c r="J105" i="4"/>
  <c r="K105" i="4" s="1"/>
  <c r="J104" i="4"/>
  <c r="K104" i="4" s="1"/>
  <c r="J103" i="4"/>
  <c r="K103" i="4" s="1"/>
  <c r="J102" i="4"/>
  <c r="K102" i="4" s="1"/>
  <c r="J101" i="4"/>
  <c r="K101" i="4" s="1"/>
  <c r="J100" i="4"/>
  <c r="K100" i="4" s="1"/>
  <c r="J99" i="4"/>
  <c r="K99" i="4" s="1"/>
  <c r="J98" i="4"/>
  <c r="K98" i="4" s="1"/>
  <c r="J97" i="4"/>
  <c r="K97" i="4" s="1"/>
  <c r="J96" i="4"/>
  <c r="K96" i="4" s="1"/>
  <c r="J95" i="4"/>
  <c r="K95" i="4" s="1"/>
  <c r="J94" i="4"/>
  <c r="K94" i="4" s="1"/>
  <c r="J93" i="4"/>
  <c r="K93" i="4" s="1"/>
  <c r="J92" i="4"/>
  <c r="K92" i="4" s="1"/>
  <c r="J91" i="4"/>
  <c r="K91" i="4" s="1"/>
  <c r="J90" i="4"/>
  <c r="K90" i="4" s="1"/>
  <c r="J89" i="4"/>
  <c r="K89" i="4" s="1"/>
  <c r="J88" i="4"/>
  <c r="K88" i="4" s="1"/>
  <c r="J87" i="4"/>
  <c r="K87" i="4" s="1"/>
  <c r="J86" i="4"/>
  <c r="K86" i="4" s="1"/>
  <c r="J85" i="4"/>
  <c r="K85" i="4" s="1"/>
  <c r="J84" i="4"/>
  <c r="K84" i="4" s="1"/>
  <c r="J83" i="4"/>
  <c r="K83" i="4" s="1"/>
  <c r="J82" i="4"/>
  <c r="K82" i="4" s="1"/>
  <c r="J81" i="4"/>
  <c r="K81" i="4" s="1"/>
  <c r="J80" i="4"/>
  <c r="K80" i="4" s="1"/>
  <c r="J79" i="4"/>
  <c r="K79" i="4" s="1"/>
  <c r="J78" i="4"/>
  <c r="K78" i="4" s="1"/>
  <c r="J77" i="4"/>
  <c r="K77" i="4" s="1"/>
  <c r="J76" i="4"/>
  <c r="K76" i="4" s="1"/>
  <c r="J75" i="4"/>
  <c r="K75" i="4" s="1"/>
  <c r="J74" i="4"/>
  <c r="K74" i="4" s="1"/>
  <c r="J73" i="4"/>
  <c r="K73" i="4" s="1"/>
  <c r="J72" i="4"/>
  <c r="K72" i="4" s="1"/>
  <c r="J71" i="4"/>
  <c r="K71" i="4" s="1"/>
  <c r="J70" i="4"/>
  <c r="K70" i="4" s="1"/>
  <c r="J69" i="4"/>
  <c r="K69" i="4" s="1"/>
  <c r="J68" i="4"/>
  <c r="K68" i="4" s="1"/>
  <c r="J67" i="4"/>
  <c r="K67" i="4" s="1"/>
  <c r="J66" i="4"/>
  <c r="K66" i="4" s="1"/>
  <c r="J65" i="4"/>
  <c r="K65" i="4" s="1"/>
  <c r="J64" i="4"/>
  <c r="K64" i="4" s="1"/>
  <c r="J63" i="4"/>
  <c r="K63" i="4" s="1"/>
  <c r="J62" i="4"/>
  <c r="K62" i="4" s="1"/>
  <c r="J61" i="4"/>
  <c r="K61" i="4" s="1"/>
  <c r="J60" i="4"/>
  <c r="K60" i="4" s="1"/>
  <c r="J59" i="4"/>
  <c r="K59" i="4" s="1"/>
  <c r="J58" i="4"/>
  <c r="K58" i="4" s="1"/>
  <c r="J57" i="4"/>
  <c r="K57" i="4" s="1"/>
  <c r="J56" i="4"/>
  <c r="K56" i="4" s="1"/>
  <c r="J55" i="4"/>
  <c r="K55" i="4" s="1"/>
  <c r="J54" i="4"/>
  <c r="K54" i="4" s="1"/>
  <c r="J53" i="4"/>
  <c r="K53" i="4" s="1"/>
  <c r="J52" i="4"/>
  <c r="K52" i="4" s="1"/>
  <c r="J51" i="4"/>
  <c r="K51" i="4" s="1"/>
  <c r="J50" i="4"/>
  <c r="K50" i="4" s="1"/>
  <c r="J49" i="4"/>
  <c r="K49" i="4" s="1"/>
  <c r="J48" i="4"/>
  <c r="K48" i="4" s="1"/>
  <c r="J47" i="4"/>
  <c r="K47" i="4" s="1"/>
  <c r="J46" i="4"/>
  <c r="K46" i="4" s="1"/>
  <c r="J45" i="4"/>
  <c r="K45" i="4" s="1"/>
  <c r="J44" i="4"/>
  <c r="K44" i="4" s="1"/>
  <c r="J43" i="4"/>
  <c r="K43" i="4" s="1"/>
  <c r="J42" i="4"/>
  <c r="K42" i="4" s="1"/>
  <c r="J41" i="4"/>
  <c r="K41" i="4" s="1"/>
  <c r="J40" i="4"/>
  <c r="K40" i="4" s="1"/>
  <c r="J39" i="4"/>
  <c r="K39" i="4" s="1"/>
  <c r="J38" i="4"/>
  <c r="K38" i="4" s="1"/>
  <c r="J37" i="4"/>
  <c r="K37" i="4" s="1"/>
  <c r="J36" i="4"/>
  <c r="K36" i="4" s="1"/>
  <c r="J35" i="4"/>
  <c r="K35" i="4" s="1"/>
  <c r="J34" i="4"/>
  <c r="K34" i="4" s="1"/>
  <c r="J33" i="4"/>
  <c r="K33" i="4" s="1"/>
  <c r="J32" i="4"/>
  <c r="K32" i="4" s="1"/>
  <c r="J31" i="4"/>
  <c r="K31" i="4" s="1"/>
  <c r="J30" i="4"/>
  <c r="K30" i="4" s="1"/>
  <c r="J29" i="4"/>
  <c r="K29" i="4" s="1"/>
  <c r="J28" i="4"/>
  <c r="K28" i="4" s="1"/>
  <c r="J27" i="4"/>
  <c r="K27" i="4" s="1"/>
  <c r="J26" i="4"/>
  <c r="K26" i="4" s="1"/>
  <c r="J25" i="4"/>
  <c r="K25" i="4" s="1"/>
  <c r="J24" i="4"/>
  <c r="K24" i="4" s="1"/>
  <c r="J23" i="4"/>
  <c r="K23" i="4" s="1"/>
  <c r="J22" i="4"/>
  <c r="K22" i="4" s="1"/>
  <c r="J21" i="4"/>
  <c r="K21" i="4" s="1"/>
  <c r="J20" i="4"/>
  <c r="K20" i="4" s="1"/>
  <c r="J19" i="4"/>
  <c r="K19" i="4" s="1"/>
  <c r="J18" i="4"/>
  <c r="K18" i="4" s="1"/>
  <c r="J17" i="4"/>
  <c r="K17" i="4" s="1"/>
  <c r="J16" i="4"/>
  <c r="K16" i="4" s="1"/>
  <c r="J15" i="4"/>
  <c r="K15" i="4" s="1"/>
  <c r="J14" i="4"/>
  <c r="K14" i="4" s="1"/>
  <c r="J13" i="4"/>
  <c r="K13" i="4" s="1"/>
  <c r="J12" i="4"/>
  <c r="K12" i="4" s="1"/>
  <c r="J11" i="4"/>
  <c r="K11" i="4" s="1"/>
  <c r="J10" i="4"/>
  <c r="K10" i="4" s="1"/>
  <c r="J9" i="4"/>
  <c r="K9" i="4" s="1"/>
  <c r="J8" i="4"/>
  <c r="K8" i="4" s="1"/>
  <c r="J7" i="4"/>
  <c r="K7" i="4" s="1"/>
  <c r="J6" i="4"/>
  <c r="K6" i="4" s="1"/>
  <c r="J5" i="4"/>
  <c r="K5" i="4" s="1"/>
  <c r="A15" i="12"/>
  <c r="B214" i="12" s="1"/>
  <c r="C15" i="12"/>
  <c r="F417" i="12"/>
  <c r="C417" i="12"/>
  <c r="F412" i="12"/>
  <c r="C412" i="12"/>
  <c r="F407" i="12"/>
  <c r="C407" i="12"/>
  <c r="I404" i="12"/>
  <c r="C403" i="12"/>
  <c r="B399" i="12"/>
  <c r="A395" i="12"/>
  <c r="F12" i="12"/>
  <c r="E12" i="12"/>
  <c r="F11" i="12"/>
  <c r="E11" i="12"/>
  <c r="C9" i="12"/>
  <c r="C7" i="12"/>
  <c r="G1" i="12"/>
  <c r="F65" i="10"/>
  <c r="B317" i="12" l="1"/>
  <c r="B313" i="12"/>
  <c r="B316" i="12"/>
  <c r="B337" i="12"/>
  <c r="B306" i="12"/>
  <c r="B320" i="12"/>
  <c r="B314" i="12"/>
  <c r="B294" i="12"/>
  <c r="B344" i="12"/>
  <c r="B367" i="12"/>
  <c r="B372" i="12"/>
  <c r="B383" i="12"/>
  <c r="B330" i="12"/>
  <c r="B354" i="12"/>
  <c r="B363" i="12"/>
  <c r="B381" i="12"/>
  <c r="B359" i="12"/>
  <c r="B374" i="12"/>
  <c r="B295" i="12"/>
  <c r="B319" i="12"/>
  <c r="B343" i="12"/>
  <c r="B386" i="12"/>
  <c r="B347" i="12"/>
  <c r="B333" i="12"/>
  <c r="B297" i="12"/>
  <c r="B345" i="12"/>
  <c r="B293" i="12"/>
  <c r="B289" i="12"/>
  <c r="B332" i="12"/>
  <c r="B338" i="12"/>
  <c r="B296" i="12"/>
  <c r="B290" i="12"/>
  <c r="B304" i="12"/>
  <c r="B326" i="12"/>
  <c r="B360" i="12"/>
  <c r="B368" i="12"/>
  <c r="B379" i="12"/>
  <c r="B384" i="12"/>
  <c r="B312" i="12"/>
  <c r="B377" i="12"/>
  <c r="B361" i="12"/>
  <c r="B308" i="12"/>
  <c r="B323" i="12"/>
  <c r="B331" i="12"/>
  <c r="B324" i="12"/>
  <c r="B335" i="12"/>
  <c r="B378" i="12"/>
  <c r="B315" i="12"/>
  <c r="B341" i="12"/>
  <c r="B352" i="12"/>
  <c r="B349" i="12"/>
  <c r="B309" i="12"/>
  <c r="B305" i="12"/>
  <c r="B328" i="12"/>
  <c r="B322" i="12"/>
  <c r="B336" i="12"/>
  <c r="B342" i="12"/>
  <c r="B351" i="12"/>
  <c r="B364" i="12"/>
  <c r="B375" i="12"/>
  <c r="B380" i="12"/>
  <c r="B302" i="12"/>
  <c r="B356" i="12"/>
  <c r="B373" i="12"/>
  <c r="B346" i="12"/>
  <c r="B291" i="12"/>
  <c r="B299" i="12"/>
  <c r="B292" i="12"/>
  <c r="B303" i="12"/>
  <c r="B340" i="12"/>
  <c r="B370" i="12"/>
  <c r="B357" i="12"/>
  <c r="B362" i="12"/>
  <c r="B301" i="12"/>
  <c r="B329" i="12"/>
  <c r="B325" i="12"/>
  <c r="B300" i="12"/>
  <c r="B321" i="12"/>
  <c r="B353" i="12"/>
  <c r="B310" i="12"/>
  <c r="B318" i="12"/>
  <c r="B348" i="12"/>
  <c r="B350" i="12"/>
  <c r="B358" i="12"/>
  <c r="B371" i="12"/>
  <c r="B376" i="12"/>
  <c r="B298" i="12"/>
  <c r="B334" i="12"/>
  <c r="B369" i="12"/>
  <c r="B385" i="12"/>
  <c r="B365" i="12"/>
  <c r="B311" i="12"/>
  <c r="B382" i="12"/>
  <c r="B327" i="12"/>
  <c r="B366" i="12"/>
  <c r="B307" i="12"/>
  <c r="B355" i="12"/>
  <c r="B339" i="12"/>
  <c r="B256" i="12"/>
  <c r="B232" i="12"/>
  <c r="B249" i="12"/>
  <c r="B261" i="12"/>
  <c r="B272" i="12"/>
  <c r="B277" i="12"/>
  <c r="B257" i="12"/>
  <c r="B223" i="12"/>
  <c r="B274" i="12"/>
  <c r="B222" i="12"/>
  <c r="B238" i="12"/>
  <c r="B287" i="12"/>
  <c r="B230" i="12"/>
  <c r="B254" i="12"/>
  <c r="B218" i="12"/>
  <c r="B271" i="12"/>
  <c r="B275" i="12"/>
  <c r="B267" i="12"/>
  <c r="B228" i="12"/>
  <c r="B240" i="12"/>
  <c r="B220" i="12"/>
  <c r="B227" i="12"/>
  <c r="B248" i="12"/>
  <c r="B268" i="12"/>
  <c r="B273" i="12"/>
  <c r="B284" i="12"/>
  <c r="B239" i="12"/>
  <c r="B262" i="12"/>
  <c r="B259" i="12"/>
  <c r="B288" i="12"/>
  <c r="B270" i="12"/>
  <c r="B286" i="12"/>
  <c r="B234" i="12"/>
  <c r="B242" i="12"/>
  <c r="B263" i="12"/>
  <c r="B244" i="12"/>
  <c r="B224" i="12"/>
  <c r="B236" i="12"/>
  <c r="B243" i="12"/>
  <c r="B221" i="12"/>
  <c r="B264" i="12"/>
  <c r="B269" i="12"/>
  <c r="B280" i="12"/>
  <c r="B285" i="12"/>
  <c r="B229" i="12"/>
  <c r="B237" i="12"/>
  <c r="B245" i="12"/>
  <c r="B282" i="12"/>
  <c r="B219" i="12"/>
  <c r="B235" i="12"/>
  <c r="B246" i="12"/>
  <c r="B251" i="12"/>
  <c r="B258" i="12"/>
  <c r="B226" i="12"/>
  <c r="B279" i="12"/>
  <c r="B255" i="12"/>
  <c r="B283" i="12"/>
  <c r="B252" i="12"/>
  <c r="B217" i="12"/>
  <c r="B231" i="12"/>
  <c r="B253" i="12"/>
  <c r="B265" i="12"/>
  <c r="B276" i="12"/>
  <c r="B281" i="12"/>
  <c r="B225" i="12"/>
  <c r="B266" i="12"/>
  <c r="B233" i="12"/>
  <c r="B247" i="12"/>
  <c r="B241" i="12"/>
  <c r="B278" i="12"/>
  <c r="B260" i="12"/>
  <c r="B250" i="12"/>
  <c r="B31" i="12"/>
  <c r="B40" i="12"/>
  <c r="B18" i="12"/>
  <c r="B16" i="12"/>
  <c r="B36" i="12"/>
  <c r="B56" i="12"/>
  <c r="B19" i="12"/>
  <c r="B22" i="12"/>
  <c r="B30" i="12"/>
  <c r="B38" i="12"/>
  <c r="B68" i="12"/>
  <c r="B35" i="12"/>
  <c r="B46" i="12"/>
  <c r="B66" i="12"/>
  <c r="B77" i="12"/>
  <c r="B86" i="12"/>
  <c r="B67" i="12"/>
  <c r="B84" i="12"/>
  <c r="B49" i="12"/>
  <c r="B97" i="12"/>
  <c r="B122" i="12"/>
  <c r="B85" i="12"/>
  <c r="B134" i="12"/>
  <c r="B125" i="12"/>
  <c r="B146" i="12"/>
  <c r="B173" i="12"/>
  <c r="B142" i="12"/>
  <c r="B105" i="12"/>
  <c r="B155" i="12"/>
  <c r="B183" i="12"/>
  <c r="B140" i="12"/>
  <c r="B118" i="12"/>
  <c r="B182" i="12"/>
  <c r="B190" i="12"/>
  <c r="B123" i="12"/>
  <c r="B131" i="12"/>
  <c r="B139" i="12"/>
  <c r="B109" i="12"/>
  <c r="B164" i="12"/>
  <c r="B169" i="12"/>
  <c r="B177" i="12"/>
  <c r="B114" i="12"/>
  <c r="B143" i="12"/>
  <c r="B151" i="12"/>
  <c r="B187" i="12"/>
  <c r="B194" i="12"/>
  <c r="B200" i="12"/>
  <c r="B207" i="12"/>
  <c r="B205" i="12"/>
  <c r="B108" i="12"/>
  <c r="B64" i="12"/>
  <c r="B23" i="12"/>
  <c r="B32" i="12"/>
  <c r="B47" i="12"/>
  <c r="B60" i="12"/>
  <c r="B52" i="12"/>
  <c r="B65" i="12"/>
  <c r="B45" i="12"/>
  <c r="B57" i="12"/>
  <c r="B70" i="12"/>
  <c r="B79" i="12"/>
  <c r="B41" i="12"/>
  <c r="B54" i="12"/>
  <c r="B73" i="12"/>
  <c r="B81" i="12"/>
  <c r="B94" i="12"/>
  <c r="B99" i="12"/>
  <c r="B107" i="12"/>
  <c r="B117" i="12"/>
  <c r="B93" i="12"/>
  <c r="B110" i="12"/>
  <c r="B101" i="12"/>
  <c r="B141" i="12"/>
  <c r="B162" i="12"/>
  <c r="B147" i="12"/>
  <c r="B180" i="12"/>
  <c r="B186" i="12"/>
  <c r="B104" i="12"/>
  <c r="B174" i="12"/>
  <c r="B178" i="12"/>
  <c r="B120" i="12"/>
  <c r="B128" i="12"/>
  <c r="B136" i="12"/>
  <c r="B179" i="12"/>
  <c r="B192" i="12"/>
  <c r="B145" i="12"/>
  <c r="B191" i="12"/>
  <c r="B129" i="12"/>
  <c r="B149" i="12"/>
  <c r="B163" i="12"/>
  <c r="B172" i="12"/>
  <c r="B184" i="12"/>
  <c r="B189" i="12"/>
  <c r="B91" i="12"/>
  <c r="B17" i="12"/>
  <c r="B208" i="12"/>
  <c r="B216" i="12"/>
  <c r="B199" i="12"/>
  <c r="B201" i="12"/>
  <c r="B215" i="12"/>
  <c r="B133" i="12"/>
  <c r="B206" i="12"/>
  <c r="B24" i="12"/>
  <c r="B43" i="12"/>
  <c r="B48" i="12"/>
  <c r="B26" i="12"/>
  <c r="B76" i="12"/>
  <c r="B28" i="12"/>
  <c r="B42" i="12"/>
  <c r="B72" i="12"/>
  <c r="B82" i="12"/>
  <c r="B25" i="12"/>
  <c r="B51" i="12"/>
  <c r="B83" i="12"/>
  <c r="B53" i="12"/>
  <c r="B61" i="12"/>
  <c r="B71" i="12"/>
  <c r="B96" i="12"/>
  <c r="B27" i="12"/>
  <c r="B90" i="12"/>
  <c r="B113" i="12"/>
  <c r="B158" i="12"/>
  <c r="B69" i="12"/>
  <c r="B103" i="12"/>
  <c r="B154" i="12"/>
  <c r="B150" i="12"/>
  <c r="B89" i="12"/>
  <c r="B111" i="12"/>
  <c r="B157" i="12"/>
  <c r="B135" i="12"/>
  <c r="B170" i="12"/>
  <c r="B166" i="12"/>
  <c r="B98" i="12"/>
  <c r="B148" i="12"/>
  <c r="B124" i="12"/>
  <c r="B168" i="12"/>
  <c r="B176" i="12"/>
  <c r="B181" i="12"/>
  <c r="B153" i="12"/>
  <c r="B175" i="12"/>
  <c r="B188" i="12"/>
  <c r="B78" i="12"/>
  <c r="B62" i="12"/>
  <c r="B55" i="12"/>
  <c r="B196" i="12"/>
  <c r="B197" i="12"/>
  <c r="B211" i="12"/>
  <c r="B213" i="12"/>
  <c r="B80" i="12"/>
  <c r="B185" i="12"/>
  <c r="B39" i="12"/>
  <c r="B44" i="12"/>
  <c r="B34" i="12"/>
  <c r="B20" i="12"/>
  <c r="B21" i="12"/>
  <c r="B29" i="12"/>
  <c r="B37" i="12"/>
  <c r="B59" i="12"/>
  <c r="B74" i="12"/>
  <c r="B33" i="12"/>
  <c r="B58" i="12"/>
  <c r="B63" i="12"/>
  <c r="B112" i="12"/>
  <c r="B92" i="12"/>
  <c r="B116" i="12"/>
  <c r="B106" i="12"/>
  <c r="B138" i="12"/>
  <c r="B100" i="12"/>
  <c r="B130" i="12"/>
  <c r="B126" i="12"/>
  <c r="B127" i="12"/>
  <c r="B171" i="12"/>
  <c r="B156" i="12"/>
  <c r="B132" i="12"/>
  <c r="B95" i="12"/>
  <c r="B102" i="12"/>
  <c r="B119" i="12"/>
  <c r="B115" i="12"/>
  <c r="B161" i="12"/>
  <c r="B167" i="12"/>
  <c r="B193" i="12"/>
  <c r="B121" i="12"/>
  <c r="B137" i="12"/>
  <c r="B159" i="12"/>
  <c r="B165" i="12"/>
  <c r="B87" i="12"/>
  <c r="B75" i="12"/>
  <c r="B160" i="12"/>
  <c r="B50" i="12"/>
  <c r="B152" i="12"/>
  <c r="B144" i="12"/>
  <c r="B212" i="12"/>
  <c r="B195" i="12"/>
  <c r="B204" i="12"/>
  <c r="B209" i="12"/>
  <c r="B88" i="12"/>
  <c r="B203" i="12"/>
  <c r="B198" i="12"/>
  <c r="B210" i="12"/>
  <c r="B202" i="12"/>
  <c r="F15" i="12"/>
  <c r="E15" i="12"/>
  <c r="D15" i="12"/>
  <c r="H1" i="4"/>
  <c r="B15" i="12"/>
  <c r="B1" i="10" l="1"/>
  <c r="F75" i="10" l="1"/>
  <c r="G52" i="10" l="1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54" i="10" l="1"/>
  <c r="G6995" i="4"/>
  <c r="G6994" i="4"/>
  <c r="G6993" i="4"/>
  <c r="G6992" i="4"/>
  <c r="G6991" i="4"/>
  <c r="G6990" i="4"/>
  <c r="G6989" i="4"/>
  <c r="G6988" i="4"/>
  <c r="G6987" i="4"/>
  <c r="G6986" i="4"/>
  <c r="G6985" i="4"/>
  <c r="G6984" i="4"/>
  <c r="G6983" i="4"/>
  <c r="G6982" i="4"/>
  <c r="G6981" i="4"/>
  <c r="G6980" i="4"/>
  <c r="G6979" i="4"/>
  <c r="G6978" i="4"/>
  <c r="G6977" i="4"/>
  <c r="G6976" i="4"/>
  <c r="G6975" i="4"/>
  <c r="G6974" i="4"/>
  <c r="G6973" i="4"/>
  <c r="G6972" i="4"/>
  <c r="G6971" i="4"/>
  <c r="G6970" i="4"/>
  <c r="G6969" i="4"/>
  <c r="G6968" i="4"/>
  <c r="G6967" i="4"/>
  <c r="G6966" i="4"/>
  <c r="G6965" i="4"/>
  <c r="G6964" i="4"/>
  <c r="G6963" i="4"/>
  <c r="G6962" i="4"/>
  <c r="G6961" i="4"/>
  <c r="G6960" i="4"/>
  <c r="G6959" i="4"/>
  <c r="G6958" i="4"/>
  <c r="G6957" i="4"/>
  <c r="G6956" i="4"/>
  <c r="G6955" i="4"/>
  <c r="G6954" i="4"/>
  <c r="G6953" i="4"/>
  <c r="G6952" i="4"/>
  <c r="G6951" i="4"/>
  <c r="G6950" i="4"/>
  <c r="G6949" i="4"/>
  <c r="G6948" i="4"/>
  <c r="G6947" i="4"/>
  <c r="G6946" i="4"/>
  <c r="G6945" i="4"/>
  <c r="G6944" i="4"/>
  <c r="G6943" i="4"/>
  <c r="G6942" i="4"/>
  <c r="G6941" i="4"/>
  <c r="G6940" i="4"/>
  <c r="G6939" i="4"/>
  <c r="G6938" i="4"/>
  <c r="G6937" i="4"/>
  <c r="G6936" i="4"/>
  <c r="G6935" i="4"/>
  <c r="G6934" i="4"/>
  <c r="G6933" i="4"/>
  <c r="G6932" i="4"/>
  <c r="G6931" i="4"/>
  <c r="G6930" i="4"/>
  <c r="G6929" i="4"/>
  <c r="G6928" i="4"/>
  <c r="G6927" i="4"/>
  <c r="G6926" i="4"/>
  <c r="G6925" i="4"/>
  <c r="G6924" i="4"/>
  <c r="G6923" i="4"/>
  <c r="G6922" i="4"/>
  <c r="G6921" i="4"/>
  <c r="G6920" i="4"/>
  <c r="G6919" i="4"/>
  <c r="G6918" i="4"/>
  <c r="G6917" i="4"/>
  <c r="G6916" i="4"/>
  <c r="G6915" i="4"/>
  <c r="G6914" i="4"/>
  <c r="G6913" i="4"/>
  <c r="G6912" i="4"/>
  <c r="G6911" i="4"/>
  <c r="G6910" i="4"/>
  <c r="G6909" i="4"/>
  <c r="G6908" i="4"/>
  <c r="G6907" i="4"/>
  <c r="G6906" i="4"/>
  <c r="G6905" i="4"/>
  <c r="G6904" i="4"/>
  <c r="G6903" i="4"/>
  <c r="G6902" i="4"/>
  <c r="G6901" i="4"/>
  <c r="G6900" i="4"/>
  <c r="G6899" i="4"/>
  <c r="G6898" i="4"/>
  <c r="G6897" i="4"/>
  <c r="G6896" i="4"/>
  <c r="G6895" i="4"/>
  <c r="G6894" i="4"/>
  <c r="G6893" i="4"/>
  <c r="G6892" i="4"/>
  <c r="G6891" i="4"/>
  <c r="G6890" i="4"/>
  <c r="G6889" i="4"/>
  <c r="G6888" i="4"/>
  <c r="G6887" i="4"/>
  <c r="G6886" i="4"/>
  <c r="G6885" i="4"/>
  <c r="G6884" i="4"/>
  <c r="G6883" i="4"/>
  <c r="G6882" i="4"/>
  <c r="G6881" i="4"/>
  <c r="G6880" i="4"/>
  <c r="G6879" i="4"/>
  <c r="G6878" i="4"/>
  <c r="G6877" i="4"/>
  <c r="G6876" i="4"/>
  <c r="G6875" i="4"/>
  <c r="G6874" i="4"/>
  <c r="G6873" i="4"/>
  <c r="G6872" i="4"/>
  <c r="G6871" i="4"/>
  <c r="G6870" i="4"/>
  <c r="G6869" i="4"/>
  <c r="G6868" i="4"/>
  <c r="G6867" i="4"/>
  <c r="G6866" i="4"/>
  <c r="G6865" i="4"/>
  <c r="G6864" i="4"/>
  <c r="G6863" i="4"/>
  <c r="G6862" i="4"/>
  <c r="G6861" i="4"/>
  <c r="G6860" i="4"/>
  <c r="G6859" i="4"/>
  <c r="G6858" i="4"/>
  <c r="G6857" i="4"/>
  <c r="G6856" i="4"/>
  <c r="G6855" i="4"/>
  <c r="G6854" i="4"/>
  <c r="G6853" i="4"/>
  <c r="G6852" i="4"/>
  <c r="G6851" i="4"/>
  <c r="G6850" i="4"/>
  <c r="G6849" i="4"/>
  <c r="G6848" i="4"/>
  <c r="G6847" i="4"/>
  <c r="G6846" i="4"/>
  <c r="G6845" i="4"/>
  <c r="G6844" i="4"/>
  <c r="G6843" i="4"/>
  <c r="G6842" i="4"/>
  <c r="G6841" i="4"/>
  <c r="G6840" i="4"/>
  <c r="G6839" i="4"/>
  <c r="G6838" i="4"/>
  <c r="G6837" i="4"/>
  <c r="G6836" i="4"/>
  <c r="G6835" i="4"/>
  <c r="G6834" i="4"/>
  <c r="G6833" i="4"/>
  <c r="G6832" i="4"/>
  <c r="G6831" i="4"/>
  <c r="G6830" i="4"/>
  <c r="G6829" i="4"/>
  <c r="G6828" i="4"/>
  <c r="G6827" i="4"/>
  <c r="G6826" i="4"/>
  <c r="G6825" i="4"/>
  <c r="G6824" i="4"/>
  <c r="G6823" i="4"/>
  <c r="G6822" i="4"/>
  <c r="G6821" i="4"/>
  <c r="G6820" i="4"/>
  <c r="G6819" i="4"/>
  <c r="G6818" i="4"/>
  <c r="G6817" i="4"/>
  <c r="G6816" i="4"/>
  <c r="G6815" i="4"/>
  <c r="G6814" i="4"/>
  <c r="G6813" i="4"/>
  <c r="G6812" i="4"/>
  <c r="G6811" i="4"/>
  <c r="G6810" i="4"/>
  <c r="G6809" i="4"/>
  <c r="G6808" i="4"/>
  <c r="G6807" i="4"/>
  <c r="G6806" i="4"/>
  <c r="G6805" i="4"/>
  <c r="G6804" i="4"/>
  <c r="G6803" i="4"/>
  <c r="G6802" i="4"/>
  <c r="G6801" i="4"/>
  <c r="G6800" i="4"/>
  <c r="G6799" i="4"/>
  <c r="G6798" i="4"/>
  <c r="G6797" i="4"/>
  <c r="G6796" i="4"/>
  <c r="G6795" i="4"/>
  <c r="G6794" i="4"/>
  <c r="G6793" i="4"/>
  <c r="G6792" i="4"/>
  <c r="G6791" i="4"/>
  <c r="G6790" i="4"/>
  <c r="G6789" i="4"/>
  <c r="G6788" i="4"/>
  <c r="G6787" i="4"/>
  <c r="G6786" i="4"/>
  <c r="G6785" i="4"/>
  <c r="G6784" i="4"/>
  <c r="G6783" i="4"/>
  <c r="G6782" i="4"/>
  <c r="G6781" i="4"/>
  <c r="G6780" i="4"/>
  <c r="G6779" i="4"/>
  <c r="G6778" i="4"/>
  <c r="G6777" i="4"/>
  <c r="G6776" i="4"/>
  <c r="G6775" i="4"/>
  <c r="G6774" i="4"/>
  <c r="G6773" i="4"/>
  <c r="G6772" i="4"/>
  <c r="G6771" i="4"/>
  <c r="G6770" i="4"/>
  <c r="G6769" i="4"/>
  <c r="G6768" i="4"/>
  <c r="G6767" i="4"/>
  <c r="G6766" i="4"/>
  <c r="G6765" i="4"/>
  <c r="G6764" i="4"/>
  <c r="G6763" i="4"/>
  <c r="G6762" i="4"/>
  <c r="G6761" i="4"/>
  <c r="G6760" i="4"/>
  <c r="G6759" i="4"/>
  <c r="G6758" i="4"/>
  <c r="G6757" i="4"/>
  <c r="G6756" i="4"/>
  <c r="G6755" i="4"/>
  <c r="G6754" i="4"/>
  <c r="G6753" i="4"/>
  <c r="G6752" i="4"/>
  <c r="G6751" i="4"/>
  <c r="G6750" i="4"/>
  <c r="G6749" i="4"/>
  <c r="G6748" i="4"/>
  <c r="G6747" i="4"/>
  <c r="G6746" i="4"/>
  <c r="G6745" i="4"/>
  <c r="G6744" i="4"/>
  <c r="G6743" i="4"/>
  <c r="G6742" i="4"/>
  <c r="G6741" i="4"/>
  <c r="G6740" i="4"/>
  <c r="G6739" i="4"/>
  <c r="G6738" i="4"/>
  <c r="G6737" i="4"/>
  <c r="G6736" i="4"/>
  <c r="G6735" i="4"/>
  <c r="G6734" i="4"/>
  <c r="G6733" i="4"/>
  <c r="G6732" i="4"/>
  <c r="G6731" i="4"/>
  <c r="G6730" i="4"/>
  <c r="G6729" i="4"/>
  <c r="G6728" i="4"/>
  <c r="G6727" i="4"/>
  <c r="G6726" i="4"/>
  <c r="G6725" i="4"/>
  <c r="G6724" i="4"/>
  <c r="G6723" i="4"/>
  <c r="G6722" i="4"/>
  <c r="G6721" i="4"/>
  <c r="G6720" i="4"/>
  <c r="G6719" i="4"/>
  <c r="G6718" i="4"/>
  <c r="G6717" i="4"/>
  <c r="G6716" i="4"/>
  <c r="G6715" i="4"/>
  <c r="G6714" i="4"/>
  <c r="G6713" i="4"/>
  <c r="G6712" i="4"/>
  <c r="G6711" i="4"/>
  <c r="G6710" i="4"/>
  <c r="G6709" i="4"/>
  <c r="G6708" i="4"/>
  <c r="G6707" i="4"/>
  <c r="G6706" i="4"/>
  <c r="G6705" i="4"/>
  <c r="G6704" i="4"/>
  <c r="G6703" i="4"/>
  <c r="G6702" i="4"/>
  <c r="G6701" i="4"/>
  <c r="G6700" i="4"/>
  <c r="G6699" i="4"/>
  <c r="G6698" i="4"/>
  <c r="G6697" i="4"/>
  <c r="G6696" i="4"/>
  <c r="G6695" i="4"/>
  <c r="G6694" i="4"/>
  <c r="G6693" i="4"/>
  <c r="G6692" i="4"/>
  <c r="G6691" i="4"/>
  <c r="G6690" i="4"/>
  <c r="G6689" i="4"/>
  <c r="G6688" i="4"/>
  <c r="G6687" i="4"/>
  <c r="G6686" i="4"/>
  <c r="G6685" i="4"/>
  <c r="G6684" i="4"/>
  <c r="G6683" i="4"/>
  <c r="G6682" i="4"/>
  <c r="G6681" i="4"/>
  <c r="G6680" i="4"/>
  <c r="G6679" i="4"/>
  <c r="G6678" i="4"/>
  <c r="G6677" i="4"/>
  <c r="G6676" i="4"/>
  <c r="G6675" i="4"/>
  <c r="G6674" i="4"/>
  <c r="G6673" i="4"/>
  <c r="G6672" i="4"/>
  <c r="G6671" i="4"/>
  <c r="G6670" i="4"/>
  <c r="G6669" i="4"/>
  <c r="G6668" i="4"/>
  <c r="G6667" i="4"/>
  <c r="G6666" i="4"/>
  <c r="G6665" i="4"/>
  <c r="G6664" i="4"/>
  <c r="G6663" i="4"/>
  <c r="G6662" i="4"/>
  <c r="G6661" i="4"/>
  <c r="G6660" i="4"/>
  <c r="G6659" i="4"/>
  <c r="G6658" i="4"/>
  <c r="G6657" i="4"/>
  <c r="G6656" i="4"/>
  <c r="G6655" i="4"/>
  <c r="G6654" i="4"/>
  <c r="G6653" i="4"/>
  <c r="G6652" i="4"/>
  <c r="G6651" i="4"/>
  <c r="G6650" i="4"/>
  <c r="G6649" i="4"/>
  <c r="G6648" i="4"/>
  <c r="G6647" i="4"/>
  <c r="G6646" i="4"/>
  <c r="G6645" i="4"/>
  <c r="G6644" i="4"/>
  <c r="G6643" i="4"/>
  <c r="G6642" i="4"/>
  <c r="G6641" i="4"/>
  <c r="G6640" i="4"/>
  <c r="G6639" i="4"/>
  <c r="G6638" i="4"/>
  <c r="G6637" i="4"/>
  <c r="G6636" i="4"/>
  <c r="G6635" i="4"/>
  <c r="G6634" i="4"/>
  <c r="G6633" i="4"/>
  <c r="G6632" i="4"/>
  <c r="G6631" i="4"/>
  <c r="G6630" i="4"/>
  <c r="G6629" i="4"/>
  <c r="G6628" i="4"/>
  <c r="G6627" i="4"/>
  <c r="G6626" i="4"/>
  <c r="G6625" i="4"/>
  <c r="G6624" i="4"/>
  <c r="G6623" i="4"/>
  <c r="G6622" i="4"/>
  <c r="G6621" i="4"/>
  <c r="G6620" i="4"/>
  <c r="G6619" i="4"/>
  <c r="G6618" i="4"/>
  <c r="G6617" i="4"/>
  <c r="G6616" i="4"/>
  <c r="G6615" i="4"/>
  <c r="G6614" i="4"/>
  <c r="G6613" i="4"/>
  <c r="G6612" i="4"/>
  <c r="G6611" i="4"/>
  <c r="G6610" i="4"/>
  <c r="G6609" i="4"/>
  <c r="G6608" i="4"/>
  <c r="G6607" i="4"/>
  <c r="G6606" i="4"/>
  <c r="G6605" i="4"/>
  <c r="G6604" i="4"/>
  <c r="G6603" i="4"/>
  <c r="G6602" i="4"/>
  <c r="G6601" i="4"/>
  <c r="G6600" i="4"/>
  <c r="G6599" i="4"/>
  <c r="G6598" i="4"/>
  <c r="G6597" i="4"/>
  <c r="G6596" i="4"/>
  <c r="G6595" i="4"/>
  <c r="G6594" i="4"/>
  <c r="G6593" i="4"/>
  <c r="G6592" i="4"/>
  <c r="G6591" i="4"/>
  <c r="G6590" i="4"/>
  <c r="G6589" i="4"/>
  <c r="G6588" i="4"/>
  <c r="G6587" i="4"/>
  <c r="G6586" i="4"/>
  <c r="G6585" i="4"/>
  <c r="G6584" i="4"/>
  <c r="G6583" i="4"/>
  <c r="G6582" i="4"/>
  <c r="G6581" i="4"/>
  <c r="G6580" i="4"/>
  <c r="G6579" i="4"/>
  <c r="G6578" i="4"/>
  <c r="G6577" i="4"/>
  <c r="G6576" i="4"/>
  <c r="G6575" i="4"/>
  <c r="G6574" i="4"/>
  <c r="G6573" i="4"/>
  <c r="G6572" i="4"/>
  <c r="G6571" i="4"/>
  <c r="G6570" i="4"/>
  <c r="G6569" i="4"/>
  <c r="G6568" i="4"/>
  <c r="G6567" i="4"/>
  <c r="G6566" i="4"/>
  <c r="G6565" i="4"/>
  <c r="G6564" i="4"/>
  <c r="G6563" i="4"/>
  <c r="G6562" i="4"/>
  <c r="G6561" i="4"/>
  <c r="G6560" i="4"/>
  <c r="G6559" i="4"/>
  <c r="G6558" i="4"/>
  <c r="G6557" i="4"/>
  <c r="G6556" i="4"/>
  <c r="G6555" i="4"/>
  <c r="G6554" i="4"/>
  <c r="G6553" i="4"/>
  <c r="G6552" i="4"/>
  <c r="G6551" i="4"/>
  <c r="G6550" i="4"/>
  <c r="G6549" i="4"/>
  <c r="G6548" i="4"/>
  <c r="G6547" i="4"/>
  <c r="G6546" i="4"/>
  <c r="G6545" i="4"/>
  <c r="G6544" i="4"/>
  <c r="G6543" i="4"/>
  <c r="G6542" i="4"/>
  <c r="G6541" i="4"/>
  <c r="G6540" i="4"/>
  <c r="G6539" i="4"/>
  <c r="G6538" i="4"/>
  <c r="G6537" i="4"/>
  <c r="G6536" i="4"/>
  <c r="G6535" i="4"/>
  <c r="G6534" i="4"/>
  <c r="G6533" i="4"/>
  <c r="G6532" i="4"/>
  <c r="G6531" i="4"/>
  <c r="G6530" i="4"/>
  <c r="G6529" i="4"/>
  <c r="G6528" i="4"/>
  <c r="G6527" i="4"/>
  <c r="G6526" i="4"/>
  <c r="G6525" i="4"/>
  <c r="G6524" i="4"/>
  <c r="G6523" i="4"/>
  <c r="G6522" i="4"/>
  <c r="G6521" i="4"/>
  <c r="G6520" i="4"/>
  <c r="G6519" i="4"/>
  <c r="G6518" i="4"/>
  <c r="G6517" i="4"/>
  <c r="G6516" i="4"/>
  <c r="G6515" i="4"/>
  <c r="G6514" i="4"/>
  <c r="G6513" i="4"/>
  <c r="G6512" i="4"/>
  <c r="G6511" i="4"/>
  <c r="G6510" i="4"/>
  <c r="G6509" i="4"/>
  <c r="G6508" i="4"/>
  <c r="G6507" i="4"/>
  <c r="G6506" i="4"/>
  <c r="G6505" i="4"/>
  <c r="G6504" i="4"/>
  <c r="G6503" i="4"/>
  <c r="G6502" i="4"/>
  <c r="G6501" i="4"/>
  <c r="G6500" i="4"/>
  <c r="G6499" i="4"/>
  <c r="G6498" i="4"/>
  <c r="G6497" i="4"/>
  <c r="G6496" i="4"/>
  <c r="G6495" i="4"/>
  <c r="G6494" i="4"/>
  <c r="G6493" i="4"/>
  <c r="G6492" i="4"/>
  <c r="G6491" i="4"/>
  <c r="G6490" i="4"/>
  <c r="G6489" i="4"/>
  <c r="G6488" i="4"/>
  <c r="G6487" i="4"/>
  <c r="G6486" i="4"/>
  <c r="G6485" i="4"/>
  <c r="G6484" i="4"/>
  <c r="G6483" i="4"/>
  <c r="G6482" i="4"/>
  <c r="G6481" i="4"/>
  <c r="G6480" i="4"/>
  <c r="G6479" i="4"/>
  <c r="G6478" i="4"/>
  <c r="G6477" i="4"/>
  <c r="G6476" i="4"/>
  <c r="G6475" i="4"/>
  <c r="G6474" i="4"/>
  <c r="G6473" i="4"/>
  <c r="G6472" i="4"/>
  <c r="G6471" i="4"/>
  <c r="G6470" i="4"/>
  <c r="G6469" i="4"/>
  <c r="G6468" i="4"/>
  <c r="G6467" i="4"/>
  <c r="G6466" i="4"/>
  <c r="G6465" i="4"/>
  <c r="G6464" i="4"/>
  <c r="G6463" i="4"/>
  <c r="G6462" i="4"/>
  <c r="G6461" i="4"/>
  <c r="G6460" i="4"/>
  <c r="G6459" i="4"/>
  <c r="G6458" i="4"/>
  <c r="G6457" i="4"/>
  <c r="G6456" i="4"/>
  <c r="G6455" i="4"/>
  <c r="G6454" i="4"/>
  <c r="G6453" i="4"/>
  <c r="G6452" i="4"/>
  <c r="G6451" i="4"/>
  <c r="G6450" i="4"/>
  <c r="G6449" i="4"/>
  <c r="G6448" i="4"/>
  <c r="G6447" i="4"/>
  <c r="G6446" i="4"/>
  <c r="G6445" i="4"/>
  <c r="G6444" i="4"/>
  <c r="G6443" i="4"/>
  <c r="G6442" i="4"/>
  <c r="G6441" i="4"/>
  <c r="G6440" i="4"/>
  <c r="G6439" i="4"/>
  <c r="G6438" i="4"/>
  <c r="G6437" i="4"/>
  <c r="G6436" i="4"/>
  <c r="G6435" i="4"/>
  <c r="G6434" i="4"/>
  <c r="G6433" i="4"/>
  <c r="G6432" i="4"/>
  <c r="G6431" i="4"/>
  <c r="G6430" i="4"/>
  <c r="G6429" i="4"/>
  <c r="G6428" i="4"/>
  <c r="G6427" i="4"/>
  <c r="G6426" i="4"/>
  <c r="G6425" i="4"/>
  <c r="G6424" i="4"/>
  <c r="G6423" i="4"/>
  <c r="G6422" i="4"/>
  <c r="G6421" i="4"/>
  <c r="G6420" i="4"/>
  <c r="G6419" i="4"/>
  <c r="G6418" i="4"/>
  <c r="G6417" i="4"/>
  <c r="G6416" i="4"/>
  <c r="G6415" i="4"/>
  <c r="G6414" i="4"/>
  <c r="G6413" i="4"/>
  <c r="G6412" i="4"/>
  <c r="G6411" i="4"/>
  <c r="G6410" i="4"/>
  <c r="G6409" i="4"/>
  <c r="G6408" i="4"/>
  <c r="G6407" i="4"/>
  <c r="G6406" i="4"/>
  <c r="G6405" i="4"/>
  <c r="G6404" i="4"/>
  <c r="G6403" i="4"/>
  <c r="G6402" i="4"/>
  <c r="G6401" i="4"/>
  <c r="G6400" i="4"/>
  <c r="G6399" i="4"/>
  <c r="G6398" i="4"/>
  <c r="G6397" i="4"/>
  <c r="G6396" i="4"/>
  <c r="G6395" i="4"/>
  <c r="G6394" i="4"/>
  <c r="G6393" i="4"/>
  <c r="G6392" i="4"/>
  <c r="G6391" i="4"/>
  <c r="G6390" i="4"/>
  <c r="G6389" i="4"/>
  <c r="G6388" i="4"/>
  <c r="G6387" i="4"/>
  <c r="G6386" i="4"/>
  <c r="G6385" i="4"/>
  <c r="G6384" i="4"/>
  <c r="G6383" i="4"/>
  <c r="G6382" i="4"/>
  <c r="G6381" i="4"/>
  <c r="G6380" i="4"/>
  <c r="G6379" i="4"/>
  <c r="G6378" i="4"/>
  <c r="G6377" i="4"/>
  <c r="G6376" i="4"/>
  <c r="G6375" i="4"/>
  <c r="G6374" i="4"/>
  <c r="G6373" i="4"/>
  <c r="G6372" i="4"/>
  <c r="G6371" i="4"/>
  <c r="G6370" i="4"/>
  <c r="G6369" i="4"/>
  <c r="G6368" i="4"/>
  <c r="G6367" i="4"/>
  <c r="G6366" i="4"/>
  <c r="G6365" i="4"/>
  <c r="G6364" i="4"/>
  <c r="G6363" i="4"/>
  <c r="G6362" i="4"/>
  <c r="G6361" i="4"/>
  <c r="G6360" i="4"/>
  <c r="G6359" i="4"/>
  <c r="G6358" i="4"/>
  <c r="G6357" i="4"/>
  <c r="G6356" i="4"/>
  <c r="G6355" i="4"/>
  <c r="G6354" i="4"/>
  <c r="G6353" i="4"/>
  <c r="G6352" i="4"/>
  <c r="G6351" i="4"/>
  <c r="G6350" i="4"/>
  <c r="G6349" i="4"/>
  <c r="G6348" i="4"/>
  <c r="G6347" i="4"/>
  <c r="G6346" i="4"/>
  <c r="G6345" i="4"/>
  <c r="G6344" i="4"/>
  <c r="G6343" i="4"/>
  <c r="G6342" i="4"/>
  <c r="G6341" i="4"/>
  <c r="G6340" i="4"/>
  <c r="G6339" i="4"/>
  <c r="G6338" i="4"/>
  <c r="G6337" i="4"/>
  <c r="G6336" i="4"/>
  <c r="G6335" i="4"/>
  <c r="G6334" i="4"/>
  <c r="G6333" i="4"/>
  <c r="G6332" i="4"/>
  <c r="G6331" i="4"/>
  <c r="G6330" i="4"/>
  <c r="G6329" i="4"/>
  <c r="G6328" i="4"/>
  <c r="G6327" i="4"/>
  <c r="G6326" i="4"/>
  <c r="G6325" i="4"/>
  <c r="G6324" i="4"/>
  <c r="G6323" i="4"/>
  <c r="G6322" i="4"/>
  <c r="G6321" i="4"/>
  <c r="G6320" i="4"/>
  <c r="G6319" i="4"/>
  <c r="G6318" i="4"/>
  <c r="G6317" i="4"/>
  <c r="G6316" i="4"/>
  <c r="G6315" i="4"/>
  <c r="G6314" i="4"/>
  <c r="G6313" i="4"/>
  <c r="G6312" i="4"/>
  <c r="G6311" i="4"/>
  <c r="G6310" i="4"/>
  <c r="G6309" i="4"/>
  <c r="G6308" i="4"/>
  <c r="G6307" i="4"/>
  <c r="G6306" i="4"/>
  <c r="G6305" i="4"/>
  <c r="G6304" i="4"/>
  <c r="G6303" i="4"/>
  <c r="G6302" i="4"/>
  <c r="G6301" i="4"/>
  <c r="G6300" i="4"/>
  <c r="G6299" i="4"/>
  <c r="G6298" i="4"/>
  <c r="G6297" i="4"/>
  <c r="G6296" i="4"/>
  <c r="G6295" i="4"/>
  <c r="G6294" i="4"/>
  <c r="G6293" i="4"/>
  <c r="G6292" i="4"/>
  <c r="G6291" i="4"/>
  <c r="G6290" i="4"/>
  <c r="G6289" i="4"/>
  <c r="G6288" i="4"/>
  <c r="G6287" i="4"/>
  <c r="G6286" i="4"/>
  <c r="G6285" i="4"/>
  <c r="G6284" i="4"/>
  <c r="G6283" i="4"/>
  <c r="G6282" i="4"/>
  <c r="G6281" i="4"/>
  <c r="G6280" i="4"/>
  <c r="G6279" i="4"/>
  <c r="G6278" i="4"/>
  <c r="G6277" i="4"/>
  <c r="G6276" i="4"/>
  <c r="G6275" i="4"/>
  <c r="G6274" i="4"/>
  <c r="G6273" i="4"/>
  <c r="G6272" i="4"/>
  <c r="G6271" i="4"/>
  <c r="G6270" i="4"/>
  <c r="G6269" i="4"/>
  <c r="G6268" i="4"/>
  <c r="G6267" i="4"/>
  <c r="G6266" i="4"/>
  <c r="G6265" i="4"/>
  <c r="G6264" i="4"/>
  <c r="G6263" i="4"/>
  <c r="G6262" i="4"/>
  <c r="G6261" i="4"/>
  <c r="G6260" i="4"/>
  <c r="G6259" i="4"/>
  <c r="G6258" i="4"/>
  <c r="G6257" i="4"/>
  <c r="G6256" i="4"/>
  <c r="G6255" i="4"/>
  <c r="G6254" i="4"/>
  <c r="G6253" i="4"/>
  <c r="G6252" i="4"/>
  <c r="G6251" i="4"/>
  <c r="G6250" i="4"/>
  <c r="G6249" i="4"/>
  <c r="G6248" i="4"/>
  <c r="G6247" i="4"/>
  <c r="G6246" i="4"/>
  <c r="G6245" i="4"/>
  <c r="G6244" i="4"/>
  <c r="G6243" i="4"/>
  <c r="G6242" i="4"/>
  <c r="G6241" i="4"/>
  <c r="G6240" i="4"/>
  <c r="G6239" i="4"/>
  <c r="G6238" i="4"/>
  <c r="G6237" i="4"/>
  <c r="G6236" i="4"/>
  <c r="G6235" i="4"/>
  <c r="G6234" i="4"/>
  <c r="G6233" i="4"/>
  <c r="G6232" i="4"/>
  <c r="G6231" i="4"/>
  <c r="G6230" i="4"/>
  <c r="G6229" i="4"/>
  <c r="G6228" i="4"/>
  <c r="G6227" i="4"/>
  <c r="G6226" i="4"/>
  <c r="G6225" i="4"/>
  <c r="G6224" i="4"/>
  <c r="G6223" i="4"/>
  <c r="G6222" i="4"/>
  <c r="G6221" i="4"/>
  <c r="G6220" i="4"/>
  <c r="G6219" i="4"/>
  <c r="G6218" i="4"/>
  <c r="G6217" i="4"/>
  <c r="G6216" i="4"/>
  <c r="G6215" i="4"/>
  <c r="G6214" i="4"/>
  <c r="G6213" i="4"/>
  <c r="G6212" i="4"/>
  <c r="G6211" i="4"/>
  <c r="G6210" i="4"/>
  <c r="G6209" i="4"/>
  <c r="G6208" i="4"/>
  <c r="G6207" i="4"/>
  <c r="G6206" i="4"/>
  <c r="G6205" i="4"/>
  <c r="G6204" i="4"/>
  <c r="G6203" i="4"/>
  <c r="G6202" i="4"/>
  <c r="G6201" i="4"/>
  <c r="G6200" i="4"/>
  <c r="G6199" i="4"/>
  <c r="G6198" i="4"/>
  <c r="G6197" i="4"/>
  <c r="G6196" i="4"/>
  <c r="G6195" i="4"/>
  <c r="G6194" i="4"/>
  <c r="G6193" i="4"/>
  <c r="G6192" i="4"/>
  <c r="G6191" i="4"/>
  <c r="G6190" i="4"/>
  <c r="G6189" i="4"/>
  <c r="G6188" i="4"/>
  <c r="G6187" i="4"/>
  <c r="G6186" i="4"/>
  <c r="G6185" i="4"/>
  <c r="G6184" i="4"/>
  <c r="G6183" i="4"/>
  <c r="G6182" i="4"/>
  <c r="G6181" i="4"/>
  <c r="G6180" i="4"/>
  <c r="G6179" i="4"/>
  <c r="G6178" i="4"/>
  <c r="G6177" i="4"/>
  <c r="G6176" i="4"/>
  <c r="G6175" i="4"/>
  <c r="G6174" i="4"/>
  <c r="G6173" i="4"/>
  <c r="G6172" i="4"/>
  <c r="G6171" i="4"/>
  <c r="G6170" i="4"/>
  <c r="G6169" i="4"/>
  <c r="G6168" i="4"/>
  <c r="G6167" i="4"/>
  <c r="G6166" i="4"/>
  <c r="G6165" i="4"/>
  <c r="G6164" i="4"/>
  <c r="G6163" i="4"/>
  <c r="G6162" i="4"/>
  <c r="G6161" i="4"/>
  <c r="G6160" i="4"/>
  <c r="G6159" i="4"/>
  <c r="G6158" i="4"/>
  <c r="G6157" i="4"/>
  <c r="G6156" i="4"/>
  <c r="G6155" i="4"/>
  <c r="G6154" i="4"/>
  <c r="G6153" i="4"/>
  <c r="G6152" i="4"/>
  <c r="G6151" i="4"/>
  <c r="G6150" i="4"/>
  <c r="G6149" i="4"/>
  <c r="G6148" i="4"/>
  <c r="G6147" i="4"/>
  <c r="G6146" i="4"/>
  <c r="G6145" i="4"/>
  <c r="G6144" i="4"/>
  <c r="G6143" i="4"/>
  <c r="G6142" i="4"/>
  <c r="G6141" i="4"/>
  <c r="G6140" i="4"/>
  <c r="G6139" i="4"/>
  <c r="G6138" i="4"/>
  <c r="G6137" i="4"/>
  <c r="G6136" i="4"/>
  <c r="G6135" i="4"/>
  <c r="G6134" i="4"/>
  <c r="G6133" i="4"/>
  <c r="G6132" i="4"/>
  <c r="G6131" i="4"/>
  <c r="G6130" i="4"/>
  <c r="G6129" i="4"/>
  <c r="G6128" i="4"/>
  <c r="G6127" i="4"/>
  <c r="G6126" i="4"/>
  <c r="G6125" i="4"/>
  <c r="G6124" i="4"/>
  <c r="G6123" i="4"/>
  <c r="G6122" i="4"/>
  <c r="G6121" i="4"/>
  <c r="G6120" i="4"/>
  <c r="G6119" i="4"/>
  <c r="G6118" i="4"/>
  <c r="G6117" i="4"/>
  <c r="G6116" i="4"/>
  <c r="G6115" i="4"/>
  <c r="G6114" i="4"/>
  <c r="G6113" i="4"/>
  <c r="G6112" i="4"/>
  <c r="G6111" i="4"/>
  <c r="G6110" i="4"/>
  <c r="G6109" i="4"/>
  <c r="G6108" i="4"/>
  <c r="G6107" i="4"/>
  <c r="G6106" i="4"/>
  <c r="G6105" i="4"/>
  <c r="G6104" i="4"/>
  <c r="G6103" i="4"/>
  <c r="G6102" i="4"/>
  <c r="G6101" i="4"/>
  <c r="G6100" i="4"/>
  <c r="G6099" i="4"/>
  <c r="G6098" i="4"/>
  <c r="G6097" i="4"/>
  <c r="G6096" i="4"/>
  <c r="G6095" i="4"/>
  <c r="G6094" i="4"/>
  <c r="G6093" i="4"/>
  <c r="G6092" i="4"/>
  <c r="G6091" i="4"/>
  <c r="G6090" i="4"/>
  <c r="G6089" i="4"/>
  <c r="G6088" i="4"/>
  <c r="G6087" i="4"/>
  <c r="G6086" i="4"/>
  <c r="G6085" i="4"/>
  <c r="G6084" i="4"/>
  <c r="G6083" i="4"/>
  <c r="G6082" i="4"/>
  <c r="G6081" i="4"/>
  <c r="G6080" i="4"/>
  <c r="G6079" i="4"/>
  <c r="G6078" i="4"/>
  <c r="G6077" i="4"/>
  <c r="G6076" i="4"/>
  <c r="G6075" i="4"/>
  <c r="G6074" i="4"/>
  <c r="G6073" i="4"/>
  <c r="G6072" i="4"/>
  <c r="G6071" i="4"/>
  <c r="G6070" i="4"/>
  <c r="G6069" i="4"/>
  <c r="G6068" i="4"/>
  <c r="G6067" i="4"/>
  <c r="G6066" i="4"/>
  <c r="G6065" i="4"/>
  <c r="G6064" i="4"/>
  <c r="G6063" i="4"/>
  <c r="G6062" i="4"/>
  <c r="G6061" i="4"/>
  <c r="G6060" i="4"/>
  <c r="G6059" i="4"/>
  <c r="G6058" i="4"/>
  <c r="G6057" i="4"/>
  <c r="G6056" i="4"/>
  <c r="G6055" i="4"/>
  <c r="G6054" i="4"/>
  <c r="G6053" i="4"/>
  <c r="G6052" i="4"/>
  <c r="G6051" i="4"/>
  <c r="G6050" i="4"/>
  <c r="G6049" i="4"/>
  <c r="G6048" i="4"/>
  <c r="G6047" i="4"/>
  <c r="G6046" i="4"/>
  <c r="G6045" i="4"/>
  <c r="G6044" i="4"/>
  <c r="G6043" i="4"/>
  <c r="G6042" i="4"/>
  <c r="G6041" i="4"/>
  <c r="G6040" i="4"/>
  <c r="G6039" i="4"/>
  <c r="G6038" i="4"/>
  <c r="G6037" i="4"/>
  <c r="G6036" i="4"/>
  <c r="G6035" i="4"/>
  <c r="G6034" i="4"/>
  <c r="G6033" i="4"/>
  <c r="G6032" i="4"/>
  <c r="G6031" i="4"/>
  <c r="G6030" i="4"/>
  <c r="G6029" i="4"/>
  <c r="G6028" i="4"/>
  <c r="G6027" i="4"/>
  <c r="G6026" i="4"/>
  <c r="G6025" i="4"/>
  <c r="G6024" i="4"/>
  <c r="G6023" i="4"/>
  <c r="G6022" i="4"/>
  <c r="G6021" i="4"/>
  <c r="G6020" i="4"/>
  <c r="G6019" i="4"/>
  <c r="G6018" i="4"/>
  <c r="G6017" i="4"/>
  <c r="G6016" i="4"/>
  <c r="G6015" i="4"/>
  <c r="G6014" i="4"/>
  <c r="G6013" i="4"/>
  <c r="G6012" i="4"/>
  <c r="G6011" i="4"/>
  <c r="G6010" i="4"/>
  <c r="G6009" i="4"/>
  <c r="G6008" i="4"/>
  <c r="G6007" i="4"/>
  <c r="G6006" i="4"/>
  <c r="G6005" i="4"/>
  <c r="G6004" i="4"/>
  <c r="G6003" i="4"/>
  <c r="G6002" i="4"/>
  <c r="G6001" i="4"/>
  <c r="G6000" i="4"/>
  <c r="G5999" i="4"/>
  <c r="G5998" i="4"/>
  <c r="G5997" i="4"/>
  <c r="G5996" i="4"/>
  <c r="G5995" i="4"/>
  <c r="G5994" i="4"/>
  <c r="G5993" i="4"/>
  <c r="G5992" i="4"/>
  <c r="G5991" i="4"/>
  <c r="G5990" i="4"/>
  <c r="G5989" i="4"/>
  <c r="G5988" i="4"/>
  <c r="G5987" i="4"/>
  <c r="G5986" i="4"/>
  <c r="G5985" i="4"/>
  <c r="G5984" i="4"/>
  <c r="G5983" i="4"/>
  <c r="G5982" i="4"/>
  <c r="G5981" i="4"/>
  <c r="G5980" i="4"/>
  <c r="G5979" i="4"/>
  <c r="G5978" i="4"/>
  <c r="G5977" i="4"/>
  <c r="G5976" i="4"/>
  <c r="G5975" i="4"/>
  <c r="G5974" i="4"/>
  <c r="G5973" i="4"/>
  <c r="G5972" i="4"/>
  <c r="G5971" i="4"/>
  <c r="G5970" i="4"/>
  <c r="G5969" i="4"/>
  <c r="G5968" i="4"/>
  <c r="G5967" i="4"/>
  <c r="G5966" i="4"/>
  <c r="G5965" i="4"/>
  <c r="G5964" i="4"/>
  <c r="G5963" i="4"/>
  <c r="G5962" i="4"/>
  <c r="G5961" i="4"/>
  <c r="G5960" i="4"/>
  <c r="G5959" i="4"/>
  <c r="G5958" i="4"/>
  <c r="G5957" i="4"/>
  <c r="G5956" i="4"/>
  <c r="G5955" i="4"/>
  <c r="G5954" i="4"/>
  <c r="G5953" i="4"/>
  <c r="G5952" i="4"/>
  <c r="G5951" i="4"/>
  <c r="G5950" i="4"/>
  <c r="G5949" i="4"/>
  <c r="G5948" i="4"/>
  <c r="G5947" i="4"/>
  <c r="G5946" i="4"/>
  <c r="G5945" i="4"/>
  <c r="G5944" i="4"/>
  <c r="G5943" i="4"/>
  <c r="G5942" i="4"/>
  <c r="G5941" i="4"/>
  <c r="G5940" i="4"/>
  <c r="G5939" i="4"/>
  <c r="G5938" i="4"/>
  <c r="G5937" i="4"/>
  <c r="G5936" i="4"/>
  <c r="G5935" i="4"/>
  <c r="G5934" i="4"/>
  <c r="G5933" i="4"/>
  <c r="G5932" i="4"/>
  <c r="G5931" i="4"/>
  <c r="G5930" i="4"/>
  <c r="G5929" i="4"/>
  <c r="G5928" i="4"/>
  <c r="G5927" i="4"/>
  <c r="G5926" i="4"/>
  <c r="G5925" i="4"/>
  <c r="G5924" i="4"/>
  <c r="G5923" i="4"/>
  <c r="G5922" i="4"/>
  <c r="G5921" i="4"/>
  <c r="G5920" i="4"/>
  <c r="G5919" i="4"/>
  <c r="G5918" i="4"/>
  <c r="G5917" i="4"/>
  <c r="G5916" i="4"/>
  <c r="G5915" i="4"/>
  <c r="G5914" i="4"/>
  <c r="G5913" i="4"/>
  <c r="G5912" i="4"/>
  <c r="G5911" i="4"/>
  <c r="G5910" i="4"/>
  <c r="G5909" i="4"/>
  <c r="G5908" i="4"/>
  <c r="G5907" i="4"/>
  <c r="G5906" i="4"/>
  <c r="G5905" i="4"/>
  <c r="G5904" i="4"/>
  <c r="G5903" i="4"/>
  <c r="G5902" i="4"/>
  <c r="G5901" i="4"/>
  <c r="G5900" i="4"/>
  <c r="G5899" i="4"/>
  <c r="G5898" i="4"/>
  <c r="G5897" i="4"/>
  <c r="G5896" i="4"/>
  <c r="G5895" i="4"/>
  <c r="G5894" i="4"/>
  <c r="G5893" i="4"/>
  <c r="G5892" i="4"/>
  <c r="G5891" i="4"/>
  <c r="G5890" i="4"/>
  <c r="G5889" i="4"/>
  <c r="G5888" i="4"/>
  <c r="G5887" i="4"/>
  <c r="G5886" i="4"/>
  <c r="G5885" i="4"/>
  <c r="G5884" i="4"/>
  <c r="G5883" i="4"/>
  <c r="G5882" i="4"/>
  <c r="G5881" i="4"/>
  <c r="G5880" i="4"/>
  <c r="G5879" i="4"/>
  <c r="G5878" i="4"/>
  <c r="G5877" i="4"/>
  <c r="G5876" i="4"/>
  <c r="G5875" i="4"/>
  <c r="G5874" i="4"/>
  <c r="G5873" i="4"/>
  <c r="G5872" i="4"/>
  <c r="G5871" i="4"/>
  <c r="G5870" i="4"/>
  <c r="G5869" i="4"/>
  <c r="G5868" i="4"/>
  <c r="G5867" i="4"/>
  <c r="G5866" i="4"/>
  <c r="G5865" i="4"/>
  <c r="G5864" i="4"/>
  <c r="G5863" i="4"/>
  <c r="G5862" i="4"/>
  <c r="G5861" i="4"/>
  <c r="G5860" i="4"/>
  <c r="G5859" i="4"/>
  <c r="G5858" i="4"/>
  <c r="G5857" i="4"/>
  <c r="G5856" i="4"/>
  <c r="G5855" i="4"/>
  <c r="G5854" i="4"/>
  <c r="G5853" i="4"/>
  <c r="G5852" i="4"/>
  <c r="G5851" i="4"/>
  <c r="G5850" i="4"/>
  <c r="G5849" i="4"/>
  <c r="G5848" i="4"/>
  <c r="G5847" i="4"/>
  <c r="G5846" i="4"/>
  <c r="G5845" i="4"/>
  <c r="G5844" i="4"/>
  <c r="G5843" i="4"/>
  <c r="G5842" i="4"/>
  <c r="G5841" i="4"/>
  <c r="G5840" i="4"/>
  <c r="G5839" i="4"/>
  <c r="G5838" i="4"/>
  <c r="G5837" i="4"/>
  <c r="G5836" i="4"/>
  <c r="G5835" i="4"/>
  <c r="G5834" i="4"/>
  <c r="G5833" i="4"/>
  <c r="G5832" i="4"/>
  <c r="G5831" i="4"/>
  <c r="G5830" i="4"/>
  <c r="G5829" i="4"/>
  <c r="G5828" i="4"/>
  <c r="G5827" i="4"/>
  <c r="G5826" i="4"/>
  <c r="G5825" i="4"/>
  <c r="G5824" i="4"/>
  <c r="G5823" i="4"/>
  <c r="G5822" i="4"/>
  <c r="G5821" i="4"/>
  <c r="G5820" i="4"/>
  <c r="G5819" i="4"/>
  <c r="G5818" i="4"/>
  <c r="G5817" i="4"/>
  <c r="G5816" i="4"/>
  <c r="G5815" i="4"/>
  <c r="G5814" i="4"/>
  <c r="G5813" i="4"/>
  <c r="G5812" i="4"/>
  <c r="G5811" i="4"/>
  <c r="G5810" i="4"/>
  <c r="G5809" i="4"/>
  <c r="G5808" i="4"/>
  <c r="G5807" i="4"/>
  <c r="G5806" i="4"/>
  <c r="G5805" i="4"/>
  <c r="G5804" i="4"/>
  <c r="G5803" i="4"/>
  <c r="G5802" i="4"/>
  <c r="G5801" i="4"/>
  <c r="G5800" i="4"/>
  <c r="G5799" i="4"/>
  <c r="G5798" i="4"/>
  <c r="G5797" i="4"/>
  <c r="G5796" i="4"/>
  <c r="G5795" i="4"/>
  <c r="G5794" i="4"/>
  <c r="G5793" i="4"/>
  <c r="G5792" i="4"/>
  <c r="G5791" i="4"/>
  <c r="G5790" i="4"/>
  <c r="G5789" i="4"/>
  <c r="G5788" i="4"/>
  <c r="G5787" i="4"/>
  <c r="G5786" i="4"/>
  <c r="G5785" i="4"/>
  <c r="G5784" i="4"/>
  <c r="G5783" i="4"/>
  <c r="G5782" i="4"/>
  <c r="G5781" i="4"/>
  <c r="G5780" i="4"/>
  <c r="G5779" i="4"/>
  <c r="G5778" i="4"/>
  <c r="G5777" i="4"/>
  <c r="G5776" i="4"/>
  <c r="G5775" i="4"/>
  <c r="G5774" i="4"/>
  <c r="G5773" i="4"/>
  <c r="G5772" i="4"/>
  <c r="G5771" i="4"/>
  <c r="G5770" i="4"/>
  <c r="G5769" i="4"/>
  <c r="G5768" i="4"/>
  <c r="G5767" i="4"/>
  <c r="G5766" i="4"/>
  <c r="G5765" i="4"/>
  <c r="G5764" i="4"/>
  <c r="G5763" i="4"/>
  <c r="G5762" i="4"/>
  <c r="G5761" i="4"/>
  <c r="G5760" i="4"/>
  <c r="G5759" i="4"/>
  <c r="G5758" i="4"/>
  <c r="G5757" i="4"/>
  <c r="G5756" i="4"/>
  <c r="G5755" i="4"/>
  <c r="G5754" i="4"/>
  <c r="G5753" i="4"/>
  <c r="G5752" i="4"/>
  <c r="G5751" i="4"/>
  <c r="G5750" i="4"/>
  <c r="G5749" i="4"/>
  <c r="G5748" i="4"/>
  <c r="G5747" i="4"/>
  <c r="G5746" i="4"/>
  <c r="G5745" i="4"/>
  <c r="G5744" i="4"/>
  <c r="G5743" i="4"/>
  <c r="G5742" i="4"/>
  <c r="G5741" i="4"/>
  <c r="G5740" i="4"/>
  <c r="G5739" i="4"/>
  <c r="G5738" i="4"/>
  <c r="G5737" i="4"/>
  <c r="G5736" i="4"/>
  <c r="G5735" i="4"/>
  <c r="G5734" i="4"/>
  <c r="G5733" i="4"/>
  <c r="G5732" i="4"/>
  <c r="G5731" i="4"/>
  <c r="G5730" i="4"/>
  <c r="G5729" i="4"/>
  <c r="G5728" i="4"/>
  <c r="G5727" i="4"/>
  <c r="G5726" i="4"/>
  <c r="G5725" i="4"/>
  <c r="G5724" i="4"/>
  <c r="G5723" i="4"/>
  <c r="G5722" i="4"/>
  <c r="G5721" i="4"/>
  <c r="G5720" i="4"/>
  <c r="G5719" i="4"/>
  <c r="G5718" i="4"/>
  <c r="G5717" i="4"/>
  <c r="G5716" i="4"/>
  <c r="G5715" i="4"/>
  <c r="G5714" i="4"/>
  <c r="G5713" i="4"/>
  <c r="G5712" i="4"/>
  <c r="G5711" i="4"/>
  <c r="G5710" i="4"/>
  <c r="G5709" i="4"/>
  <c r="G5708" i="4"/>
  <c r="G5707" i="4"/>
  <c r="G5706" i="4"/>
  <c r="G5705" i="4"/>
  <c r="G5704" i="4"/>
  <c r="G5703" i="4"/>
  <c r="G5702" i="4"/>
  <c r="G5701" i="4"/>
  <c r="G5700" i="4"/>
  <c r="G5699" i="4"/>
  <c r="G5698" i="4"/>
  <c r="G5697" i="4"/>
  <c r="G5696" i="4"/>
  <c r="G5695" i="4"/>
  <c r="G5694" i="4"/>
  <c r="G5693" i="4"/>
  <c r="G5692" i="4"/>
  <c r="G5691" i="4"/>
  <c r="G5690" i="4"/>
  <c r="G5689" i="4"/>
  <c r="G5688" i="4"/>
  <c r="G5687" i="4"/>
  <c r="G5686" i="4"/>
  <c r="G5685" i="4"/>
  <c r="G5684" i="4"/>
  <c r="G5683" i="4"/>
  <c r="G5682" i="4"/>
  <c r="G5681" i="4"/>
  <c r="G5680" i="4"/>
  <c r="G5679" i="4"/>
  <c r="G5678" i="4"/>
  <c r="G5677" i="4"/>
  <c r="G5676" i="4"/>
  <c r="G5675" i="4"/>
  <c r="G5674" i="4"/>
  <c r="G5673" i="4"/>
  <c r="G5672" i="4"/>
  <c r="G5671" i="4"/>
  <c r="G5670" i="4"/>
  <c r="G5669" i="4"/>
  <c r="G5668" i="4"/>
  <c r="G5667" i="4"/>
  <c r="G5666" i="4"/>
  <c r="G5665" i="4"/>
  <c r="G5664" i="4"/>
  <c r="G5663" i="4"/>
  <c r="G5662" i="4"/>
  <c r="G5661" i="4"/>
  <c r="G5660" i="4"/>
  <c r="G5659" i="4"/>
  <c r="G5658" i="4"/>
  <c r="G5657" i="4"/>
  <c r="G5656" i="4"/>
  <c r="G5655" i="4"/>
  <c r="G5654" i="4"/>
  <c r="G5653" i="4"/>
  <c r="G5652" i="4"/>
  <c r="G5651" i="4"/>
  <c r="G5650" i="4"/>
  <c r="G5649" i="4"/>
  <c r="G5648" i="4"/>
  <c r="G5647" i="4"/>
  <c r="G5646" i="4"/>
  <c r="G5645" i="4"/>
  <c r="G5644" i="4"/>
  <c r="G5643" i="4"/>
  <c r="G5642" i="4"/>
  <c r="G5641" i="4"/>
  <c r="G5640" i="4"/>
  <c r="G5639" i="4"/>
  <c r="G5638" i="4"/>
  <c r="G5637" i="4"/>
  <c r="G5636" i="4"/>
  <c r="G5635" i="4"/>
  <c r="G5634" i="4"/>
  <c r="G5633" i="4"/>
  <c r="G5632" i="4"/>
  <c r="G5631" i="4"/>
  <c r="G5630" i="4"/>
  <c r="G5629" i="4"/>
  <c r="G5628" i="4"/>
  <c r="G5627" i="4"/>
  <c r="G5626" i="4"/>
  <c r="G5625" i="4"/>
  <c r="G5624" i="4"/>
  <c r="G5623" i="4"/>
  <c r="G5622" i="4"/>
  <c r="G5621" i="4"/>
  <c r="G5620" i="4"/>
  <c r="G5619" i="4"/>
  <c r="G5618" i="4"/>
  <c r="G5617" i="4"/>
  <c r="G5616" i="4"/>
  <c r="G5615" i="4"/>
  <c r="G5614" i="4"/>
  <c r="G5613" i="4"/>
  <c r="G5612" i="4"/>
  <c r="G5611" i="4"/>
  <c r="G5610" i="4"/>
  <c r="G5609" i="4"/>
  <c r="G5608" i="4"/>
  <c r="G5607" i="4"/>
  <c r="G5606" i="4"/>
  <c r="G5605" i="4"/>
  <c r="G5604" i="4"/>
  <c r="G5603" i="4"/>
  <c r="G5602" i="4"/>
  <c r="G5601" i="4"/>
  <c r="G5600" i="4"/>
  <c r="G5599" i="4"/>
  <c r="G5598" i="4"/>
  <c r="G5597" i="4"/>
  <c r="G5596" i="4"/>
  <c r="G5595" i="4"/>
  <c r="G5594" i="4"/>
  <c r="G5593" i="4"/>
  <c r="G5592" i="4"/>
  <c r="G5591" i="4"/>
  <c r="G5590" i="4"/>
  <c r="G5589" i="4"/>
  <c r="G5588" i="4"/>
  <c r="G5587" i="4"/>
  <c r="G5586" i="4"/>
  <c r="G5585" i="4"/>
  <c r="G5584" i="4"/>
  <c r="G5583" i="4"/>
  <c r="G5582" i="4"/>
  <c r="G5581" i="4"/>
  <c r="G5580" i="4"/>
  <c r="G5579" i="4"/>
  <c r="G5578" i="4"/>
  <c r="G5577" i="4"/>
  <c r="G5576" i="4"/>
  <c r="G5575" i="4"/>
  <c r="G5574" i="4"/>
  <c r="G5573" i="4"/>
  <c r="G5572" i="4"/>
  <c r="G5571" i="4"/>
  <c r="G5570" i="4"/>
  <c r="G5569" i="4"/>
  <c r="G5568" i="4"/>
  <c r="G5567" i="4"/>
  <c r="G5566" i="4"/>
  <c r="G5565" i="4"/>
  <c r="G5564" i="4"/>
  <c r="G5563" i="4"/>
  <c r="G5562" i="4"/>
  <c r="G5561" i="4"/>
  <c r="G5560" i="4"/>
  <c r="G5559" i="4"/>
  <c r="G5558" i="4"/>
  <c r="G5557" i="4"/>
  <c r="G5556" i="4"/>
  <c r="G5555" i="4"/>
  <c r="G5554" i="4"/>
  <c r="G5553" i="4"/>
  <c r="G5552" i="4"/>
  <c r="G5551" i="4"/>
  <c r="G5550" i="4"/>
  <c r="G5549" i="4"/>
  <c r="G5548" i="4"/>
  <c r="G5547" i="4"/>
  <c r="G5546" i="4"/>
  <c r="G5545" i="4"/>
  <c r="G5544" i="4"/>
  <c r="G5543" i="4"/>
  <c r="G5542" i="4"/>
  <c r="G5541" i="4"/>
  <c r="G5540" i="4"/>
  <c r="G5539" i="4"/>
  <c r="G5538" i="4"/>
  <c r="G5537" i="4"/>
  <c r="G5536" i="4"/>
  <c r="G5535" i="4"/>
  <c r="G5534" i="4"/>
  <c r="G5533" i="4"/>
  <c r="G5532" i="4"/>
  <c r="G5531" i="4"/>
  <c r="G5530" i="4"/>
  <c r="G5529" i="4"/>
  <c r="G5528" i="4"/>
  <c r="G5527" i="4"/>
  <c r="G5526" i="4"/>
  <c r="G5525" i="4"/>
  <c r="G5524" i="4"/>
  <c r="G5523" i="4"/>
  <c r="G5522" i="4"/>
  <c r="G5521" i="4"/>
  <c r="G5520" i="4"/>
  <c r="G5519" i="4"/>
  <c r="G5518" i="4"/>
  <c r="G5517" i="4"/>
  <c r="G5516" i="4"/>
  <c r="G5515" i="4"/>
  <c r="G5514" i="4"/>
  <c r="G5513" i="4"/>
  <c r="G5512" i="4"/>
  <c r="G5511" i="4"/>
  <c r="G5510" i="4"/>
  <c r="G5509" i="4"/>
  <c r="G5508" i="4"/>
  <c r="G5507" i="4"/>
  <c r="G5506" i="4"/>
  <c r="G5505" i="4"/>
  <c r="G5504" i="4"/>
  <c r="G5503" i="4"/>
  <c r="G5502" i="4"/>
  <c r="G5501" i="4"/>
  <c r="G5500" i="4"/>
  <c r="G5499" i="4"/>
  <c r="G5498" i="4"/>
  <c r="G5497" i="4"/>
  <c r="G5496" i="4"/>
  <c r="G5495" i="4"/>
  <c r="G5494" i="4"/>
  <c r="G5493" i="4"/>
  <c r="G5492" i="4"/>
  <c r="G5491" i="4"/>
  <c r="G5490" i="4"/>
  <c r="G5489" i="4"/>
  <c r="G5488" i="4"/>
  <c r="G5487" i="4"/>
  <c r="G5486" i="4"/>
  <c r="G5485" i="4"/>
  <c r="G5484" i="4"/>
  <c r="G5483" i="4"/>
  <c r="G5482" i="4"/>
  <c r="G5481" i="4"/>
  <c r="G5480" i="4"/>
  <c r="G5479" i="4"/>
  <c r="G5478" i="4"/>
  <c r="G5477" i="4"/>
  <c r="G5476" i="4"/>
  <c r="G5475" i="4"/>
  <c r="G5474" i="4"/>
  <c r="G5473" i="4"/>
  <c r="G5472" i="4"/>
  <c r="G5471" i="4"/>
  <c r="G5470" i="4"/>
  <c r="G5469" i="4"/>
  <c r="G5468" i="4"/>
  <c r="G5467" i="4"/>
  <c r="G5466" i="4"/>
  <c r="G5465" i="4"/>
  <c r="G5464" i="4"/>
  <c r="G5463" i="4"/>
  <c r="G5462" i="4"/>
  <c r="G5461" i="4"/>
  <c r="G5460" i="4"/>
  <c r="G5459" i="4"/>
  <c r="G5458" i="4"/>
  <c r="G5457" i="4"/>
  <c r="G5456" i="4"/>
  <c r="G5455" i="4"/>
  <c r="G5454" i="4"/>
  <c r="G5453" i="4"/>
  <c r="G5452" i="4"/>
  <c r="G5451" i="4"/>
  <c r="G5450" i="4"/>
  <c r="G5449" i="4"/>
  <c r="G5448" i="4"/>
  <c r="G5447" i="4"/>
  <c r="G5446" i="4"/>
  <c r="G5445" i="4"/>
  <c r="G5444" i="4"/>
  <c r="G5443" i="4"/>
  <c r="G5442" i="4"/>
  <c r="G5441" i="4"/>
  <c r="G5440" i="4"/>
  <c r="G5439" i="4"/>
  <c r="G5438" i="4"/>
  <c r="G5437" i="4"/>
  <c r="G5436" i="4"/>
  <c r="G5435" i="4"/>
  <c r="G5434" i="4"/>
  <c r="G5433" i="4"/>
  <c r="G5432" i="4"/>
  <c r="G5431" i="4"/>
  <c r="G5430" i="4"/>
  <c r="G5429" i="4"/>
  <c r="G5428" i="4"/>
  <c r="G5427" i="4"/>
  <c r="G5426" i="4"/>
  <c r="G5425" i="4"/>
  <c r="G5424" i="4"/>
  <c r="G5423" i="4"/>
  <c r="G5422" i="4"/>
  <c r="G5421" i="4"/>
  <c r="G5420" i="4"/>
  <c r="G5419" i="4"/>
  <c r="G5418" i="4"/>
  <c r="G5417" i="4"/>
  <c r="G5416" i="4"/>
  <c r="G5415" i="4"/>
  <c r="G5414" i="4"/>
  <c r="G5413" i="4"/>
  <c r="G5412" i="4"/>
  <c r="G5411" i="4"/>
  <c r="G5410" i="4"/>
  <c r="G5409" i="4"/>
  <c r="G5408" i="4"/>
  <c r="G5407" i="4"/>
  <c r="G5406" i="4"/>
  <c r="G5405" i="4"/>
  <c r="G5404" i="4"/>
  <c r="G5403" i="4"/>
  <c r="G5402" i="4"/>
  <c r="G5401" i="4"/>
  <c r="G5400" i="4"/>
  <c r="G5399" i="4"/>
  <c r="G5398" i="4"/>
  <c r="G5397" i="4"/>
  <c r="G5396" i="4"/>
  <c r="G5395" i="4"/>
  <c r="G5394" i="4"/>
  <c r="G5393" i="4"/>
  <c r="G5392" i="4"/>
  <c r="G5391" i="4"/>
  <c r="G5390" i="4"/>
  <c r="G5389" i="4"/>
  <c r="G5388" i="4"/>
  <c r="G5387" i="4"/>
  <c r="G5386" i="4"/>
  <c r="G5385" i="4"/>
  <c r="G5384" i="4"/>
  <c r="G5383" i="4"/>
  <c r="G5382" i="4"/>
  <c r="G5381" i="4"/>
  <c r="G5380" i="4"/>
  <c r="G5379" i="4"/>
  <c r="G5378" i="4"/>
  <c r="G5377" i="4"/>
  <c r="G5376" i="4"/>
  <c r="G5375" i="4"/>
  <c r="G5374" i="4"/>
  <c r="G5373" i="4"/>
  <c r="G5372" i="4"/>
  <c r="G5371" i="4"/>
  <c r="G5370" i="4"/>
  <c r="G5369" i="4"/>
  <c r="G5368" i="4"/>
  <c r="G5367" i="4"/>
  <c r="G5366" i="4"/>
  <c r="G5365" i="4"/>
  <c r="G5364" i="4"/>
  <c r="G5363" i="4"/>
  <c r="G5362" i="4"/>
  <c r="G5361" i="4"/>
  <c r="G5360" i="4"/>
  <c r="G5359" i="4"/>
  <c r="G5358" i="4"/>
  <c r="G5357" i="4"/>
  <c r="G5356" i="4"/>
  <c r="G5355" i="4"/>
  <c r="G5354" i="4"/>
  <c r="G5353" i="4"/>
  <c r="G5352" i="4"/>
  <c r="G5351" i="4"/>
  <c r="G5350" i="4"/>
  <c r="G5349" i="4"/>
  <c r="G5348" i="4"/>
  <c r="G5347" i="4"/>
  <c r="G5346" i="4"/>
  <c r="G5345" i="4"/>
  <c r="G5344" i="4"/>
  <c r="G5343" i="4"/>
  <c r="G5342" i="4"/>
  <c r="G5341" i="4"/>
  <c r="G5340" i="4"/>
  <c r="G5339" i="4"/>
  <c r="G5338" i="4"/>
  <c r="G5337" i="4"/>
  <c r="G5336" i="4"/>
  <c r="G5335" i="4"/>
  <c r="G5334" i="4"/>
  <c r="G5333" i="4"/>
  <c r="G5332" i="4"/>
  <c r="G5331" i="4"/>
  <c r="G5330" i="4"/>
  <c r="G5329" i="4"/>
  <c r="G5328" i="4"/>
  <c r="G5327" i="4"/>
  <c r="G5326" i="4"/>
  <c r="G5325" i="4"/>
  <c r="G5324" i="4"/>
  <c r="G5323" i="4"/>
  <c r="G5322" i="4"/>
  <c r="G5321" i="4"/>
  <c r="G5320" i="4"/>
  <c r="G5319" i="4"/>
  <c r="G5318" i="4"/>
  <c r="G5317" i="4"/>
  <c r="G5316" i="4"/>
  <c r="G5315" i="4"/>
  <c r="G5314" i="4"/>
  <c r="G5313" i="4"/>
  <c r="G5312" i="4"/>
  <c r="G5311" i="4"/>
  <c r="G5310" i="4"/>
  <c r="G5309" i="4"/>
  <c r="G5308" i="4"/>
  <c r="G5307" i="4"/>
  <c r="G5306" i="4"/>
  <c r="G5305" i="4"/>
  <c r="G5304" i="4"/>
  <c r="G5303" i="4"/>
  <c r="G5302" i="4"/>
  <c r="G5301" i="4"/>
  <c r="G5300" i="4"/>
  <c r="G5299" i="4"/>
  <c r="G5298" i="4"/>
  <c r="G5297" i="4"/>
  <c r="G5296" i="4"/>
  <c r="G5295" i="4"/>
  <c r="G5294" i="4"/>
  <c r="G5293" i="4"/>
  <c r="G5292" i="4"/>
  <c r="G5291" i="4"/>
  <c r="G5290" i="4"/>
  <c r="G5289" i="4"/>
  <c r="G5288" i="4"/>
  <c r="G5287" i="4"/>
  <c r="G5286" i="4"/>
  <c r="G5285" i="4"/>
  <c r="G5284" i="4"/>
  <c r="G5283" i="4"/>
  <c r="G5282" i="4"/>
  <c r="G5281" i="4"/>
  <c r="G5280" i="4"/>
  <c r="G5279" i="4"/>
  <c r="G5278" i="4"/>
  <c r="G5277" i="4"/>
  <c r="G5276" i="4"/>
  <c r="G5275" i="4"/>
  <c r="G5274" i="4"/>
  <c r="G5273" i="4"/>
  <c r="G5272" i="4"/>
  <c r="G5271" i="4"/>
  <c r="G5270" i="4"/>
  <c r="G5269" i="4"/>
  <c r="G5268" i="4"/>
  <c r="G5267" i="4"/>
  <c r="G5266" i="4"/>
  <c r="G5265" i="4"/>
  <c r="G5264" i="4"/>
  <c r="G5263" i="4"/>
  <c r="G5262" i="4"/>
  <c r="G5261" i="4"/>
  <c r="G5260" i="4"/>
  <c r="G5259" i="4"/>
  <c r="G5258" i="4"/>
  <c r="G5257" i="4"/>
  <c r="G5256" i="4"/>
  <c r="G5255" i="4"/>
  <c r="G5254" i="4"/>
  <c r="G5253" i="4"/>
  <c r="G5252" i="4"/>
  <c r="G5251" i="4"/>
  <c r="G5250" i="4"/>
  <c r="G5249" i="4"/>
  <c r="G5248" i="4"/>
  <c r="G5247" i="4"/>
  <c r="G5246" i="4"/>
  <c r="G5245" i="4"/>
  <c r="G5244" i="4"/>
  <c r="G5243" i="4"/>
  <c r="G5242" i="4"/>
  <c r="G5241" i="4"/>
  <c r="G5240" i="4"/>
  <c r="G5239" i="4"/>
  <c r="G5238" i="4"/>
  <c r="G5237" i="4"/>
  <c r="G5236" i="4"/>
  <c r="G5235" i="4"/>
  <c r="G5234" i="4"/>
  <c r="G5233" i="4"/>
  <c r="G5232" i="4"/>
  <c r="G5231" i="4"/>
  <c r="G5230" i="4"/>
  <c r="G5229" i="4"/>
  <c r="G5228" i="4"/>
  <c r="G5227" i="4"/>
  <c r="G5226" i="4"/>
  <c r="G5225" i="4"/>
  <c r="G5224" i="4"/>
  <c r="G5223" i="4"/>
  <c r="G5222" i="4"/>
  <c r="G5221" i="4"/>
  <c r="G5220" i="4"/>
  <c r="G5219" i="4"/>
  <c r="G5218" i="4"/>
  <c r="G5217" i="4"/>
  <c r="G5216" i="4"/>
  <c r="G5215" i="4"/>
  <c r="G5214" i="4"/>
  <c r="G5213" i="4"/>
  <c r="G5212" i="4"/>
  <c r="G5211" i="4"/>
  <c r="G5210" i="4"/>
  <c r="G5209" i="4"/>
  <c r="G5208" i="4"/>
  <c r="G5207" i="4"/>
  <c r="G5206" i="4"/>
  <c r="G5205" i="4"/>
  <c r="G5204" i="4"/>
  <c r="G5203" i="4"/>
  <c r="G5202" i="4"/>
  <c r="G5201" i="4"/>
  <c r="G5200" i="4"/>
  <c r="G5199" i="4"/>
  <c r="G5198" i="4"/>
  <c r="G5197" i="4"/>
  <c r="G5196" i="4"/>
  <c r="G5195" i="4"/>
  <c r="G5194" i="4"/>
  <c r="G5193" i="4"/>
  <c r="G5192" i="4"/>
  <c r="G5191" i="4"/>
  <c r="G5190" i="4"/>
  <c r="G5189" i="4"/>
  <c r="G5188" i="4"/>
  <c r="G5187" i="4"/>
  <c r="G5186" i="4"/>
  <c r="G5185" i="4"/>
  <c r="G5184" i="4"/>
  <c r="G5183" i="4"/>
  <c r="G5182" i="4"/>
  <c r="G5181" i="4"/>
  <c r="G5180" i="4"/>
  <c r="G5179" i="4"/>
  <c r="G5178" i="4"/>
  <c r="G5177" i="4"/>
  <c r="G5176" i="4"/>
  <c r="G5175" i="4"/>
  <c r="G5174" i="4"/>
  <c r="G5173" i="4"/>
  <c r="G5172" i="4"/>
  <c r="G5171" i="4"/>
  <c r="G5170" i="4"/>
  <c r="G5169" i="4"/>
  <c r="G5168" i="4"/>
  <c r="G5167" i="4"/>
  <c r="G5166" i="4"/>
  <c r="G5165" i="4"/>
  <c r="G5164" i="4"/>
  <c r="G5163" i="4"/>
  <c r="G5162" i="4"/>
  <c r="G5161" i="4"/>
  <c r="G5160" i="4"/>
  <c r="G5159" i="4"/>
  <c r="G5158" i="4"/>
  <c r="G5157" i="4"/>
  <c r="G5156" i="4"/>
  <c r="G5155" i="4"/>
  <c r="G5154" i="4"/>
  <c r="G5153" i="4"/>
  <c r="G5152" i="4"/>
  <c r="G5151" i="4"/>
  <c r="G5150" i="4"/>
  <c r="G5149" i="4"/>
  <c r="G5148" i="4"/>
  <c r="G5147" i="4"/>
  <c r="G5146" i="4"/>
  <c r="G5145" i="4"/>
  <c r="G5144" i="4"/>
  <c r="G5143" i="4"/>
  <c r="G5142" i="4"/>
  <c r="G5141" i="4"/>
  <c r="G5140" i="4"/>
  <c r="G5139" i="4"/>
  <c r="G5138" i="4"/>
  <c r="G5137" i="4"/>
  <c r="G5136" i="4"/>
  <c r="G5135" i="4"/>
  <c r="G5134" i="4"/>
  <c r="G5133" i="4"/>
  <c r="G5132" i="4"/>
  <c r="G5131" i="4"/>
  <c r="G5130" i="4"/>
  <c r="G5129" i="4"/>
  <c r="G5128" i="4"/>
  <c r="G5127" i="4"/>
  <c r="G5126" i="4"/>
  <c r="G5125" i="4"/>
  <c r="G5124" i="4"/>
  <c r="G5123" i="4"/>
  <c r="G5122" i="4"/>
  <c r="G5121" i="4"/>
  <c r="G5120" i="4"/>
  <c r="G5119" i="4"/>
  <c r="G5118" i="4"/>
  <c r="G5117" i="4"/>
  <c r="G5116" i="4"/>
  <c r="G5115" i="4"/>
  <c r="G5114" i="4"/>
  <c r="G5113" i="4"/>
  <c r="G5112" i="4"/>
  <c r="G5111" i="4"/>
  <c r="G5110" i="4"/>
  <c r="G5109" i="4"/>
  <c r="G5108" i="4"/>
  <c r="G5107" i="4"/>
  <c r="G5106" i="4"/>
  <c r="G5105" i="4"/>
  <c r="G5104" i="4"/>
  <c r="G5103" i="4"/>
  <c r="G5102" i="4"/>
  <c r="G5101" i="4"/>
  <c r="G5100" i="4"/>
  <c r="G5099" i="4"/>
  <c r="G5098" i="4"/>
  <c r="G5097" i="4"/>
  <c r="G5096" i="4"/>
  <c r="G5095" i="4"/>
  <c r="G5094" i="4"/>
  <c r="G5093" i="4"/>
  <c r="G5092" i="4"/>
  <c r="G5091" i="4"/>
  <c r="G5090" i="4"/>
  <c r="G5089" i="4"/>
  <c r="G5088" i="4"/>
  <c r="G5087" i="4"/>
  <c r="G5086" i="4"/>
  <c r="G5085" i="4"/>
  <c r="G5084" i="4"/>
  <c r="G5083" i="4"/>
  <c r="G5082" i="4"/>
  <c r="G5081" i="4"/>
  <c r="G5080" i="4"/>
  <c r="G5079" i="4"/>
  <c r="G5078" i="4"/>
  <c r="G5077" i="4"/>
  <c r="G5076" i="4"/>
  <c r="G5075" i="4"/>
  <c r="G5074" i="4"/>
  <c r="G5073" i="4"/>
  <c r="G5072" i="4"/>
  <c r="G5071" i="4"/>
  <c r="G5070" i="4"/>
  <c r="G5069" i="4"/>
  <c r="G5068" i="4"/>
  <c r="G5067" i="4"/>
  <c r="G5066" i="4"/>
  <c r="G5065" i="4"/>
  <c r="G5064" i="4"/>
  <c r="G5063" i="4"/>
  <c r="G5062" i="4"/>
  <c r="G5061" i="4"/>
  <c r="G5060" i="4"/>
  <c r="G5059" i="4"/>
  <c r="G5058" i="4"/>
  <c r="G5057" i="4"/>
  <c r="G5056" i="4"/>
  <c r="G5055" i="4"/>
  <c r="G5054" i="4"/>
  <c r="G5053" i="4"/>
  <c r="G5052" i="4"/>
  <c r="G5051" i="4"/>
  <c r="G5050" i="4"/>
  <c r="G5049" i="4"/>
  <c r="G5048" i="4"/>
  <c r="G5047" i="4"/>
  <c r="G5046" i="4"/>
  <c r="G5045" i="4"/>
  <c r="G5044" i="4"/>
  <c r="G5043" i="4"/>
  <c r="G5042" i="4"/>
  <c r="G5041" i="4"/>
  <c r="G5040" i="4"/>
  <c r="G5039" i="4"/>
  <c r="G5038" i="4"/>
  <c r="G5037" i="4"/>
  <c r="G5036" i="4"/>
  <c r="G5035" i="4"/>
  <c r="G5034" i="4"/>
  <c r="G5033" i="4"/>
  <c r="G5032" i="4"/>
  <c r="G5031" i="4"/>
  <c r="G5030" i="4"/>
  <c r="G5029" i="4"/>
  <c r="G5028" i="4"/>
  <c r="G5027" i="4"/>
  <c r="G5026" i="4"/>
  <c r="G5025" i="4"/>
  <c r="G5024" i="4"/>
  <c r="G5023" i="4"/>
  <c r="G5022" i="4"/>
  <c r="G5021" i="4"/>
  <c r="G5020" i="4"/>
  <c r="G5019" i="4"/>
  <c r="G5018" i="4"/>
  <c r="G5017" i="4"/>
  <c r="G5016" i="4"/>
  <c r="G5015" i="4"/>
  <c r="G5014" i="4"/>
  <c r="G5013" i="4"/>
  <c r="G5012" i="4"/>
  <c r="G5011" i="4"/>
  <c r="G5010" i="4"/>
  <c r="G5009" i="4"/>
  <c r="G5008" i="4"/>
  <c r="G5007" i="4"/>
  <c r="G5006" i="4"/>
  <c r="G5005" i="4"/>
  <c r="G5004" i="4"/>
  <c r="G5003" i="4"/>
  <c r="G5002" i="4"/>
  <c r="G5001" i="4"/>
  <c r="G5000" i="4"/>
  <c r="G4999" i="4"/>
  <c r="G4998" i="4"/>
  <c r="G4997" i="4"/>
  <c r="G4996" i="4"/>
  <c r="G4995" i="4"/>
  <c r="G4994" i="4"/>
  <c r="G4993" i="4"/>
  <c r="G4992" i="4"/>
  <c r="G4991" i="4"/>
  <c r="G4990" i="4"/>
  <c r="G4989" i="4"/>
  <c r="G4988" i="4"/>
  <c r="G4987" i="4"/>
  <c r="G4986" i="4"/>
  <c r="G4985" i="4"/>
  <c r="G4984" i="4"/>
  <c r="G4983" i="4"/>
  <c r="G4982" i="4"/>
  <c r="G4981" i="4"/>
  <c r="G4980" i="4"/>
  <c r="G4979" i="4"/>
  <c r="G4978" i="4"/>
  <c r="G4977" i="4"/>
  <c r="G4976" i="4"/>
  <c r="G4975" i="4"/>
  <c r="G4974" i="4"/>
  <c r="G4973" i="4"/>
  <c r="G4972" i="4"/>
  <c r="G4971" i="4"/>
  <c r="G4970" i="4"/>
  <c r="G4969" i="4"/>
  <c r="G4968" i="4"/>
  <c r="G4967" i="4"/>
  <c r="G4966" i="4"/>
  <c r="G4965" i="4"/>
  <c r="G4964" i="4"/>
  <c r="G4963" i="4"/>
  <c r="G4962" i="4"/>
  <c r="G4961" i="4"/>
  <c r="G4960" i="4"/>
  <c r="G4959" i="4"/>
  <c r="G4958" i="4"/>
  <c r="G4957" i="4"/>
  <c r="G4956" i="4"/>
  <c r="G4955" i="4"/>
  <c r="G4954" i="4"/>
  <c r="G4953" i="4"/>
  <c r="G4952" i="4"/>
  <c r="G4951" i="4"/>
  <c r="G4950" i="4"/>
  <c r="G4949" i="4"/>
  <c r="G4948" i="4"/>
  <c r="G4947" i="4"/>
  <c r="G4946" i="4"/>
  <c r="G4945" i="4"/>
  <c r="G4944" i="4"/>
  <c r="G4943" i="4"/>
  <c r="G4942" i="4"/>
  <c r="G4941" i="4"/>
  <c r="G4940" i="4"/>
  <c r="G4939" i="4"/>
  <c r="G4938" i="4"/>
  <c r="G4937" i="4"/>
  <c r="G4936" i="4"/>
  <c r="G4935" i="4"/>
  <c r="G4934" i="4"/>
  <c r="G4933" i="4"/>
  <c r="G4932" i="4"/>
  <c r="G4931" i="4"/>
  <c r="G4930" i="4"/>
  <c r="G4929" i="4"/>
  <c r="G4928" i="4"/>
  <c r="G4927" i="4"/>
  <c r="G4926" i="4"/>
  <c r="G4925" i="4"/>
  <c r="G4924" i="4"/>
  <c r="G4923" i="4"/>
  <c r="G4922" i="4"/>
  <c r="G4921" i="4"/>
  <c r="G4920" i="4"/>
  <c r="G4919" i="4"/>
  <c r="G4918" i="4"/>
  <c r="G4917" i="4"/>
  <c r="G4916" i="4"/>
  <c r="G4915" i="4"/>
  <c r="G4914" i="4"/>
  <c r="G4913" i="4"/>
  <c r="G4912" i="4"/>
  <c r="G4911" i="4"/>
  <c r="G4910" i="4"/>
  <c r="G4909" i="4"/>
  <c r="G4908" i="4"/>
  <c r="G4907" i="4"/>
  <c r="G4906" i="4"/>
  <c r="G4905" i="4"/>
  <c r="G4904" i="4"/>
  <c r="G4903" i="4"/>
  <c r="G4902" i="4"/>
  <c r="G4901" i="4"/>
  <c r="G4900" i="4"/>
  <c r="G4899" i="4"/>
  <c r="G4898" i="4"/>
  <c r="G4897" i="4"/>
  <c r="G4896" i="4"/>
  <c r="G4895" i="4"/>
  <c r="G4894" i="4"/>
  <c r="G4893" i="4"/>
  <c r="G4892" i="4"/>
  <c r="G4891" i="4"/>
  <c r="G4890" i="4"/>
  <c r="G4889" i="4"/>
  <c r="G4888" i="4"/>
  <c r="G4887" i="4"/>
  <c r="G4886" i="4"/>
  <c r="G4885" i="4"/>
  <c r="G4884" i="4"/>
  <c r="G4883" i="4"/>
  <c r="G4882" i="4"/>
  <c r="G4881" i="4"/>
  <c r="G4880" i="4"/>
  <c r="G4879" i="4"/>
  <c r="G4878" i="4"/>
  <c r="G4877" i="4"/>
  <c r="G4876" i="4"/>
  <c r="G4875" i="4"/>
  <c r="G4874" i="4"/>
  <c r="G4873" i="4"/>
  <c r="G4872" i="4"/>
  <c r="G4871" i="4"/>
  <c r="G4870" i="4"/>
  <c r="G4869" i="4"/>
  <c r="G4868" i="4"/>
  <c r="G4867" i="4"/>
  <c r="G4866" i="4"/>
  <c r="G4865" i="4"/>
  <c r="G4864" i="4"/>
  <c r="G4863" i="4"/>
  <c r="G4862" i="4"/>
  <c r="G4861" i="4"/>
  <c r="G4860" i="4"/>
  <c r="G4859" i="4"/>
  <c r="G4858" i="4"/>
  <c r="G4857" i="4"/>
  <c r="G4856" i="4"/>
  <c r="G4855" i="4"/>
  <c r="G4854" i="4"/>
  <c r="G4853" i="4"/>
  <c r="G4852" i="4"/>
  <c r="G4851" i="4"/>
  <c r="G4850" i="4"/>
  <c r="G4849" i="4"/>
  <c r="G4848" i="4"/>
  <c r="G4847" i="4"/>
  <c r="G4846" i="4"/>
  <c r="G4845" i="4"/>
  <c r="G4844" i="4"/>
  <c r="G4843" i="4"/>
  <c r="G4842" i="4"/>
  <c r="G4841" i="4"/>
  <c r="G4840" i="4"/>
  <c r="G4839" i="4"/>
  <c r="G4838" i="4"/>
  <c r="G4837" i="4"/>
  <c r="G4836" i="4"/>
  <c r="G4835" i="4"/>
  <c r="G4834" i="4"/>
  <c r="G4833" i="4"/>
  <c r="G4832" i="4"/>
  <c r="G4831" i="4"/>
  <c r="G4830" i="4"/>
  <c r="G4829" i="4"/>
  <c r="G4828" i="4"/>
  <c r="G4827" i="4"/>
  <c r="G4826" i="4"/>
  <c r="G4825" i="4"/>
  <c r="G4824" i="4"/>
  <c r="G4823" i="4"/>
  <c r="G4822" i="4"/>
  <c r="G4821" i="4"/>
  <c r="G4820" i="4"/>
  <c r="G4819" i="4"/>
  <c r="G4818" i="4"/>
  <c r="G4817" i="4"/>
  <c r="G4816" i="4"/>
  <c r="G4815" i="4"/>
  <c r="G4814" i="4"/>
  <c r="G4813" i="4"/>
  <c r="G4812" i="4"/>
  <c r="G4811" i="4"/>
  <c r="G4810" i="4"/>
  <c r="G4809" i="4"/>
  <c r="G4808" i="4"/>
  <c r="G4807" i="4"/>
  <c r="G4806" i="4"/>
  <c r="G4805" i="4"/>
  <c r="G4804" i="4"/>
  <c r="G4803" i="4"/>
  <c r="G4802" i="4"/>
  <c r="G4801" i="4"/>
  <c r="G4800" i="4"/>
  <c r="G4799" i="4"/>
  <c r="G4798" i="4"/>
  <c r="G4797" i="4"/>
  <c r="G4796" i="4"/>
  <c r="G4795" i="4"/>
  <c r="G4794" i="4"/>
  <c r="G4793" i="4"/>
  <c r="G4792" i="4"/>
  <c r="G4791" i="4"/>
  <c r="G4790" i="4"/>
  <c r="G4789" i="4"/>
  <c r="G4788" i="4"/>
  <c r="G4787" i="4"/>
  <c r="G4786" i="4"/>
  <c r="G4785" i="4"/>
  <c r="G4784" i="4"/>
  <c r="G4783" i="4"/>
  <c r="G4782" i="4"/>
  <c r="G4781" i="4"/>
  <c r="G4780" i="4"/>
  <c r="G4779" i="4"/>
  <c r="G4778" i="4"/>
  <c r="G4777" i="4"/>
  <c r="G4776" i="4"/>
  <c r="G4775" i="4"/>
  <c r="G4774" i="4"/>
  <c r="G4773" i="4"/>
  <c r="G4772" i="4"/>
  <c r="G4771" i="4"/>
  <c r="G4770" i="4"/>
  <c r="G4769" i="4"/>
  <c r="G4768" i="4"/>
  <c r="G4767" i="4"/>
  <c r="G4766" i="4"/>
  <c r="G4765" i="4"/>
  <c r="G4764" i="4"/>
  <c r="G4763" i="4"/>
  <c r="G4762" i="4"/>
  <c r="G4761" i="4"/>
  <c r="G4760" i="4"/>
  <c r="G4759" i="4"/>
  <c r="G4758" i="4"/>
  <c r="G4757" i="4"/>
  <c r="G4756" i="4"/>
  <c r="G4755" i="4"/>
  <c r="G4754" i="4"/>
  <c r="G4753" i="4"/>
  <c r="G4752" i="4"/>
  <c r="G4751" i="4"/>
  <c r="G4750" i="4"/>
  <c r="G4749" i="4"/>
  <c r="G4748" i="4"/>
  <c r="G4747" i="4"/>
  <c r="G4746" i="4"/>
  <c r="G4745" i="4"/>
  <c r="G4744" i="4"/>
  <c r="G4743" i="4"/>
  <c r="G4742" i="4"/>
  <c r="G4741" i="4"/>
  <c r="G4740" i="4"/>
  <c r="G4739" i="4"/>
  <c r="G4738" i="4"/>
  <c r="G4737" i="4"/>
  <c r="G4736" i="4"/>
  <c r="G4735" i="4"/>
  <c r="G4734" i="4"/>
  <c r="G4733" i="4"/>
  <c r="G4732" i="4"/>
  <c r="G4731" i="4"/>
  <c r="G4730" i="4"/>
  <c r="G4729" i="4"/>
  <c r="G4728" i="4"/>
  <c r="G4727" i="4"/>
  <c r="G4726" i="4"/>
  <c r="G4725" i="4"/>
  <c r="G4724" i="4"/>
  <c r="G4723" i="4"/>
  <c r="G4722" i="4"/>
  <c r="G4721" i="4"/>
  <c r="G4720" i="4"/>
  <c r="G4719" i="4"/>
  <c r="G4718" i="4"/>
  <c r="G4717" i="4"/>
  <c r="G4716" i="4"/>
  <c r="G4715" i="4"/>
  <c r="G4714" i="4"/>
  <c r="G4713" i="4"/>
  <c r="G4712" i="4"/>
  <c r="G4711" i="4"/>
  <c r="G4710" i="4"/>
  <c r="G4709" i="4"/>
  <c r="G4708" i="4"/>
  <c r="G4707" i="4"/>
  <c r="G4706" i="4"/>
  <c r="G4705" i="4"/>
  <c r="G4704" i="4"/>
  <c r="G4703" i="4"/>
  <c r="G4702" i="4"/>
  <c r="G4701" i="4"/>
  <c r="G4700" i="4"/>
  <c r="G4699" i="4"/>
  <c r="G4698" i="4"/>
  <c r="G4697" i="4"/>
  <c r="G4696" i="4"/>
  <c r="G4695" i="4"/>
  <c r="G4694" i="4"/>
  <c r="G4693" i="4"/>
  <c r="G4692" i="4"/>
  <c r="G4691" i="4"/>
  <c r="G4690" i="4"/>
  <c r="G4689" i="4"/>
  <c r="G4688" i="4"/>
  <c r="G4687" i="4"/>
  <c r="G4686" i="4"/>
  <c r="G4685" i="4"/>
  <c r="G4684" i="4"/>
  <c r="G4683" i="4"/>
  <c r="G4682" i="4"/>
  <c r="G4681" i="4"/>
  <c r="G4680" i="4"/>
  <c r="G4679" i="4"/>
  <c r="G4678" i="4"/>
  <c r="G4677" i="4"/>
  <c r="G4676" i="4"/>
  <c r="G4675" i="4"/>
  <c r="G4674" i="4"/>
  <c r="G4673" i="4"/>
  <c r="G4672" i="4"/>
  <c r="G4671" i="4"/>
  <c r="G4670" i="4"/>
  <c r="G4669" i="4"/>
  <c r="G4668" i="4"/>
  <c r="G4667" i="4"/>
  <c r="G4666" i="4"/>
  <c r="G4665" i="4"/>
  <c r="G4664" i="4"/>
  <c r="G4663" i="4"/>
  <c r="G4662" i="4"/>
  <c r="G4661" i="4"/>
  <c r="G4660" i="4"/>
  <c r="G4659" i="4"/>
  <c r="G4658" i="4"/>
  <c r="G4657" i="4"/>
  <c r="G4656" i="4"/>
  <c r="G4655" i="4"/>
  <c r="G4654" i="4"/>
  <c r="G4653" i="4"/>
  <c r="G4652" i="4"/>
  <c r="G4651" i="4"/>
  <c r="G4650" i="4"/>
  <c r="G4649" i="4"/>
  <c r="G4648" i="4"/>
  <c r="G4647" i="4"/>
  <c r="G4646" i="4"/>
  <c r="G4645" i="4"/>
  <c r="G4644" i="4"/>
  <c r="G4643" i="4"/>
  <c r="G4642" i="4"/>
  <c r="G4641" i="4"/>
  <c r="G4640" i="4"/>
  <c r="G4639" i="4"/>
  <c r="G4638" i="4"/>
  <c r="G4637" i="4"/>
  <c r="G4636" i="4"/>
  <c r="G4635" i="4"/>
  <c r="G4634" i="4"/>
  <c r="G4633" i="4"/>
  <c r="G4632" i="4"/>
  <c r="G4631" i="4"/>
  <c r="G4630" i="4"/>
  <c r="G4629" i="4"/>
  <c r="G4628" i="4"/>
  <c r="G4627" i="4"/>
  <c r="G4626" i="4"/>
  <c r="G4625" i="4"/>
  <c r="G4624" i="4"/>
  <c r="G4623" i="4"/>
  <c r="G4622" i="4"/>
  <c r="G4621" i="4"/>
  <c r="G4620" i="4"/>
  <c r="G4619" i="4"/>
  <c r="G4618" i="4"/>
  <c r="G4617" i="4"/>
  <c r="G4616" i="4"/>
  <c r="G4615" i="4"/>
  <c r="G4614" i="4"/>
  <c r="G4613" i="4"/>
  <c r="G4612" i="4"/>
  <c r="G4611" i="4"/>
  <c r="G4610" i="4"/>
  <c r="G4609" i="4"/>
  <c r="G4608" i="4"/>
  <c r="G4607" i="4"/>
  <c r="G4606" i="4"/>
  <c r="G4605" i="4"/>
  <c r="G4604" i="4"/>
  <c r="G4603" i="4"/>
  <c r="G4602" i="4"/>
  <c r="G4601" i="4"/>
  <c r="G4600" i="4"/>
  <c r="G4599" i="4"/>
  <c r="G4598" i="4"/>
  <c r="G4597" i="4"/>
  <c r="G4596" i="4"/>
  <c r="G4595" i="4"/>
  <c r="G4594" i="4"/>
  <c r="G4593" i="4"/>
  <c r="G4592" i="4"/>
  <c r="G4591" i="4"/>
  <c r="G4590" i="4"/>
  <c r="G4589" i="4"/>
  <c r="G4588" i="4"/>
  <c r="G4587" i="4"/>
  <c r="G4586" i="4"/>
  <c r="G4585" i="4"/>
  <c r="G4584" i="4"/>
  <c r="G4583" i="4"/>
  <c r="G4582" i="4"/>
  <c r="G4581" i="4"/>
  <c r="G4580" i="4"/>
  <c r="G4579" i="4"/>
  <c r="G4578" i="4"/>
  <c r="G4577" i="4"/>
  <c r="G4576" i="4"/>
  <c r="G4575" i="4"/>
  <c r="G4574" i="4"/>
  <c r="G4573" i="4"/>
  <c r="G4572" i="4"/>
  <c r="G4571" i="4"/>
  <c r="G4570" i="4"/>
  <c r="G4569" i="4"/>
  <c r="G4568" i="4"/>
  <c r="G4567" i="4"/>
  <c r="G4566" i="4"/>
  <c r="G4565" i="4"/>
  <c r="G4564" i="4"/>
  <c r="G4563" i="4"/>
  <c r="G4562" i="4"/>
  <c r="G4561" i="4"/>
  <c r="G4560" i="4"/>
  <c r="G4559" i="4"/>
  <c r="G4558" i="4"/>
  <c r="G4557" i="4"/>
  <c r="G4556" i="4"/>
  <c r="G4555" i="4"/>
  <c r="G4554" i="4"/>
  <c r="G4553" i="4"/>
  <c r="G4552" i="4"/>
  <c r="G4551" i="4"/>
  <c r="G4550" i="4"/>
  <c r="G4549" i="4"/>
  <c r="G4548" i="4"/>
  <c r="G4547" i="4"/>
  <c r="G4546" i="4"/>
  <c r="G4545" i="4"/>
  <c r="G4544" i="4"/>
  <c r="G4543" i="4"/>
  <c r="G4542" i="4"/>
  <c r="G4541" i="4"/>
  <c r="G4540" i="4"/>
  <c r="G4539" i="4"/>
  <c r="G4538" i="4"/>
  <c r="G4537" i="4"/>
  <c r="G4536" i="4"/>
  <c r="G4535" i="4"/>
  <c r="G4534" i="4"/>
  <c r="G4533" i="4"/>
  <c r="G4532" i="4"/>
  <c r="G4531" i="4"/>
  <c r="G4530" i="4"/>
  <c r="G4529" i="4"/>
  <c r="G4528" i="4"/>
  <c r="G4527" i="4"/>
  <c r="G4526" i="4"/>
  <c r="G4525" i="4"/>
  <c r="G4524" i="4"/>
  <c r="G4523" i="4"/>
  <c r="G4522" i="4"/>
  <c r="G4521" i="4"/>
  <c r="G4520" i="4"/>
  <c r="G4519" i="4"/>
  <c r="G4518" i="4"/>
  <c r="G4517" i="4"/>
  <c r="G4516" i="4"/>
  <c r="G4515" i="4"/>
  <c r="G4514" i="4"/>
  <c r="G4513" i="4"/>
  <c r="G4512" i="4"/>
  <c r="G4511" i="4"/>
  <c r="G4510" i="4"/>
  <c r="G4509" i="4"/>
  <c r="G4508" i="4"/>
  <c r="G4507" i="4"/>
  <c r="G4506" i="4"/>
  <c r="G4505" i="4"/>
  <c r="G4504" i="4"/>
  <c r="G4503" i="4"/>
  <c r="G4502" i="4"/>
  <c r="G4501" i="4"/>
  <c r="G4500" i="4"/>
  <c r="G4499" i="4"/>
  <c r="G4498" i="4"/>
  <c r="G4497" i="4"/>
  <c r="G4496" i="4"/>
  <c r="G4495" i="4"/>
  <c r="G4494" i="4"/>
  <c r="G4493" i="4"/>
  <c r="G4492" i="4"/>
  <c r="G4491" i="4"/>
  <c r="G4490" i="4"/>
  <c r="G4489" i="4"/>
  <c r="G4488" i="4"/>
  <c r="G4487" i="4"/>
  <c r="G4486" i="4"/>
  <c r="G4485" i="4"/>
  <c r="G4484" i="4"/>
  <c r="G4483" i="4"/>
  <c r="G4482" i="4"/>
  <c r="G4481" i="4"/>
  <c r="G4480" i="4"/>
  <c r="G4479" i="4"/>
  <c r="G4478" i="4"/>
  <c r="G4477" i="4"/>
  <c r="G4476" i="4"/>
  <c r="G4475" i="4"/>
  <c r="G4474" i="4"/>
  <c r="G4473" i="4"/>
  <c r="G4472" i="4"/>
  <c r="G4471" i="4"/>
  <c r="G4470" i="4"/>
  <c r="G4469" i="4"/>
  <c r="G4468" i="4"/>
  <c r="G4467" i="4"/>
  <c r="G4466" i="4"/>
  <c r="G4465" i="4"/>
  <c r="G4464" i="4"/>
  <c r="G4463" i="4"/>
  <c r="G4462" i="4"/>
  <c r="G4461" i="4"/>
  <c r="G4460" i="4"/>
  <c r="G4459" i="4"/>
  <c r="G4458" i="4"/>
  <c r="G4457" i="4"/>
  <c r="G4456" i="4"/>
  <c r="G4455" i="4"/>
  <c r="G4454" i="4"/>
  <c r="G4453" i="4"/>
  <c r="G4452" i="4"/>
  <c r="G4451" i="4"/>
  <c r="G4450" i="4"/>
  <c r="G4449" i="4"/>
  <c r="G4448" i="4"/>
  <c r="G4447" i="4"/>
  <c r="G4446" i="4"/>
  <c r="G4445" i="4"/>
  <c r="G4444" i="4"/>
  <c r="G4443" i="4"/>
  <c r="G4442" i="4"/>
  <c r="G4441" i="4"/>
  <c r="G4440" i="4"/>
  <c r="G4439" i="4"/>
  <c r="G4438" i="4"/>
  <c r="G4437" i="4"/>
  <c r="G4436" i="4"/>
  <c r="G4435" i="4"/>
  <c r="G4434" i="4"/>
  <c r="G4433" i="4"/>
  <c r="G4432" i="4"/>
  <c r="G4431" i="4"/>
  <c r="G4430" i="4"/>
  <c r="G4429" i="4"/>
  <c r="G4428" i="4"/>
  <c r="G4427" i="4"/>
  <c r="G4426" i="4"/>
  <c r="G4425" i="4"/>
  <c r="G4424" i="4"/>
  <c r="G4423" i="4"/>
  <c r="G4422" i="4"/>
  <c r="G4421" i="4"/>
  <c r="G4420" i="4"/>
  <c r="G4419" i="4"/>
  <c r="G4418" i="4"/>
  <c r="G4417" i="4"/>
  <c r="G4416" i="4"/>
  <c r="G4415" i="4"/>
  <c r="G4414" i="4"/>
  <c r="G4413" i="4"/>
  <c r="G4412" i="4"/>
  <c r="G4411" i="4"/>
  <c r="G4410" i="4"/>
  <c r="G4409" i="4"/>
  <c r="G4408" i="4"/>
  <c r="G4407" i="4"/>
  <c r="G4406" i="4"/>
  <c r="G4405" i="4"/>
  <c r="G4404" i="4"/>
  <c r="G4403" i="4"/>
  <c r="G4402" i="4"/>
  <c r="G4401" i="4"/>
  <c r="G4400" i="4"/>
  <c r="G4399" i="4"/>
  <c r="G4398" i="4"/>
  <c r="G4397" i="4"/>
  <c r="G4396" i="4"/>
  <c r="G4395" i="4"/>
  <c r="G4394" i="4"/>
  <c r="G4393" i="4"/>
  <c r="G4392" i="4"/>
  <c r="G4391" i="4"/>
  <c r="G4390" i="4"/>
  <c r="G4389" i="4"/>
  <c r="G4388" i="4"/>
  <c r="G4387" i="4"/>
  <c r="G4386" i="4"/>
  <c r="G4385" i="4"/>
  <c r="G4384" i="4"/>
  <c r="G4383" i="4"/>
  <c r="G4382" i="4"/>
  <c r="G4381" i="4"/>
  <c r="G4380" i="4"/>
  <c r="G4379" i="4"/>
  <c r="G4378" i="4"/>
  <c r="G4377" i="4"/>
  <c r="G4376" i="4"/>
  <c r="G4375" i="4"/>
  <c r="G4374" i="4"/>
  <c r="G4373" i="4"/>
  <c r="G4372" i="4"/>
  <c r="G4371" i="4"/>
  <c r="G4370" i="4"/>
  <c r="G4369" i="4"/>
  <c r="G4368" i="4"/>
  <c r="G4367" i="4"/>
  <c r="G4366" i="4"/>
  <c r="G4365" i="4"/>
  <c r="G4364" i="4"/>
  <c r="G4363" i="4"/>
  <c r="G4362" i="4"/>
  <c r="G4361" i="4"/>
  <c r="G4360" i="4"/>
  <c r="G4359" i="4"/>
  <c r="G4358" i="4"/>
  <c r="G4357" i="4"/>
  <c r="G4356" i="4"/>
  <c r="G4355" i="4"/>
  <c r="G4354" i="4"/>
  <c r="G4353" i="4"/>
  <c r="G4352" i="4"/>
  <c r="G4351" i="4"/>
  <c r="G4350" i="4"/>
  <c r="G4349" i="4"/>
  <c r="G4348" i="4"/>
  <c r="G4347" i="4"/>
  <c r="G4346" i="4"/>
  <c r="G4345" i="4"/>
  <c r="G4344" i="4"/>
  <c r="G4343" i="4"/>
  <c r="G4342" i="4"/>
  <c r="G4341" i="4"/>
  <c r="G4340" i="4"/>
  <c r="G4339" i="4"/>
  <c r="G4338" i="4"/>
  <c r="G4337" i="4"/>
  <c r="G4336" i="4"/>
  <c r="G4335" i="4"/>
  <c r="G4334" i="4"/>
  <c r="G4333" i="4"/>
  <c r="G4332" i="4"/>
  <c r="G4331" i="4"/>
  <c r="G4330" i="4"/>
  <c r="G4329" i="4"/>
  <c r="G4328" i="4"/>
  <c r="G4327" i="4"/>
  <c r="G4326" i="4"/>
  <c r="G4325" i="4"/>
  <c r="G4324" i="4"/>
  <c r="G4323" i="4"/>
  <c r="G4322" i="4"/>
  <c r="G4321" i="4"/>
  <c r="G4320" i="4"/>
  <c r="G4319" i="4"/>
  <c r="G4318" i="4"/>
  <c r="G4317" i="4"/>
  <c r="G4316" i="4"/>
  <c r="G4315" i="4"/>
  <c r="G4314" i="4"/>
  <c r="G4313" i="4"/>
  <c r="G4312" i="4"/>
  <c r="G4311" i="4"/>
  <c r="G4310" i="4"/>
  <c r="G4309" i="4"/>
  <c r="G4308" i="4"/>
  <c r="G4307" i="4"/>
  <c r="G4306" i="4"/>
  <c r="G4305" i="4"/>
  <c r="G4304" i="4"/>
  <c r="G4303" i="4"/>
  <c r="G4302" i="4"/>
  <c r="G4301" i="4"/>
  <c r="G4300" i="4"/>
  <c r="G4299" i="4"/>
  <c r="G4298" i="4"/>
  <c r="G4297" i="4"/>
  <c r="G4296" i="4"/>
  <c r="G4295" i="4"/>
  <c r="G4294" i="4"/>
  <c r="G4293" i="4"/>
  <c r="G4292" i="4"/>
  <c r="G4291" i="4"/>
  <c r="G4290" i="4"/>
  <c r="G4289" i="4"/>
  <c r="G4288" i="4"/>
  <c r="G4287" i="4"/>
  <c r="G4286" i="4"/>
  <c r="G4285" i="4"/>
  <c r="G4284" i="4"/>
  <c r="G4283" i="4"/>
  <c r="G4282" i="4"/>
  <c r="G4281" i="4"/>
  <c r="G4280" i="4"/>
  <c r="G4279" i="4"/>
  <c r="G4278" i="4"/>
  <c r="G4277" i="4"/>
  <c r="G4276" i="4"/>
  <c r="G4275" i="4"/>
  <c r="G4274" i="4"/>
  <c r="G4273" i="4"/>
  <c r="G4272" i="4"/>
  <c r="G4271" i="4"/>
  <c r="G4270" i="4"/>
  <c r="G4269" i="4"/>
  <c r="G4268" i="4"/>
  <c r="G4267" i="4"/>
  <c r="G4266" i="4"/>
  <c r="G4265" i="4"/>
  <c r="G4264" i="4"/>
  <c r="G4263" i="4"/>
  <c r="G4262" i="4"/>
  <c r="G4261" i="4"/>
  <c r="G4260" i="4"/>
  <c r="G4259" i="4"/>
  <c r="G4258" i="4"/>
  <c r="G4257" i="4"/>
  <c r="G4256" i="4"/>
  <c r="G4255" i="4"/>
  <c r="G4254" i="4"/>
  <c r="G4253" i="4"/>
  <c r="G4252" i="4"/>
  <c r="G4251" i="4"/>
  <c r="G4250" i="4"/>
  <c r="G4249" i="4"/>
  <c r="G4248" i="4"/>
  <c r="G4247" i="4"/>
  <c r="G4246" i="4"/>
  <c r="G4245" i="4"/>
  <c r="G4244" i="4"/>
  <c r="G4243" i="4"/>
  <c r="G4242" i="4"/>
  <c r="G4241" i="4"/>
  <c r="G4240" i="4"/>
  <c r="G4239" i="4"/>
  <c r="G4238" i="4"/>
  <c r="G4237" i="4"/>
  <c r="G4236" i="4"/>
  <c r="G4235" i="4"/>
  <c r="G4234" i="4"/>
  <c r="G4233" i="4"/>
  <c r="G4232" i="4"/>
  <c r="G4231" i="4"/>
  <c r="G4230" i="4"/>
  <c r="G4229" i="4"/>
  <c r="G4228" i="4"/>
  <c r="G4227" i="4"/>
  <c r="G4226" i="4"/>
  <c r="G4225" i="4"/>
  <c r="G4224" i="4"/>
  <c r="G4223" i="4"/>
  <c r="G4222" i="4"/>
  <c r="G4221" i="4"/>
  <c r="G4220" i="4"/>
  <c r="G4219" i="4"/>
  <c r="G4218" i="4"/>
  <c r="G4217" i="4"/>
  <c r="G4216" i="4"/>
  <c r="G4215" i="4"/>
  <c r="G4214" i="4"/>
  <c r="G4213" i="4"/>
  <c r="G4212" i="4"/>
  <c r="G4211" i="4"/>
  <c r="G4210" i="4"/>
  <c r="G4209" i="4"/>
  <c r="G4208" i="4"/>
  <c r="G4207" i="4"/>
  <c r="G4206" i="4"/>
  <c r="G4205" i="4"/>
  <c r="G4204" i="4"/>
  <c r="G4203" i="4"/>
  <c r="G4202" i="4"/>
  <c r="G4201" i="4"/>
  <c r="G4200" i="4"/>
  <c r="G4199" i="4"/>
  <c r="G4198" i="4"/>
  <c r="G4197" i="4"/>
  <c r="G4196" i="4"/>
  <c r="G4195" i="4"/>
  <c r="G4194" i="4"/>
  <c r="G4193" i="4"/>
  <c r="G4192" i="4"/>
  <c r="G4191" i="4"/>
  <c r="G4190" i="4"/>
  <c r="G4189" i="4"/>
  <c r="G4188" i="4"/>
  <c r="G4187" i="4"/>
  <c r="G4186" i="4"/>
  <c r="G4185" i="4"/>
  <c r="G4184" i="4"/>
  <c r="G4183" i="4"/>
  <c r="G4182" i="4"/>
  <c r="G4181" i="4"/>
  <c r="G4180" i="4"/>
  <c r="G4179" i="4"/>
  <c r="G4178" i="4"/>
  <c r="G4177" i="4"/>
  <c r="G4176" i="4"/>
  <c r="G4175" i="4"/>
  <c r="G4174" i="4"/>
  <c r="G4173" i="4"/>
  <c r="G4172" i="4"/>
  <c r="G4171" i="4"/>
  <c r="G4170" i="4"/>
  <c r="G4169" i="4"/>
  <c r="G4168" i="4"/>
  <c r="G4167" i="4"/>
  <c r="G4166" i="4"/>
  <c r="G4165" i="4"/>
  <c r="G4164" i="4"/>
  <c r="G4163" i="4"/>
  <c r="G4162" i="4"/>
  <c r="G4161" i="4"/>
  <c r="G4160" i="4"/>
  <c r="G4159" i="4"/>
  <c r="G4158" i="4"/>
  <c r="G4157" i="4"/>
  <c r="G4156" i="4"/>
  <c r="G4155" i="4"/>
  <c r="G4154" i="4"/>
  <c r="G4153" i="4"/>
  <c r="G4152" i="4"/>
  <c r="G4151" i="4"/>
  <c r="G4150" i="4"/>
  <c r="G4149" i="4"/>
  <c r="G4148" i="4"/>
  <c r="G4147" i="4"/>
  <c r="G4146" i="4"/>
  <c r="G4145" i="4"/>
  <c r="G4144" i="4"/>
  <c r="G4143" i="4"/>
  <c r="G4142" i="4"/>
  <c r="G4141" i="4"/>
  <c r="G4140" i="4"/>
  <c r="G4139" i="4"/>
  <c r="G4138" i="4"/>
  <c r="G4137" i="4"/>
  <c r="G4136" i="4"/>
  <c r="G4135" i="4"/>
  <c r="G4134" i="4"/>
  <c r="G4133" i="4"/>
  <c r="G4132" i="4"/>
  <c r="G4131" i="4"/>
  <c r="G4130" i="4"/>
  <c r="G4129" i="4"/>
  <c r="G4128" i="4"/>
  <c r="G4127" i="4"/>
  <c r="G4126" i="4"/>
  <c r="G4125" i="4"/>
  <c r="G4124" i="4"/>
  <c r="G4123" i="4"/>
  <c r="G4122" i="4"/>
  <c r="G4121" i="4"/>
  <c r="G4120" i="4"/>
  <c r="G4119" i="4"/>
  <c r="G4118" i="4"/>
  <c r="G4117" i="4"/>
  <c r="G4116" i="4"/>
  <c r="G4115" i="4"/>
  <c r="G4114" i="4"/>
  <c r="G4113" i="4"/>
  <c r="G4112" i="4"/>
  <c r="G4111" i="4"/>
  <c r="G4110" i="4"/>
  <c r="G4109" i="4"/>
  <c r="G4108" i="4"/>
  <c r="G4107" i="4"/>
  <c r="G4106" i="4"/>
  <c r="G4105" i="4"/>
  <c r="G4104" i="4"/>
  <c r="G4103" i="4"/>
  <c r="G4102" i="4"/>
  <c r="G4101" i="4"/>
  <c r="G4100" i="4"/>
  <c r="G4099" i="4"/>
  <c r="G4098" i="4"/>
  <c r="G4097" i="4"/>
  <c r="G4096" i="4"/>
  <c r="G4095" i="4"/>
  <c r="G4094" i="4"/>
  <c r="G4093" i="4"/>
  <c r="G4092" i="4"/>
  <c r="G4091" i="4"/>
  <c r="G4090" i="4"/>
  <c r="G4089" i="4"/>
  <c r="G4088" i="4"/>
  <c r="G4087" i="4"/>
  <c r="G4086" i="4"/>
  <c r="G4085" i="4"/>
  <c r="G4084" i="4"/>
  <c r="G4083" i="4"/>
  <c r="G4082" i="4"/>
  <c r="G4081" i="4"/>
  <c r="G4080" i="4"/>
  <c r="G4079" i="4"/>
  <c r="G4078" i="4"/>
  <c r="G4077" i="4"/>
  <c r="G4076" i="4"/>
  <c r="G4075" i="4"/>
  <c r="G4074" i="4"/>
  <c r="G4073" i="4"/>
  <c r="G4072" i="4"/>
  <c r="G4071" i="4"/>
  <c r="G4070" i="4"/>
  <c r="G4069" i="4"/>
  <c r="G4068" i="4"/>
  <c r="G4067" i="4"/>
  <c r="G4066" i="4"/>
  <c r="G4065" i="4"/>
  <c r="G4064" i="4"/>
  <c r="G4063" i="4"/>
  <c r="G4062" i="4"/>
  <c r="G4061" i="4"/>
  <c r="G4060" i="4"/>
  <c r="G4059" i="4"/>
  <c r="G4058" i="4"/>
  <c r="G4057" i="4"/>
  <c r="G4056" i="4"/>
  <c r="G4055" i="4"/>
  <c r="G4054" i="4"/>
  <c r="G4053" i="4"/>
  <c r="G4052" i="4"/>
  <c r="G4051" i="4"/>
  <c r="G4050" i="4"/>
  <c r="G4049" i="4"/>
  <c r="G4048" i="4"/>
  <c r="G4047" i="4"/>
  <c r="G4046" i="4"/>
  <c r="G4045" i="4"/>
  <c r="G4044" i="4"/>
  <c r="G4043" i="4"/>
  <c r="G4042" i="4"/>
  <c r="G4041" i="4"/>
  <c r="G4040" i="4"/>
  <c r="G4039" i="4"/>
  <c r="G4038" i="4"/>
  <c r="G4037" i="4"/>
  <c r="G4036" i="4"/>
  <c r="G4035" i="4"/>
  <c r="G4034" i="4"/>
  <c r="G4033" i="4"/>
  <c r="G4032" i="4"/>
  <c r="G4031" i="4"/>
  <c r="G4030" i="4"/>
  <c r="G4029" i="4"/>
  <c r="G4028" i="4"/>
  <c r="G4027" i="4"/>
  <c r="G4026" i="4"/>
  <c r="G4025" i="4"/>
  <c r="G4024" i="4"/>
  <c r="G4023" i="4"/>
  <c r="G4022" i="4"/>
  <c r="G4021" i="4"/>
  <c r="G4020" i="4"/>
  <c r="G4019" i="4"/>
  <c r="G4018" i="4"/>
  <c r="G4017" i="4"/>
  <c r="G4016" i="4"/>
  <c r="G4015" i="4"/>
  <c r="G4014" i="4"/>
  <c r="G4013" i="4"/>
  <c r="G4012" i="4"/>
  <c r="G4011" i="4"/>
  <c r="G4010" i="4"/>
  <c r="G4009" i="4"/>
  <c r="G4008" i="4"/>
  <c r="G4007" i="4"/>
  <c r="G4006" i="4"/>
  <c r="G4005" i="4"/>
  <c r="G4004" i="4"/>
  <c r="G4003" i="4"/>
  <c r="G4002" i="4"/>
  <c r="G4001" i="4"/>
  <c r="G4000" i="4"/>
  <c r="G3999" i="4"/>
  <c r="G3998" i="4"/>
  <c r="G3997" i="4"/>
  <c r="G3996" i="4"/>
  <c r="G3995" i="4"/>
  <c r="G3994" i="4"/>
  <c r="G3993" i="4"/>
  <c r="G3992" i="4"/>
  <c r="G3991" i="4"/>
  <c r="G3990" i="4"/>
  <c r="G3989" i="4"/>
  <c r="G3988" i="4"/>
  <c r="G3987" i="4"/>
  <c r="G3986" i="4"/>
  <c r="G3985" i="4"/>
  <c r="G3984" i="4"/>
  <c r="G3983" i="4"/>
  <c r="G3982" i="4"/>
  <c r="G3981" i="4"/>
  <c r="G3980" i="4"/>
  <c r="G3979" i="4"/>
  <c r="G3978" i="4"/>
  <c r="G3977" i="4"/>
  <c r="G3976" i="4"/>
  <c r="G3975" i="4"/>
  <c r="G3974" i="4"/>
  <c r="G3973" i="4"/>
  <c r="G3972" i="4"/>
  <c r="G3971" i="4"/>
  <c r="G3970" i="4"/>
  <c r="G3969" i="4"/>
  <c r="G3968" i="4"/>
  <c r="G3967" i="4"/>
  <c r="G3966" i="4"/>
  <c r="G3965" i="4"/>
  <c r="G3964" i="4"/>
  <c r="G3963" i="4"/>
  <c r="G3962" i="4"/>
  <c r="G3961" i="4"/>
  <c r="G3960" i="4"/>
  <c r="G3959" i="4"/>
  <c r="G3958" i="4"/>
  <c r="G3957" i="4"/>
  <c r="G3956" i="4"/>
  <c r="G3955" i="4"/>
  <c r="G3954" i="4"/>
  <c r="G3953" i="4"/>
  <c r="G3952" i="4"/>
  <c r="G3951" i="4"/>
  <c r="G3950" i="4"/>
  <c r="G3949" i="4"/>
  <c r="G3948" i="4"/>
  <c r="G3947" i="4"/>
  <c r="G3946" i="4"/>
  <c r="G3945" i="4"/>
  <c r="G3944" i="4"/>
  <c r="G3943" i="4"/>
  <c r="G3942" i="4"/>
  <c r="G3941" i="4"/>
  <c r="G3940" i="4"/>
  <c r="G3939" i="4"/>
  <c r="G3938" i="4"/>
  <c r="G3937" i="4"/>
  <c r="G3936" i="4"/>
  <c r="G3935" i="4"/>
  <c r="G3934" i="4"/>
  <c r="G3933" i="4"/>
  <c r="G3932" i="4"/>
  <c r="G3931" i="4"/>
  <c r="G3930" i="4"/>
  <c r="G3929" i="4"/>
  <c r="G3928" i="4"/>
  <c r="G3927" i="4"/>
  <c r="G3926" i="4"/>
  <c r="G3925" i="4"/>
  <c r="G3924" i="4"/>
  <c r="G3923" i="4"/>
  <c r="G3922" i="4"/>
  <c r="G3921" i="4"/>
  <c r="G3920" i="4"/>
  <c r="G3919" i="4"/>
  <c r="G3918" i="4"/>
  <c r="G3917" i="4"/>
  <c r="G3916" i="4"/>
  <c r="G3915" i="4"/>
  <c r="G3914" i="4"/>
  <c r="G3913" i="4"/>
  <c r="G3912" i="4"/>
  <c r="G3911" i="4"/>
  <c r="G3910" i="4"/>
  <c r="G3909" i="4"/>
  <c r="G3908" i="4"/>
  <c r="G3907" i="4"/>
  <c r="G3906" i="4"/>
  <c r="G3905" i="4"/>
  <c r="G3904" i="4"/>
  <c r="G3903" i="4"/>
  <c r="G3902" i="4"/>
  <c r="G3901" i="4"/>
  <c r="G3900" i="4"/>
  <c r="G3899" i="4"/>
  <c r="G3898" i="4"/>
  <c r="G3897" i="4"/>
  <c r="G3896" i="4"/>
  <c r="G3895" i="4"/>
  <c r="G3894" i="4"/>
  <c r="G3893" i="4"/>
  <c r="G3892" i="4"/>
  <c r="G3891" i="4"/>
  <c r="G3890" i="4"/>
  <c r="G3889" i="4"/>
  <c r="G3888" i="4"/>
  <c r="G3887" i="4"/>
  <c r="G3886" i="4"/>
  <c r="G3885" i="4"/>
  <c r="G3884" i="4"/>
  <c r="G3883" i="4"/>
  <c r="G3882" i="4"/>
  <c r="G3881" i="4"/>
  <c r="G3880" i="4"/>
  <c r="G3879" i="4"/>
  <c r="G3878" i="4"/>
  <c r="G3877" i="4"/>
  <c r="G3876" i="4"/>
  <c r="G3875" i="4"/>
  <c r="G3874" i="4"/>
  <c r="G3873" i="4"/>
  <c r="G3872" i="4"/>
  <c r="G3871" i="4"/>
  <c r="G3870" i="4"/>
  <c r="G3869" i="4"/>
  <c r="G3868" i="4"/>
  <c r="G3867" i="4"/>
  <c r="G3866" i="4"/>
  <c r="G3865" i="4"/>
  <c r="G3864" i="4"/>
  <c r="G3863" i="4"/>
  <c r="G3862" i="4"/>
  <c r="G3861" i="4"/>
  <c r="G3860" i="4"/>
  <c r="G3859" i="4"/>
  <c r="G3858" i="4"/>
  <c r="G3857" i="4"/>
  <c r="G3856" i="4"/>
  <c r="G3855" i="4"/>
  <c r="G3854" i="4"/>
  <c r="G3853" i="4"/>
  <c r="G3852" i="4"/>
  <c r="G3851" i="4"/>
  <c r="G3850" i="4"/>
  <c r="G3849" i="4"/>
  <c r="G3848" i="4"/>
  <c r="G3847" i="4"/>
  <c r="G3846" i="4"/>
  <c r="G3845" i="4"/>
  <c r="G3844" i="4"/>
  <c r="G3843" i="4"/>
  <c r="G3842" i="4"/>
  <c r="G3841" i="4"/>
  <c r="G3840" i="4"/>
  <c r="G3839" i="4"/>
  <c r="G3838" i="4"/>
  <c r="G3837" i="4"/>
  <c r="G3836" i="4"/>
  <c r="G3835" i="4"/>
  <c r="G3834" i="4"/>
  <c r="G3833" i="4"/>
  <c r="G3832" i="4"/>
  <c r="G3831" i="4"/>
  <c r="G3830" i="4"/>
  <c r="G3829" i="4"/>
  <c r="G3828" i="4"/>
  <c r="G3827" i="4"/>
  <c r="G3826" i="4"/>
  <c r="G3825" i="4"/>
  <c r="G3824" i="4"/>
  <c r="G3823" i="4"/>
  <c r="G3822" i="4"/>
  <c r="G3821" i="4"/>
  <c r="G3820" i="4"/>
  <c r="G3819" i="4"/>
  <c r="G3818" i="4"/>
  <c r="G3817" i="4"/>
  <c r="G3816" i="4"/>
  <c r="G3815" i="4"/>
  <c r="G3814" i="4"/>
  <c r="G3813" i="4"/>
  <c r="G3812" i="4"/>
  <c r="G3811" i="4"/>
  <c r="G3810" i="4"/>
  <c r="G3809" i="4"/>
  <c r="G3808" i="4"/>
  <c r="G3807" i="4"/>
  <c r="G3806" i="4"/>
  <c r="G3805" i="4"/>
  <c r="G3804" i="4"/>
  <c r="G3803" i="4"/>
  <c r="G3802" i="4"/>
  <c r="G3801" i="4"/>
  <c r="G3800" i="4"/>
  <c r="G3799" i="4"/>
  <c r="G3798" i="4"/>
  <c r="G3797" i="4"/>
  <c r="G3796" i="4"/>
  <c r="G3795" i="4"/>
  <c r="G3794" i="4"/>
  <c r="G3793" i="4"/>
  <c r="G3792" i="4"/>
  <c r="G3791" i="4"/>
  <c r="G3790" i="4"/>
  <c r="G3789" i="4"/>
  <c r="G3788" i="4"/>
  <c r="G3787" i="4"/>
  <c r="G3786" i="4"/>
  <c r="G3785" i="4"/>
  <c r="G3784" i="4"/>
  <c r="G3783" i="4"/>
  <c r="G3782" i="4"/>
  <c r="G3781" i="4"/>
  <c r="G3780" i="4"/>
  <c r="G3779" i="4"/>
  <c r="G3778" i="4"/>
  <c r="G3777" i="4"/>
  <c r="G3776" i="4"/>
  <c r="G3775" i="4"/>
  <c r="G3774" i="4"/>
  <c r="G3773" i="4"/>
  <c r="G3772" i="4"/>
  <c r="G3771" i="4"/>
  <c r="G3770" i="4"/>
  <c r="G3769" i="4"/>
  <c r="G3768" i="4"/>
  <c r="G3767" i="4"/>
  <c r="G3766" i="4"/>
  <c r="G3765" i="4"/>
  <c r="G3764" i="4"/>
  <c r="G3763" i="4"/>
  <c r="G3762" i="4"/>
  <c r="G3761" i="4"/>
  <c r="G3760" i="4"/>
  <c r="G3759" i="4"/>
  <c r="G3758" i="4"/>
  <c r="G3757" i="4"/>
  <c r="G3756" i="4"/>
  <c r="G3755" i="4"/>
  <c r="G3754" i="4"/>
  <c r="G3753" i="4"/>
  <c r="G3752" i="4"/>
  <c r="G3751" i="4"/>
  <c r="G3750" i="4"/>
  <c r="G3749" i="4"/>
  <c r="G3748" i="4"/>
  <c r="G3747" i="4"/>
  <c r="G3746" i="4"/>
  <c r="G3745" i="4"/>
  <c r="G3744" i="4"/>
  <c r="G3743" i="4"/>
  <c r="G3742" i="4"/>
  <c r="G3741" i="4"/>
  <c r="G3740" i="4"/>
  <c r="G3739" i="4"/>
  <c r="G3738" i="4"/>
  <c r="G3737" i="4"/>
  <c r="G3736" i="4"/>
  <c r="G3735" i="4"/>
  <c r="G3734" i="4"/>
  <c r="G3733" i="4"/>
  <c r="G3732" i="4"/>
  <c r="G3731" i="4"/>
  <c r="G3730" i="4"/>
  <c r="G3729" i="4"/>
  <c r="G3728" i="4"/>
  <c r="G3727" i="4"/>
  <c r="G3726" i="4"/>
  <c r="G3725" i="4"/>
  <c r="G3724" i="4"/>
  <c r="G3723" i="4"/>
  <c r="G3722" i="4"/>
  <c r="G3721" i="4"/>
  <c r="G3720" i="4"/>
  <c r="G3719" i="4"/>
  <c r="G3718" i="4"/>
  <c r="G3717" i="4"/>
  <c r="G3716" i="4"/>
  <c r="G3715" i="4"/>
  <c r="G3714" i="4"/>
  <c r="G3713" i="4"/>
  <c r="G3712" i="4"/>
  <c r="G3711" i="4"/>
  <c r="G3710" i="4"/>
  <c r="G3709" i="4"/>
  <c r="G3708" i="4"/>
  <c r="G3707" i="4"/>
  <c r="G3706" i="4"/>
  <c r="G3705" i="4"/>
  <c r="G3704" i="4"/>
  <c r="G3703" i="4"/>
  <c r="G3702" i="4"/>
  <c r="G3701" i="4"/>
  <c r="G3700" i="4"/>
  <c r="G3699" i="4"/>
  <c r="G3698" i="4"/>
  <c r="G3697" i="4"/>
  <c r="G3696" i="4"/>
  <c r="G3695" i="4"/>
  <c r="G3694" i="4"/>
  <c r="G3693" i="4"/>
  <c r="G3692" i="4"/>
  <c r="G3691" i="4"/>
  <c r="G3690" i="4"/>
  <c r="G3689" i="4"/>
  <c r="G3688" i="4"/>
  <c r="G3687" i="4"/>
  <c r="G3686" i="4"/>
  <c r="G3685" i="4"/>
  <c r="G3684" i="4"/>
  <c r="G3683" i="4"/>
  <c r="G3682" i="4"/>
  <c r="G3681" i="4"/>
  <c r="G3680" i="4"/>
  <c r="G3679" i="4"/>
  <c r="G3678" i="4"/>
  <c r="G3677" i="4"/>
  <c r="G3676" i="4"/>
  <c r="G3675" i="4"/>
  <c r="G3674" i="4"/>
  <c r="G3673" i="4"/>
  <c r="G3672" i="4"/>
  <c r="G3671" i="4"/>
  <c r="G3670" i="4"/>
  <c r="G3669" i="4"/>
  <c r="G3668" i="4"/>
  <c r="G3667" i="4"/>
  <c r="G3666" i="4"/>
  <c r="G3665" i="4"/>
  <c r="G3664" i="4"/>
  <c r="G3663" i="4"/>
  <c r="G3662" i="4"/>
  <c r="G3661" i="4"/>
  <c r="G3660" i="4"/>
  <c r="G3659" i="4"/>
  <c r="G3658" i="4"/>
  <c r="G3657" i="4"/>
  <c r="G3656" i="4"/>
  <c r="G3655" i="4"/>
  <c r="G3654" i="4"/>
  <c r="G3653" i="4"/>
  <c r="G3652" i="4"/>
  <c r="G3651" i="4"/>
  <c r="G3650" i="4"/>
  <c r="G3649" i="4"/>
  <c r="G3648" i="4"/>
  <c r="G3647" i="4"/>
  <c r="G3646" i="4"/>
  <c r="G3645" i="4"/>
  <c r="G3644" i="4"/>
  <c r="G3643" i="4"/>
  <c r="G3642" i="4"/>
  <c r="G3641" i="4"/>
  <c r="G3640" i="4"/>
  <c r="G3639" i="4"/>
  <c r="G3638" i="4"/>
  <c r="G3637" i="4"/>
  <c r="G3636" i="4"/>
  <c r="G3635" i="4"/>
  <c r="G3634" i="4"/>
  <c r="G3633" i="4"/>
  <c r="G3632" i="4"/>
  <c r="G3631" i="4"/>
  <c r="G3630" i="4"/>
  <c r="G3629" i="4"/>
  <c r="G3628" i="4"/>
  <c r="G3627" i="4"/>
  <c r="G3626" i="4"/>
  <c r="G3625" i="4"/>
  <c r="G3624" i="4"/>
  <c r="G3623" i="4"/>
  <c r="G3622" i="4"/>
  <c r="G3621" i="4"/>
  <c r="G3620" i="4"/>
  <c r="G3619" i="4"/>
  <c r="G3618" i="4"/>
  <c r="G3617" i="4"/>
  <c r="G3616" i="4"/>
  <c r="G3615" i="4"/>
  <c r="G3614" i="4"/>
  <c r="G3613" i="4"/>
  <c r="G3612" i="4"/>
  <c r="G3611" i="4"/>
  <c r="G3610" i="4"/>
  <c r="G3609" i="4"/>
  <c r="G3608" i="4"/>
  <c r="G3607" i="4"/>
  <c r="G3606" i="4"/>
  <c r="G3605" i="4"/>
  <c r="G3604" i="4"/>
  <c r="G3603" i="4"/>
  <c r="G3602" i="4"/>
  <c r="G3601" i="4"/>
  <c r="G3600" i="4"/>
  <c r="G3599" i="4"/>
  <c r="G3598" i="4"/>
  <c r="G3597" i="4"/>
  <c r="G3596" i="4"/>
  <c r="G3595" i="4"/>
  <c r="G3594" i="4"/>
  <c r="G3593" i="4"/>
  <c r="G3592" i="4"/>
  <c r="G3591" i="4"/>
  <c r="G3590" i="4"/>
  <c r="G3589" i="4"/>
  <c r="G3588" i="4"/>
  <c r="G3587" i="4"/>
  <c r="G3586" i="4"/>
  <c r="G3585" i="4"/>
  <c r="G3584" i="4"/>
  <c r="G3583" i="4"/>
  <c r="G3582" i="4"/>
  <c r="G3581" i="4"/>
  <c r="G3580" i="4"/>
  <c r="G3579" i="4"/>
  <c r="G3578" i="4"/>
  <c r="G3577" i="4"/>
  <c r="G3576" i="4"/>
  <c r="G3575" i="4"/>
  <c r="G3574" i="4"/>
  <c r="G3573" i="4"/>
  <c r="G3572" i="4"/>
  <c r="G3571" i="4"/>
  <c r="G3570" i="4"/>
  <c r="G3569" i="4"/>
  <c r="G3568" i="4"/>
  <c r="G3567" i="4"/>
  <c r="G3566" i="4"/>
  <c r="G3565" i="4"/>
  <c r="G3564" i="4"/>
  <c r="G3563" i="4"/>
  <c r="G3562" i="4"/>
  <c r="G3561" i="4"/>
  <c r="G3560" i="4"/>
  <c r="G3559" i="4"/>
  <c r="G3558" i="4"/>
  <c r="G3557" i="4"/>
  <c r="G3556" i="4"/>
  <c r="G3555" i="4"/>
  <c r="G3554" i="4"/>
  <c r="G3553" i="4"/>
  <c r="G3552" i="4"/>
  <c r="G3551" i="4"/>
  <c r="G3550" i="4"/>
  <c r="G3549" i="4"/>
  <c r="G3548" i="4"/>
  <c r="G3547" i="4"/>
  <c r="G3546" i="4"/>
  <c r="G3545" i="4"/>
  <c r="G3544" i="4"/>
  <c r="G3543" i="4"/>
  <c r="G3542" i="4"/>
  <c r="G3541" i="4"/>
  <c r="G3540" i="4"/>
  <c r="G3539" i="4"/>
  <c r="G3538" i="4"/>
  <c r="G3537" i="4"/>
  <c r="G3536" i="4"/>
  <c r="G3535" i="4"/>
  <c r="G3534" i="4"/>
  <c r="G3533" i="4"/>
  <c r="G3532" i="4"/>
  <c r="G3531" i="4"/>
  <c r="G3530" i="4"/>
  <c r="G3529" i="4"/>
  <c r="G3528" i="4"/>
  <c r="G3527" i="4"/>
  <c r="G3526" i="4"/>
  <c r="G3525" i="4"/>
  <c r="G3524" i="4"/>
  <c r="G3523" i="4"/>
  <c r="G3522" i="4"/>
  <c r="G3521" i="4"/>
  <c r="G3520" i="4"/>
  <c r="G3519" i="4"/>
  <c r="G3518" i="4"/>
  <c r="G3517" i="4"/>
  <c r="G3516" i="4"/>
  <c r="G3515" i="4"/>
  <c r="G3514" i="4"/>
  <c r="G3513" i="4"/>
  <c r="G3512" i="4"/>
  <c r="G3511" i="4"/>
  <c r="G3510" i="4"/>
  <c r="G3509" i="4"/>
  <c r="G3508" i="4"/>
  <c r="G3507" i="4"/>
  <c r="G3506" i="4"/>
  <c r="G3505" i="4"/>
  <c r="G3504" i="4"/>
  <c r="G3503" i="4"/>
  <c r="G3502" i="4"/>
  <c r="G3501" i="4"/>
  <c r="G3500" i="4"/>
  <c r="G3499" i="4"/>
  <c r="G3498" i="4"/>
  <c r="G3497" i="4"/>
  <c r="G3496" i="4"/>
  <c r="G3495" i="4"/>
  <c r="G3494" i="4"/>
  <c r="G3493" i="4"/>
  <c r="G3492" i="4"/>
  <c r="G3491" i="4"/>
  <c r="G3490" i="4"/>
  <c r="G3489" i="4"/>
  <c r="G3488" i="4"/>
  <c r="G3487" i="4"/>
  <c r="G3486" i="4"/>
  <c r="G3485" i="4"/>
  <c r="G3484" i="4"/>
  <c r="G3483" i="4"/>
  <c r="G3482" i="4"/>
  <c r="G3481" i="4"/>
  <c r="G3480" i="4"/>
  <c r="G3479" i="4"/>
  <c r="G3478" i="4"/>
  <c r="G3477" i="4"/>
  <c r="G3476" i="4"/>
  <c r="G3475" i="4"/>
  <c r="G3474" i="4"/>
  <c r="G3473" i="4"/>
  <c r="G3472" i="4"/>
  <c r="G3471" i="4"/>
  <c r="G3470" i="4"/>
  <c r="G3469" i="4"/>
  <c r="G3468" i="4"/>
  <c r="G3467" i="4"/>
  <c r="G3466" i="4"/>
  <c r="G3465" i="4"/>
  <c r="G3464" i="4"/>
  <c r="G3463" i="4"/>
  <c r="G3462" i="4"/>
  <c r="G3461" i="4"/>
  <c r="G3460" i="4"/>
  <c r="G3459" i="4"/>
  <c r="G3458" i="4"/>
  <c r="G3457" i="4"/>
  <c r="G3456" i="4"/>
  <c r="G3455" i="4"/>
  <c r="G3454" i="4"/>
  <c r="G3453" i="4"/>
  <c r="G3452" i="4"/>
  <c r="G3451" i="4"/>
  <c r="G3450" i="4"/>
  <c r="G3449" i="4"/>
  <c r="G3448" i="4"/>
  <c r="G3447" i="4"/>
  <c r="G3446" i="4"/>
  <c r="G3445" i="4"/>
  <c r="G3444" i="4"/>
  <c r="G3443" i="4"/>
  <c r="G3442" i="4"/>
  <c r="G3441" i="4"/>
  <c r="G3440" i="4"/>
  <c r="G3439" i="4"/>
  <c r="G3438" i="4"/>
  <c r="G3437" i="4"/>
  <c r="G3436" i="4"/>
  <c r="G3435" i="4"/>
  <c r="G3434" i="4"/>
  <c r="G3433" i="4"/>
  <c r="G3432" i="4"/>
  <c r="G3431" i="4"/>
  <c r="G3430" i="4"/>
  <c r="G3429" i="4"/>
  <c r="G3428" i="4"/>
  <c r="G3427" i="4"/>
  <c r="G3426" i="4"/>
  <c r="G3425" i="4"/>
  <c r="G3424" i="4"/>
  <c r="G3423" i="4"/>
  <c r="G3422" i="4"/>
  <c r="G3421" i="4"/>
  <c r="G3420" i="4"/>
  <c r="G3419" i="4"/>
  <c r="G3418" i="4"/>
  <c r="G3417" i="4"/>
  <c r="G3416" i="4"/>
  <c r="G3415" i="4"/>
  <c r="G3414" i="4"/>
  <c r="G3413" i="4"/>
  <c r="G3412" i="4"/>
  <c r="G3411" i="4"/>
  <c r="G3410" i="4"/>
  <c r="G3409" i="4"/>
  <c r="G3408" i="4"/>
  <c r="G3407" i="4"/>
  <c r="G3406" i="4"/>
  <c r="G3405" i="4"/>
  <c r="G3404" i="4"/>
  <c r="G3403" i="4"/>
  <c r="G3402" i="4"/>
  <c r="G3401" i="4"/>
  <c r="G3400" i="4"/>
  <c r="G3399" i="4"/>
  <c r="G3398" i="4"/>
  <c r="G3397" i="4"/>
  <c r="G3396" i="4"/>
  <c r="G3395" i="4"/>
  <c r="G3394" i="4"/>
  <c r="G3393" i="4"/>
  <c r="G3392" i="4"/>
  <c r="G3391" i="4"/>
  <c r="G3390" i="4"/>
  <c r="G3389" i="4"/>
  <c r="G3388" i="4"/>
  <c r="G3387" i="4"/>
  <c r="G3386" i="4"/>
  <c r="G3385" i="4"/>
  <c r="G3384" i="4"/>
  <c r="G3383" i="4"/>
  <c r="G3382" i="4"/>
  <c r="G3381" i="4"/>
  <c r="G3380" i="4"/>
  <c r="G3379" i="4"/>
  <c r="G3378" i="4"/>
  <c r="G3377" i="4"/>
  <c r="G3376" i="4"/>
  <c r="G3375" i="4"/>
  <c r="G3374" i="4"/>
  <c r="G3373" i="4"/>
  <c r="G3372" i="4"/>
  <c r="G3371" i="4"/>
  <c r="G3370" i="4"/>
  <c r="G3369" i="4"/>
  <c r="G3368" i="4"/>
  <c r="G3367" i="4"/>
  <c r="G3366" i="4"/>
  <c r="G3365" i="4"/>
  <c r="G3364" i="4"/>
  <c r="G3363" i="4"/>
  <c r="G3362" i="4"/>
  <c r="G3361" i="4"/>
  <c r="G3360" i="4"/>
  <c r="G3359" i="4"/>
  <c r="G3358" i="4"/>
  <c r="G3357" i="4"/>
  <c r="G3356" i="4"/>
  <c r="G3355" i="4"/>
  <c r="G3354" i="4"/>
  <c r="G3353" i="4"/>
  <c r="G3352" i="4"/>
  <c r="G3351" i="4"/>
  <c r="G3350" i="4"/>
  <c r="G3349" i="4"/>
  <c r="G3348" i="4"/>
  <c r="G3347" i="4"/>
  <c r="G3346" i="4"/>
  <c r="G3345" i="4"/>
  <c r="G3344" i="4"/>
  <c r="G3343" i="4"/>
  <c r="G3342" i="4"/>
  <c r="G3341" i="4"/>
  <c r="G3340" i="4"/>
  <c r="G3339" i="4"/>
  <c r="G3338" i="4"/>
  <c r="G3337" i="4"/>
  <c r="G3336" i="4"/>
  <c r="G3335" i="4"/>
  <c r="G3334" i="4"/>
  <c r="G3333" i="4"/>
  <c r="G3332" i="4"/>
  <c r="G3331" i="4"/>
  <c r="G3330" i="4"/>
  <c r="G3329" i="4"/>
  <c r="G3328" i="4"/>
  <c r="G3327" i="4"/>
  <c r="G3326" i="4"/>
  <c r="G3325" i="4"/>
  <c r="G3324" i="4"/>
  <c r="G3323" i="4"/>
  <c r="G3322" i="4"/>
  <c r="G3321" i="4"/>
  <c r="G3320" i="4"/>
  <c r="G3319" i="4"/>
  <c r="G3318" i="4"/>
  <c r="G3317" i="4"/>
  <c r="G3316" i="4"/>
  <c r="G3315" i="4"/>
  <c r="G3314" i="4"/>
  <c r="G3313" i="4"/>
  <c r="G3312" i="4"/>
  <c r="G3311" i="4"/>
  <c r="G3310" i="4"/>
  <c r="G3309" i="4"/>
  <c r="G3308" i="4"/>
  <c r="G3307" i="4"/>
  <c r="G3306" i="4"/>
  <c r="G3305" i="4"/>
  <c r="G3304" i="4"/>
  <c r="G3303" i="4"/>
  <c r="G3302" i="4"/>
  <c r="G3301" i="4"/>
  <c r="G3300" i="4"/>
  <c r="G3299" i="4"/>
  <c r="G3298" i="4"/>
  <c r="G3297" i="4"/>
  <c r="G3296" i="4"/>
  <c r="G3295" i="4"/>
  <c r="G3294" i="4"/>
  <c r="G3293" i="4"/>
  <c r="G3292" i="4"/>
  <c r="G3291" i="4"/>
  <c r="G3290" i="4"/>
  <c r="G3289" i="4"/>
  <c r="G3288" i="4"/>
  <c r="G3287" i="4"/>
  <c r="G3286" i="4"/>
  <c r="G3285" i="4"/>
  <c r="G3284" i="4"/>
  <c r="G3283" i="4"/>
  <c r="G3282" i="4"/>
  <c r="G3281" i="4"/>
  <c r="G3280" i="4"/>
  <c r="G3279" i="4"/>
  <c r="G3278" i="4"/>
  <c r="G3277" i="4"/>
  <c r="G3276" i="4"/>
  <c r="G3275" i="4"/>
  <c r="G3274" i="4"/>
  <c r="G3273" i="4"/>
  <c r="G3272" i="4"/>
  <c r="G3271" i="4"/>
  <c r="G3270" i="4"/>
  <c r="G3269" i="4"/>
  <c r="G3268" i="4"/>
  <c r="G3267" i="4"/>
  <c r="G3266" i="4"/>
  <c r="G3265" i="4"/>
  <c r="G3264" i="4"/>
  <c r="G3263" i="4"/>
  <c r="G3262" i="4"/>
  <c r="G3261" i="4"/>
  <c r="G3260" i="4"/>
  <c r="G3259" i="4"/>
  <c r="G3258" i="4"/>
  <c r="G3257" i="4"/>
  <c r="G3256" i="4"/>
  <c r="G3255" i="4"/>
  <c r="G3254" i="4"/>
  <c r="G3253" i="4"/>
  <c r="G3252" i="4"/>
  <c r="G3251" i="4"/>
  <c r="G3250" i="4"/>
  <c r="G3249" i="4"/>
  <c r="G3248" i="4"/>
  <c r="G3247" i="4"/>
  <c r="G3246" i="4"/>
  <c r="G3245" i="4"/>
  <c r="G3244" i="4"/>
  <c r="G3243" i="4"/>
  <c r="G3242" i="4"/>
  <c r="G3241" i="4"/>
  <c r="G3240" i="4"/>
  <c r="G3239" i="4"/>
  <c r="G3238" i="4"/>
  <c r="G3237" i="4"/>
  <c r="G3236" i="4"/>
  <c r="G3235" i="4"/>
  <c r="G3234" i="4"/>
  <c r="G3233" i="4"/>
  <c r="G3232" i="4"/>
  <c r="G3231" i="4"/>
  <c r="G3230" i="4"/>
  <c r="G3229" i="4"/>
  <c r="G3228" i="4"/>
  <c r="G3227" i="4"/>
  <c r="G3226" i="4"/>
  <c r="G3225" i="4"/>
  <c r="G3224" i="4"/>
  <c r="G3223" i="4"/>
  <c r="G3222" i="4"/>
  <c r="G3221" i="4"/>
  <c r="G3220" i="4"/>
  <c r="G3219" i="4"/>
  <c r="G3218" i="4"/>
  <c r="G3217" i="4"/>
  <c r="G3216" i="4"/>
  <c r="G3215" i="4"/>
  <c r="G3214" i="4"/>
  <c r="G3213" i="4"/>
  <c r="G3212" i="4"/>
  <c r="G3211" i="4"/>
  <c r="G3210" i="4"/>
  <c r="G3209" i="4"/>
  <c r="G3208" i="4"/>
  <c r="G3207" i="4"/>
  <c r="G3206" i="4"/>
  <c r="G3205" i="4"/>
  <c r="G3204" i="4"/>
  <c r="G3203" i="4"/>
  <c r="G3202" i="4"/>
  <c r="G3201" i="4"/>
  <c r="G3200" i="4"/>
  <c r="G3199" i="4"/>
  <c r="G3198" i="4"/>
  <c r="G3197" i="4"/>
  <c r="G3196" i="4"/>
  <c r="G3195" i="4"/>
  <c r="G3194" i="4"/>
  <c r="G3193" i="4"/>
  <c r="G3192" i="4"/>
  <c r="G3191" i="4"/>
  <c r="G3190" i="4"/>
  <c r="G3189" i="4"/>
  <c r="G3188" i="4"/>
  <c r="G3187" i="4"/>
  <c r="G3186" i="4"/>
  <c r="G3185" i="4"/>
  <c r="G3184" i="4"/>
  <c r="G3183" i="4"/>
  <c r="G3182" i="4"/>
  <c r="G3181" i="4"/>
  <c r="G3180" i="4"/>
  <c r="G3179" i="4"/>
  <c r="G3178" i="4"/>
  <c r="G3177" i="4"/>
  <c r="G3176" i="4"/>
  <c r="G3175" i="4"/>
  <c r="G3174" i="4"/>
  <c r="G3173" i="4"/>
  <c r="G3172" i="4"/>
  <c r="G3171" i="4"/>
  <c r="G3170" i="4"/>
  <c r="G3169" i="4"/>
  <c r="G3168" i="4"/>
  <c r="G3167" i="4"/>
  <c r="G3166" i="4"/>
  <c r="G3165" i="4"/>
  <c r="G3164" i="4"/>
  <c r="G3163" i="4"/>
  <c r="G3162" i="4"/>
  <c r="G3161" i="4"/>
  <c r="G3160" i="4"/>
  <c r="G3159" i="4"/>
  <c r="G3158" i="4"/>
  <c r="G3157" i="4"/>
  <c r="G3156" i="4"/>
  <c r="G3155" i="4"/>
  <c r="G3154" i="4"/>
  <c r="G3153" i="4"/>
  <c r="G3152" i="4"/>
  <c r="G3151" i="4"/>
  <c r="G3150" i="4"/>
  <c r="G3149" i="4"/>
  <c r="G3148" i="4"/>
  <c r="G3147" i="4"/>
  <c r="G3146" i="4"/>
  <c r="G3145" i="4"/>
  <c r="G3144" i="4"/>
  <c r="G3143" i="4"/>
  <c r="G3142" i="4"/>
  <c r="G3141" i="4"/>
  <c r="G3140" i="4"/>
  <c r="G3139" i="4"/>
  <c r="G3138" i="4"/>
  <c r="G3137" i="4"/>
  <c r="G3136" i="4"/>
  <c r="G3135" i="4"/>
  <c r="G3134" i="4"/>
  <c r="G3133" i="4"/>
  <c r="G3132" i="4"/>
  <c r="G3131" i="4"/>
  <c r="G3130" i="4"/>
  <c r="G3129" i="4"/>
  <c r="G3128" i="4"/>
  <c r="G3127" i="4"/>
  <c r="G3126" i="4"/>
  <c r="G3125" i="4"/>
  <c r="G3124" i="4"/>
  <c r="G3123" i="4"/>
  <c r="G3122" i="4"/>
  <c r="G3121" i="4"/>
  <c r="G3120" i="4"/>
  <c r="G3119" i="4"/>
  <c r="G3118" i="4"/>
  <c r="G3117" i="4"/>
  <c r="G3116" i="4"/>
  <c r="G3115" i="4"/>
  <c r="G3114" i="4"/>
  <c r="G3113" i="4"/>
  <c r="G3112" i="4"/>
  <c r="G3111" i="4"/>
  <c r="G3110" i="4"/>
  <c r="G3109" i="4"/>
  <c r="G3108" i="4"/>
  <c r="G3107" i="4"/>
  <c r="G3106" i="4"/>
  <c r="G3105" i="4"/>
  <c r="G3104" i="4"/>
  <c r="G3103" i="4"/>
  <c r="G3102" i="4"/>
  <c r="G3101" i="4"/>
  <c r="G3100" i="4"/>
  <c r="G3099" i="4"/>
  <c r="G3098" i="4"/>
  <c r="G3097" i="4"/>
  <c r="G3096" i="4"/>
  <c r="G3095" i="4"/>
  <c r="G3094" i="4"/>
  <c r="G3093" i="4"/>
  <c r="G3092" i="4"/>
  <c r="G3091" i="4"/>
  <c r="G3090" i="4"/>
  <c r="G3089" i="4"/>
  <c r="G3088" i="4"/>
  <c r="G3087" i="4"/>
  <c r="G3086" i="4"/>
  <c r="G3085" i="4"/>
  <c r="G3084" i="4"/>
  <c r="G3083" i="4"/>
  <c r="G3082" i="4"/>
  <c r="G3081" i="4"/>
  <c r="G3080" i="4"/>
  <c r="G3079" i="4"/>
  <c r="G3078" i="4"/>
  <c r="G3077" i="4"/>
  <c r="G3076" i="4"/>
  <c r="G3075" i="4"/>
  <c r="G3074" i="4"/>
  <c r="G3073" i="4"/>
  <c r="G3072" i="4"/>
  <c r="G3071" i="4"/>
  <c r="G3070" i="4"/>
  <c r="G3069" i="4"/>
  <c r="G3068" i="4"/>
  <c r="G3067" i="4"/>
  <c r="G3066" i="4"/>
  <c r="G3065" i="4"/>
  <c r="G3064" i="4"/>
  <c r="G3063" i="4"/>
  <c r="G3062" i="4"/>
  <c r="G3061" i="4"/>
  <c r="G3060" i="4"/>
  <c r="G3059" i="4"/>
  <c r="G3058" i="4"/>
  <c r="G3057" i="4"/>
  <c r="G3056" i="4"/>
  <c r="G3055" i="4"/>
  <c r="G3054" i="4"/>
  <c r="G3053" i="4"/>
  <c r="G3052" i="4"/>
  <c r="G3051" i="4"/>
  <c r="G3050" i="4"/>
  <c r="G3049" i="4"/>
  <c r="G3048" i="4"/>
  <c r="G3047" i="4"/>
  <c r="G3046" i="4"/>
  <c r="G3045" i="4"/>
  <c r="G3044" i="4"/>
  <c r="G3043" i="4"/>
  <c r="G3042" i="4"/>
  <c r="G3041" i="4"/>
  <c r="G3040" i="4"/>
  <c r="G3039" i="4"/>
  <c r="G3038" i="4"/>
  <c r="G3037" i="4"/>
  <c r="G3036" i="4"/>
  <c r="G3035" i="4"/>
  <c r="G3034" i="4"/>
  <c r="G3033" i="4"/>
  <c r="G3032" i="4"/>
  <c r="G3031" i="4"/>
  <c r="G3030" i="4"/>
  <c r="G3029" i="4"/>
  <c r="G3028" i="4"/>
  <c r="G3027" i="4"/>
  <c r="G3026" i="4"/>
  <c r="G3025" i="4"/>
  <c r="G3024" i="4"/>
  <c r="G3023" i="4"/>
  <c r="G3022" i="4"/>
  <c r="G3021" i="4"/>
  <c r="G3020" i="4"/>
  <c r="G3019" i="4"/>
  <c r="G3018" i="4"/>
  <c r="G3017" i="4"/>
  <c r="G3016" i="4"/>
  <c r="G3015" i="4"/>
  <c r="G3014" i="4"/>
  <c r="G3013" i="4"/>
  <c r="G3012" i="4"/>
  <c r="G3011" i="4"/>
  <c r="G3010" i="4"/>
  <c r="G3009" i="4"/>
  <c r="G3008" i="4"/>
  <c r="G3007" i="4"/>
  <c r="G3006" i="4"/>
  <c r="G3005" i="4"/>
  <c r="G3004" i="4"/>
  <c r="G3003" i="4"/>
  <c r="G3002" i="4"/>
  <c r="G3001" i="4"/>
  <c r="G3000" i="4"/>
  <c r="G2999" i="4"/>
  <c r="G2998" i="4"/>
  <c r="G2997" i="4"/>
  <c r="G2996" i="4"/>
  <c r="G2995" i="4"/>
  <c r="G2994" i="4"/>
  <c r="G2993" i="4"/>
  <c r="G2992" i="4"/>
  <c r="G2991" i="4"/>
  <c r="G2990" i="4"/>
  <c r="G2989" i="4"/>
  <c r="G2988" i="4"/>
  <c r="G2987" i="4"/>
  <c r="G2986" i="4"/>
  <c r="G2985" i="4"/>
  <c r="G2984" i="4"/>
  <c r="G2983" i="4"/>
  <c r="G2982" i="4"/>
  <c r="G2981" i="4"/>
  <c r="G2980" i="4"/>
  <c r="G2979" i="4"/>
  <c r="G2978" i="4"/>
  <c r="G2977" i="4"/>
  <c r="G2976" i="4"/>
  <c r="G2975" i="4"/>
  <c r="G2974" i="4"/>
  <c r="G2973" i="4"/>
  <c r="G2972" i="4"/>
  <c r="G2971" i="4"/>
  <c r="G2970" i="4"/>
  <c r="G2969" i="4"/>
  <c r="G2968" i="4"/>
  <c r="G2967" i="4"/>
  <c r="G2966" i="4"/>
  <c r="G2965" i="4"/>
  <c r="G2964" i="4"/>
  <c r="G2963" i="4"/>
  <c r="G2962" i="4"/>
  <c r="G2961" i="4"/>
  <c r="G2960" i="4"/>
  <c r="G2959" i="4"/>
  <c r="G2958" i="4"/>
  <c r="G2957" i="4"/>
  <c r="G2956" i="4"/>
  <c r="G2955" i="4"/>
  <c r="G2954" i="4"/>
  <c r="G2953" i="4"/>
  <c r="G2952" i="4"/>
  <c r="G2951" i="4"/>
  <c r="G2950" i="4"/>
  <c r="G2949" i="4"/>
  <c r="G2948" i="4"/>
  <c r="G2947" i="4"/>
  <c r="G2946" i="4"/>
  <c r="G2945" i="4"/>
  <c r="G2944" i="4"/>
  <c r="G2943" i="4"/>
  <c r="G2942" i="4"/>
  <c r="G2941" i="4"/>
  <c r="G2940" i="4"/>
  <c r="G2939" i="4"/>
  <c r="G2938" i="4"/>
  <c r="G2937" i="4"/>
  <c r="G2936" i="4"/>
  <c r="G2935" i="4"/>
  <c r="G2934" i="4"/>
  <c r="G2933" i="4"/>
  <c r="G2932" i="4"/>
  <c r="G2931" i="4"/>
  <c r="G2930" i="4"/>
  <c r="G2929" i="4"/>
  <c r="G2928" i="4"/>
  <c r="G2927" i="4"/>
  <c r="G2926" i="4"/>
  <c r="G2925" i="4"/>
  <c r="G2924" i="4"/>
  <c r="G2923" i="4"/>
  <c r="G2922" i="4"/>
  <c r="G2921" i="4"/>
  <c r="G2920" i="4"/>
  <c r="G2919" i="4"/>
  <c r="G2918" i="4"/>
  <c r="G2917" i="4"/>
  <c r="G2916" i="4"/>
  <c r="G2915" i="4"/>
  <c r="G2914" i="4"/>
  <c r="G2913" i="4"/>
  <c r="G2912" i="4"/>
  <c r="G2911" i="4"/>
  <c r="G2910" i="4"/>
  <c r="G2909" i="4"/>
  <c r="G2908" i="4"/>
  <c r="G2907" i="4"/>
  <c r="G2906" i="4"/>
  <c r="G2905" i="4"/>
  <c r="G2904" i="4"/>
  <c r="G2903" i="4"/>
  <c r="G2902" i="4"/>
  <c r="G2901" i="4"/>
  <c r="G2900" i="4"/>
  <c r="G2899" i="4"/>
  <c r="G2898" i="4"/>
  <c r="G2897" i="4"/>
  <c r="G2896" i="4"/>
  <c r="G2895" i="4"/>
  <c r="G2894" i="4"/>
  <c r="G2893" i="4"/>
  <c r="G2892" i="4"/>
  <c r="G2891" i="4"/>
  <c r="G2890" i="4"/>
  <c r="G2889" i="4"/>
  <c r="G2888" i="4"/>
  <c r="G2887" i="4"/>
  <c r="G2886" i="4"/>
  <c r="G2885" i="4"/>
  <c r="G2884" i="4"/>
  <c r="G2883" i="4"/>
  <c r="G2882" i="4"/>
  <c r="G2881" i="4"/>
  <c r="G2880" i="4"/>
  <c r="G2879" i="4"/>
  <c r="G2878" i="4"/>
  <c r="G2877" i="4"/>
  <c r="G2876" i="4"/>
  <c r="G2875" i="4"/>
  <c r="G2874" i="4"/>
  <c r="G2873" i="4"/>
  <c r="G2872" i="4"/>
  <c r="G2871" i="4"/>
  <c r="G2870" i="4"/>
  <c r="G2869" i="4"/>
  <c r="G2868" i="4"/>
  <c r="G2867" i="4"/>
  <c r="G2866" i="4"/>
  <c r="G2865" i="4"/>
  <c r="G2864" i="4"/>
  <c r="G2863" i="4"/>
  <c r="G2862" i="4"/>
  <c r="G2861" i="4"/>
  <c r="G2860" i="4"/>
  <c r="G2859" i="4"/>
  <c r="G2858" i="4"/>
  <c r="G2857" i="4"/>
  <c r="G2856" i="4"/>
  <c r="G2855" i="4"/>
  <c r="G2854" i="4"/>
  <c r="G2853" i="4"/>
  <c r="G2852" i="4"/>
  <c r="G2851" i="4"/>
  <c r="G2850" i="4"/>
  <c r="G2849" i="4"/>
  <c r="G2848" i="4"/>
  <c r="G2847" i="4"/>
  <c r="G2846" i="4"/>
  <c r="G2845" i="4"/>
  <c r="G2844" i="4"/>
  <c r="G2843" i="4"/>
  <c r="G2842" i="4"/>
  <c r="G2841" i="4"/>
  <c r="G2840" i="4"/>
  <c r="G2839" i="4"/>
  <c r="G2838" i="4"/>
  <c r="G2837" i="4"/>
  <c r="G2836" i="4"/>
  <c r="G2835" i="4"/>
  <c r="G2834" i="4"/>
  <c r="G2833" i="4"/>
  <c r="G2832" i="4"/>
  <c r="G2831" i="4"/>
  <c r="G2830" i="4"/>
  <c r="G2829" i="4"/>
  <c r="G2828" i="4"/>
  <c r="G2827" i="4"/>
  <c r="G2826" i="4"/>
  <c r="G2825" i="4"/>
  <c r="G2824" i="4"/>
  <c r="G2823" i="4"/>
  <c r="G2822" i="4"/>
  <c r="G2821" i="4"/>
  <c r="G2820" i="4"/>
  <c r="G2819" i="4"/>
  <c r="G2818" i="4"/>
  <c r="G2817" i="4"/>
  <c r="G2816" i="4"/>
  <c r="G2815" i="4"/>
  <c r="G2814" i="4"/>
  <c r="G2813" i="4"/>
  <c r="G2812" i="4"/>
  <c r="G2811" i="4"/>
  <c r="G2810" i="4"/>
  <c r="G2809" i="4"/>
  <c r="G2808" i="4"/>
  <c r="G2807" i="4"/>
  <c r="G2806" i="4"/>
  <c r="G2805" i="4"/>
  <c r="G2804" i="4"/>
  <c r="G2803" i="4"/>
  <c r="G2802" i="4"/>
  <c r="G2801" i="4"/>
  <c r="G2800" i="4"/>
  <c r="G2799" i="4"/>
  <c r="G2798" i="4"/>
  <c r="G2797" i="4"/>
  <c r="G2796" i="4"/>
  <c r="G2795" i="4"/>
  <c r="G2794" i="4"/>
  <c r="G2793" i="4"/>
  <c r="G2792" i="4"/>
  <c r="G2791" i="4"/>
  <c r="G2790" i="4"/>
  <c r="G2789" i="4"/>
  <c r="G2788" i="4"/>
  <c r="G2787" i="4"/>
  <c r="G2786" i="4"/>
  <c r="G2785" i="4"/>
  <c r="G2784" i="4"/>
  <c r="G2783" i="4"/>
  <c r="G2782" i="4"/>
  <c r="G2781" i="4"/>
  <c r="G2780" i="4"/>
  <c r="G2779" i="4"/>
  <c r="G2778" i="4"/>
  <c r="G2777" i="4"/>
  <c r="G2776" i="4"/>
  <c r="G2775" i="4"/>
  <c r="G2774" i="4"/>
  <c r="G2773" i="4"/>
  <c r="G2772" i="4"/>
  <c r="G2771" i="4"/>
  <c r="G2770" i="4"/>
  <c r="G2769" i="4"/>
  <c r="G2768" i="4"/>
  <c r="G2767" i="4"/>
  <c r="G2766" i="4"/>
  <c r="G2765" i="4"/>
  <c r="G2764" i="4"/>
  <c r="G2763" i="4"/>
  <c r="G2762" i="4"/>
  <c r="G2761" i="4"/>
  <c r="G2760" i="4"/>
  <c r="G2759" i="4"/>
  <c r="G2758" i="4"/>
  <c r="G2757" i="4"/>
  <c r="G2756" i="4"/>
  <c r="G2755" i="4"/>
  <c r="G2754" i="4"/>
  <c r="G2753" i="4"/>
  <c r="G2752" i="4"/>
  <c r="G2751" i="4"/>
  <c r="G2750" i="4"/>
  <c r="G2749" i="4"/>
  <c r="G2748" i="4"/>
  <c r="G2747" i="4"/>
  <c r="G2746" i="4"/>
  <c r="G2745" i="4"/>
  <c r="G2744" i="4"/>
  <c r="G2743" i="4"/>
  <c r="G2742" i="4"/>
  <c r="G2741" i="4"/>
  <c r="G2740" i="4"/>
  <c r="G2739" i="4"/>
  <c r="G2738" i="4"/>
  <c r="G2737" i="4"/>
  <c r="G2736" i="4"/>
  <c r="G2735" i="4"/>
  <c r="G2734" i="4"/>
  <c r="G2733" i="4"/>
  <c r="G2732" i="4"/>
  <c r="G2731" i="4"/>
  <c r="G2730" i="4"/>
  <c r="G2729" i="4"/>
  <c r="G2728" i="4"/>
  <c r="G2727" i="4"/>
  <c r="G2726" i="4"/>
  <c r="G2725" i="4"/>
  <c r="G2724" i="4"/>
  <c r="G2723" i="4"/>
  <c r="G2722" i="4"/>
  <c r="G2721" i="4"/>
  <c r="G2720" i="4"/>
  <c r="G2719" i="4"/>
  <c r="G2718" i="4"/>
  <c r="G2717" i="4"/>
  <c r="G2716" i="4"/>
  <c r="G2715" i="4"/>
  <c r="G2714" i="4"/>
  <c r="G2713" i="4"/>
  <c r="G2712" i="4"/>
  <c r="G2711" i="4"/>
  <c r="G2710" i="4"/>
  <c r="G2709" i="4"/>
  <c r="G2708" i="4"/>
  <c r="G2707" i="4"/>
  <c r="G2706" i="4"/>
  <c r="G2705" i="4"/>
  <c r="G2704" i="4"/>
  <c r="G2703" i="4"/>
  <c r="G2702" i="4"/>
  <c r="G2701" i="4"/>
  <c r="G2700" i="4"/>
  <c r="G2699" i="4"/>
  <c r="G2698" i="4"/>
  <c r="G2697" i="4"/>
  <c r="G2696" i="4"/>
  <c r="G2695" i="4"/>
  <c r="G2694" i="4"/>
  <c r="G2693" i="4"/>
  <c r="G2692" i="4"/>
  <c r="G2691" i="4"/>
  <c r="G2690" i="4"/>
  <c r="G2689" i="4"/>
  <c r="G2688" i="4"/>
  <c r="G2687" i="4"/>
  <c r="G2686" i="4"/>
  <c r="G2685" i="4"/>
  <c r="G2684" i="4"/>
  <c r="G2683" i="4"/>
  <c r="G2682" i="4"/>
  <c r="G2681" i="4"/>
  <c r="G2680" i="4"/>
  <c r="G2679" i="4"/>
  <c r="G2678" i="4"/>
  <c r="G2677" i="4"/>
  <c r="G2676" i="4"/>
  <c r="G2675" i="4"/>
  <c r="G2674" i="4"/>
  <c r="G2673" i="4"/>
  <c r="G2672" i="4"/>
  <c r="G2671" i="4"/>
  <c r="G2670" i="4"/>
  <c r="G2669" i="4"/>
  <c r="G2668" i="4"/>
  <c r="G2667" i="4"/>
  <c r="G2666" i="4"/>
  <c r="G2665" i="4"/>
  <c r="G2664" i="4"/>
  <c r="G2663" i="4"/>
  <c r="G2662" i="4"/>
  <c r="G2661" i="4"/>
  <c r="G2660" i="4"/>
  <c r="G2659" i="4"/>
  <c r="G2658" i="4"/>
  <c r="G2657" i="4"/>
  <c r="G2656" i="4"/>
  <c r="G2655" i="4"/>
  <c r="G2654" i="4"/>
  <c r="G2653" i="4"/>
  <c r="G2652" i="4"/>
  <c r="G2651" i="4"/>
  <c r="G2650" i="4"/>
  <c r="G2649" i="4"/>
  <c r="G2648" i="4"/>
  <c r="G2647" i="4"/>
  <c r="G2646" i="4"/>
  <c r="G2645" i="4"/>
  <c r="G2644" i="4"/>
  <c r="G2643" i="4"/>
  <c r="G2642" i="4"/>
  <c r="G2641" i="4"/>
  <c r="G2640" i="4"/>
  <c r="G2639" i="4"/>
  <c r="G2638" i="4"/>
  <c r="G2637" i="4"/>
  <c r="G2636" i="4"/>
  <c r="G2635" i="4"/>
  <c r="G2634" i="4"/>
  <c r="G2633" i="4"/>
  <c r="G2632" i="4"/>
  <c r="G2631" i="4"/>
  <c r="G2630" i="4"/>
  <c r="G2629" i="4"/>
  <c r="G2628" i="4"/>
  <c r="G2627" i="4"/>
  <c r="G2626" i="4"/>
  <c r="G2625" i="4"/>
  <c r="G2624" i="4"/>
  <c r="G2623" i="4"/>
  <c r="G2622" i="4"/>
  <c r="G2621" i="4"/>
  <c r="G2620" i="4"/>
  <c r="G2619" i="4"/>
  <c r="G2618" i="4"/>
  <c r="G2617" i="4"/>
  <c r="G2616" i="4"/>
  <c r="G2615" i="4"/>
  <c r="G2614" i="4"/>
  <c r="G2613" i="4"/>
  <c r="G2612" i="4"/>
  <c r="G2611" i="4"/>
  <c r="G2610" i="4"/>
  <c r="G2609" i="4"/>
  <c r="G2608" i="4"/>
  <c r="G2607" i="4"/>
  <c r="G2606" i="4"/>
  <c r="G2605" i="4"/>
  <c r="G2604" i="4"/>
  <c r="G2603" i="4"/>
  <c r="G2602" i="4"/>
  <c r="G2601" i="4"/>
  <c r="G2600" i="4"/>
  <c r="G2599" i="4"/>
  <c r="G2598" i="4"/>
  <c r="G2597" i="4"/>
  <c r="G2596" i="4"/>
  <c r="G2595" i="4"/>
  <c r="G2594" i="4"/>
  <c r="G2593" i="4"/>
  <c r="G2592" i="4"/>
  <c r="G2591" i="4"/>
  <c r="G2590" i="4"/>
  <c r="G2589" i="4"/>
  <c r="G2588" i="4"/>
  <c r="G2587" i="4"/>
  <c r="G2586" i="4"/>
  <c r="G2585" i="4"/>
  <c r="G2584" i="4"/>
  <c r="G2583" i="4"/>
  <c r="G2582" i="4"/>
  <c r="G2581" i="4"/>
  <c r="G2580" i="4"/>
  <c r="G2579" i="4"/>
  <c r="G2578" i="4"/>
  <c r="G2577" i="4"/>
  <c r="G2576" i="4"/>
  <c r="G2575" i="4"/>
  <c r="G2574" i="4"/>
  <c r="G2573" i="4"/>
  <c r="G2572" i="4"/>
  <c r="G2571" i="4"/>
  <c r="G2570" i="4"/>
  <c r="G2569" i="4"/>
  <c r="G2568" i="4"/>
  <c r="G2567" i="4"/>
  <c r="G2566" i="4"/>
  <c r="G2565" i="4"/>
  <c r="G2564" i="4"/>
  <c r="G2563" i="4"/>
  <c r="G2562" i="4"/>
  <c r="G2561" i="4"/>
  <c r="G2560" i="4"/>
  <c r="G2559" i="4"/>
  <c r="G2558" i="4"/>
  <c r="G2557" i="4"/>
  <c r="G2556" i="4"/>
  <c r="G2555" i="4"/>
  <c r="G2554" i="4"/>
  <c r="G2553" i="4"/>
  <c r="G2552" i="4"/>
  <c r="G2551" i="4"/>
  <c r="G2550" i="4"/>
  <c r="G2549" i="4"/>
  <c r="G2548" i="4"/>
  <c r="G2547" i="4"/>
  <c r="G2546" i="4"/>
  <c r="G2545" i="4"/>
  <c r="G2544" i="4"/>
  <c r="G2543" i="4"/>
  <c r="G2542" i="4"/>
  <c r="G2541" i="4"/>
  <c r="G2540" i="4"/>
  <c r="G2539" i="4"/>
  <c r="G2538" i="4"/>
  <c r="G2537" i="4"/>
  <c r="G2536" i="4"/>
  <c r="G2535" i="4"/>
  <c r="G2534" i="4"/>
  <c r="G2533" i="4"/>
  <c r="G2532" i="4"/>
  <c r="G2531" i="4"/>
  <c r="G2530" i="4"/>
  <c r="G2529" i="4"/>
  <c r="G2528" i="4"/>
  <c r="G2527" i="4"/>
  <c r="G2526" i="4"/>
  <c r="G2525" i="4"/>
  <c r="G2524" i="4"/>
  <c r="G2523" i="4"/>
  <c r="G2522" i="4"/>
  <c r="G2521" i="4"/>
  <c r="G2520" i="4"/>
  <c r="G2519" i="4"/>
  <c r="G2518" i="4"/>
  <c r="G2517" i="4"/>
  <c r="G2516" i="4"/>
  <c r="G2515" i="4"/>
  <c r="G2514" i="4"/>
  <c r="G2513" i="4"/>
  <c r="G2512" i="4"/>
  <c r="G2511" i="4"/>
  <c r="G2510" i="4"/>
  <c r="G2509" i="4"/>
  <c r="G2508" i="4"/>
  <c r="G2507" i="4"/>
  <c r="G2506" i="4"/>
  <c r="G2505" i="4"/>
  <c r="G2504" i="4"/>
  <c r="G2503" i="4"/>
  <c r="G2502" i="4"/>
  <c r="G2501" i="4"/>
  <c r="G2500" i="4"/>
  <c r="G2499" i="4"/>
  <c r="G2498" i="4"/>
  <c r="G2497" i="4"/>
  <c r="G2496" i="4"/>
  <c r="G2495" i="4"/>
  <c r="G2494" i="4"/>
  <c r="G2493" i="4"/>
  <c r="G2492" i="4"/>
  <c r="G2491" i="4"/>
  <c r="G2490" i="4"/>
  <c r="G2489" i="4"/>
  <c r="G2488" i="4"/>
  <c r="G2487" i="4"/>
  <c r="G2486" i="4"/>
  <c r="G2485" i="4"/>
  <c r="G2484" i="4"/>
  <c r="G2483" i="4"/>
  <c r="G2482" i="4"/>
  <c r="G2481" i="4"/>
  <c r="G2480" i="4"/>
  <c r="G2479" i="4"/>
  <c r="G2478" i="4"/>
  <c r="G2477" i="4"/>
  <c r="G2476" i="4"/>
  <c r="G2475" i="4"/>
  <c r="G2474" i="4"/>
  <c r="G2473" i="4"/>
  <c r="G2472" i="4"/>
  <c r="G2471" i="4"/>
  <c r="G2470" i="4"/>
  <c r="G2469" i="4"/>
  <c r="G2468" i="4"/>
  <c r="G2467" i="4"/>
  <c r="G2466" i="4"/>
  <c r="G2465" i="4"/>
  <c r="G2464" i="4"/>
  <c r="G2463" i="4"/>
  <c r="G2462" i="4"/>
  <c r="G2461" i="4"/>
  <c r="G2460" i="4"/>
  <c r="G2459" i="4"/>
  <c r="G2458" i="4"/>
  <c r="G2457" i="4"/>
  <c r="G2456" i="4"/>
  <c r="G2455" i="4"/>
  <c r="G2454" i="4"/>
  <c r="G2453" i="4"/>
  <c r="G2452" i="4"/>
  <c r="G2451" i="4"/>
  <c r="G2450" i="4"/>
  <c r="G2449" i="4"/>
  <c r="G2448" i="4"/>
  <c r="G2447" i="4"/>
  <c r="G2446" i="4"/>
  <c r="G2445" i="4"/>
  <c r="G2444" i="4"/>
  <c r="G2443" i="4"/>
  <c r="G2442" i="4"/>
  <c r="G2441" i="4"/>
  <c r="G2440" i="4"/>
  <c r="G2439" i="4"/>
  <c r="G2438" i="4"/>
  <c r="G2437" i="4"/>
  <c r="G2436" i="4"/>
  <c r="G2435" i="4"/>
  <c r="G2434" i="4"/>
  <c r="G2433" i="4"/>
  <c r="G2432" i="4"/>
  <c r="G2431" i="4"/>
  <c r="G2430" i="4"/>
  <c r="G2429" i="4"/>
  <c r="G2428" i="4"/>
  <c r="G2427" i="4"/>
  <c r="G2426" i="4"/>
  <c r="G2425" i="4"/>
  <c r="G2424" i="4"/>
  <c r="G2423" i="4"/>
  <c r="G2422" i="4"/>
  <c r="G2421" i="4"/>
  <c r="G2420" i="4"/>
  <c r="G2419" i="4"/>
  <c r="G2418" i="4"/>
  <c r="G2417" i="4"/>
  <c r="G2416" i="4"/>
  <c r="G2415" i="4"/>
  <c r="G2414" i="4"/>
  <c r="G2413" i="4"/>
  <c r="G2412" i="4"/>
  <c r="G2411" i="4"/>
  <c r="G2410" i="4"/>
  <c r="G2409" i="4"/>
  <c r="G2408" i="4"/>
  <c r="G2407" i="4"/>
  <c r="G2406" i="4"/>
  <c r="G2405" i="4"/>
  <c r="G2404" i="4"/>
  <c r="G2403" i="4"/>
  <c r="G2402" i="4"/>
  <c r="G2401" i="4"/>
  <c r="G2400" i="4"/>
  <c r="G2399" i="4"/>
  <c r="G2398" i="4"/>
  <c r="G2397" i="4"/>
  <c r="G2396" i="4"/>
  <c r="G2395" i="4"/>
  <c r="G2394" i="4"/>
  <c r="G2393" i="4"/>
  <c r="G2392" i="4"/>
  <c r="G2391" i="4"/>
  <c r="G2390" i="4"/>
  <c r="G2389" i="4"/>
  <c r="G2388" i="4"/>
  <c r="G2387" i="4"/>
  <c r="G2386" i="4"/>
  <c r="G2385" i="4"/>
  <c r="G2384" i="4"/>
  <c r="G2383" i="4"/>
  <c r="G2382" i="4"/>
  <c r="G2381" i="4"/>
  <c r="G2380" i="4"/>
  <c r="G2379" i="4"/>
  <c r="G2378" i="4"/>
  <c r="G2377" i="4"/>
  <c r="G2376" i="4"/>
  <c r="G2375" i="4"/>
  <c r="G2374" i="4"/>
  <c r="G2373" i="4"/>
  <c r="G2372" i="4"/>
  <c r="G2371" i="4"/>
  <c r="G2370" i="4"/>
  <c r="G2369" i="4"/>
  <c r="G2368" i="4"/>
  <c r="G2367" i="4"/>
  <c r="G2366" i="4"/>
  <c r="G2365" i="4"/>
  <c r="G2364" i="4"/>
  <c r="G2363" i="4"/>
  <c r="G2362" i="4"/>
  <c r="G2361" i="4"/>
  <c r="G2360" i="4"/>
  <c r="G2359" i="4"/>
  <c r="G2358" i="4"/>
  <c r="G2357" i="4"/>
  <c r="G2356" i="4"/>
  <c r="G2355" i="4"/>
  <c r="G2354" i="4"/>
  <c r="G2353" i="4"/>
  <c r="G2352" i="4"/>
  <c r="G2351" i="4"/>
  <c r="G2350" i="4"/>
  <c r="G2349" i="4"/>
  <c r="G2348" i="4"/>
  <c r="G2347" i="4"/>
  <c r="G2346" i="4"/>
  <c r="G2345" i="4"/>
  <c r="G2344" i="4"/>
  <c r="G2343" i="4"/>
  <c r="G2342" i="4"/>
  <c r="G2341" i="4"/>
  <c r="G2340" i="4"/>
  <c r="G2339" i="4"/>
  <c r="G2338" i="4"/>
  <c r="G2337" i="4"/>
  <c r="G2336" i="4"/>
  <c r="G2335" i="4"/>
  <c r="G2334" i="4"/>
  <c r="G2333" i="4"/>
  <c r="G2332" i="4"/>
  <c r="G2331" i="4"/>
  <c r="G2330" i="4"/>
  <c r="G2329" i="4"/>
  <c r="G2328" i="4"/>
  <c r="G2327" i="4"/>
  <c r="G2326" i="4"/>
  <c r="G2325" i="4"/>
  <c r="G2324" i="4"/>
  <c r="G2323" i="4"/>
  <c r="G2322" i="4"/>
  <c r="G2321" i="4"/>
  <c r="G2320" i="4"/>
  <c r="G2319" i="4"/>
  <c r="G2318" i="4"/>
  <c r="G2317" i="4"/>
  <c r="G2316" i="4"/>
  <c r="G2315" i="4"/>
  <c r="G2314" i="4"/>
  <c r="G2313" i="4"/>
  <c r="G2312" i="4"/>
  <c r="G2311" i="4"/>
  <c r="G2310" i="4"/>
  <c r="G2309" i="4"/>
  <c r="G2308" i="4"/>
  <c r="G2307" i="4"/>
  <c r="G2306" i="4"/>
  <c r="G2305" i="4"/>
  <c r="G2304" i="4"/>
  <c r="G2303" i="4"/>
  <c r="G2302" i="4"/>
  <c r="G2301" i="4"/>
  <c r="G2300" i="4"/>
  <c r="G2299" i="4"/>
  <c r="G2298" i="4"/>
  <c r="G2297" i="4"/>
  <c r="G2296" i="4"/>
  <c r="G2295" i="4"/>
  <c r="G2294" i="4"/>
  <c r="G2293" i="4"/>
  <c r="G2292" i="4"/>
  <c r="G2291" i="4"/>
  <c r="G2290" i="4"/>
  <c r="G2289" i="4"/>
  <c r="G2288" i="4"/>
  <c r="G2287" i="4"/>
  <c r="G2286" i="4"/>
  <c r="G2285" i="4"/>
  <c r="G2284" i="4"/>
  <c r="G2283" i="4"/>
  <c r="G2282" i="4"/>
  <c r="G2281" i="4"/>
  <c r="G2280" i="4"/>
  <c r="G2279" i="4"/>
  <c r="G2278" i="4"/>
  <c r="G2277" i="4"/>
  <c r="G2276" i="4"/>
  <c r="G2275" i="4"/>
  <c r="G2274" i="4"/>
  <c r="G2273" i="4"/>
  <c r="G2272" i="4"/>
  <c r="G2271" i="4"/>
  <c r="G2270" i="4"/>
  <c r="G2269" i="4"/>
  <c r="G2268" i="4"/>
  <c r="G2267" i="4"/>
  <c r="G2266" i="4"/>
  <c r="G2265" i="4"/>
  <c r="G2264" i="4"/>
  <c r="G2263" i="4"/>
  <c r="G2262" i="4"/>
  <c r="G2261" i="4"/>
  <c r="G2260" i="4"/>
  <c r="G2259" i="4"/>
  <c r="G2258" i="4"/>
  <c r="G2257" i="4"/>
  <c r="G2256" i="4"/>
  <c r="G2255" i="4"/>
  <c r="G2254" i="4"/>
  <c r="G2253" i="4"/>
  <c r="G2252" i="4"/>
  <c r="G2251" i="4"/>
  <c r="G2250" i="4"/>
  <c r="G2249" i="4"/>
  <c r="G2248" i="4"/>
  <c r="G2247" i="4"/>
  <c r="G2246" i="4"/>
  <c r="G2245" i="4"/>
  <c r="G2244" i="4"/>
  <c r="G2243" i="4"/>
  <c r="G2242" i="4"/>
  <c r="G2241" i="4"/>
  <c r="G2240" i="4"/>
  <c r="G2239" i="4"/>
  <c r="G2238" i="4"/>
  <c r="G2237" i="4"/>
  <c r="G2236" i="4"/>
  <c r="G2235" i="4"/>
  <c r="G2234" i="4"/>
  <c r="G2233" i="4"/>
  <c r="G2232" i="4"/>
  <c r="G2231" i="4"/>
  <c r="G2230" i="4"/>
  <c r="G2229" i="4"/>
  <c r="G2228" i="4"/>
  <c r="G2227" i="4"/>
  <c r="G2226" i="4"/>
  <c r="G2225" i="4"/>
  <c r="G2224" i="4"/>
  <c r="G2223" i="4"/>
  <c r="G2222" i="4"/>
  <c r="G2221" i="4"/>
  <c r="G2220" i="4"/>
  <c r="G2219" i="4"/>
  <c r="G2218" i="4"/>
  <c r="G2217" i="4"/>
  <c r="G2216" i="4"/>
  <c r="G2215" i="4"/>
  <c r="G2214" i="4"/>
  <c r="G2213" i="4"/>
  <c r="G2212" i="4"/>
  <c r="G2211" i="4"/>
  <c r="G2210" i="4"/>
  <c r="G2209" i="4"/>
  <c r="G2208" i="4"/>
  <c r="G2207" i="4"/>
  <c r="G2206" i="4"/>
  <c r="G2205" i="4"/>
  <c r="G2204" i="4"/>
  <c r="G2203" i="4"/>
  <c r="G2202" i="4"/>
  <c r="G2201" i="4"/>
  <c r="G2200" i="4"/>
  <c r="G2199" i="4"/>
  <c r="G2198" i="4"/>
  <c r="G2197" i="4"/>
  <c r="G2196" i="4"/>
  <c r="G2195" i="4"/>
  <c r="G2194" i="4"/>
  <c r="G2193" i="4"/>
  <c r="G2192" i="4"/>
  <c r="G2191" i="4"/>
  <c r="G2190" i="4"/>
  <c r="G2189" i="4"/>
  <c r="G2188" i="4"/>
  <c r="G2187" i="4"/>
  <c r="G2186" i="4"/>
  <c r="G2185" i="4"/>
  <c r="G2184" i="4"/>
  <c r="G2183" i="4"/>
  <c r="G2182" i="4"/>
  <c r="G2181" i="4"/>
  <c r="G2180" i="4"/>
  <c r="G2179" i="4"/>
  <c r="G2178" i="4"/>
  <c r="G2177" i="4"/>
  <c r="G2176" i="4"/>
  <c r="G2175" i="4"/>
  <c r="G2174" i="4"/>
  <c r="G2173" i="4"/>
  <c r="G2172" i="4"/>
  <c r="G2171" i="4"/>
  <c r="G2170" i="4"/>
  <c r="G2169" i="4"/>
  <c r="G2168" i="4"/>
  <c r="G2167" i="4"/>
  <c r="G2166" i="4"/>
  <c r="G2165" i="4"/>
  <c r="G2164" i="4"/>
  <c r="G2163" i="4"/>
  <c r="G2162" i="4"/>
  <c r="G2161" i="4"/>
  <c r="G2160" i="4"/>
  <c r="G2159" i="4"/>
  <c r="G2158" i="4"/>
  <c r="G2157" i="4"/>
  <c r="G2156" i="4"/>
  <c r="G2155" i="4"/>
  <c r="G2154" i="4"/>
  <c r="G2153" i="4"/>
  <c r="G2152" i="4"/>
  <c r="G2151" i="4"/>
  <c r="G2150" i="4"/>
  <c r="G2149" i="4"/>
  <c r="G2148" i="4"/>
  <c r="G2147" i="4"/>
  <c r="G2146" i="4"/>
  <c r="G2145" i="4"/>
  <c r="G2144" i="4"/>
  <c r="G2143" i="4"/>
  <c r="G2142" i="4"/>
  <c r="G2141" i="4"/>
  <c r="G2140" i="4"/>
  <c r="G2139" i="4"/>
  <c r="G2138" i="4"/>
  <c r="G2137" i="4"/>
  <c r="G2136" i="4"/>
  <c r="G2135" i="4"/>
  <c r="G2134" i="4"/>
  <c r="G2133" i="4"/>
  <c r="G2132" i="4"/>
  <c r="G2131" i="4"/>
  <c r="G2130" i="4"/>
  <c r="G2129" i="4"/>
  <c r="G2128" i="4"/>
  <c r="G2127" i="4"/>
  <c r="G2126" i="4"/>
  <c r="G2125" i="4"/>
  <c r="G2124" i="4"/>
  <c r="G2123" i="4"/>
  <c r="G2122" i="4"/>
  <c r="G2121" i="4"/>
  <c r="G2120" i="4"/>
  <c r="G2119" i="4"/>
  <c r="G2118" i="4"/>
  <c r="G2117" i="4"/>
  <c r="G2116" i="4"/>
  <c r="G2115" i="4"/>
  <c r="G2114" i="4"/>
  <c r="G2113" i="4"/>
  <c r="G2112" i="4"/>
  <c r="G2111" i="4"/>
  <c r="G2110" i="4"/>
  <c r="G2109" i="4"/>
  <c r="G2108" i="4"/>
  <c r="G2107" i="4"/>
  <c r="G2106" i="4"/>
  <c r="G2105" i="4"/>
  <c r="G2104" i="4"/>
  <c r="G2103" i="4"/>
  <c r="G2102" i="4"/>
  <c r="G2101" i="4"/>
  <c r="G2100" i="4"/>
  <c r="G2099" i="4"/>
  <c r="G2098" i="4"/>
  <c r="G2097" i="4"/>
  <c r="G2096" i="4"/>
  <c r="G2095" i="4"/>
  <c r="G2094" i="4"/>
  <c r="G2093" i="4"/>
  <c r="G2092" i="4"/>
  <c r="G2091" i="4"/>
  <c r="G2090" i="4"/>
  <c r="G2089" i="4"/>
  <c r="G2088" i="4"/>
  <c r="G2087" i="4"/>
  <c r="G2086" i="4"/>
  <c r="G2085" i="4"/>
  <c r="G2084" i="4"/>
  <c r="G2083" i="4"/>
  <c r="G2082" i="4"/>
  <c r="G2081" i="4"/>
  <c r="G2080" i="4"/>
  <c r="G2079" i="4"/>
  <c r="G2078" i="4"/>
  <c r="G2077" i="4"/>
  <c r="G2076" i="4"/>
  <c r="G2075" i="4"/>
  <c r="G2074" i="4"/>
  <c r="G2073" i="4"/>
  <c r="G2072" i="4"/>
  <c r="G2071" i="4"/>
  <c r="G2070" i="4"/>
  <c r="G2069" i="4"/>
  <c r="G2068" i="4"/>
  <c r="G2067" i="4"/>
  <c r="G2066" i="4"/>
  <c r="G2065" i="4"/>
  <c r="G2064" i="4"/>
  <c r="G2063" i="4"/>
  <c r="G2062" i="4"/>
  <c r="G2061" i="4"/>
  <c r="G2060" i="4"/>
  <c r="G2059" i="4"/>
  <c r="G2058" i="4"/>
  <c r="G2057" i="4"/>
  <c r="G2056" i="4"/>
  <c r="G2055" i="4"/>
  <c r="G2054" i="4"/>
  <c r="G2053" i="4"/>
  <c r="G2052" i="4"/>
  <c r="G2051" i="4"/>
  <c r="G2050" i="4"/>
  <c r="G2049" i="4"/>
  <c r="G2048" i="4"/>
  <c r="G2047" i="4"/>
  <c r="G2046" i="4"/>
  <c r="G2045" i="4"/>
  <c r="G2044" i="4"/>
  <c r="G2043" i="4"/>
  <c r="G2042" i="4"/>
  <c r="G2041" i="4"/>
  <c r="G2040" i="4"/>
  <c r="G2039" i="4"/>
  <c r="G2038" i="4"/>
  <c r="G2037" i="4"/>
  <c r="G2036" i="4"/>
  <c r="G2035" i="4"/>
  <c r="G2034" i="4"/>
  <c r="G2033" i="4"/>
  <c r="G2032" i="4"/>
  <c r="G2031" i="4"/>
  <c r="G2030" i="4"/>
  <c r="G2029" i="4"/>
  <c r="G2028" i="4"/>
  <c r="G2027" i="4"/>
  <c r="G2026" i="4"/>
  <c r="G2025" i="4"/>
  <c r="G2024" i="4"/>
  <c r="G2023" i="4"/>
  <c r="G2022" i="4"/>
  <c r="G2021" i="4"/>
  <c r="G2020" i="4"/>
  <c r="G2019" i="4"/>
  <c r="G2018" i="4"/>
  <c r="G2017" i="4"/>
  <c r="G2016" i="4"/>
  <c r="G2015" i="4"/>
  <c r="G2014" i="4"/>
  <c r="G2013" i="4"/>
  <c r="G2012" i="4"/>
  <c r="G2011" i="4"/>
  <c r="G2010" i="4"/>
  <c r="G2009" i="4"/>
  <c r="G2008" i="4"/>
  <c r="G2007" i="4"/>
  <c r="G2006" i="4"/>
  <c r="G2005" i="4"/>
  <c r="G2004" i="4"/>
  <c r="G2003" i="4"/>
  <c r="G2002" i="4"/>
  <c r="G2001" i="4"/>
  <c r="G2000" i="4"/>
  <c r="G1999" i="4"/>
  <c r="G1998" i="4"/>
  <c r="G1997" i="4"/>
  <c r="G1996" i="4"/>
  <c r="G1995" i="4"/>
  <c r="G1994" i="4"/>
  <c r="G1993" i="4"/>
  <c r="G1992" i="4"/>
  <c r="G1991" i="4"/>
  <c r="G1990" i="4"/>
  <c r="G1989" i="4"/>
  <c r="G1988" i="4"/>
  <c r="G1987" i="4"/>
  <c r="G1986" i="4"/>
  <c r="G1985" i="4"/>
  <c r="G1984" i="4"/>
  <c r="G1983" i="4"/>
  <c r="G1982" i="4"/>
  <c r="G1981" i="4"/>
  <c r="G1980" i="4"/>
  <c r="G1979" i="4"/>
  <c r="G1978" i="4"/>
  <c r="G1977" i="4"/>
  <c r="G1976" i="4"/>
  <c r="G1975" i="4"/>
  <c r="G1974" i="4"/>
  <c r="G1973" i="4"/>
  <c r="G1972" i="4"/>
  <c r="G1971" i="4"/>
  <c r="G1970" i="4"/>
  <c r="G1969" i="4"/>
  <c r="G1968" i="4"/>
  <c r="G1967" i="4"/>
  <c r="G1966" i="4"/>
  <c r="G1965" i="4"/>
  <c r="G1964" i="4"/>
  <c r="G1963" i="4"/>
  <c r="G1962" i="4"/>
  <c r="G1961" i="4"/>
  <c r="G1960" i="4"/>
  <c r="G1959" i="4"/>
  <c r="G1958" i="4"/>
  <c r="G1957" i="4"/>
  <c r="G1956" i="4"/>
  <c r="G1955" i="4"/>
  <c r="G1954" i="4"/>
  <c r="G1953" i="4"/>
  <c r="G1952" i="4"/>
  <c r="G1951" i="4"/>
  <c r="G1950" i="4"/>
  <c r="G1949" i="4"/>
  <c r="G1948" i="4"/>
  <c r="G1947" i="4"/>
  <c r="G1946" i="4"/>
  <c r="G1945" i="4"/>
  <c r="G1944" i="4"/>
  <c r="G1943" i="4"/>
  <c r="G1942" i="4"/>
  <c r="G1941" i="4"/>
  <c r="G1940" i="4"/>
  <c r="G1939" i="4"/>
  <c r="G1938" i="4"/>
  <c r="G1937" i="4"/>
  <c r="G1936" i="4"/>
  <c r="G1935" i="4"/>
  <c r="G1934" i="4"/>
  <c r="G1933" i="4"/>
  <c r="G1932" i="4"/>
  <c r="G1931" i="4"/>
  <c r="G1930" i="4"/>
  <c r="G1929" i="4"/>
  <c r="G1928" i="4"/>
  <c r="G1927" i="4"/>
  <c r="G1926" i="4"/>
  <c r="G1925" i="4"/>
  <c r="G1924" i="4"/>
  <c r="G1923" i="4"/>
  <c r="G1922" i="4"/>
  <c r="G1921" i="4"/>
  <c r="G1920" i="4"/>
  <c r="G1919" i="4"/>
  <c r="G1918" i="4"/>
  <c r="G1917" i="4"/>
  <c r="G1916" i="4"/>
  <c r="G1915" i="4"/>
  <c r="G1914" i="4"/>
  <c r="G1913" i="4"/>
  <c r="G1912" i="4"/>
  <c r="G1911" i="4"/>
  <c r="G1910" i="4"/>
  <c r="G1909" i="4"/>
  <c r="G1908" i="4"/>
  <c r="G1907" i="4"/>
  <c r="G1906" i="4"/>
  <c r="G1905" i="4"/>
  <c r="G1904" i="4"/>
  <c r="G1903" i="4"/>
  <c r="G1902" i="4"/>
  <c r="G1901" i="4"/>
  <c r="G1900" i="4"/>
  <c r="G1899" i="4"/>
  <c r="G1898" i="4"/>
  <c r="G1897" i="4"/>
  <c r="G1896" i="4"/>
  <c r="G1895" i="4"/>
  <c r="G1894" i="4"/>
  <c r="G1893" i="4"/>
  <c r="G1892" i="4"/>
  <c r="G1891" i="4"/>
  <c r="G1890" i="4"/>
  <c r="G1889" i="4"/>
  <c r="G1888" i="4"/>
  <c r="G1887" i="4"/>
  <c r="G1886" i="4"/>
  <c r="G1885" i="4"/>
  <c r="G1884" i="4"/>
  <c r="G1883" i="4"/>
  <c r="G1882" i="4"/>
  <c r="G1881" i="4"/>
  <c r="G1880" i="4"/>
  <c r="G1879" i="4"/>
  <c r="G1878" i="4"/>
  <c r="G1877" i="4"/>
  <c r="G1876" i="4"/>
  <c r="G1875" i="4"/>
  <c r="G1874" i="4"/>
  <c r="G1873" i="4"/>
  <c r="G1872" i="4"/>
  <c r="G1871" i="4"/>
  <c r="G1870" i="4"/>
  <c r="G1869" i="4"/>
  <c r="G1868" i="4"/>
  <c r="G1867" i="4"/>
  <c r="G1866" i="4"/>
  <c r="G1865" i="4"/>
  <c r="G1864" i="4"/>
  <c r="G1863" i="4"/>
  <c r="G1862" i="4"/>
  <c r="G1861" i="4"/>
  <c r="G1860" i="4"/>
  <c r="G1859" i="4"/>
  <c r="G1858" i="4"/>
  <c r="G1857" i="4"/>
  <c r="G1856" i="4"/>
  <c r="G1855" i="4"/>
  <c r="G1854" i="4"/>
  <c r="G1853" i="4"/>
  <c r="G1852" i="4"/>
  <c r="G1851" i="4"/>
  <c r="G1850" i="4"/>
  <c r="G1849" i="4"/>
  <c r="G1848" i="4"/>
  <c r="G1847" i="4"/>
  <c r="G1846" i="4"/>
  <c r="G1845" i="4"/>
  <c r="G1844" i="4"/>
  <c r="G1843" i="4"/>
  <c r="G1842" i="4"/>
  <c r="G1841" i="4"/>
  <c r="G1840" i="4"/>
  <c r="G1839" i="4"/>
  <c r="G1838" i="4"/>
  <c r="G1837" i="4"/>
  <c r="G1836" i="4"/>
  <c r="G1835" i="4"/>
  <c r="G1834" i="4"/>
  <c r="G1833" i="4"/>
  <c r="G1832" i="4"/>
  <c r="G1831" i="4"/>
  <c r="G1830" i="4"/>
  <c r="G1829" i="4"/>
  <c r="G1828" i="4"/>
  <c r="G1827" i="4"/>
  <c r="G1826" i="4"/>
  <c r="G1825" i="4"/>
  <c r="G1824" i="4"/>
  <c r="G1823" i="4"/>
  <c r="G1822" i="4"/>
  <c r="G1821" i="4"/>
  <c r="G1820" i="4"/>
  <c r="G1819" i="4"/>
  <c r="G1818" i="4"/>
  <c r="G1817" i="4"/>
  <c r="G1816" i="4"/>
  <c r="G1815" i="4"/>
  <c r="G1814" i="4"/>
  <c r="G1813" i="4"/>
  <c r="G1812" i="4"/>
  <c r="G1811" i="4"/>
  <c r="G1810" i="4"/>
  <c r="G1809" i="4"/>
  <c r="G1808" i="4"/>
  <c r="G1807" i="4"/>
  <c r="G1806" i="4"/>
  <c r="G1805" i="4"/>
  <c r="G1804" i="4"/>
  <c r="G1803" i="4"/>
  <c r="G1802" i="4"/>
  <c r="G1801" i="4"/>
  <c r="G1800" i="4"/>
  <c r="G1799" i="4"/>
  <c r="G1798" i="4"/>
  <c r="G1797" i="4"/>
  <c r="G1796" i="4"/>
  <c r="G1795" i="4"/>
  <c r="G1794" i="4"/>
  <c r="G1793" i="4"/>
  <c r="G1792" i="4"/>
  <c r="G1791" i="4"/>
  <c r="G1790" i="4"/>
  <c r="G1789" i="4"/>
  <c r="G1788" i="4"/>
  <c r="G1787" i="4"/>
  <c r="G1786" i="4"/>
  <c r="G1785" i="4"/>
  <c r="G1784" i="4"/>
  <c r="G1783" i="4"/>
  <c r="G1782" i="4"/>
  <c r="G1781" i="4"/>
  <c r="G1780" i="4"/>
  <c r="G1779" i="4"/>
  <c r="G1778" i="4"/>
  <c r="G1777" i="4"/>
  <c r="G1776" i="4"/>
  <c r="G1775" i="4"/>
  <c r="G1774" i="4"/>
  <c r="G1773" i="4"/>
  <c r="G1772" i="4"/>
  <c r="G1771" i="4"/>
  <c r="G1770" i="4"/>
  <c r="G1769" i="4"/>
  <c r="G1768" i="4"/>
  <c r="G1767" i="4"/>
  <c r="G1766" i="4"/>
  <c r="G1765" i="4"/>
  <c r="G1764" i="4"/>
  <c r="G1763" i="4"/>
  <c r="G1762" i="4"/>
  <c r="G1761" i="4"/>
  <c r="G1760" i="4"/>
  <c r="G1759" i="4"/>
  <c r="G1758" i="4"/>
  <c r="G1757" i="4"/>
  <c r="G1756" i="4"/>
  <c r="G1755" i="4"/>
  <c r="G1754" i="4"/>
  <c r="G1753" i="4"/>
  <c r="G1752" i="4"/>
  <c r="G1751" i="4"/>
  <c r="G1750" i="4"/>
  <c r="G1749" i="4"/>
  <c r="G1748" i="4"/>
  <c r="G1747" i="4"/>
  <c r="G1746" i="4"/>
  <c r="G1745" i="4"/>
  <c r="G1744" i="4"/>
  <c r="G1743" i="4"/>
  <c r="G1742" i="4"/>
  <c r="G1741" i="4"/>
  <c r="G1740" i="4"/>
  <c r="G1739" i="4"/>
  <c r="G1738" i="4"/>
  <c r="G1737" i="4"/>
  <c r="G1736" i="4"/>
  <c r="G1735" i="4"/>
  <c r="G1734" i="4"/>
  <c r="G1733" i="4"/>
  <c r="G1732" i="4"/>
  <c r="G1731" i="4"/>
  <c r="G1730" i="4"/>
  <c r="G1729" i="4"/>
  <c r="G1728" i="4"/>
  <c r="G1727" i="4"/>
  <c r="G1726" i="4"/>
  <c r="G1725" i="4"/>
  <c r="G1724" i="4"/>
  <c r="G1723" i="4"/>
  <c r="G1722" i="4"/>
  <c r="G1721" i="4"/>
  <c r="G1720" i="4"/>
  <c r="G1719" i="4"/>
  <c r="G1718" i="4"/>
  <c r="G1717" i="4"/>
  <c r="G1716" i="4"/>
  <c r="G1715" i="4"/>
  <c r="G1714" i="4"/>
  <c r="G1713" i="4"/>
  <c r="G1712" i="4"/>
  <c r="G1711" i="4"/>
  <c r="G1710" i="4"/>
  <c r="G1709" i="4"/>
  <c r="G1708" i="4"/>
  <c r="G1707" i="4"/>
  <c r="G1706" i="4"/>
  <c r="G1705" i="4"/>
  <c r="G1704" i="4"/>
  <c r="G1703" i="4"/>
  <c r="G1702" i="4"/>
  <c r="G1701" i="4"/>
  <c r="G1700" i="4"/>
  <c r="G1699" i="4"/>
  <c r="G1698" i="4"/>
  <c r="G1697" i="4"/>
  <c r="G1696" i="4"/>
  <c r="G1695" i="4"/>
  <c r="G1694" i="4"/>
  <c r="G1693" i="4"/>
  <c r="G1692" i="4"/>
  <c r="G1691" i="4"/>
  <c r="G1690" i="4"/>
  <c r="G1689" i="4"/>
  <c r="G1688" i="4"/>
  <c r="G1687" i="4"/>
  <c r="G1686" i="4"/>
  <c r="G1685" i="4"/>
  <c r="G1684" i="4"/>
  <c r="G1683" i="4"/>
  <c r="G1682" i="4"/>
  <c r="G1681" i="4"/>
  <c r="G1680" i="4"/>
  <c r="G1679" i="4"/>
  <c r="G1678" i="4"/>
  <c r="G1677" i="4"/>
  <c r="G1676" i="4"/>
  <c r="G1675" i="4"/>
  <c r="G1674" i="4"/>
  <c r="G1673" i="4"/>
  <c r="G1672" i="4"/>
  <c r="G1671" i="4"/>
  <c r="G1670" i="4"/>
  <c r="G1669" i="4"/>
  <c r="G1668" i="4"/>
  <c r="G1667" i="4"/>
  <c r="G1666" i="4"/>
  <c r="G1665" i="4"/>
  <c r="G1664" i="4"/>
  <c r="G1663" i="4"/>
  <c r="G1662" i="4"/>
  <c r="G1661" i="4"/>
  <c r="G1660" i="4"/>
  <c r="G1659" i="4"/>
  <c r="G1658" i="4"/>
  <c r="G1657" i="4"/>
  <c r="G1656" i="4"/>
  <c r="G1655" i="4"/>
  <c r="G1654" i="4"/>
  <c r="G1653" i="4"/>
  <c r="G1652" i="4"/>
  <c r="G1651" i="4"/>
  <c r="G1650" i="4"/>
  <c r="G1649" i="4"/>
  <c r="G1648" i="4"/>
  <c r="G1647" i="4"/>
  <c r="G1646" i="4"/>
  <c r="G1645" i="4"/>
  <c r="G1644" i="4"/>
  <c r="G1643" i="4"/>
  <c r="G1642" i="4"/>
  <c r="G1641" i="4"/>
  <c r="G1640" i="4"/>
  <c r="G1639" i="4"/>
  <c r="G1638" i="4"/>
  <c r="G1637" i="4"/>
  <c r="G1636" i="4"/>
  <c r="G1635" i="4"/>
  <c r="G1634" i="4"/>
  <c r="G1633" i="4"/>
  <c r="G1632" i="4"/>
  <c r="G1631" i="4"/>
  <c r="G1630" i="4"/>
  <c r="G1629" i="4"/>
  <c r="G1628" i="4"/>
  <c r="G1627" i="4"/>
  <c r="G1626" i="4"/>
  <c r="G1625" i="4"/>
  <c r="G1624" i="4"/>
  <c r="G1623" i="4"/>
  <c r="G1622" i="4"/>
  <c r="G1621" i="4"/>
  <c r="G1620" i="4"/>
  <c r="G1619" i="4"/>
  <c r="G1618" i="4"/>
  <c r="G1617" i="4"/>
  <c r="G1616" i="4"/>
  <c r="G1615" i="4"/>
  <c r="G1614" i="4"/>
  <c r="G1613" i="4"/>
  <c r="G1612" i="4"/>
  <c r="G1611" i="4"/>
  <c r="G1610" i="4"/>
  <c r="G1609" i="4"/>
  <c r="G1608" i="4"/>
  <c r="G1607" i="4"/>
  <c r="G1606" i="4"/>
  <c r="G1605" i="4"/>
  <c r="G1604" i="4"/>
  <c r="G1603" i="4"/>
  <c r="G1602" i="4"/>
  <c r="G1601" i="4"/>
  <c r="G1600" i="4"/>
  <c r="G1599" i="4"/>
  <c r="G1598" i="4"/>
  <c r="G1597" i="4"/>
  <c r="G1596" i="4"/>
  <c r="G1595" i="4"/>
  <c r="G1594" i="4"/>
  <c r="G1593" i="4"/>
  <c r="G1592" i="4"/>
  <c r="G1591" i="4"/>
  <c r="G1590" i="4"/>
  <c r="G1589" i="4"/>
  <c r="G1588" i="4"/>
  <c r="G1587" i="4"/>
  <c r="G1586" i="4"/>
  <c r="G1585" i="4"/>
  <c r="G1584" i="4"/>
  <c r="G1583" i="4"/>
  <c r="G1582" i="4"/>
  <c r="G1581" i="4"/>
  <c r="G1580" i="4"/>
  <c r="G1579" i="4"/>
  <c r="G1578" i="4"/>
  <c r="G1577" i="4"/>
  <c r="G1576" i="4"/>
  <c r="G1575" i="4"/>
  <c r="G1574" i="4"/>
  <c r="G1573" i="4"/>
  <c r="G1572" i="4"/>
  <c r="G1571" i="4"/>
  <c r="G1570" i="4"/>
  <c r="G1569" i="4"/>
  <c r="G1568" i="4"/>
  <c r="G1567" i="4"/>
  <c r="G1566" i="4"/>
  <c r="G1565" i="4"/>
  <c r="G1564" i="4"/>
  <c r="G1563" i="4"/>
  <c r="G1562" i="4"/>
  <c r="G1561" i="4"/>
  <c r="G1560" i="4"/>
  <c r="G1559" i="4"/>
  <c r="G1558" i="4"/>
  <c r="G1557" i="4"/>
  <c r="G1556" i="4"/>
  <c r="G1555" i="4"/>
  <c r="G1554" i="4"/>
  <c r="G1553" i="4"/>
  <c r="G1552" i="4"/>
  <c r="G1551" i="4"/>
  <c r="G1550" i="4"/>
  <c r="G1549" i="4"/>
  <c r="G1548" i="4"/>
  <c r="G1547" i="4"/>
  <c r="G1546" i="4"/>
  <c r="G1545" i="4"/>
  <c r="G1544" i="4"/>
  <c r="G1543" i="4"/>
  <c r="G1542" i="4"/>
  <c r="G1541" i="4"/>
  <c r="G1540" i="4"/>
  <c r="G1539" i="4"/>
  <c r="G1538" i="4"/>
  <c r="G1537" i="4"/>
  <c r="G1536" i="4"/>
  <c r="G1535" i="4"/>
  <c r="G1534" i="4"/>
  <c r="G1533" i="4"/>
  <c r="G1532" i="4"/>
  <c r="G1531" i="4"/>
  <c r="G1530" i="4"/>
  <c r="G1529" i="4"/>
  <c r="G1528" i="4"/>
  <c r="G1527" i="4"/>
  <c r="G1526" i="4"/>
  <c r="G1525" i="4"/>
  <c r="G1524" i="4"/>
  <c r="G1523" i="4"/>
  <c r="G1522" i="4"/>
  <c r="G1521" i="4"/>
  <c r="G1520" i="4"/>
  <c r="G1519" i="4"/>
  <c r="G1518" i="4"/>
  <c r="G1517" i="4"/>
  <c r="G1516" i="4"/>
  <c r="G1515" i="4"/>
  <c r="G1514" i="4"/>
  <c r="G1513" i="4"/>
  <c r="G1512" i="4"/>
  <c r="G1511" i="4"/>
  <c r="G1510" i="4"/>
  <c r="G1509" i="4"/>
  <c r="G1508" i="4"/>
  <c r="G1507" i="4"/>
  <c r="G1506" i="4"/>
  <c r="G1505" i="4"/>
  <c r="G1504" i="4"/>
  <c r="G1503" i="4"/>
  <c r="G1502" i="4"/>
  <c r="G1501" i="4"/>
  <c r="G1500" i="4"/>
  <c r="G1499" i="4"/>
  <c r="G1498" i="4"/>
  <c r="G1497" i="4"/>
  <c r="G1496" i="4"/>
  <c r="G1495" i="4"/>
  <c r="G1494" i="4"/>
  <c r="G1493" i="4"/>
  <c r="G1492" i="4"/>
  <c r="G1491" i="4"/>
  <c r="G1490" i="4"/>
  <c r="G1489" i="4"/>
  <c r="G1488" i="4"/>
  <c r="G1487" i="4"/>
  <c r="G1486" i="4"/>
  <c r="G1485" i="4"/>
  <c r="G1484" i="4"/>
  <c r="G1483" i="4"/>
  <c r="G1482" i="4"/>
  <c r="G1481" i="4"/>
  <c r="G1480" i="4"/>
  <c r="G1479" i="4"/>
  <c r="G1478" i="4"/>
  <c r="G1477" i="4"/>
  <c r="G1476" i="4"/>
  <c r="G1475" i="4"/>
  <c r="G1474" i="4"/>
  <c r="G1473" i="4"/>
  <c r="G1472" i="4"/>
  <c r="G1471" i="4"/>
  <c r="G1470" i="4"/>
  <c r="G1469" i="4"/>
  <c r="G1468" i="4"/>
  <c r="G1467" i="4"/>
  <c r="G1466" i="4"/>
  <c r="G1465" i="4"/>
  <c r="G1464" i="4"/>
  <c r="G1463" i="4"/>
  <c r="G1462" i="4"/>
  <c r="G1461" i="4"/>
  <c r="G1460" i="4"/>
  <c r="G1459" i="4"/>
  <c r="G1458" i="4"/>
  <c r="G1457" i="4"/>
  <c r="G1456" i="4"/>
  <c r="G1455" i="4"/>
  <c r="G1454" i="4"/>
  <c r="G1453" i="4"/>
  <c r="G1452" i="4"/>
  <c r="G1451" i="4"/>
  <c r="G1450" i="4"/>
  <c r="G1449" i="4"/>
  <c r="G1448" i="4"/>
  <c r="G1447" i="4"/>
  <c r="G1446" i="4"/>
  <c r="G1445" i="4"/>
  <c r="G1444" i="4"/>
  <c r="G1443" i="4"/>
  <c r="G1442" i="4"/>
  <c r="G1441" i="4"/>
  <c r="G1440" i="4"/>
  <c r="G1439" i="4"/>
  <c r="G1438" i="4"/>
  <c r="G1437" i="4"/>
  <c r="G1436" i="4"/>
  <c r="G1435" i="4"/>
  <c r="G1434" i="4"/>
  <c r="G1433" i="4"/>
  <c r="G1432" i="4"/>
  <c r="G1431" i="4"/>
  <c r="G1430" i="4"/>
  <c r="G1429" i="4"/>
  <c r="G1428" i="4"/>
  <c r="G1427" i="4"/>
  <c r="G1426" i="4"/>
  <c r="G1425" i="4"/>
  <c r="G1424" i="4"/>
  <c r="G1423" i="4"/>
  <c r="G1422" i="4"/>
  <c r="G1421" i="4"/>
  <c r="G1420" i="4"/>
  <c r="G1419" i="4"/>
  <c r="G1418" i="4"/>
  <c r="G1417" i="4"/>
  <c r="G1416" i="4"/>
  <c r="G1415" i="4"/>
  <c r="G1414" i="4"/>
  <c r="G1413" i="4"/>
  <c r="G1412" i="4"/>
  <c r="G1411" i="4"/>
  <c r="G1410" i="4"/>
  <c r="G1409" i="4"/>
  <c r="G1408" i="4"/>
  <c r="G1407" i="4"/>
  <c r="G1406" i="4"/>
  <c r="G1405" i="4"/>
  <c r="G1404" i="4"/>
  <c r="G1403" i="4"/>
  <c r="G1402" i="4"/>
  <c r="G1401" i="4"/>
  <c r="G1400" i="4"/>
  <c r="G1399" i="4"/>
  <c r="G1398" i="4"/>
  <c r="G1397" i="4"/>
  <c r="G1396" i="4"/>
  <c r="G1395" i="4"/>
  <c r="G1394" i="4"/>
  <c r="G1393" i="4"/>
  <c r="G1392" i="4"/>
  <c r="G1391" i="4"/>
  <c r="G1390" i="4"/>
  <c r="G1389" i="4"/>
  <c r="G1388" i="4"/>
  <c r="G1387" i="4"/>
  <c r="G1386" i="4"/>
  <c r="G1385" i="4"/>
  <c r="G1384" i="4"/>
  <c r="G1383" i="4"/>
  <c r="G1382" i="4"/>
  <c r="G1381" i="4"/>
  <c r="G1380" i="4"/>
  <c r="G1379" i="4"/>
  <c r="G1378" i="4"/>
  <c r="G1377" i="4"/>
  <c r="G1376" i="4"/>
  <c r="G1375" i="4"/>
  <c r="G1374" i="4"/>
  <c r="G1373" i="4"/>
  <c r="G1372" i="4"/>
  <c r="G1371" i="4"/>
  <c r="G1370" i="4"/>
  <c r="G1369" i="4"/>
  <c r="G1368" i="4"/>
  <c r="G1367" i="4"/>
  <c r="G1366" i="4"/>
  <c r="G1365" i="4"/>
  <c r="G1364" i="4"/>
  <c r="G1363" i="4"/>
  <c r="G1362" i="4"/>
  <c r="G1361" i="4"/>
  <c r="G1360" i="4"/>
  <c r="G1359" i="4"/>
  <c r="G1358" i="4"/>
  <c r="G1357" i="4"/>
  <c r="G1356" i="4"/>
  <c r="G1355" i="4"/>
  <c r="G1354" i="4"/>
  <c r="G1353" i="4"/>
  <c r="G1352" i="4"/>
  <c r="G1351" i="4"/>
  <c r="G1350" i="4"/>
  <c r="G1349" i="4"/>
  <c r="G1348" i="4"/>
  <c r="G1347" i="4"/>
  <c r="G1346" i="4"/>
  <c r="G1345" i="4"/>
  <c r="G1344" i="4"/>
  <c r="G1343" i="4"/>
  <c r="G1342" i="4"/>
  <c r="G1341" i="4"/>
  <c r="G1340" i="4"/>
  <c r="G1339" i="4"/>
  <c r="G1338" i="4"/>
  <c r="G1337" i="4"/>
  <c r="G1336" i="4"/>
  <c r="G1335" i="4"/>
  <c r="G1334" i="4"/>
  <c r="G1333" i="4"/>
  <c r="G1332" i="4"/>
  <c r="G1331" i="4"/>
  <c r="G1330" i="4"/>
  <c r="G1329" i="4"/>
  <c r="G1328" i="4"/>
  <c r="G1327" i="4"/>
  <c r="G1326" i="4"/>
  <c r="G1325" i="4"/>
  <c r="G1324" i="4"/>
  <c r="G1323" i="4"/>
  <c r="G1322" i="4"/>
  <c r="G1321" i="4"/>
  <c r="G1320" i="4"/>
  <c r="G1319" i="4"/>
  <c r="G1318" i="4"/>
  <c r="G1317" i="4"/>
  <c r="G1316" i="4"/>
  <c r="G1315" i="4"/>
  <c r="G1314" i="4"/>
  <c r="G1313" i="4"/>
  <c r="G1312" i="4"/>
  <c r="G1311" i="4"/>
  <c r="G1310" i="4"/>
  <c r="G1309" i="4"/>
  <c r="G1308" i="4"/>
  <c r="G1307" i="4"/>
  <c r="G1306" i="4"/>
  <c r="G1305" i="4"/>
  <c r="G1304" i="4"/>
  <c r="G1303" i="4"/>
  <c r="G1302" i="4"/>
  <c r="G1301" i="4"/>
  <c r="G1300" i="4"/>
  <c r="G1299" i="4"/>
  <c r="G1298" i="4"/>
  <c r="G1297" i="4"/>
  <c r="G1296" i="4"/>
  <c r="G1295" i="4"/>
  <c r="G1294" i="4"/>
  <c r="G1293" i="4"/>
  <c r="G1292" i="4"/>
  <c r="G1291" i="4"/>
  <c r="G1290" i="4"/>
  <c r="G1289" i="4"/>
  <c r="G1288" i="4"/>
  <c r="G1287" i="4"/>
  <c r="G1286" i="4"/>
  <c r="G1285" i="4"/>
  <c r="G1284" i="4"/>
  <c r="G1283" i="4"/>
  <c r="G1282" i="4"/>
  <c r="G1281" i="4"/>
  <c r="G1280" i="4"/>
  <c r="G1279" i="4"/>
  <c r="G1278" i="4"/>
  <c r="G1277" i="4"/>
  <c r="G1276" i="4"/>
  <c r="G1275" i="4"/>
  <c r="G1274" i="4"/>
  <c r="G1273" i="4"/>
  <c r="G1272" i="4"/>
  <c r="G1271" i="4"/>
  <c r="G1270" i="4"/>
  <c r="G1269" i="4"/>
  <c r="G1268" i="4"/>
  <c r="G1267" i="4"/>
  <c r="G1266" i="4"/>
  <c r="G1265" i="4"/>
  <c r="G1264" i="4"/>
  <c r="G1263" i="4"/>
  <c r="G1262" i="4"/>
  <c r="G1261" i="4"/>
  <c r="G1260" i="4"/>
  <c r="G1259" i="4"/>
  <c r="G1258" i="4"/>
  <c r="G1257" i="4"/>
  <c r="G1256" i="4"/>
  <c r="G1255" i="4"/>
  <c r="G1254" i="4"/>
  <c r="G1253" i="4"/>
  <c r="G1252" i="4"/>
  <c r="G1251" i="4"/>
  <c r="G1250" i="4"/>
  <c r="G1249" i="4"/>
  <c r="G1248" i="4"/>
  <c r="G1247" i="4"/>
  <c r="G1246" i="4"/>
  <c r="G1245" i="4"/>
  <c r="G1244" i="4"/>
  <c r="G1243" i="4"/>
  <c r="G1242" i="4"/>
  <c r="G1241" i="4"/>
  <c r="G1240" i="4"/>
  <c r="G1239" i="4"/>
  <c r="G1238" i="4"/>
  <c r="G1237" i="4"/>
  <c r="G1236" i="4"/>
  <c r="G1235" i="4"/>
  <c r="G1234" i="4"/>
  <c r="G1233" i="4"/>
  <c r="G1232" i="4"/>
  <c r="G1231" i="4"/>
  <c r="G1230" i="4"/>
  <c r="G1229" i="4"/>
  <c r="G1228" i="4"/>
  <c r="G1227" i="4"/>
  <c r="G1226" i="4"/>
  <c r="G1225" i="4"/>
  <c r="G1224" i="4"/>
  <c r="G1223" i="4"/>
  <c r="G1222" i="4"/>
  <c r="G1221" i="4"/>
  <c r="G1220" i="4"/>
  <c r="G1219" i="4"/>
  <c r="G1218" i="4"/>
  <c r="G1217" i="4"/>
  <c r="G1216" i="4"/>
  <c r="G1215" i="4"/>
  <c r="G1214" i="4"/>
  <c r="G1213" i="4"/>
  <c r="G1212" i="4"/>
  <c r="G1211" i="4"/>
  <c r="G1210" i="4"/>
  <c r="G1209" i="4"/>
  <c r="G1208" i="4"/>
  <c r="G1207" i="4"/>
  <c r="G1206" i="4"/>
  <c r="G1205" i="4"/>
  <c r="G1204" i="4"/>
  <c r="G1203" i="4"/>
  <c r="G1202" i="4"/>
  <c r="G1201" i="4"/>
  <c r="G1200" i="4"/>
  <c r="G1199" i="4"/>
  <c r="G1198" i="4"/>
  <c r="G1197" i="4"/>
  <c r="G1196" i="4"/>
  <c r="G1195" i="4"/>
  <c r="G1194" i="4"/>
  <c r="G1193" i="4"/>
  <c r="G1192" i="4"/>
  <c r="G1191" i="4"/>
  <c r="G1190" i="4"/>
  <c r="G1189" i="4"/>
  <c r="G1188" i="4"/>
  <c r="G1187" i="4"/>
  <c r="G1186" i="4"/>
  <c r="G1185" i="4"/>
  <c r="G1184" i="4"/>
  <c r="G1183" i="4"/>
  <c r="G1182" i="4"/>
  <c r="G1181" i="4"/>
  <c r="G1180" i="4"/>
  <c r="G1179" i="4"/>
  <c r="G1178" i="4"/>
  <c r="G1177" i="4"/>
  <c r="G1176" i="4"/>
  <c r="G1175" i="4"/>
  <c r="G1174" i="4"/>
  <c r="G1173" i="4"/>
  <c r="G1172" i="4"/>
  <c r="G1171" i="4"/>
  <c r="G1170" i="4"/>
  <c r="G1169" i="4"/>
  <c r="G1168" i="4"/>
  <c r="G1167" i="4"/>
  <c r="G1166" i="4"/>
  <c r="G1165" i="4"/>
  <c r="G1164" i="4"/>
  <c r="G1163" i="4"/>
  <c r="G1162" i="4"/>
  <c r="G1161" i="4"/>
  <c r="G1160" i="4"/>
  <c r="G1159" i="4"/>
  <c r="G1158" i="4"/>
  <c r="G1157" i="4"/>
  <c r="G1156" i="4"/>
  <c r="G1155" i="4"/>
  <c r="G1154" i="4"/>
  <c r="G1153" i="4"/>
  <c r="G1152" i="4"/>
  <c r="G1151" i="4"/>
  <c r="G1150" i="4"/>
  <c r="G1149" i="4"/>
  <c r="G1148" i="4"/>
  <c r="G1147" i="4"/>
  <c r="G1146" i="4"/>
  <c r="G1145" i="4"/>
  <c r="G1144" i="4"/>
  <c r="G1143" i="4"/>
  <c r="G1142" i="4"/>
  <c r="G1141" i="4"/>
  <c r="G1140" i="4"/>
  <c r="G1139" i="4"/>
  <c r="G1138" i="4"/>
  <c r="G1137" i="4"/>
  <c r="G1136" i="4"/>
  <c r="G1135" i="4"/>
  <c r="G1134" i="4"/>
  <c r="G1133" i="4"/>
  <c r="G1132" i="4"/>
  <c r="G1131" i="4"/>
  <c r="G1130" i="4"/>
  <c r="G1129" i="4"/>
  <c r="G1128" i="4"/>
  <c r="G1127" i="4"/>
  <c r="G1126" i="4"/>
  <c r="G1125" i="4"/>
  <c r="G1124" i="4"/>
  <c r="G1123" i="4"/>
  <c r="G1122" i="4"/>
  <c r="G1121" i="4"/>
  <c r="G1120" i="4"/>
  <c r="G1119" i="4"/>
  <c r="G1118" i="4"/>
  <c r="G1117" i="4"/>
  <c r="G1116" i="4"/>
  <c r="G1115" i="4"/>
  <c r="G1114" i="4"/>
  <c r="G1113" i="4"/>
  <c r="G1112" i="4"/>
  <c r="G1111" i="4"/>
  <c r="G1110" i="4"/>
  <c r="G1109" i="4"/>
  <c r="G1108" i="4"/>
  <c r="G1107" i="4"/>
  <c r="G1106" i="4"/>
  <c r="G1105" i="4"/>
  <c r="G1104" i="4"/>
  <c r="G1103" i="4"/>
  <c r="G1102" i="4"/>
  <c r="G1101" i="4"/>
  <c r="G1100" i="4"/>
  <c r="G1099" i="4"/>
  <c r="G1098" i="4"/>
  <c r="G1097" i="4"/>
  <c r="G1096" i="4"/>
  <c r="G1095" i="4"/>
  <c r="G1094" i="4"/>
  <c r="G1093" i="4"/>
  <c r="G1092" i="4"/>
  <c r="G1091" i="4"/>
  <c r="G1090" i="4"/>
  <c r="G1089" i="4"/>
  <c r="G1088" i="4"/>
  <c r="G1087" i="4"/>
  <c r="G1086" i="4"/>
  <c r="G1085" i="4"/>
  <c r="G1084" i="4"/>
  <c r="G1083" i="4"/>
  <c r="G1082" i="4"/>
  <c r="G1081" i="4"/>
  <c r="G1080" i="4"/>
  <c r="G1079" i="4"/>
  <c r="G1078" i="4"/>
  <c r="G1077" i="4"/>
  <c r="G1076" i="4"/>
  <c r="G1075" i="4"/>
  <c r="G1074" i="4"/>
  <c r="G1073" i="4"/>
  <c r="G1072" i="4"/>
  <c r="G1071" i="4"/>
  <c r="G1070" i="4"/>
  <c r="G1069" i="4"/>
  <c r="G1068" i="4"/>
  <c r="G1067" i="4"/>
  <c r="G1066" i="4"/>
  <c r="G1065" i="4"/>
  <c r="G1064" i="4"/>
  <c r="G1063" i="4"/>
  <c r="G1062" i="4"/>
  <c r="G1061" i="4"/>
  <c r="G1060" i="4"/>
  <c r="G1059" i="4"/>
  <c r="G1058" i="4"/>
  <c r="G1057" i="4"/>
  <c r="G1056" i="4"/>
  <c r="G1055" i="4"/>
  <c r="G1054" i="4"/>
  <c r="G1053" i="4"/>
  <c r="G1052" i="4"/>
  <c r="G1051" i="4"/>
  <c r="G1050" i="4"/>
  <c r="G1049" i="4"/>
  <c r="G1048" i="4"/>
  <c r="G1047" i="4"/>
  <c r="G1046" i="4"/>
  <c r="G1045" i="4"/>
  <c r="G1044" i="4"/>
  <c r="G1043" i="4"/>
  <c r="G1042" i="4"/>
  <c r="G1041" i="4"/>
  <c r="G1040" i="4"/>
  <c r="G1039" i="4"/>
  <c r="G1038" i="4"/>
  <c r="G1037" i="4"/>
  <c r="G1036" i="4"/>
  <c r="G1035" i="4"/>
  <c r="G1034" i="4"/>
  <c r="G1033" i="4"/>
  <c r="G1032" i="4"/>
  <c r="G1031" i="4"/>
  <c r="G1030" i="4"/>
  <c r="G1029" i="4"/>
  <c r="G1028" i="4"/>
  <c r="G1027" i="4"/>
  <c r="G1026" i="4"/>
  <c r="G1025" i="4"/>
  <c r="G1024" i="4"/>
  <c r="G1023" i="4"/>
  <c r="G1022" i="4"/>
  <c r="G1021" i="4"/>
  <c r="G1020" i="4"/>
  <c r="G1019" i="4"/>
  <c r="G1018" i="4"/>
  <c r="G1017" i="4"/>
  <c r="G1016" i="4"/>
  <c r="G1015" i="4"/>
  <c r="G1014" i="4"/>
  <c r="G1013" i="4"/>
  <c r="G1012" i="4"/>
  <c r="G1011" i="4"/>
  <c r="G1010" i="4"/>
  <c r="G1009" i="4"/>
  <c r="G1008" i="4"/>
  <c r="G1007" i="4"/>
  <c r="G1006" i="4"/>
  <c r="G1005" i="4"/>
  <c r="G1004" i="4"/>
  <c r="G1003" i="4"/>
  <c r="G1002" i="4"/>
  <c r="G1001" i="4"/>
  <c r="G1000" i="4"/>
  <c r="G999" i="4"/>
  <c r="G998" i="4"/>
  <c r="G997" i="4"/>
  <c r="G996" i="4"/>
  <c r="G995" i="4"/>
  <c r="G994" i="4"/>
  <c r="G993" i="4"/>
  <c r="G992" i="4"/>
  <c r="G991" i="4"/>
  <c r="G990" i="4"/>
  <c r="G989" i="4"/>
  <c r="G988" i="4"/>
  <c r="G987" i="4"/>
  <c r="G986" i="4"/>
  <c r="G985" i="4"/>
  <c r="G984" i="4"/>
  <c r="G983" i="4"/>
  <c r="G982" i="4"/>
  <c r="G981" i="4"/>
  <c r="G980" i="4"/>
  <c r="G979" i="4"/>
  <c r="G978" i="4"/>
  <c r="G977" i="4"/>
  <c r="G976" i="4"/>
  <c r="G975" i="4"/>
  <c r="G974" i="4"/>
  <c r="G973" i="4"/>
  <c r="G972" i="4"/>
  <c r="G971" i="4"/>
  <c r="G970" i="4"/>
  <c r="G969" i="4"/>
  <c r="G968" i="4"/>
  <c r="G967" i="4"/>
  <c r="G966" i="4"/>
  <c r="G965" i="4"/>
  <c r="G964" i="4"/>
  <c r="G963" i="4"/>
  <c r="G962" i="4"/>
  <c r="G961" i="4"/>
  <c r="G960" i="4"/>
  <c r="G959" i="4"/>
  <c r="G958" i="4"/>
  <c r="G957" i="4"/>
  <c r="G956" i="4"/>
  <c r="G955" i="4"/>
  <c r="G954" i="4"/>
  <c r="G953" i="4"/>
  <c r="G952" i="4"/>
  <c r="G951" i="4"/>
  <c r="G950" i="4"/>
  <c r="G949" i="4"/>
  <c r="G948" i="4"/>
  <c r="G947" i="4"/>
  <c r="G946" i="4"/>
  <c r="G945" i="4"/>
  <c r="G944" i="4"/>
  <c r="G943" i="4"/>
  <c r="G942" i="4"/>
  <c r="G941" i="4"/>
  <c r="G940" i="4"/>
  <c r="G939" i="4"/>
  <c r="G938" i="4"/>
  <c r="G937" i="4"/>
  <c r="G936" i="4"/>
  <c r="G935" i="4"/>
  <c r="G934" i="4"/>
  <c r="G933" i="4"/>
  <c r="G932" i="4"/>
  <c r="G931" i="4"/>
  <c r="G930" i="4"/>
  <c r="G929" i="4"/>
  <c r="G928" i="4"/>
  <c r="G927" i="4"/>
  <c r="G926" i="4"/>
  <c r="G925" i="4"/>
  <c r="G924" i="4"/>
  <c r="G923" i="4"/>
  <c r="G922" i="4"/>
  <c r="G921" i="4"/>
  <c r="G920" i="4"/>
  <c r="G919" i="4"/>
  <c r="G918" i="4"/>
  <c r="G917" i="4"/>
  <c r="G916" i="4"/>
  <c r="G915" i="4"/>
  <c r="G914" i="4"/>
  <c r="G913" i="4"/>
  <c r="G912" i="4"/>
  <c r="G911" i="4"/>
  <c r="G910" i="4"/>
  <c r="G909" i="4"/>
  <c r="G908" i="4"/>
  <c r="G907" i="4"/>
  <c r="G906" i="4"/>
  <c r="G905" i="4"/>
  <c r="G904" i="4"/>
  <c r="G903" i="4"/>
  <c r="G902" i="4"/>
  <c r="G901" i="4"/>
  <c r="G900" i="4"/>
  <c r="G899" i="4"/>
  <c r="G898" i="4"/>
  <c r="G897" i="4"/>
  <c r="G896" i="4"/>
  <c r="G895" i="4"/>
  <c r="G894" i="4"/>
  <c r="G893" i="4"/>
  <c r="G892" i="4"/>
  <c r="G891" i="4"/>
  <c r="G890" i="4"/>
  <c r="G889" i="4"/>
  <c r="G888" i="4"/>
  <c r="G887" i="4"/>
  <c r="G886" i="4"/>
  <c r="G885" i="4"/>
  <c r="G884" i="4"/>
  <c r="G883" i="4"/>
  <c r="G882" i="4"/>
  <c r="G881" i="4"/>
  <c r="G880" i="4"/>
  <c r="G879" i="4"/>
  <c r="G878" i="4"/>
  <c r="G877" i="4"/>
  <c r="G876" i="4"/>
  <c r="G875" i="4"/>
  <c r="G874" i="4"/>
  <c r="G873" i="4"/>
  <c r="G872" i="4"/>
  <c r="G871" i="4"/>
  <c r="G870" i="4"/>
  <c r="G869" i="4"/>
  <c r="G868" i="4"/>
  <c r="G867" i="4"/>
  <c r="G866" i="4"/>
  <c r="G865" i="4"/>
  <c r="G864" i="4"/>
  <c r="G863" i="4"/>
  <c r="G862" i="4"/>
  <c r="G861" i="4"/>
  <c r="G860" i="4"/>
  <c r="G859" i="4"/>
  <c r="G858" i="4"/>
  <c r="G857" i="4"/>
  <c r="G856" i="4"/>
  <c r="G855" i="4"/>
  <c r="G854" i="4"/>
  <c r="G853" i="4"/>
  <c r="G852" i="4"/>
  <c r="G851" i="4"/>
  <c r="G850" i="4"/>
  <c r="G849" i="4"/>
  <c r="G848" i="4"/>
  <c r="G847" i="4"/>
  <c r="G846" i="4"/>
  <c r="G845" i="4"/>
  <c r="G844" i="4"/>
  <c r="G843" i="4"/>
  <c r="G842" i="4"/>
  <c r="G841" i="4"/>
  <c r="G840" i="4"/>
  <c r="G839" i="4"/>
  <c r="G838" i="4"/>
  <c r="G837" i="4"/>
  <c r="G836" i="4"/>
  <c r="G835" i="4"/>
  <c r="G834" i="4"/>
  <c r="G833" i="4"/>
  <c r="G832" i="4"/>
  <c r="G831" i="4"/>
  <c r="G830" i="4"/>
  <c r="G829" i="4"/>
  <c r="G828" i="4"/>
  <c r="G827" i="4"/>
  <c r="G826" i="4"/>
  <c r="G825" i="4"/>
  <c r="G824" i="4"/>
  <c r="G823" i="4"/>
  <c r="G822" i="4"/>
  <c r="G821" i="4"/>
  <c r="G820" i="4"/>
  <c r="G819" i="4"/>
  <c r="G818" i="4"/>
  <c r="G817" i="4"/>
  <c r="G816" i="4"/>
  <c r="G815" i="4"/>
  <c r="G814" i="4"/>
  <c r="G813" i="4"/>
  <c r="G812" i="4"/>
  <c r="G811" i="4"/>
  <c r="G810" i="4"/>
  <c r="G809" i="4"/>
  <c r="G808" i="4"/>
  <c r="G807" i="4"/>
  <c r="G806" i="4"/>
  <c r="G805" i="4"/>
  <c r="G804" i="4"/>
  <c r="G803" i="4"/>
  <c r="G802" i="4"/>
  <c r="G801" i="4"/>
  <c r="G800" i="4"/>
  <c r="G799" i="4"/>
  <c r="G798" i="4"/>
  <c r="G797" i="4"/>
  <c r="G796" i="4"/>
  <c r="G795" i="4"/>
  <c r="G794" i="4"/>
  <c r="G793" i="4"/>
  <c r="G792" i="4"/>
  <c r="G791" i="4"/>
  <c r="G790" i="4"/>
  <c r="G789" i="4"/>
  <c r="G788" i="4"/>
  <c r="G787" i="4"/>
  <c r="G786" i="4"/>
  <c r="G785" i="4"/>
  <c r="G784" i="4"/>
  <c r="G783" i="4"/>
  <c r="G782" i="4"/>
  <c r="G781" i="4"/>
  <c r="G780" i="4"/>
  <c r="G779" i="4"/>
  <c r="G778" i="4"/>
  <c r="G777" i="4"/>
  <c r="G776" i="4"/>
  <c r="G775" i="4"/>
  <c r="G774" i="4"/>
  <c r="G773" i="4"/>
  <c r="G772" i="4"/>
  <c r="G771" i="4"/>
  <c r="G770" i="4"/>
  <c r="G769" i="4"/>
  <c r="G768" i="4"/>
  <c r="G767" i="4"/>
  <c r="G766" i="4"/>
  <c r="G765" i="4"/>
  <c r="G764" i="4"/>
  <c r="G763" i="4"/>
  <c r="G762" i="4"/>
  <c r="G761" i="4"/>
  <c r="G760" i="4"/>
  <c r="G759" i="4"/>
  <c r="G758" i="4"/>
  <c r="G757" i="4"/>
  <c r="G756" i="4"/>
  <c r="G755" i="4"/>
  <c r="G754" i="4"/>
  <c r="G753" i="4"/>
  <c r="G752" i="4"/>
  <c r="G751" i="4"/>
  <c r="G750" i="4"/>
  <c r="G749" i="4"/>
  <c r="G748" i="4"/>
  <c r="G747" i="4"/>
  <c r="G746" i="4"/>
  <c r="G745" i="4"/>
  <c r="G744" i="4"/>
  <c r="G743" i="4"/>
  <c r="G742" i="4"/>
  <c r="G741" i="4"/>
  <c r="G740" i="4"/>
  <c r="G739" i="4"/>
  <c r="G738" i="4"/>
  <c r="G737" i="4"/>
  <c r="G736" i="4"/>
  <c r="G735" i="4"/>
  <c r="G734" i="4"/>
  <c r="G733" i="4"/>
  <c r="G732" i="4"/>
  <c r="G731" i="4"/>
  <c r="G730" i="4"/>
  <c r="G729" i="4"/>
  <c r="G728" i="4"/>
  <c r="G727" i="4"/>
  <c r="G726" i="4"/>
  <c r="G725" i="4"/>
  <c r="G724" i="4"/>
  <c r="G723" i="4"/>
  <c r="G722" i="4"/>
  <c r="G721" i="4"/>
  <c r="G720" i="4"/>
  <c r="G719" i="4"/>
  <c r="G718" i="4"/>
  <c r="G717" i="4"/>
  <c r="G716" i="4"/>
  <c r="G715" i="4"/>
  <c r="G714" i="4"/>
  <c r="G713" i="4"/>
  <c r="G712" i="4"/>
  <c r="G711" i="4"/>
  <c r="G710" i="4"/>
  <c r="G709" i="4"/>
  <c r="G708" i="4"/>
  <c r="G707" i="4"/>
  <c r="G706" i="4"/>
  <c r="G705" i="4"/>
  <c r="G704" i="4"/>
  <c r="G703" i="4"/>
  <c r="G702" i="4"/>
  <c r="G701" i="4"/>
  <c r="G700" i="4"/>
  <c r="G699" i="4"/>
  <c r="G698" i="4"/>
  <c r="G697" i="4"/>
  <c r="G696" i="4"/>
  <c r="G695" i="4"/>
  <c r="G694" i="4"/>
  <c r="G693" i="4"/>
  <c r="G692" i="4"/>
  <c r="G691" i="4"/>
  <c r="G690" i="4"/>
  <c r="G689" i="4"/>
  <c r="G688" i="4"/>
  <c r="G687" i="4"/>
  <c r="G686" i="4"/>
  <c r="G685" i="4"/>
  <c r="G684" i="4"/>
  <c r="G683" i="4"/>
  <c r="G682" i="4"/>
  <c r="G681" i="4"/>
  <c r="G680" i="4"/>
  <c r="G679" i="4"/>
  <c r="G678" i="4"/>
  <c r="G677" i="4"/>
  <c r="G676" i="4"/>
  <c r="G675" i="4"/>
  <c r="G674" i="4"/>
  <c r="G673" i="4"/>
  <c r="G672" i="4"/>
  <c r="G671" i="4"/>
  <c r="G670" i="4"/>
  <c r="G669" i="4"/>
  <c r="G668" i="4"/>
  <c r="G667" i="4"/>
  <c r="G666" i="4"/>
  <c r="G665" i="4"/>
  <c r="G664" i="4"/>
  <c r="G663" i="4"/>
  <c r="G662" i="4"/>
  <c r="G661" i="4"/>
  <c r="G660" i="4"/>
  <c r="G659" i="4"/>
  <c r="G658" i="4"/>
  <c r="G657" i="4"/>
  <c r="G656" i="4"/>
  <c r="G655" i="4"/>
  <c r="G654" i="4"/>
  <c r="G653" i="4"/>
  <c r="G652" i="4"/>
  <c r="G651" i="4"/>
  <c r="G650" i="4"/>
  <c r="G649" i="4"/>
  <c r="G648" i="4"/>
  <c r="G647" i="4"/>
  <c r="G646" i="4"/>
  <c r="G645" i="4"/>
  <c r="G644" i="4"/>
  <c r="G643" i="4"/>
  <c r="G642" i="4"/>
  <c r="G641" i="4"/>
  <c r="G640" i="4"/>
  <c r="G639" i="4"/>
  <c r="G638" i="4"/>
  <c r="G637" i="4"/>
  <c r="G636" i="4"/>
  <c r="G635" i="4"/>
  <c r="G634" i="4"/>
  <c r="G633" i="4"/>
  <c r="G632" i="4"/>
  <c r="G631" i="4"/>
  <c r="G630" i="4"/>
  <c r="G629" i="4"/>
  <c r="G628" i="4"/>
  <c r="G627" i="4"/>
  <c r="G626" i="4"/>
  <c r="G625" i="4"/>
  <c r="G624" i="4"/>
  <c r="G623" i="4"/>
  <c r="G622" i="4"/>
  <c r="G621" i="4"/>
  <c r="G620" i="4"/>
  <c r="G619" i="4"/>
  <c r="G618" i="4"/>
  <c r="G617" i="4"/>
  <c r="G616" i="4"/>
  <c r="G615" i="4"/>
  <c r="G614" i="4"/>
  <c r="G613" i="4"/>
  <c r="G612" i="4"/>
  <c r="G611" i="4"/>
  <c r="G610" i="4"/>
  <c r="G609" i="4"/>
  <c r="G608" i="4"/>
  <c r="G607" i="4"/>
  <c r="G606" i="4"/>
  <c r="G605" i="4"/>
  <c r="G604" i="4"/>
  <c r="G603" i="4"/>
  <c r="G602" i="4"/>
  <c r="G601" i="4"/>
  <c r="G600" i="4"/>
  <c r="G599" i="4"/>
  <c r="G598" i="4"/>
  <c r="G597" i="4"/>
  <c r="G596" i="4"/>
  <c r="G595" i="4"/>
  <c r="G594" i="4"/>
  <c r="G593" i="4"/>
  <c r="G592" i="4"/>
  <c r="G591" i="4"/>
  <c r="G590" i="4"/>
  <c r="G589" i="4"/>
  <c r="G588" i="4"/>
  <c r="G587" i="4"/>
  <c r="G586" i="4"/>
  <c r="G585" i="4"/>
  <c r="G584" i="4"/>
  <c r="G583" i="4"/>
  <c r="G582" i="4"/>
  <c r="G581" i="4"/>
  <c r="G580" i="4"/>
  <c r="G579" i="4"/>
  <c r="G578" i="4"/>
  <c r="G577" i="4"/>
  <c r="G576" i="4"/>
  <c r="G575" i="4"/>
  <c r="G574" i="4"/>
  <c r="G573" i="4"/>
  <c r="G572" i="4"/>
  <c r="G571" i="4"/>
  <c r="G570" i="4"/>
  <c r="G569" i="4"/>
  <c r="G568" i="4"/>
  <c r="G567" i="4"/>
  <c r="G566" i="4"/>
  <c r="G565" i="4"/>
  <c r="G564" i="4"/>
  <c r="G563" i="4"/>
  <c r="G562" i="4"/>
  <c r="G561" i="4"/>
  <c r="G560" i="4"/>
  <c r="G559" i="4"/>
  <c r="G558" i="4"/>
  <c r="G557" i="4"/>
  <c r="G556" i="4"/>
  <c r="G555" i="4"/>
  <c r="G554" i="4"/>
  <c r="G553" i="4"/>
  <c r="G552" i="4"/>
  <c r="G551" i="4"/>
  <c r="G550" i="4"/>
  <c r="G549" i="4"/>
  <c r="G548" i="4"/>
  <c r="G547" i="4"/>
  <c r="G546" i="4"/>
  <c r="G545" i="4"/>
  <c r="G544" i="4"/>
  <c r="G543" i="4"/>
  <c r="G542" i="4"/>
  <c r="G541" i="4"/>
  <c r="G540" i="4"/>
  <c r="G539" i="4"/>
  <c r="G538" i="4"/>
  <c r="G537" i="4"/>
  <c r="G536" i="4"/>
  <c r="G535" i="4"/>
  <c r="G534" i="4"/>
  <c r="G533" i="4"/>
  <c r="G532" i="4"/>
  <c r="G531" i="4"/>
  <c r="G530" i="4"/>
  <c r="G529" i="4"/>
  <c r="G528" i="4"/>
  <c r="G527" i="4"/>
  <c r="G526" i="4"/>
  <c r="G525" i="4"/>
  <c r="G524" i="4"/>
  <c r="G523" i="4"/>
  <c r="G522" i="4"/>
  <c r="G521" i="4"/>
  <c r="G520" i="4"/>
  <c r="G519" i="4"/>
  <c r="G518" i="4"/>
  <c r="G517" i="4"/>
  <c r="G516" i="4"/>
  <c r="G515" i="4"/>
  <c r="G514" i="4"/>
  <c r="G513" i="4"/>
  <c r="G512" i="4"/>
  <c r="G511" i="4"/>
  <c r="G510" i="4"/>
  <c r="G509" i="4"/>
  <c r="G508" i="4"/>
  <c r="G507" i="4"/>
  <c r="G506" i="4"/>
  <c r="G505" i="4"/>
  <c r="G504" i="4"/>
  <c r="G503" i="4"/>
  <c r="G502" i="4"/>
  <c r="G501" i="4"/>
  <c r="G500" i="4"/>
  <c r="G499" i="4"/>
  <c r="G498" i="4"/>
  <c r="G497" i="4"/>
  <c r="G496" i="4"/>
  <c r="G495" i="4"/>
  <c r="G494" i="4"/>
  <c r="G493" i="4"/>
  <c r="G492" i="4"/>
  <c r="G491" i="4"/>
  <c r="G490" i="4"/>
  <c r="G489" i="4"/>
  <c r="G488" i="4"/>
  <c r="G487" i="4"/>
  <c r="G486" i="4"/>
  <c r="G485" i="4"/>
  <c r="G484" i="4"/>
  <c r="G483" i="4"/>
  <c r="G482" i="4"/>
  <c r="G481" i="4"/>
  <c r="G480" i="4"/>
  <c r="G479" i="4"/>
  <c r="G478" i="4"/>
  <c r="G477" i="4"/>
  <c r="G476" i="4"/>
  <c r="G475" i="4"/>
  <c r="G474" i="4"/>
  <c r="G473" i="4"/>
  <c r="G472" i="4"/>
  <c r="G471" i="4"/>
  <c r="G470" i="4"/>
  <c r="G469" i="4"/>
  <c r="G468" i="4"/>
  <c r="G467" i="4"/>
  <c r="G466" i="4"/>
  <c r="G465" i="4"/>
  <c r="G464" i="4"/>
  <c r="G463" i="4"/>
  <c r="G462" i="4"/>
  <c r="G461" i="4"/>
  <c r="G460" i="4"/>
  <c r="G459" i="4"/>
  <c r="G458" i="4"/>
  <c r="G457" i="4"/>
  <c r="G456" i="4"/>
  <c r="G455" i="4"/>
  <c r="G454" i="4"/>
  <c r="G453" i="4"/>
  <c r="G452" i="4"/>
  <c r="G451" i="4"/>
  <c r="G450" i="4"/>
  <c r="G449" i="4"/>
  <c r="G448" i="4"/>
  <c r="G447" i="4"/>
  <c r="G446" i="4"/>
  <c r="G445" i="4"/>
  <c r="G444" i="4"/>
  <c r="G443" i="4"/>
  <c r="G442" i="4"/>
  <c r="G441" i="4"/>
  <c r="G440" i="4"/>
  <c r="G439" i="4"/>
  <c r="G438" i="4"/>
  <c r="G437" i="4"/>
  <c r="G436" i="4"/>
  <c r="G435" i="4"/>
  <c r="G434" i="4"/>
  <c r="G433" i="4"/>
  <c r="G432" i="4"/>
  <c r="G431" i="4"/>
  <c r="G430" i="4"/>
  <c r="G429" i="4"/>
  <c r="G428" i="4"/>
  <c r="G427" i="4"/>
  <c r="G426" i="4"/>
  <c r="G425" i="4"/>
  <c r="G424" i="4"/>
  <c r="G423" i="4"/>
  <c r="G422" i="4"/>
  <c r="G421" i="4"/>
  <c r="G420" i="4"/>
  <c r="G419" i="4"/>
  <c r="G418" i="4"/>
  <c r="G417" i="4"/>
  <c r="G416" i="4"/>
  <c r="G415" i="4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D14" i="10"/>
  <c r="C14" i="10"/>
  <c r="C75" i="10" l="1"/>
  <c r="F70" i="10"/>
  <c r="C70" i="10"/>
  <c r="C65" i="10"/>
  <c r="I62" i="10"/>
  <c r="C61" i="10"/>
  <c r="B57" i="10"/>
  <c r="A53" i="10"/>
  <c r="A52" i="10"/>
  <c r="B52" i="10" s="1"/>
  <c r="D52" i="10"/>
  <c r="C52" i="10"/>
  <c r="A51" i="10"/>
  <c r="B51" i="10" s="1"/>
  <c r="D51" i="10"/>
  <c r="C51" i="10"/>
  <c r="A50" i="10"/>
  <c r="B50" i="10" s="1"/>
  <c r="D50" i="10"/>
  <c r="C50" i="10"/>
  <c r="A49" i="10"/>
  <c r="B49" i="10" s="1"/>
  <c r="D49" i="10"/>
  <c r="C49" i="10"/>
  <c r="A48" i="10"/>
  <c r="B48" i="10" s="1"/>
  <c r="D48" i="10"/>
  <c r="C48" i="10"/>
  <c r="A47" i="10"/>
  <c r="B47" i="10" s="1"/>
  <c r="D47" i="10"/>
  <c r="C47" i="10"/>
  <c r="D46" i="10"/>
  <c r="C46" i="10"/>
  <c r="D45" i="10"/>
  <c r="C45" i="10"/>
  <c r="D44" i="10"/>
  <c r="C44" i="10"/>
  <c r="D43" i="10"/>
  <c r="C43" i="10"/>
  <c r="D42" i="10"/>
  <c r="C42" i="10"/>
  <c r="D41" i="10"/>
  <c r="C41" i="10"/>
  <c r="D40" i="10"/>
  <c r="C40" i="10"/>
  <c r="D39" i="10"/>
  <c r="C39" i="10"/>
  <c r="D38" i="10"/>
  <c r="C38" i="10"/>
  <c r="D37" i="10"/>
  <c r="C37" i="10"/>
  <c r="D36" i="10"/>
  <c r="C36" i="10"/>
  <c r="D35" i="10"/>
  <c r="C35" i="10"/>
  <c r="D34" i="10"/>
  <c r="C34" i="10"/>
  <c r="D33" i="10"/>
  <c r="C33" i="10"/>
  <c r="D32" i="10"/>
  <c r="C32" i="10"/>
  <c r="D31" i="10"/>
  <c r="C31" i="10"/>
  <c r="D30" i="10"/>
  <c r="C30" i="10"/>
  <c r="D29" i="10"/>
  <c r="C29" i="10"/>
  <c r="D28" i="10"/>
  <c r="C28" i="10"/>
  <c r="D27" i="10"/>
  <c r="C27" i="10"/>
  <c r="D26" i="10"/>
  <c r="C26" i="10"/>
  <c r="D25" i="10"/>
  <c r="C25" i="10"/>
  <c r="D24" i="10"/>
  <c r="C24" i="10"/>
  <c r="D23" i="10"/>
  <c r="C23" i="10"/>
  <c r="D22" i="10"/>
  <c r="C22" i="10"/>
  <c r="D21" i="10"/>
  <c r="C21" i="10"/>
  <c r="D20" i="10"/>
  <c r="C20" i="10"/>
  <c r="D19" i="10"/>
  <c r="C19" i="10"/>
  <c r="D18" i="10"/>
  <c r="C18" i="10"/>
  <c r="D17" i="10"/>
  <c r="C17" i="10"/>
  <c r="D16" i="10"/>
  <c r="C16" i="10"/>
  <c r="D15" i="10"/>
  <c r="C15" i="10"/>
  <c r="F11" i="10"/>
  <c r="E11" i="10"/>
  <c r="F10" i="10"/>
  <c r="E10" i="10"/>
  <c r="C8" i="10"/>
  <c r="C6" i="10"/>
  <c r="G1" i="10"/>
  <c r="A22" i="10" l="1"/>
  <c r="A26" i="10"/>
  <c r="A34" i="10"/>
  <c r="A38" i="10"/>
  <c r="A42" i="10"/>
  <c r="A15" i="10"/>
  <c r="A19" i="10"/>
  <c r="A23" i="10"/>
  <c r="A31" i="10"/>
  <c r="A35" i="10"/>
  <c r="A39" i="10"/>
  <c r="A16" i="10"/>
  <c r="A20" i="10"/>
  <c r="A24" i="10"/>
  <c r="A32" i="10"/>
  <c r="A36" i="10"/>
  <c r="A40" i="10"/>
  <c r="A21" i="10"/>
  <c r="A25" i="10"/>
  <c r="A41" i="10"/>
  <c r="A45" i="10"/>
  <c r="A14" i="10"/>
  <c r="B14" i="10" s="1"/>
  <c r="A18" i="10"/>
  <c r="A46" i="10"/>
  <c r="A27" i="10"/>
  <c r="A29" i="10"/>
  <c r="A30" i="10"/>
  <c r="A43" i="10"/>
  <c r="A33" i="10"/>
  <c r="A28" i="10"/>
  <c r="A44" i="10"/>
  <c r="A37" i="10"/>
  <c r="B15" i="10" l="1"/>
  <c r="A17" i="10"/>
  <c r="B21" i="10" s="1"/>
  <c r="B16" i="10"/>
  <c r="J4" i="4"/>
  <c r="K4" i="4" s="1"/>
  <c r="A1" i="4"/>
  <c r="D139" i="3" s="1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F154" i="9" s="1"/>
  <c r="A155" i="9"/>
  <c r="E155" i="9"/>
  <c r="F155" i="9"/>
  <c r="A156" i="9"/>
  <c r="E156" i="9"/>
  <c r="F156" i="9"/>
  <c r="A157" i="9"/>
  <c r="E157" i="9"/>
  <c r="F157" i="9"/>
  <c r="A158" i="9"/>
  <c r="E158" i="9"/>
  <c r="F158" i="9"/>
  <c r="A159" i="9"/>
  <c r="E159" i="9"/>
  <c r="B159" i="9" s="1"/>
  <c r="F159" i="9"/>
  <c r="A160" i="9"/>
  <c r="E160" i="9"/>
  <c r="F160" i="9"/>
  <c r="A161" i="9"/>
  <c r="E161" i="9"/>
  <c r="F161" i="9"/>
  <c r="A162" i="9"/>
  <c r="E162" i="9"/>
  <c r="F162" i="9"/>
  <c r="A163" i="9"/>
  <c r="E163" i="9"/>
  <c r="B163" i="9" s="1"/>
  <c r="F163" i="9"/>
  <c r="A164" i="9"/>
  <c r="E164" i="9"/>
  <c r="F164" i="9"/>
  <c r="A165" i="9"/>
  <c r="E165" i="9"/>
  <c r="F165" i="9"/>
  <c r="A166" i="9"/>
  <c r="E166" i="9"/>
  <c r="F166" i="9"/>
  <c r="A167" i="9"/>
  <c r="E167" i="9"/>
  <c r="B167" i="9" s="1"/>
  <c r="F167" i="9"/>
  <c r="A168" i="9"/>
  <c r="E168" i="9"/>
  <c r="F168" i="9"/>
  <c r="A169" i="9"/>
  <c r="E169" i="9"/>
  <c r="F169" i="9"/>
  <c r="A170" i="9"/>
  <c r="E170" i="9"/>
  <c r="F170" i="9"/>
  <c r="A171" i="9"/>
  <c r="E171" i="9"/>
  <c r="B171" i="9" s="1"/>
  <c r="F171" i="9"/>
  <c r="A172" i="9"/>
  <c r="E172" i="9"/>
  <c r="F172" i="9"/>
  <c r="A173" i="9"/>
  <c r="E173" i="9"/>
  <c r="F173" i="9"/>
  <c r="A174" i="9"/>
  <c r="E174" i="9"/>
  <c r="F174" i="9"/>
  <c r="A175" i="9"/>
  <c r="E175" i="9"/>
  <c r="B175" i="9" s="1"/>
  <c r="F175" i="9"/>
  <c r="A176" i="9"/>
  <c r="E176" i="9"/>
  <c r="F176" i="9"/>
  <c r="A177" i="9"/>
  <c r="E177" i="9"/>
  <c r="F177" i="9"/>
  <c r="A178" i="9"/>
  <c r="E178" i="9"/>
  <c r="F178" i="9"/>
  <c r="A179" i="9"/>
  <c r="E179" i="9"/>
  <c r="B179" i="9" s="1"/>
  <c r="F179" i="9"/>
  <c r="A180" i="9"/>
  <c r="E180" i="9"/>
  <c r="F180" i="9"/>
  <c r="A181" i="9"/>
  <c r="E181" i="9"/>
  <c r="F181" i="9"/>
  <c r="A182" i="9"/>
  <c r="E182" i="9"/>
  <c r="F182" i="9"/>
  <c r="A183" i="9"/>
  <c r="E183" i="9"/>
  <c r="B183" i="9" s="1"/>
  <c r="F183" i="9"/>
  <c r="A184" i="9"/>
  <c r="E184" i="9"/>
  <c r="F184" i="9"/>
  <c r="A185" i="9"/>
  <c r="E185" i="9"/>
  <c r="F185" i="9"/>
  <c r="A186" i="9"/>
  <c r="E186" i="9"/>
  <c r="F186" i="9"/>
  <c r="A187" i="9"/>
  <c r="E187" i="9"/>
  <c r="B187" i="9" s="1"/>
  <c r="F187" i="9"/>
  <c r="A188" i="9"/>
  <c r="E188" i="9"/>
  <c r="F188" i="9"/>
  <c r="A189" i="9"/>
  <c r="E189" i="9"/>
  <c r="F189" i="9"/>
  <c r="A190" i="9"/>
  <c r="E190" i="9"/>
  <c r="F190" i="9"/>
  <c r="A191" i="9"/>
  <c r="E191" i="9"/>
  <c r="B191" i="9" s="1"/>
  <c r="F191" i="9"/>
  <c r="A192" i="9"/>
  <c r="E192" i="9"/>
  <c r="F192" i="9"/>
  <c r="A193" i="9"/>
  <c r="E193" i="9"/>
  <c r="F193" i="9"/>
  <c r="A194" i="9"/>
  <c r="E194" i="9"/>
  <c r="F194" i="9"/>
  <c r="A195" i="9"/>
  <c r="E195" i="9"/>
  <c r="B195" i="9" s="1"/>
  <c r="F195" i="9"/>
  <c r="A196" i="9"/>
  <c r="E196" i="9"/>
  <c r="F196" i="9"/>
  <c r="A197" i="9"/>
  <c r="E197" i="9"/>
  <c r="F197" i="9"/>
  <c r="A198" i="9"/>
  <c r="E198" i="9"/>
  <c r="F198" i="9"/>
  <c r="A199" i="9"/>
  <c r="E199" i="9"/>
  <c r="B199" i="9" s="1"/>
  <c r="F199" i="9"/>
  <c r="A200" i="9"/>
  <c r="E200" i="9"/>
  <c r="F200" i="9"/>
  <c r="A201" i="9"/>
  <c r="E201" i="9"/>
  <c r="F201" i="9"/>
  <c r="A202" i="9"/>
  <c r="E202" i="9"/>
  <c r="F202" i="9"/>
  <c r="A203" i="9"/>
  <c r="E203" i="9"/>
  <c r="B203" i="9" s="1"/>
  <c r="F203" i="9"/>
  <c r="A204" i="9"/>
  <c r="E204" i="9"/>
  <c r="F204" i="9"/>
  <c r="A205" i="9"/>
  <c r="E205" i="9"/>
  <c r="F205" i="9"/>
  <c r="A206" i="9"/>
  <c r="E206" i="9"/>
  <c r="F206" i="9"/>
  <c r="A207" i="9"/>
  <c r="E207" i="9"/>
  <c r="B207" i="9" s="1"/>
  <c r="F207" i="9"/>
  <c r="A208" i="9"/>
  <c r="E208" i="9"/>
  <c r="F208" i="9"/>
  <c r="A209" i="9"/>
  <c r="E209" i="9"/>
  <c r="F209" i="9"/>
  <c r="A210" i="9"/>
  <c r="E210" i="9"/>
  <c r="F210" i="9"/>
  <c r="A211" i="9"/>
  <c r="E211" i="9"/>
  <c r="B211" i="9" s="1"/>
  <c r="F211" i="9"/>
  <c r="A212" i="9"/>
  <c r="E212" i="9"/>
  <c r="F212" i="9"/>
  <c r="A213" i="9"/>
  <c r="E213" i="9"/>
  <c r="F213" i="9"/>
  <c r="A214" i="9"/>
  <c r="E214" i="9"/>
  <c r="F214" i="9"/>
  <c r="A215" i="9"/>
  <c r="E215" i="9"/>
  <c r="B215" i="9" s="1"/>
  <c r="F215" i="9"/>
  <c r="A216" i="9"/>
  <c r="E216" i="9"/>
  <c r="F216" i="9"/>
  <c r="A217" i="9"/>
  <c r="E217" i="9"/>
  <c r="F217" i="9"/>
  <c r="A218" i="9"/>
  <c r="E218" i="9"/>
  <c r="F218" i="9"/>
  <c r="A219" i="9"/>
  <c r="E219" i="9"/>
  <c r="B219" i="9" s="1"/>
  <c r="F219" i="9"/>
  <c r="A220" i="9"/>
  <c r="E220" i="9"/>
  <c r="F220" i="9"/>
  <c r="A221" i="9"/>
  <c r="E221" i="9"/>
  <c r="F221" i="9"/>
  <c r="A222" i="9"/>
  <c r="E222" i="9"/>
  <c r="F222" i="9"/>
  <c r="A223" i="9"/>
  <c r="E223" i="9"/>
  <c r="B223" i="9" s="1"/>
  <c r="F223" i="9"/>
  <c r="A224" i="9"/>
  <c r="E224" i="9"/>
  <c r="F224" i="9"/>
  <c r="A225" i="9"/>
  <c r="E225" i="9"/>
  <c r="F225" i="9"/>
  <c r="A226" i="9"/>
  <c r="E226" i="9"/>
  <c r="F226" i="9"/>
  <c r="A227" i="9"/>
  <c r="E227" i="9"/>
  <c r="B227" i="9" s="1"/>
  <c r="F227" i="9"/>
  <c r="A228" i="9"/>
  <c r="E228" i="9"/>
  <c r="F228" i="9"/>
  <c r="A229" i="9"/>
  <c r="E229" i="9"/>
  <c r="F229" i="9"/>
  <c r="A230" i="9"/>
  <c r="E230" i="9"/>
  <c r="F230" i="9"/>
  <c r="A231" i="9"/>
  <c r="E231" i="9"/>
  <c r="B231" i="9" s="1"/>
  <c r="F231" i="9"/>
  <c r="A232" i="9"/>
  <c r="E232" i="9"/>
  <c r="F232" i="9"/>
  <c r="A233" i="9"/>
  <c r="E233" i="9"/>
  <c r="F233" i="9"/>
  <c r="A234" i="9"/>
  <c r="E234" i="9"/>
  <c r="F234" i="9"/>
  <c r="A235" i="9"/>
  <c r="E235" i="9"/>
  <c r="B235" i="9" s="1"/>
  <c r="F235" i="9"/>
  <c r="A236" i="9"/>
  <c r="E236" i="9"/>
  <c r="F236" i="9"/>
  <c r="A237" i="9"/>
  <c r="E237" i="9"/>
  <c r="F237" i="9"/>
  <c r="A238" i="9"/>
  <c r="E238" i="9"/>
  <c r="F238" i="9"/>
  <c r="A239" i="9"/>
  <c r="E239" i="9"/>
  <c r="B239" i="9" s="1"/>
  <c r="F239" i="9"/>
  <c r="A240" i="9"/>
  <c r="E240" i="9"/>
  <c r="F240" i="9"/>
  <c r="A241" i="9"/>
  <c r="E241" i="9"/>
  <c r="F241" i="9"/>
  <c r="A242" i="9"/>
  <c r="E242" i="9"/>
  <c r="F242" i="9"/>
  <c r="A243" i="9"/>
  <c r="E243" i="9"/>
  <c r="B243" i="9" s="1"/>
  <c r="F243" i="9"/>
  <c r="A244" i="9"/>
  <c r="E244" i="9"/>
  <c r="F244" i="9"/>
  <c r="A245" i="9"/>
  <c r="E245" i="9"/>
  <c r="F245" i="9"/>
  <c r="A246" i="9"/>
  <c r="E246" i="9"/>
  <c r="F246" i="9"/>
  <c r="A247" i="9"/>
  <c r="E247" i="9"/>
  <c r="B247" i="9" s="1"/>
  <c r="F247" i="9"/>
  <c r="A248" i="9"/>
  <c r="E248" i="9"/>
  <c r="F248" i="9"/>
  <c r="A249" i="9"/>
  <c r="E249" i="9"/>
  <c r="F249" i="9"/>
  <c r="A250" i="9"/>
  <c r="E250" i="9"/>
  <c r="F250" i="9"/>
  <c r="A251" i="9"/>
  <c r="E251" i="9"/>
  <c r="B251" i="9" s="1"/>
  <c r="F251" i="9"/>
  <c r="A252" i="9"/>
  <c r="E252" i="9"/>
  <c r="F252" i="9"/>
  <c r="A253" i="9"/>
  <c r="E253" i="9"/>
  <c r="F253" i="9"/>
  <c r="A254" i="9"/>
  <c r="E254" i="9"/>
  <c r="F254" i="9"/>
  <c r="A255" i="9"/>
  <c r="E255" i="9"/>
  <c r="B255" i="9" s="1"/>
  <c r="F255" i="9"/>
  <c r="A256" i="9"/>
  <c r="E256" i="9"/>
  <c r="F256" i="9"/>
  <c r="A257" i="9"/>
  <c r="E257" i="9"/>
  <c r="F257" i="9"/>
  <c r="A258" i="9"/>
  <c r="E258" i="9"/>
  <c r="F258" i="9"/>
  <c r="A259" i="9"/>
  <c r="E259" i="9"/>
  <c r="B259" i="9" s="1"/>
  <c r="F259" i="9"/>
  <c r="A260" i="9"/>
  <c r="E260" i="9"/>
  <c r="F260" i="9"/>
  <c r="A261" i="9"/>
  <c r="E261" i="9"/>
  <c r="F261" i="9"/>
  <c r="A262" i="9"/>
  <c r="E262" i="9"/>
  <c r="F262" i="9"/>
  <c r="A263" i="9"/>
  <c r="E263" i="9"/>
  <c r="B263" i="9" s="1"/>
  <c r="F263" i="9"/>
  <c r="A264" i="9"/>
  <c r="E264" i="9"/>
  <c r="F264" i="9"/>
  <c r="A265" i="9"/>
  <c r="E265" i="9"/>
  <c r="F265" i="9"/>
  <c r="A266" i="9"/>
  <c r="E266" i="9"/>
  <c r="F266" i="9"/>
  <c r="A267" i="9"/>
  <c r="E267" i="9"/>
  <c r="B267" i="9" s="1"/>
  <c r="F267" i="9"/>
  <c r="A268" i="9"/>
  <c r="E268" i="9"/>
  <c r="F268" i="9"/>
  <c r="A269" i="9"/>
  <c r="E269" i="9"/>
  <c r="F269" i="9"/>
  <c r="A270" i="9"/>
  <c r="E270" i="9"/>
  <c r="F270" i="9"/>
  <c r="A271" i="9"/>
  <c r="E271" i="9"/>
  <c r="B271" i="9" s="1"/>
  <c r="F271" i="9"/>
  <c r="A272" i="9"/>
  <c r="E272" i="9"/>
  <c r="F272" i="9"/>
  <c r="A273" i="9"/>
  <c r="E273" i="9"/>
  <c r="F273" i="9"/>
  <c r="A274" i="9"/>
  <c r="E274" i="9"/>
  <c r="F274" i="9"/>
  <c r="A275" i="9"/>
  <c r="E275" i="9"/>
  <c r="B275" i="9" s="1"/>
  <c r="F275" i="9"/>
  <c r="A276" i="9"/>
  <c r="E276" i="9"/>
  <c r="F276" i="9"/>
  <c r="A277" i="9"/>
  <c r="E277" i="9"/>
  <c r="F277" i="9"/>
  <c r="A278" i="9"/>
  <c r="E278" i="9"/>
  <c r="F278" i="9"/>
  <c r="A279" i="9"/>
  <c r="E279" i="9"/>
  <c r="B279" i="9" s="1"/>
  <c r="F279" i="9"/>
  <c r="A280" i="9"/>
  <c r="E280" i="9"/>
  <c r="F280" i="9"/>
  <c r="A281" i="9"/>
  <c r="E281" i="9"/>
  <c r="F281" i="9"/>
  <c r="A282" i="9"/>
  <c r="E282" i="9"/>
  <c r="F282" i="9"/>
  <c r="A283" i="9"/>
  <c r="E283" i="9"/>
  <c r="B283" i="9" s="1"/>
  <c r="F283" i="9"/>
  <c r="A284" i="9"/>
  <c r="E284" i="9"/>
  <c r="F284" i="9"/>
  <c r="A285" i="9"/>
  <c r="E285" i="9"/>
  <c r="F285" i="9"/>
  <c r="A286" i="9"/>
  <c r="E286" i="9"/>
  <c r="F286" i="9"/>
  <c r="A287" i="9"/>
  <c r="E287" i="9"/>
  <c r="B287" i="9" s="1"/>
  <c r="F287" i="9"/>
  <c r="A288" i="9"/>
  <c r="E288" i="9"/>
  <c r="F288" i="9"/>
  <c r="A289" i="9"/>
  <c r="E289" i="9"/>
  <c r="F289" i="9"/>
  <c r="A290" i="9"/>
  <c r="E290" i="9"/>
  <c r="F290" i="9"/>
  <c r="A291" i="9"/>
  <c r="E291" i="9"/>
  <c r="B291" i="9" s="1"/>
  <c r="F291" i="9"/>
  <c r="A292" i="9"/>
  <c r="E292" i="9"/>
  <c r="F292" i="9"/>
  <c r="A293" i="9"/>
  <c r="E293" i="9"/>
  <c r="F293" i="9"/>
  <c r="A294" i="9"/>
  <c r="E294" i="9"/>
  <c r="F294" i="9"/>
  <c r="A295" i="9"/>
  <c r="E295" i="9"/>
  <c r="B295" i="9" s="1"/>
  <c r="F295" i="9"/>
  <c r="A296" i="9"/>
  <c r="E296" i="9"/>
  <c r="F296" i="9"/>
  <c r="A297" i="9"/>
  <c r="E297" i="9"/>
  <c r="F297" i="9"/>
  <c r="A298" i="9"/>
  <c r="E298" i="9"/>
  <c r="F298" i="9"/>
  <c r="A299" i="9"/>
  <c r="E299" i="9"/>
  <c r="B299" i="9" s="1"/>
  <c r="F299" i="9"/>
  <c r="A300" i="9"/>
  <c r="E300" i="9"/>
  <c r="F300" i="9"/>
  <c r="A301" i="9"/>
  <c r="E301" i="9"/>
  <c r="F301" i="9"/>
  <c r="A302" i="9"/>
  <c r="E302" i="9"/>
  <c r="F302" i="9"/>
  <c r="A303" i="9"/>
  <c r="E303" i="9"/>
  <c r="B303" i="9" s="1"/>
  <c r="F303" i="9"/>
  <c r="A304" i="9"/>
  <c r="E304" i="9"/>
  <c r="F304" i="9"/>
  <c r="A305" i="9"/>
  <c r="E305" i="9"/>
  <c r="F305" i="9"/>
  <c r="A306" i="9"/>
  <c r="E306" i="9"/>
  <c r="F306" i="9"/>
  <c r="A307" i="9"/>
  <c r="E307" i="9"/>
  <c r="B307" i="9" s="1"/>
  <c r="F307" i="9"/>
  <c r="A308" i="9"/>
  <c r="E308" i="9"/>
  <c r="F308" i="9"/>
  <c r="A309" i="9"/>
  <c r="E309" i="9"/>
  <c r="F309" i="9"/>
  <c r="A310" i="9"/>
  <c r="E310" i="9"/>
  <c r="F310" i="9"/>
  <c r="A311" i="9"/>
  <c r="E311" i="9"/>
  <c r="B311" i="9" s="1"/>
  <c r="F311" i="9"/>
  <c r="A312" i="9"/>
  <c r="E312" i="9"/>
  <c r="F312" i="9"/>
  <c r="A313" i="9"/>
  <c r="E313" i="9"/>
  <c r="F313" i="9"/>
  <c r="A314" i="9"/>
  <c r="E314" i="9"/>
  <c r="F314" i="9"/>
  <c r="A315" i="9"/>
  <c r="E315" i="9"/>
  <c r="B315" i="9" s="1"/>
  <c r="F315" i="9"/>
  <c r="A316" i="9"/>
  <c r="E316" i="9"/>
  <c r="F316" i="9"/>
  <c r="A317" i="9"/>
  <c r="E317" i="9"/>
  <c r="F317" i="9"/>
  <c r="A318" i="9"/>
  <c r="E318" i="9"/>
  <c r="F318" i="9"/>
  <c r="A319" i="9"/>
  <c r="E319" i="9"/>
  <c r="B319" i="9" s="1"/>
  <c r="F319" i="9"/>
  <c r="A320" i="9"/>
  <c r="E320" i="9"/>
  <c r="F320" i="9"/>
  <c r="A321" i="9"/>
  <c r="E321" i="9"/>
  <c r="F321" i="9"/>
  <c r="A322" i="9"/>
  <c r="E322" i="9"/>
  <c r="F322" i="9"/>
  <c r="A323" i="9"/>
  <c r="E323" i="9"/>
  <c r="B323" i="9" s="1"/>
  <c r="F323" i="9"/>
  <c r="A324" i="9"/>
  <c r="E324" i="9"/>
  <c r="F324" i="9"/>
  <c r="A325" i="9"/>
  <c r="E325" i="9"/>
  <c r="F325" i="9"/>
  <c r="A326" i="9"/>
  <c r="E326" i="9"/>
  <c r="F326" i="9"/>
  <c r="A327" i="9"/>
  <c r="E327" i="9"/>
  <c r="B327" i="9" s="1"/>
  <c r="F327" i="9"/>
  <c r="A328" i="9"/>
  <c r="E328" i="9"/>
  <c r="F328" i="9"/>
  <c r="A329" i="9"/>
  <c r="E329" i="9"/>
  <c r="F329" i="9"/>
  <c r="A330" i="9"/>
  <c r="E330" i="9"/>
  <c r="F330" i="9"/>
  <c r="A331" i="9"/>
  <c r="E331" i="9"/>
  <c r="B331" i="9" s="1"/>
  <c r="F331" i="9"/>
  <c r="A332" i="9"/>
  <c r="E332" i="9"/>
  <c r="F332" i="9"/>
  <c r="A333" i="9"/>
  <c r="E333" i="9"/>
  <c r="F333" i="9"/>
  <c r="A334" i="9"/>
  <c r="E334" i="9"/>
  <c r="F334" i="9"/>
  <c r="A335" i="9"/>
  <c r="E335" i="9"/>
  <c r="B335" i="9" s="1"/>
  <c r="F335" i="9"/>
  <c r="A336" i="9"/>
  <c r="E336" i="9"/>
  <c r="F336" i="9"/>
  <c r="A337" i="9"/>
  <c r="E337" i="9"/>
  <c r="F337" i="9"/>
  <c r="A338" i="9"/>
  <c r="E338" i="9"/>
  <c r="F338" i="9"/>
  <c r="A339" i="9"/>
  <c r="E339" i="9"/>
  <c r="B339" i="9" s="1"/>
  <c r="F339" i="9"/>
  <c r="A340" i="9"/>
  <c r="E340" i="9"/>
  <c r="F340" i="9"/>
  <c r="A341" i="9"/>
  <c r="E341" i="9"/>
  <c r="F341" i="9"/>
  <c r="A342" i="9"/>
  <c r="E342" i="9"/>
  <c r="F342" i="9"/>
  <c r="A343" i="9"/>
  <c r="E343" i="9"/>
  <c r="B343" i="9" s="1"/>
  <c r="F343" i="9"/>
  <c r="A344" i="9"/>
  <c r="E344" i="9"/>
  <c r="F344" i="9"/>
  <c r="A345" i="9"/>
  <c r="E345" i="9"/>
  <c r="F345" i="9"/>
  <c r="A346" i="9"/>
  <c r="E346" i="9"/>
  <c r="F346" i="9"/>
  <c r="A347" i="9"/>
  <c r="E347" i="9"/>
  <c r="B347" i="9" s="1"/>
  <c r="F347" i="9"/>
  <c r="A348" i="9"/>
  <c r="E348" i="9"/>
  <c r="F348" i="9"/>
  <c r="A349" i="9"/>
  <c r="E349" i="9"/>
  <c r="F349" i="9"/>
  <c r="A350" i="9"/>
  <c r="E350" i="9"/>
  <c r="F350" i="9"/>
  <c r="A351" i="9"/>
  <c r="E351" i="9"/>
  <c r="B351" i="9" s="1"/>
  <c r="F351" i="9"/>
  <c r="A352" i="9"/>
  <c r="E352" i="9"/>
  <c r="F352" i="9"/>
  <c r="A353" i="9"/>
  <c r="E353" i="9"/>
  <c r="F353" i="9"/>
  <c r="A354" i="9"/>
  <c r="E354" i="9"/>
  <c r="F354" i="9"/>
  <c r="A355" i="9"/>
  <c r="E355" i="9"/>
  <c r="B355" i="9" s="1"/>
  <c r="F355" i="9"/>
  <c r="A356" i="9"/>
  <c r="E356" i="9"/>
  <c r="F356" i="9"/>
  <c r="A357" i="9"/>
  <c r="E357" i="9"/>
  <c r="F357" i="9"/>
  <c r="A358" i="9"/>
  <c r="E358" i="9"/>
  <c r="F358" i="9"/>
  <c r="A359" i="9"/>
  <c r="E359" i="9"/>
  <c r="B359" i="9" s="1"/>
  <c r="F359" i="9"/>
  <c r="A360" i="9"/>
  <c r="E360" i="9"/>
  <c r="F360" i="9"/>
  <c r="A361" i="9"/>
  <c r="E361" i="9"/>
  <c r="F361" i="9"/>
  <c r="A362" i="9"/>
  <c r="E362" i="9"/>
  <c r="F362" i="9"/>
  <c r="A363" i="9"/>
  <c r="E363" i="9"/>
  <c r="F363" i="9"/>
  <c r="A364" i="9"/>
  <c r="E364" i="9"/>
  <c r="F364" i="9"/>
  <c r="A365" i="9"/>
  <c r="E365" i="9"/>
  <c r="F365" i="9"/>
  <c r="A366" i="9"/>
  <c r="E366" i="9"/>
  <c r="F366" i="9"/>
  <c r="A367" i="9"/>
  <c r="E367" i="9"/>
  <c r="F367" i="9"/>
  <c r="A368" i="9"/>
  <c r="E368" i="9"/>
  <c r="F368" i="9"/>
  <c r="A369" i="9"/>
  <c r="E369" i="9"/>
  <c r="F369" i="9"/>
  <c r="A370" i="9"/>
  <c r="E370" i="9"/>
  <c r="F370" i="9"/>
  <c r="A371" i="9"/>
  <c r="E371" i="9"/>
  <c r="F371" i="9"/>
  <c r="A372" i="9"/>
  <c r="E372" i="9"/>
  <c r="F372" i="9"/>
  <c r="A373" i="9"/>
  <c r="E373" i="9"/>
  <c r="F373" i="9"/>
  <c r="A374" i="9"/>
  <c r="E374" i="9"/>
  <c r="F374" i="9"/>
  <c r="A375" i="9"/>
  <c r="E375" i="9"/>
  <c r="F375" i="9"/>
  <c r="A376" i="9"/>
  <c r="E376" i="9"/>
  <c r="F376" i="9"/>
  <c r="A377" i="9"/>
  <c r="E377" i="9"/>
  <c r="F377" i="9"/>
  <c r="A378" i="9"/>
  <c r="E378" i="9"/>
  <c r="F378" i="9"/>
  <c r="A379" i="9"/>
  <c r="E379" i="9"/>
  <c r="F379" i="9"/>
  <c r="A380" i="9"/>
  <c r="E380" i="9"/>
  <c r="F380" i="9"/>
  <c r="A381" i="9"/>
  <c r="E381" i="9"/>
  <c r="F381" i="9"/>
  <c r="A382" i="9"/>
  <c r="E382" i="9"/>
  <c r="F382" i="9"/>
  <c r="A383" i="9"/>
  <c r="E383" i="9"/>
  <c r="F383" i="9"/>
  <c r="A384" i="9"/>
  <c r="E384" i="9"/>
  <c r="F384" i="9"/>
  <c r="A385" i="9"/>
  <c r="E385" i="9"/>
  <c r="F385" i="9"/>
  <c r="A386" i="9"/>
  <c r="E386" i="9"/>
  <c r="F386" i="9"/>
  <c r="A387" i="9"/>
  <c r="E387" i="9"/>
  <c r="F387" i="9"/>
  <c r="A388" i="9"/>
  <c r="E388" i="9"/>
  <c r="F388" i="9"/>
  <c r="A389" i="9"/>
  <c r="E389" i="9"/>
  <c r="F389" i="9"/>
  <c r="A390" i="9"/>
  <c r="E390" i="9"/>
  <c r="F390" i="9"/>
  <c r="A391" i="9"/>
  <c r="E391" i="9"/>
  <c r="F391" i="9"/>
  <c r="A392" i="9"/>
  <c r="E392" i="9"/>
  <c r="F392" i="9"/>
  <c r="A393" i="9"/>
  <c r="E393" i="9"/>
  <c r="F393" i="9"/>
  <c r="A394" i="9"/>
  <c r="E394" i="9"/>
  <c r="F394" i="9"/>
  <c r="A395" i="9"/>
  <c r="E395" i="9"/>
  <c r="F395" i="9"/>
  <c r="A396" i="9"/>
  <c r="E396" i="9"/>
  <c r="F396" i="9"/>
  <c r="A397" i="9"/>
  <c r="E397" i="9"/>
  <c r="F397" i="9"/>
  <c r="A398" i="9"/>
  <c r="E398" i="9"/>
  <c r="F398" i="9"/>
  <c r="A399" i="9"/>
  <c r="E399" i="9"/>
  <c r="F399" i="9"/>
  <c r="A400" i="9"/>
  <c r="E400" i="9"/>
  <c r="F400" i="9"/>
  <c r="A401" i="9"/>
  <c r="E401" i="9"/>
  <c r="F401" i="9"/>
  <c r="A402" i="9"/>
  <c r="E402" i="9"/>
  <c r="F402" i="9"/>
  <c r="A403" i="9"/>
  <c r="E403" i="9"/>
  <c r="F403" i="9"/>
  <c r="A404" i="9"/>
  <c r="E404" i="9"/>
  <c r="F404" i="9"/>
  <c r="A405" i="9"/>
  <c r="E405" i="9"/>
  <c r="F405" i="9"/>
  <c r="A406" i="9"/>
  <c r="E406" i="9"/>
  <c r="F406" i="9"/>
  <c r="A407" i="9"/>
  <c r="E407" i="9"/>
  <c r="F407" i="9"/>
  <c r="A408" i="9"/>
  <c r="E408" i="9"/>
  <c r="F408" i="9"/>
  <c r="A409" i="9"/>
  <c r="E409" i="9"/>
  <c r="F409" i="9"/>
  <c r="A410" i="9"/>
  <c r="E410" i="9"/>
  <c r="F410" i="9"/>
  <c r="A411" i="9"/>
  <c r="E411" i="9"/>
  <c r="F411" i="9"/>
  <c r="A412" i="9"/>
  <c r="E412" i="9"/>
  <c r="F412" i="9"/>
  <c r="A413" i="9"/>
  <c r="E413" i="9"/>
  <c r="F413" i="9"/>
  <c r="A414" i="9"/>
  <c r="E414" i="9"/>
  <c r="F414" i="9"/>
  <c r="A415" i="9"/>
  <c r="E415" i="9"/>
  <c r="F415" i="9"/>
  <c r="A416" i="9"/>
  <c r="E416" i="9"/>
  <c r="F416" i="9"/>
  <c r="A417" i="9"/>
  <c r="E417" i="9"/>
  <c r="F417" i="9"/>
  <c r="A418" i="9"/>
  <c r="E418" i="9"/>
  <c r="F418" i="9"/>
  <c r="A419" i="9"/>
  <c r="E419" i="9"/>
  <c r="F419" i="9"/>
  <c r="A420" i="9"/>
  <c r="E420" i="9"/>
  <c r="F420" i="9"/>
  <c r="A421" i="9"/>
  <c r="E421" i="9"/>
  <c r="F421" i="9"/>
  <c r="A422" i="9"/>
  <c r="E422" i="9"/>
  <c r="F422" i="9"/>
  <c r="A423" i="9"/>
  <c r="E423" i="9"/>
  <c r="F423" i="9"/>
  <c r="A424" i="9"/>
  <c r="E424" i="9"/>
  <c r="F424" i="9"/>
  <c r="A425" i="9"/>
  <c r="E425" i="9"/>
  <c r="F425" i="9"/>
  <c r="A426" i="9"/>
  <c r="E426" i="9"/>
  <c r="F426" i="9"/>
  <c r="A427" i="9"/>
  <c r="E427" i="9"/>
  <c r="F427" i="9"/>
  <c r="A428" i="9"/>
  <c r="E428" i="9"/>
  <c r="F428" i="9"/>
  <c r="A429" i="9"/>
  <c r="E429" i="9"/>
  <c r="F429" i="9"/>
  <c r="A430" i="9"/>
  <c r="E430" i="9"/>
  <c r="F430" i="9"/>
  <c r="A431" i="9"/>
  <c r="E431" i="9"/>
  <c r="F431" i="9"/>
  <c r="A432" i="9"/>
  <c r="E432" i="9"/>
  <c r="F432" i="9"/>
  <c r="A433" i="9"/>
  <c r="E433" i="9"/>
  <c r="F433" i="9"/>
  <c r="A434" i="9"/>
  <c r="E434" i="9"/>
  <c r="F434" i="9"/>
  <c r="A435" i="9"/>
  <c r="E435" i="9"/>
  <c r="F435" i="9"/>
  <c r="A436" i="9"/>
  <c r="E436" i="9"/>
  <c r="F436" i="9"/>
  <c r="A437" i="9"/>
  <c r="E437" i="9"/>
  <c r="F437" i="9"/>
  <c r="A438" i="9"/>
  <c r="E438" i="9"/>
  <c r="F438" i="9"/>
  <c r="A439" i="9"/>
  <c r="E439" i="9"/>
  <c r="F439" i="9"/>
  <c r="A440" i="9"/>
  <c r="E440" i="9"/>
  <c r="F440" i="9"/>
  <c r="A441" i="9"/>
  <c r="E441" i="9"/>
  <c r="F441" i="9"/>
  <c r="A442" i="9"/>
  <c r="E442" i="9"/>
  <c r="F442" i="9"/>
  <c r="A443" i="9"/>
  <c r="E443" i="9"/>
  <c r="F443" i="9"/>
  <c r="A444" i="9"/>
  <c r="E444" i="9"/>
  <c r="F444" i="9"/>
  <c r="A445" i="9"/>
  <c r="E445" i="9"/>
  <c r="F445" i="9"/>
  <c r="A446" i="9"/>
  <c r="E446" i="9"/>
  <c r="F446" i="9"/>
  <c r="A447" i="9"/>
  <c r="E447" i="9"/>
  <c r="F447" i="9"/>
  <c r="A448" i="9"/>
  <c r="E448" i="9"/>
  <c r="F448" i="9"/>
  <c r="A449" i="9"/>
  <c r="E449" i="9"/>
  <c r="F449" i="9"/>
  <c r="A450" i="9"/>
  <c r="E450" i="9"/>
  <c r="F450" i="9"/>
  <c r="A451" i="9"/>
  <c r="E451" i="9"/>
  <c r="F451" i="9"/>
  <c r="A452" i="9"/>
  <c r="E452" i="9"/>
  <c r="F452" i="9"/>
  <c r="A453" i="9"/>
  <c r="E453" i="9"/>
  <c r="F453" i="9"/>
  <c r="A454" i="9"/>
  <c r="E454" i="9"/>
  <c r="F454" i="9"/>
  <c r="A455" i="9"/>
  <c r="E455" i="9"/>
  <c r="F455" i="9"/>
  <c r="A456" i="9"/>
  <c r="E456" i="9"/>
  <c r="F456" i="9"/>
  <c r="A457" i="9"/>
  <c r="E457" i="9"/>
  <c r="F457" i="9"/>
  <c r="A458" i="9"/>
  <c r="E458" i="9"/>
  <c r="F458" i="9"/>
  <c r="A459" i="9"/>
  <c r="E459" i="9"/>
  <c r="F459" i="9"/>
  <c r="A460" i="9"/>
  <c r="E460" i="9"/>
  <c r="F460" i="9"/>
  <c r="A461" i="9"/>
  <c r="E461" i="9"/>
  <c r="F461" i="9"/>
  <c r="A462" i="9"/>
  <c r="E462" i="9"/>
  <c r="F462" i="9"/>
  <c r="A463" i="9"/>
  <c r="E463" i="9"/>
  <c r="F463" i="9"/>
  <c r="A464" i="9"/>
  <c r="E464" i="9"/>
  <c r="F464" i="9"/>
  <c r="A465" i="9"/>
  <c r="E465" i="9"/>
  <c r="F465" i="9"/>
  <c r="A466" i="9"/>
  <c r="E466" i="9"/>
  <c r="F466" i="9"/>
  <c r="A467" i="9"/>
  <c r="E467" i="9"/>
  <c r="F467" i="9"/>
  <c r="A468" i="9"/>
  <c r="E468" i="9"/>
  <c r="F468" i="9"/>
  <c r="A469" i="9"/>
  <c r="E469" i="9"/>
  <c r="F469" i="9"/>
  <c r="A470" i="9"/>
  <c r="E470" i="9"/>
  <c r="F470" i="9"/>
  <c r="A471" i="9"/>
  <c r="E471" i="9"/>
  <c r="F471" i="9"/>
  <c r="A472" i="9"/>
  <c r="E472" i="9"/>
  <c r="F472" i="9"/>
  <c r="A473" i="9"/>
  <c r="E473" i="9"/>
  <c r="F473" i="9"/>
  <c r="A474" i="9"/>
  <c r="E474" i="9"/>
  <c r="F474" i="9"/>
  <c r="A475" i="9"/>
  <c r="E475" i="9"/>
  <c r="F475" i="9"/>
  <c r="A476" i="9"/>
  <c r="E476" i="9"/>
  <c r="F476" i="9"/>
  <c r="A477" i="9"/>
  <c r="E477" i="9"/>
  <c r="F477" i="9"/>
  <c r="A478" i="9"/>
  <c r="E478" i="9"/>
  <c r="F478" i="9"/>
  <c r="A479" i="9"/>
  <c r="E479" i="9"/>
  <c r="F479" i="9"/>
  <c r="A480" i="9"/>
  <c r="E480" i="9"/>
  <c r="F480" i="9"/>
  <c r="A481" i="9"/>
  <c r="E481" i="9"/>
  <c r="F481" i="9"/>
  <c r="A482" i="9"/>
  <c r="E482" i="9"/>
  <c r="F482" i="9"/>
  <c r="A483" i="9"/>
  <c r="E483" i="9"/>
  <c r="F483" i="9"/>
  <c r="A484" i="9"/>
  <c r="E484" i="9"/>
  <c r="F484" i="9"/>
  <c r="A485" i="9"/>
  <c r="E485" i="9"/>
  <c r="F485" i="9"/>
  <c r="A486" i="9"/>
  <c r="E486" i="9"/>
  <c r="F486" i="9"/>
  <c r="A487" i="9"/>
  <c r="E487" i="9"/>
  <c r="F487" i="9"/>
  <c r="A488" i="9"/>
  <c r="E488" i="9"/>
  <c r="F488" i="9"/>
  <c r="A489" i="9"/>
  <c r="E489" i="9"/>
  <c r="F489" i="9"/>
  <c r="A490" i="9"/>
  <c r="E490" i="9"/>
  <c r="F490" i="9"/>
  <c r="A491" i="9"/>
  <c r="E491" i="9"/>
  <c r="F491" i="9"/>
  <c r="A492" i="9"/>
  <c r="E492" i="9"/>
  <c r="F492" i="9"/>
  <c r="A493" i="9"/>
  <c r="E493" i="9"/>
  <c r="F493" i="9"/>
  <c r="A494" i="9"/>
  <c r="E494" i="9"/>
  <c r="F494" i="9"/>
  <c r="A495" i="9"/>
  <c r="E495" i="9"/>
  <c r="F495" i="9"/>
  <c r="A496" i="9"/>
  <c r="E496" i="9"/>
  <c r="F496" i="9"/>
  <c r="A497" i="9"/>
  <c r="E497" i="9"/>
  <c r="F497" i="9"/>
  <c r="A498" i="9"/>
  <c r="E498" i="9"/>
  <c r="F498" i="9"/>
  <c r="A499" i="9"/>
  <c r="E499" i="9"/>
  <c r="F499" i="9"/>
  <c r="A500" i="9"/>
  <c r="E500" i="9"/>
  <c r="F500" i="9"/>
  <c r="A501" i="9"/>
  <c r="E501" i="9"/>
  <c r="F501" i="9"/>
  <c r="A502" i="9"/>
  <c r="E502" i="9"/>
  <c r="F502" i="9"/>
  <c r="A503" i="9"/>
  <c r="E503" i="9"/>
  <c r="F503" i="9"/>
  <c r="A504" i="9"/>
  <c r="E504" i="9"/>
  <c r="F504" i="9"/>
  <c r="A505" i="9"/>
  <c r="E505" i="9"/>
  <c r="F505" i="9"/>
  <c r="A506" i="9"/>
  <c r="E506" i="9"/>
  <c r="F506" i="9"/>
  <c r="A507" i="9"/>
  <c r="E507" i="9"/>
  <c r="F507" i="9"/>
  <c r="A508" i="9"/>
  <c r="E508" i="9"/>
  <c r="F508" i="9"/>
  <c r="A509" i="9"/>
  <c r="E509" i="9"/>
  <c r="F509" i="9"/>
  <c r="A510" i="9"/>
  <c r="E510" i="9"/>
  <c r="F510" i="9"/>
  <c r="A511" i="9"/>
  <c r="E511" i="9"/>
  <c r="F511" i="9"/>
  <c r="A512" i="9"/>
  <c r="E512" i="9"/>
  <c r="F512" i="9"/>
  <c r="A513" i="9"/>
  <c r="E513" i="9"/>
  <c r="F513" i="9"/>
  <c r="A514" i="9"/>
  <c r="E514" i="9"/>
  <c r="F514" i="9"/>
  <c r="A515" i="9"/>
  <c r="E515" i="9"/>
  <c r="F515" i="9"/>
  <c r="A516" i="9"/>
  <c r="E516" i="9"/>
  <c r="F516" i="9"/>
  <c r="A517" i="9"/>
  <c r="E517" i="9"/>
  <c r="F517" i="9"/>
  <c r="A518" i="9"/>
  <c r="E518" i="9"/>
  <c r="F518" i="9"/>
  <c r="A519" i="9"/>
  <c r="E519" i="9"/>
  <c r="F519" i="9"/>
  <c r="A520" i="9"/>
  <c r="E520" i="9"/>
  <c r="F520" i="9"/>
  <c r="A521" i="9"/>
  <c r="E521" i="9"/>
  <c r="F521" i="9"/>
  <c r="A522" i="9"/>
  <c r="E522" i="9"/>
  <c r="F522" i="9"/>
  <c r="A523" i="9"/>
  <c r="E523" i="9"/>
  <c r="F523" i="9"/>
  <c r="A524" i="9"/>
  <c r="E524" i="9"/>
  <c r="F524" i="9"/>
  <c r="A525" i="9"/>
  <c r="E525" i="9"/>
  <c r="F525" i="9"/>
  <c r="A526" i="9"/>
  <c r="E526" i="9"/>
  <c r="F526" i="9"/>
  <c r="A527" i="9"/>
  <c r="E527" i="9"/>
  <c r="F527" i="9"/>
  <c r="A528" i="9"/>
  <c r="E528" i="9"/>
  <c r="F528" i="9"/>
  <c r="A529" i="9"/>
  <c r="E529" i="9"/>
  <c r="F529" i="9"/>
  <c r="A530" i="9"/>
  <c r="E530" i="9"/>
  <c r="F530" i="9"/>
  <c r="A531" i="9"/>
  <c r="E531" i="9"/>
  <c r="F531" i="9"/>
  <c r="A532" i="9"/>
  <c r="E532" i="9"/>
  <c r="F532" i="9"/>
  <c r="A533" i="9"/>
  <c r="E533" i="9"/>
  <c r="F533" i="9"/>
  <c r="A534" i="9"/>
  <c r="E534" i="9"/>
  <c r="F534" i="9"/>
  <c r="A535" i="9"/>
  <c r="E535" i="9"/>
  <c r="F535" i="9"/>
  <c r="A536" i="9"/>
  <c r="E536" i="9"/>
  <c r="F536" i="9"/>
  <c r="A537" i="9"/>
  <c r="E537" i="9"/>
  <c r="F537" i="9"/>
  <c r="A538" i="9"/>
  <c r="E538" i="9"/>
  <c r="F538" i="9"/>
  <c r="A539" i="9"/>
  <c r="E539" i="9"/>
  <c r="F539" i="9"/>
  <c r="A540" i="9"/>
  <c r="E540" i="9"/>
  <c r="F540" i="9"/>
  <c r="A541" i="9"/>
  <c r="E541" i="9"/>
  <c r="F541" i="9"/>
  <c r="A542" i="9"/>
  <c r="E542" i="9"/>
  <c r="F542" i="9"/>
  <c r="A543" i="9"/>
  <c r="E543" i="9"/>
  <c r="F543" i="9"/>
  <c r="A544" i="9"/>
  <c r="E544" i="9"/>
  <c r="F544" i="9"/>
  <c r="A545" i="9"/>
  <c r="E545" i="9"/>
  <c r="F545" i="9"/>
  <c r="A546" i="9"/>
  <c r="E546" i="9"/>
  <c r="F546" i="9"/>
  <c r="A547" i="9"/>
  <c r="E547" i="9"/>
  <c r="F547" i="9"/>
  <c r="A548" i="9"/>
  <c r="E548" i="9"/>
  <c r="F548" i="9"/>
  <c r="A549" i="9"/>
  <c r="E549" i="9"/>
  <c r="F549" i="9"/>
  <c r="A550" i="9"/>
  <c r="E550" i="9"/>
  <c r="F550" i="9"/>
  <c r="A551" i="9"/>
  <c r="E551" i="9"/>
  <c r="F551" i="9"/>
  <c r="A552" i="9"/>
  <c r="E552" i="9"/>
  <c r="F552" i="9"/>
  <c r="A553" i="9"/>
  <c r="E553" i="9"/>
  <c r="F553" i="9"/>
  <c r="A554" i="9"/>
  <c r="E554" i="9"/>
  <c r="F554" i="9"/>
  <c r="A555" i="9"/>
  <c r="E555" i="9"/>
  <c r="F555" i="9"/>
  <c r="A556" i="9"/>
  <c r="E556" i="9"/>
  <c r="F556" i="9"/>
  <c r="A557" i="9"/>
  <c r="E557" i="9"/>
  <c r="F557" i="9"/>
  <c r="A558" i="9"/>
  <c r="E558" i="9"/>
  <c r="F558" i="9"/>
  <c r="A559" i="9"/>
  <c r="E559" i="9"/>
  <c r="F559" i="9"/>
  <c r="A560" i="9"/>
  <c r="E560" i="9"/>
  <c r="F560" i="9"/>
  <c r="A561" i="9"/>
  <c r="E561" i="9"/>
  <c r="F561" i="9"/>
  <c r="A562" i="9"/>
  <c r="E562" i="9"/>
  <c r="F562" i="9"/>
  <c r="A563" i="9"/>
  <c r="E563" i="9"/>
  <c r="F563" i="9"/>
  <c r="A564" i="9"/>
  <c r="E564" i="9"/>
  <c r="F564" i="9"/>
  <c r="A565" i="9"/>
  <c r="E565" i="9"/>
  <c r="F565" i="9"/>
  <c r="A566" i="9"/>
  <c r="E566" i="9"/>
  <c r="F566" i="9"/>
  <c r="A567" i="9"/>
  <c r="E567" i="9"/>
  <c r="F567" i="9"/>
  <c r="A568" i="9"/>
  <c r="E568" i="9"/>
  <c r="F568" i="9"/>
  <c r="A569" i="9"/>
  <c r="E569" i="9"/>
  <c r="F569" i="9"/>
  <c r="A570" i="9"/>
  <c r="E570" i="9"/>
  <c r="F570" i="9"/>
  <c r="A571" i="9"/>
  <c r="E571" i="9"/>
  <c r="F571" i="9"/>
  <c r="A572" i="9"/>
  <c r="E572" i="9"/>
  <c r="F572" i="9"/>
  <c r="A573" i="9"/>
  <c r="E573" i="9"/>
  <c r="F573" i="9"/>
  <c r="A574" i="9"/>
  <c r="E574" i="9"/>
  <c r="F574" i="9"/>
  <c r="A575" i="9"/>
  <c r="E575" i="9"/>
  <c r="F575" i="9"/>
  <c r="A576" i="9"/>
  <c r="E576" i="9"/>
  <c r="F576" i="9"/>
  <c r="A577" i="9"/>
  <c r="E577" i="9"/>
  <c r="F577" i="9"/>
  <c r="A578" i="9"/>
  <c r="E578" i="9"/>
  <c r="F578" i="9"/>
  <c r="A579" i="9"/>
  <c r="E579" i="9"/>
  <c r="F579" i="9"/>
  <c r="A580" i="9"/>
  <c r="E580" i="9"/>
  <c r="F580" i="9"/>
  <c r="A581" i="9"/>
  <c r="E581" i="9"/>
  <c r="F581" i="9"/>
  <c r="A582" i="9"/>
  <c r="E582" i="9"/>
  <c r="F582" i="9"/>
  <c r="A583" i="9"/>
  <c r="E583" i="9"/>
  <c r="F583" i="9"/>
  <c r="A584" i="9"/>
  <c r="E584" i="9"/>
  <c r="F584" i="9"/>
  <c r="A585" i="9"/>
  <c r="E585" i="9"/>
  <c r="F585" i="9"/>
  <c r="A586" i="9"/>
  <c r="E586" i="9"/>
  <c r="F586" i="9"/>
  <c r="A587" i="9"/>
  <c r="E587" i="9"/>
  <c r="F587" i="9"/>
  <c r="A588" i="9"/>
  <c r="E588" i="9"/>
  <c r="F588" i="9"/>
  <c r="A589" i="9"/>
  <c r="E589" i="9"/>
  <c r="F589" i="9"/>
  <c r="A590" i="9"/>
  <c r="E590" i="9"/>
  <c r="F590" i="9"/>
  <c r="A591" i="9"/>
  <c r="E591" i="9"/>
  <c r="F591" i="9"/>
  <c r="A592" i="9"/>
  <c r="E592" i="9"/>
  <c r="F592" i="9"/>
  <c r="A593" i="9"/>
  <c r="E593" i="9"/>
  <c r="F593" i="9"/>
  <c r="A594" i="9"/>
  <c r="E594" i="9"/>
  <c r="F594" i="9"/>
  <c r="A595" i="9"/>
  <c r="E595" i="9"/>
  <c r="F595" i="9"/>
  <c r="A596" i="9"/>
  <c r="E596" i="9"/>
  <c r="F596" i="9"/>
  <c r="A597" i="9"/>
  <c r="E597" i="9"/>
  <c r="F597" i="9"/>
  <c r="A598" i="9"/>
  <c r="E598" i="9"/>
  <c r="F598" i="9"/>
  <c r="A599" i="9"/>
  <c r="E599" i="9"/>
  <c r="F599" i="9"/>
  <c r="A600" i="9"/>
  <c r="E600" i="9"/>
  <c r="F600" i="9"/>
  <c r="A601" i="9"/>
  <c r="E601" i="9"/>
  <c r="F601" i="9"/>
  <c r="A602" i="9"/>
  <c r="E602" i="9"/>
  <c r="F602" i="9"/>
  <c r="A603" i="9"/>
  <c r="E603" i="9"/>
  <c r="F603" i="9"/>
  <c r="A604" i="9"/>
  <c r="E604" i="9"/>
  <c r="F604" i="9"/>
  <c r="A605" i="9"/>
  <c r="E605" i="9"/>
  <c r="F605" i="9"/>
  <c r="A606" i="9"/>
  <c r="E606" i="9"/>
  <c r="F606" i="9"/>
  <c r="A607" i="9"/>
  <c r="E607" i="9"/>
  <c r="F607" i="9"/>
  <c r="A608" i="9"/>
  <c r="E608" i="9"/>
  <c r="F608" i="9"/>
  <c r="A609" i="9"/>
  <c r="E609" i="9"/>
  <c r="F609" i="9"/>
  <c r="A610" i="9"/>
  <c r="E610" i="9"/>
  <c r="F610" i="9"/>
  <c r="A611" i="9"/>
  <c r="E611" i="9"/>
  <c r="F611" i="9"/>
  <c r="A612" i="9"/>
  <c r="E612" i="9"/>
  <c r="F612" i="9"/>
  <c r="A613" i="9"/>
  <c r="E613" i="9"/>
  <c r="F613" i="9"/>
  <c r="A614" i="9"/>
  <c r="E614" i="9"/>
  <c r="F614" i="9"/>
  <c r="A615" i="9"/>
  <c r="E615" i="9"/>
  <c r="F615" i="9"/>
  <c r="A616" i="9"/>
  <c r="E616" i="9"/>
  <c r="F616" i="9"/>
  <c r="A617" i="9"/>
  <c r="E617" i="9"/>
  <c r="F617" i="9"/>
  <c r="A618" i="9"/>
  <c r="E618" i="9"/>
  <c r="F618" i="9"/>
  <c r="A619" i="9"/>
  <c r="E619" i="9"/>
  <c r="F619" i="9"/>
  <c r="A620" i="9"/>
  <c r="E620" i="9"/>
  <c r="F620" i="9"/>
  <c r="A621" i="9"/>
  <c r="E621" i="9"/>
  <c r="F621" i="9"/>
  <c r="A622" i="9"/>
  <c r="E622" i="9"/>
  <c r="F622" i="9"/>
  <c r="A623" i="9"/>
  <c r="E623" i="9"/>
  <c r="F623" i="9"/>
  <c r="A624" i="9"/>
  <c r="E624" i="9"/>
  <c r="F624" i="9"/>
  <c r="A625" i="9"/>
  <c r="E625" i="9"/>
  <c r="F625" i="9"/>
  <c r="A626" i="9"/>
  <c r="E626" i="9"/>
  <c r="F626" i="9"/>
  <c r="A627" i="9"/>
  <c r="E627" i="9"/>
  <c r="F627" i="9"/>
  <c r="A628" i="9"/>
  <c r="E628" i="9"/>
  <c r="F628" i="9"/>
  <c r="A629" i="9"/>
  <c r="E629" i="9"/>
  <c r="F629" i="9"/>
  <c r="A630" i="9"/>
  <c r="E630" i="9"/>
  <c r="F630" i="9"/>
  <c r="A631" i="9"/>
  <c r="E631" i="9"/>
  <c r="F631" i="9"/>
  <c r="A632" i="9"/>
  <c r="E632" i="9"/>
  <c r="F632" i="9"/>
  <c r="A633" i="9"/>
  <c r="E633" i="9"/>
  <c r="F633" i="9"/>
  <c r="A634" i="9"/>
  <c r="E634" i="9"/>
  <c r="F634" i="9"/>
  <c r="A635" i="9"/>
  <c r="E635" i="9"/>
  <c r="F635" i="9"/>
  <c r="A636" i="9"/>
  <c r="E636" i="9"/>
  <c r="F636" i="9"/>
  <c r="A637" i="9"/>
  <c r="E637" i="9"/>
  <c r="F637" i="9"/>
  <c r="A638" i="9"/>
  <c r="E638" i="9"/>
  <c r="F638" i="9"/>
  <c r="A639" i="9"/>
  <c r="E639" i="9"/>
  <c r="F639" i="9"/>
  <c r="A640" i="9"/>
  <c r="E640" i="9"/>
  <c r="F640" i="9"/>
  <c r="A641" i="9"/>
  <c r="E641" i="9"/>
  <c r="F641" i="9"/>
  <c r="A642" i="9"/>
  <c r="E642" i="9"/>
  <c r="F642" i="9"/>
  <c r="A643" i="9"/>
  <c r="E643" i="9"/>
  <c r="F643" i="9"/>
  <c r="A644" i="9"/>
  <c r="E644" i="9"/>
  <c r="F644" i="9"/>
  <c r="A645" i="9"/>
  <c r="E645" i="9"/>
  <c r="F645" i="9"/>
  <c r="A646" i="9"/>
  <c r="E646" i="9"/>
  <c r="F646" i="9"/>
  <c r="A647" i="9"/>
  <c r="E647" i="9"/>
  <c r="F647" i="9"/>
  <c r="A648" i="9"/>
  <c r="E648" i="9"/>
  <c r="F648" i="9"/>
  <c r="A649" i="9"/>
  <c r="E649" i="9"/>
  <c r="F649" i="9"/>
  <c r="A650" i="9"/>
  <c r="E650" i="9"/>
  <c r="F650" i="9"/>
  <c r="A651" i="9"/>
  <c r="E651" i="9"/>
  <c r="F651" i="9"/>
  <c r="A652" i="9"/>
  <c r="E652" i="9"/>
  <c r="F652" i="9"/>
  <c r="A653" i="9"/>
  <c r="E653" i="9"/>
  <c r="F653" i="9"/>
  <c r="A654" i="9"/>
  <c r="E654" i="9"/>
  <c r="F654" i="9"/>
  <c r="A655" i="9"/>
  <c r="E655" i="9"/>
  <c r="F655" i="9"/>
  <c r="A656" i="9"/>
  <c r="E656" i="9"/>
  <c r="F656" i="9"/>
  <c r="A657" i="9"/>
  <c r="E657" i="9"/>
  <c r="F657" i="9"/>
  <c r="A658" i="9"/>
  <c r="E658" i="9"/>
  <c r="F658" i="9"/>
  <c r="A659" i="9"/>
  <c r="E659" i="9"/>
  <c r="F659" i="9"/>
  <c r="A660" i="9"/>
  <c r="E660" i="9"/>
  <c r="F660" i="9"/>
  <c r="A661" i="9"/>
  <c r="E661" i="9"/>
  <c r="F661" i="9"/>
  <c r="A662" i="9"/>
  <c r="E662" i="9"/>
  <c r="F662" i="9"/>
  <c r="A663" i="9"/>
  <c r="E663" i="9"/>
  <c r="F663" i="9"/>
  <c r="A664" i="9"/>
  <c r="E664" i="9"/>
  <c r="F664" i="9"/>
  <c r="A665" i="9"/>
  <c r="E665" i="9"/>
  <c r="F665" i="9"/>
  <c r="A666" i="9"/>
  <c r="E666" i="9"/>
  <c r="F666" i="9"/>
  <c r="A667" i="9"/>
  <c r="E667" i="9"/>
  <c r="F667" i="9"/>
  <c r="A668" i="9"/>
  <c r="E668" i="9"/>
  <c r="F668" i="9"/>
  <c r="A669" i="9"/>
  <c r="E669" i="9"/>
  <c r="F669" i="9"/>
  <c r="A670" i="9"/>
  <c r="E670" i="9"/>
  <c r="F670" i="9"/>
  <c r="A671" i="9"/>
  <c r="E671" i="9"/>
  <c r="F671" i="9"/>
  <c r="A672" i="9"/>
  <c r="E672" i="9"/>
  <c r="F672" i="9"/>
  <c r="A673" i="9"/>
  <c r="E673" i="9"/>
  <c r="F673" i="9"/>
  <c r="A674" i="9"/>
  <c r="E674" i="9"/>
  <c r="F674" i="9"/>
  <c r="A675" i="9"/>
  <c r="E675" i="9"/>
  <c r="F675" i="9"/>
  <c r="A676" i="9"/>
  <c r="E676" i="9"/>
  <c r="F676" i="9"/>
  <c r="A677" i="9"/>
  <c r="E677" i="9"/>
  <c r="F677" i="9"/>
  <c r="A678" i="9"/>
  <c r="E678" i="9"/>
  <c r="F678" i="9"/>
  <c r="A679" i="9"/>
  <c r="E679" i="9"/>
  <c r="F679" i="9"/>
  <c r="A680" i="9"/>
  <c r="E680" i="9"/>
  <c r="F680" i="9"/>
  <c r="A681" i="9"/>
  <c r="E681" i="9"/>
  <c r="F681" i="9"/>
  <c r="A682" i="9"/>
  <c r="E682" i="9"/>
  <c r="F682" i="9"/>
  <c r="A683" i="9"/>
  <c r="E683" i="9"/>
  <c r="F683" i="9"/>
  <c r="A684" i="9"/>
  <c r="E684" i="9"/>
  <c r="F684" i="9"/>
  <c r="A685" i="9"/>
  <c r="E685" i="9"/>
  <c r="F685" i="9"/>
  <c r="A686" i="9"/>
  <c r="E686" i="9"/>
  <c r="F686" i="9"/>
  <c r="A687" i="9"/>
  <c r="E687" i="9"/>
  <c r="F687" i="9"/>
  <c r="A688" i="9"/>
  <c r="E688" i="9"/>
  <c r="F688" i="9"/>
  <c r="A689" i="9"/>
  <c r="E689" i="9"/>
  <c r="F689" i="9"/>
  <c r="A690" i="9"/>
  <c r="E690" i="9"/>
  <c r="F690" i="9"/>
  <c r="A691" i="9"/>
  <c r="E691" i="9"/>
  <c r="F691" i="9"/>
  <c r="A692" i="9"/>
  <c r="E692" i="9"/>
  <c r="F692" i="9"/>
  <c r="A693" i="9"/>
  <c r="E693" i="9"/>
  <c r="F693" i="9"/>
  <c r="A694" i="9"/>
  <c r="E694" i="9"/>
  <c r="F694" i="9"/>
  <c r="A695" i="9"/>
  <c r="E695" i="9"/>
  <c r="F695" i="9"/>
  <c r="A696" i="9"/>
  <c r="E696" i="9"/>
  <c r="F696" i="9"/>
  <c r="A697" i="9"/>
  <c r="E697" i="9"/>
  <c r="F697" i="9"/>
  <c r="A698" i="9"/>
  <c r="E698" i="9"/>
  <c r="F698" i="9"/>
  <c r="A699" i="9"/>
  <c r="E699" i="9"/>
  <c r="F699" i="9"/>
  <c r="A700" i="9"/>
  <c r="E700" i="9"/>
  <c r="F700" i="9"/>
  <c r="A701" i="9"/>
  <c r="E701" i="9"/>
  <c r="F701" i="9"/>
  <c r="A702" i="9"/>
  <c r="E702" i="9"/>
  <c r="F702" i="9"/>
  <c r="A703" i="9"/>
  <c r="E703" i="9"/>
  <c r="F703" i="9"/>
  <c r="A704" i="9"/>
  <c r="E704" i="9"/>
  <c r="F704" i="9"/>
  <c r="A705" i="9"/>
  <c r="E705" i="9"/>
  <c r="F705" i="9"/>
  <c r="A706" i="9"/>
  <c r="E706" i="9"/>
  <c r="F706" i="9"/>
  <c r="A707" i="9"/>
  <c r="E707" i="9"/>
  <c r="F707" i="9"/>
  <c r="A708" i="9"/>
  <c r="E708" i="9"/>
  <c r="F708" i="9"/>
  <c r="A709" i="9"/>
  <c r="E709" i="9"/>
  <c r="F709" i="9"/>
  <c r="A710" i="9"/>
  <c r="E710" i="9"/>
  <c r="F710" i="9"/>
  <c r="A711" i="9"/>
  <c r="E711" i="9"/>
  <c r="F711" i="9"/>
  <c r="A712" i="9"/>
  <c r="E712" i="9"/>
  <c r="F712" i="9"/>
  <c r="A713" i="9"/>
  <c r="E713" i="9"/>
  <c r="F713" i="9"/>
  <c r="A714" i="9"/>
  <c r="E714" i="9"/>
  <c r="F714" i="9"/>
  <c r="A715" i="9"/>
  <c r="E715" i="9"/>
  <c r="F715" i="9"/>
  <c r="A716" i="9"/>
  <c r="E716" i="9"/>
  <c r="F716" i="9"/>
  <c r="A717" i="9"/>
  <c r="E717" i="9"/>
  <c r="F717" i="9"/>
  <c r="A718" i="9"/>
  <c r="E718" i="9"/>
  <c r="F718" i="9"/>
  <c r="A719" i="9"/>
  <c r="E719" i="9"/>
  <c r="F719" i="9"/>
  <c r="A720" i="9"/>
  <c r="E720" i="9"/>
  <c r="F720" i="9"/>
  <c r="A721" i="9"/>
  <c r="E721" i="9"/>
  <c r="F721" i="9"/>
  <c r="A722" i="9"/>
  <c r="E722" i="9"/>
  <c r="F722" i="9"/>
  <c r="A723" i="9"/>
  <c r="E723" i="9"/>
  <c r="F723" i="9"/>
  <c r="A724" i="9"/>
  <c r="E724" i="9"/>
  <c r="F724" i="9"/>
  <c r="A725" i="9"/>
  <c r="E725" i="9"/>
  <c r="F725" i="9"/>
  <c r="A726" i="9"/>
  <c r="E726" i="9"/>
  <c r="F726" i="9"/>
  <c r="A727" i="9"/>
  <c r="E727" i="9"/>
  <c r="F727" i="9"/>
  <c r="A728" i="9"/>
  <c r="E728" i="9"/>
  <c r="F728" i="9"/>
  <c r="A729" i="9"/>
  <c r="E729" i="9"/>
  <c r="F729" i="9"/>
  <c r="A730" i="9"/>
  <c r="E730" i="9"/>
  <c r="F730" i="9"/>
  <c r="A731" i="9"/>
  <c r="E731" i="9"/>
  <c r="F731" i="9"/>
  <c r="A732" i="9"/>
  <c r="E732" i="9"/>
  <c r="F732" i="9"/>
  <c r="A733" i="9"/>
  <c r="E733" i="9"/>
  <c r="F733" i="9"/>
  <c r="A734" i="9"/>
  <c r="E734" i="9"/>
  <c r="F734" i="9"/>
  <c r="A735" i="9"/>
  <c r="E735" i="9"/>
  <c r="F735" i="9"/>
  <c r="A736" i="9"/>
  <c r="E736" i="9"/>
  <c r="F736" i="9"/>
  <c r="A737" i="9"/>
  <c r="E737" i="9"/>
  <c r="F737" i="9"/>
  <c r="A738" i="9"/>
  <c r="E738" i="9"/>
  <c r="F738" i="9"/>
  <c r="A739" i="9"/>
  <c r="E739" i="9"/>
  <c r="F739" i="9"/>
  <c r="A740" i="9"/>
  <c r="E740" i="9"/>
  <c r="F740" i="9"/>
  <c r="A741" i="9"/>
  <c r="E741" i="9"/>
  <c r="F741" i="9"/>
  <c r="A742" i="9"/>
  <c r="E742" i="9"/>
  <c r="F742" i="9"/>
  <c r="A743" i="9"/>
  <c r="E743" i="9"/>
  <c r="F743" i="9"/>
  <c r="A744" i="9"/>
  <c r="E744" i="9"/>
  <c r="F744" i="9"/>
  <c r="A745" i="9"/>
  <c r="E745" i="9"/>
  <c r="F745" i="9"/>
  <c r="A746" i="9"/>
  <c r="E746" i="9"/>
  <c r="F746" i="9"/>
  <c r="A747" i="9"/>
  <c r="E747" i="9"/>
  <c r="F747" i="9"/>
  <c r="A748" i="9"/>
  <c r="E748" i="9"/>
  <c r="F748" i="9"/>
  <c r="A749" i="9"/>
  <c r="E749" i="9"/>
  <c r="F749" i="9"/>
  <c r="A750" i="9"/>
  <c r="E750" i="9"/>
  <c r="F750" i="9"/>
  <c r="A751" i="9"/>
  <c r="E751" i="9"/>
  <c r="F751" i="9"/>
  <c r="A752" i="9"/>
  <c r="E752" i="9"/>
  <c r="F752" i="9"/>
  <c r="A753" i="9"/>
  <c r="E753" i="9"/>
  <c r="F753" i="9"/>
  <c r="A754" i="9"/>
  <c r="E754" i="9"/>
  <c r="F754" i="9"/>
  <c r="A755" i="9"/>
  <c r="E755" i="9"/>
  <c r="F755" i="9"/>
  <c r="A756" i="9"/>
  <c r="E756" i="9"/>
  <c r="F756" i="9"/>
  <c r="A757" i="9"/>
  <c r="E757" i="9"/>
  <c r="F757" i="9"/>
  <c r="A758" i="9"/>
  <c r="E758" i="9"/>
  <c r="F758" i="9"/>
  <c r="A759" i="9"/>
  <c r="E759" i="9"/>
  <c r="F759" i="9"/>
  <c r="A760" i="9"/>
  <c r="E760" i="9"/>
  <c r="F760" i="9"/>
  <c r="A761" i="9"/>
  <c r="E761" i="9"/>
  <c r="F761" i="9"/>
  <c r="A762" i="9"/>
  <c r="E762" i="9"/>
  <c r="F762" i="9"/>
  <c r="A763" i="9"/>
  <c r="E763" i="9"/>
  <c r="F763" i="9"/>
  <c r="A764" i="9"/>
  <c r="E764" i="9"/>
  <c r="F764" i="9"/>
  <c r="A765" i="9"/>
  <c r="E765" i="9"/>
  <c r="F765" i="9"/>
  <c r="A766" i="9"/>
  <c r="E766" i="9"/>
  <c r="F766" i="9"/>
  <c r="A767" i="9"/>
  <c r="E767" i="9"/>
  <c r="F767" i="9"/>
  <c r="A768" i="9"/>
  <c r="E768" i="9"/>
  <c r="F768" i="9"/>
  <c r="A769" i="9"/>
  <c r="E769" i="9"/>
  <c r="F769" i="9"/>
  <c r="A770" i="9"/>
  <c r="E770" i="9"/>
  <c r="F770" i="9"/>
  <c r="A771" i="9"/>
  <c r="E771" i="9"/>
  <c r="F771" i="9"/>
  <c r="A772" i="9"/>
  <c r="E772" i="9"/>
  <c r="F772" i="9"/>
  <c r="A773" i="9"/>
  <c r="E773" i="9"/>
  <c r="F773" i="9"/>
  <c r="A774" i="9"/>
  <c r="E774" i="9"/>
  <c r="F774" i="9"/>
  <c r="A775" i="9"/>
  <c r="E775" i="9"/>
  <c r="F775" i="9"/>
  <c r="A776" i="9"/>
  <c r="E776" i="9"/>
  <c r="F776" i="9"/>
  <c r="A777" i="9"/>
  <c r="E777" i="9"/>
  <c r="F777" i="9"/>
  <c r="A778" i="9"/>
  <c r="E778" i="9"/>
  <c r="F778" i="9"/>
  <c r="A779" i="9"/>
  <c r="E779" i="9"/>
  <c r="F779" i="9"/>
  <c r="A780" i="9"/>
  <c r="E780" i="9"/>
  <c r="F780" i="9"/>
  <c r="A781" i="9"/>
  <c r="E781" i="9"/>
  <c r="F781" i="9"/>
  <c r="A782" i="9"/>
  <c r="E782" i="9"/>
  <c r="F782" i="9"/>
  <c r="A783" i="9"/>
  <c r="E783" i="9"/>
  <c r="F783" i="9"/>
  <c r="A784" i="9"/>
  <c r="E784" i="9"/>
  <c r="F784" i="9"/>
  <c r="A785" i="9"/>
  <c r="E785" i="9"/>
  <c r="F785" i="9"/>
  <c r="A786" i="9"/>
  <c r="E786" i="9"/>
  <c r="F786" i="9"/>
  <c r="A787" i="9"/>
  <c r="E787" i="9"/>
  <c r="F787" i="9"/>
  <c r="A788" i="9"/>
  <c r="E788" i="9"/>
  <c r="F788" i="9"/>
  <c r="A789" i="9"/>
  <c r="E789" i="9"/>
  <c r="F789" i="9"/>
  <c r="A790" i="9"/>
  <c r="E790" i="9"/>
  <c r="F790" i="9"/>
  <c r="A791" i="9"/>
  <c r="E791" i="9"/>
  <c r="F791" i="9"/>
  <c r="A792" i="9"/>
  <c r="E792" i="9"/>
  <c r="F792" i="9"/>
  <c r="A793" i="9"/>
  <c r="E793" i="9"/>
  <c r="F793" i="9"/>
  <c r="A794" i="9"/>
  <c r="E794" i="9"/>
  <c r="F794" i="9"/>
  <c r="A795" i="9"/>
  <c r="E795" i="9"/>
  <c r="F795" i="9"/>
  <c r="A796" i="9"/>
  <c r="E796" i="9"/>
  <c r="F796" i="9"/>
  <c r="A797" i="9"/>
  <c r="E797" i="9"/>
  <c r="F797" i="9"/>
  <c r="A798" i="9"/>
  <c r="E798" i="9"/>
  <c r="F798" i="9"/>
  <c r="A799" i="9"/>
  <c r="E799" i="9"/>
  <c r="F799" i="9"/>
  <c r="A800" i="9"/>
  <c r="E800" i="9"/>
  <c r="F800" i="9"/>
  <c r="A801" i="9"/>
  <c r="E801" i="9"/>
  <c r="F801" i="9"/>
  <c r="A802" i="9"/>
  <c r="E802" i="9"/>
  <c r="F802" i="9"/>
  <c r="A803" i="9"/>
  <c r="E803" i="9"/>
  <c r="F803" i="9"/>
  <c r="A804" i="9"/>
  <c r="E804" i="9"/>
  <c r="F804" i="9"/>
  <c r="A805" i="9"/>
  <c r="E805" i="9"/>
  <c r="F805" i="9"/>
  <c r="A806" i="9"/>
  <c r="E806" i="9"/>
  <c r="F806" i="9"/>
  <c r="A807" i="9"/>
  <c r="E807" i="9"/>
  <c r="F807" i="9"/>
  <c r="A808" i="9"/>
  <c r="E808" i="9"/>
  <c r="F808" i="9"/>
  <c r="A809" i="9"/>
  <c r="E809" i="9"/>
  <c r="F809" i="9"/>
  <c r="A810" i="9"/>
  <c r="E810" i="9"/>
  <c r="F810" i="9"/>
  <c r="A811" i="9"/>
  <c r="E811" i="9"/>
  <c r="F811" i="9"/>
  <c r="A812" i="9"/>
  <c r="E812" i="9"/>
  <c r="F812" i="9"/>
  <c r="A813" i="9"/>
  <c r="E813" i="9"/>
  <c r="F813" i="9"/>
  <c r="A814" i="9"/>
  <c r="E814" i="9"/>
  <c r="F814" i="9"/>
  <c r="A815" i="9"/>
  <c r="E815" i="9"/>
  <c r="F815" i="9"/>
  <c r="A816" i="9"/>
  <c r="E816" i="9"/>
  <c r="F816" i="9"/>
  <c r="A817" i="9"/>
  <c r="E817" i="9"/>
  <c r="F817" i="9"/>
  <c r="A818" i="9"/>
  <c r="E818" i="9"/>
  <c r="F818" i="9"/>
  <c r="A819" i="9"/>
  <c r="E819" i="9"/>
  <c r="F819" i="9"/>
  <c r="A820" i="9"/>
  <c r="E820" i="9"/>
  <c r="F820" i="9"/>
  <c r="A821" i="9"/>
  <c r="E821" i="9"/>
  <c r="F821" i="9"/>
  <c r="A822" i="9"/>
  <c r="E822" i="9"/>
  <c r="F822" i="9"/>
  <c r="A823" i="9"/>
  <c r="E823" i="9"/>
  <c r="F823" i="9"/>
  <c r="A824" i="9"/>
  <c r="E824" i="9"/>
  <c r="F824" i="9"/>
  <c r="A825" i="9"/>
  <c r="E825" i="9"/>
  <c r="F825" i="9"/>
  <c r="A826" i="9"/>
  <c r="E826" i="9"/>
  <c r="F826" i="9"/>
  <c r="A827" i="9"/>
  <c r="E827" i="9"/>
  <c r="F827" i="9"/>
  <c r="A828" i="9"/>
  <c r="E828" i="9"/>
  <c r="F828" i="9"/>
  <c r="A829" i="9"/>
  <c r="E829" i="9"/>
  <c r="F829" i="9"/>
  <c r="A830" i="9"/>
  <c r="E830" i="9"/>
  <c r="F830" i="9"/>
  <c r="A831" i="9"/>
  <c r="E831" i="9"/>
  <c r="F831" i="9"/>
  <c r="A832" i="9"/>
  <c r="E832" i="9"/>
  <c r="F832" i="9"/>
  <c r="A833" i="9"/>
  <c r="E833" i="9"/>
  <c r="F833" i="9"/>
  <c r="A834" i="9"/>
  <c r="E834" i="9"/>
  <c r="F834" i="9"/>
  <c r="A835" i="9"/>
  <c r="E835" i="9"/>
  <c r="F835" i="9"/>
  <c r="A836" i="9"/>
  <c r="E836" i="9"/>
  <c r="F836" i="9"/>
  <c r="A837" i="9"/>
  <c r="E837" i="9"/>
  <c r="F837" i="9"/>
  <c r="A838" i="9"/>
  <c r="E838" i="9"/>
  <c r="F838" i="9"/>
  <c r="A839" i="9"/>
  <c r="E839" i="9"/>
  <c r="F839" i="9"/>
  <c r="A840" i="9"/>
  <c r="E840" i="9"/>
  <c r="F840" i="9"/>
  <c r="A841" i="9"/>
  <c r="E841" i="9"/>
  <c r="F841" i="9"/>
  <c r="A842" i="9"/>
  <c r="E842" i="9"/>
  <c r="F842" i="9"/>
  <c r="A843" i="9"/>
  <c r="E843" i="9"/>
  <c r="F843" i="9"/>
  <c r="A844" i="9"/>
  <c r="E844" i="9"/>
  <c r="F844" i="9"/>
  <c r="A845" i="9"/>
  <c r="E845" i="9"/>
  <c r="F845" i="9"/>
  <c r="A846" i="9"/>
  <c r="E846" i="9"/>
  <c r="F846" i="9"/>
  <c r="A847" i="9"/>
  <c r="E847" i="9"/>
  <c r="F847" i="9"/>
  <c r="A848" i="9"/>
  <c r="E848" i="9"/>
  <c r="F848" i="9"/>
  <c r="A849" i="9"/>
  <c r="E849" i="9"/>
  <c r="F849" i="9"/>
  <c r="A850" i="9"/>
  <c r="E850" i="9"/>
  <c r="F850" i="9"/>
  <c r="A851" i="9"/>
  <c r="E851" i="9"/>
  <c r="F851" i="9"/>
  <c r="A852" i="9"/>
  <c r="E852" i="9"/>
  <c r="F852" i="9"/>
  <c r="A853" i="9"/>
  <c r="E853" i="9"/>
  <c r="F853" i="9"/>
  <c r="A854" i="9"/>
  <c r="E854" i="9"/>
  <c r="F854" i="9"/>
  <c r="A855" i="9"/>
  <c r="E855" i="9"/>
  <c r="F855" i="9"/>
  <c r="A856" i="9"/>
  <c r="E856" i="9"/>
  <c r="F856" i="9"/>
  <c r="A857" i="9"/>
  <c r="E857" i="9"/>
  <c r="F857" i="9"/>
  <c r="A858" i="9"/>
  <c r="E858" i="9"/>
  <c r="F858" i="9"/>
  <c r="A859" i="9"/>
  <c r="E859" i="9"/>
  <c r="F859" i="9"/>
  <c r="A860" i="9"/>
  <c r="E860" i="9"/>
  <c r="F860" i="9"/>
  <c r="A861" i="9"/>
  <c r="E861" i="9"/>
  <c r="F861" i="9"/>
  <c r="A862" i="9"/>
  <c r="E862" i="9"/>
  <c r="F862" i="9"/>
  <c r="A863" i="9"/>
  <c r="E863" i="9"/>
  <c r="F863" i="9"/>
  <c r="A864" i="9"/>
  <c r="E864" i="9"/>
  <c r="F864" i="9"/>
  <c r="A865" i="9"/>
  <c r="E865" i="9"/>
  <c r="F865" i="9"/>
  <c r="A866" i="9"/>
  <c r="E866" i="9"/>
  <c r="F866" i="9"/>
  <c r="A867" i="9"/>
  <c r="E867" i="9"/>
  <c r="F867" i="9"/>
  <c r="A868" i="9"/>
  <c r="E868" i="9"/>
  <c r="F868" i="9"/>
  <c r="A869" i="9"/>
  <c r="E869" i="9"/>
  <c r="F869" i="9"/>
  <c r="A870" i="9"/>
  <c r="E870" i="9"/>
  <c r="F870" i="9"/>
  <c r="A871" i="9"/>
  <c r="E871" i="9"/>
  <c r="F871" i="9"/>
  <c r="A872" i="9"/>
  <c r="E872" i="9"/>
  <c r="F872" i="9"/>
  <c r="A873" i="9"/>
  <c r="E873" i="9"/>
  <c r="F873" i="9"/>
  <c r="A874" i="9"/>
  <c r="E874" i="9"/>
  <c r="F874" i="9"/>
  <c r="A875" i="9"/>
  <c r="E875" i="9"/>
  <c r="F875" i="9"/>
  <c r="A876" i="9"/>
  <c r="E876" i="9"/>
  <c r="F876" i="9"/>
  <c r="A877" i="9"/>
  <c r="E877" i="9"/>
  <c r="F877" i="9"/>
  <c r="A878" i="9"/>
  <c r="E878" i="9"/>
  <c r="F878" i="9"/>
  <c r="A879" i="9"/>
  <c r="E879" i="9"/>
  <c r="F879" i="9"/>
  <c r="A880" i="9"/>
  <c r="E880" i="9"/>
  <c r="F880" i="9"/>
  <c r="A881" i="9"/>
  <c r="E881" i="9"/>
  <c r="F881" i="9"/>
  <c r="A882" i="9"/>
  <c r="E882" i="9"/>
  <c r="F882" i="9"/>
  <c r="A883" i="9"/>
  <c r="E883" i="9"/>
  <c r="F883" i="9"/>
  <c r="A884" i="9"/>
  <c r="E884" i="9"/>
  <c r="F884" i="9"/>
  <c r="A885" i="9"/>
  <c r="E885" i="9"/>
  <c r="F885" i="9"/>
  <c r="A886" i="9"/>
  <c r="E886" i="9"/>
  <c r="F886" i="9"/>
  <c r="A887" i="9"/>
  <c r="E887" i="9"/>
  <c r="F887" i="9"/>
  <c r="A888" i="9"/>
  <c r="E888" i="9"/>
  <c r="F888" i="9"/>
  <c r="A889" i="9"/>
  <c r="E889" i="9"/>
  <c r="F889" i="9"/>
  <c r="A890" i="9"/>
  <c r="E890" i="9"/>
  <c r="F890" i="9"/>
  <c r="A891" i="9"/>
  <c r="E891" i="9"/>
  <c r="F891" i="9"/>
  <c r="A892" i="9"/>
  <c r="E892" i="9"/>
  <c r="F892" i="9"/>
  <c r="A893" i="9"/>
  <c r="E893" i="9"/>
  <c r="F893" i="9"/>
  <c r="A894" i="9"/>
  <c r="E894" i="9"/>
  <c r="F894" i="9"/>
  <c r="A895" i="9"/>
  <c r="E895" i="9"/>
  <c r="F895" i="9"/>
  <c r="A896" i="9"/>
  <c r="E896" i="9"/>
  <c r="F896" i="9"/>
  <c r="A897" i="9"/>
  <c r="E897" i="9"/>
  <c r="F897" i="9"/>
  <c r="A898" i="9"/>
  <c r="E898" i="9"/>
  <c r="F898" i="9"/>
  <c r="A899" i="9"/>
  <c r="E899" i="9"/>
  <c r="F899" i="9"/>
  <c r="A900" i="9"/>
  <c r="E900" i="9"/>
  <c r="F900" i="9"/>
  <c r="A901" i="9"/>
  <c r="E901" i="9"/>
  <c r="F901" i="9"/>
  <c r="A902" i="9"/>
  <c r="E902" i="9"/>
  <c r="F902" i="9"/>
  <c r="A903" i="9"/>
  <c r="E903" i="9"/>
  <c r="F903" i="9"/>
  <c r="A904" i="9"/>
  <c r="E904" i="9"/>
  <c r="F904" i="9"/>
  <c r="A905" i="9"/>
  <c r="E905" i="9"/>
  <c r="F905" i="9"/>
  <c r="A906" i="9"/>
  <c r="E906" i="9"/>
  <c r="F906" i="9"/>
  <c r="A907" i="9"/>
  <c r="E907" i="9"/>
  <c r="F907" i="9"/>
  <c r="A908" i="9"/>
  <c r="E908" i="9"/>
  <c r="F908" i="9"/>
  <c r="A909" i="9"/>
  <c r="E909" i="9"/>
  <c r="F909" i="9"/>
  <c r="A910" i="9"/>
  <c r="E910" i="9"/>
  <c r="F910" i="9"/>
  <c r="A911" i="9"/>
  <c r="E911" i="9"/>
  <c r="F911" i="9"/>
  <c r="A912" i="9"/>
  <c r="E912" i="9"/>
  <c r="F912" i="9"/>
  <c r="A913" i="9"/>
  <c r="E913" i="9"/>
  <c r="F913" i="9"/>
  <c r="A914" i="9"/>
  <c r="E914" i="9"/>
  <c r="F914" i="9"/>
  <c r="A915" i="9"/>
  <c r="E915" i="9"/>
  <c r="F915" i="9"/>
  <c r="A916" i="9"/>
  <c r="E916" i="9"/>
  <c r="F916" i="9"/>
  <c r="A917" i="9"/>
  <c r="E917" i="9"/>
  <c r="F917" i="9"/>
  <c r="A918" i="9"/>
  <c r="E918" i="9"/>
  <c r="F918" i="9"/>
  <c r="A919" i="9"/>
  <c r="E919" i="9"/>
  <c r="F919" i="9"/>
  <c r="A920" i="9"/>
  <c r="E920" i="9"/>
  <c r="F920" i="9"/>
  <c r="A921" i="9"/>
  <c r="E921" i="9"/>
  <c r="F921" i="9"/>
  <c r="A922" i="9"/>
  <c r="E922" i="9"/>
  <c r="F922" i="9"/>
  <c r="A923" i="9"/>
  <c r="E923" i="9"/>
  <c r="F923" i="9"/>
  <c r="A924" i="9"/>
  <c r="E924" i="9"/>
  <c r="F924" i="9"/>
  <c r="A925" i="9"/>
  <c r="E925" i="9"/>
  <c r="F925" i="9"/>
  <c r="A926" i="9"/>
  <c r="E926" i="9"/>
  <c r="F926" i="9"/>
  <c r="A927" i="9"/>
  <c r="E927" i="9"/>
  <c r="F927" i="9"/>
  <c r="A928" i="9"/>
  <c r="E928" i="9"/>
  <c r="F928" i="9"/>
  <c r="A929" i="9"/>
  <c r="E929" i="9"/>
  <c r="F929" i="9"/>
  <c r="A930" i="9"/>
  <c r="E930" i="9"/>
  <c r="F930" i="9"/>
  <c r="A931" i="9"/>
  <c r="E931" i="9"/>
  <c r="F931" i="9"/>
  <c r="A932" i="9"/>
  <c r="E932" i="9"/>
  <c r="F932" i="9"/>
  <c r="A933" i="9"/>
  <c r="E933" i="9"/>
  <c r="F933" i="9"/>
  <c r="A934" i="9"/>
  <c r="E934" i="9"/>
  <c r="F934" i="9"/>
  <c r="A935" i="9"/>
  <c r="E935" i="9"/>
  <c r="F935" i="9"/>
  <c r="A936" i="9"/>
  <c r="E936" i="9"/>
  <c r="F936" i="9"/>
  <c r="A937" i="9"/>
  <c r="E937" i="9"/>
  <c r="F937" i="9"/>
  <c r="A938" i="9"/>
  <c r="E938" i="9"/>
  <c r="F938" i="9"/>
  <c r="A939" i="9"/>
  <c r="E939" i="9"/>
  <c r="F939" i="9"/>
  <c r="A940" i="9"/>
  <c r="E940" i="9"/>
  <c r="F940" i="9"/>
  <c r="A941" i="9"/>
  <c r="E941" i="9"/>
  <c r="F941" i="9"/>
  <c r="A942" i="9"/>
  <c r="E942" i="9"/>
  <c r="F942" i="9"/>
  <c r="A943" i="9"/>
  <c r="E943" i="9"/>
  <c r="F943" i="9"/>
  <c r="A944" i="9"/>
  <c r="E944" i="9"/>
  <c r="F944" i="9"/>
  <c r="A945" i="9"/>
  <c r="E945" i="9"/>
  <c r="F945" i="9"/>
  <c r="A946" i="9"/>
  <c r="E946" i="9"/>
  <c r="F946" i="9"/>
  <c r="A947" i="9"/>
  <c r="E947" i="9"/>
  <c r="F947" i="9"/>
  <c r="A948" i="9"/>
  <c r="E948" i="9"/>
  <c r="F948" i="9"/>
  <c r="A949" i="9"/>
  <c r="E949" i="9"/>
  <c r="F949" i="9"/>
  <c r="A950" i="9"/>
  <c r="E950" i="9"/>
  <c r="F950" i="9"/>
  <c r="A951" i="9"/>
  <c r="E951" i="9"/>
  <c r="F951" i="9"/>
  <c r="A952" i="9"/>
  <c r="E952" i="9"/>
  <c r="F952" i="9"/>
  <c r="A953" i="9"/>
  <c r="E953" i="9"/>
  <c r="F953" i="9"/>
  <c r="A954" i="9"/>
  <c r="E954" i="9"/>
  <c r="F954" i="9"/>
  <c r="A955" i="9"/>
  <c r="E955" i="9"/>
  <c r="F955" i="9"/>
  <c r="A956" i="9"/>
  <c r="E956" i="9"/>
  <c r="F956" i="9"/>
  <c r="A957" i="9"/>
  <c r="E957" i="9"/>
  <c r="F957" i="9"/>
  <c r="A958" i="9"/>
  <c r="E958" i="9"/>
  <c r="F958" i="9"/>
  <c r="A959" i="9"/>
  <c r="E959" i="9"/>
  <c r="F959" i="9"/>
  <c r="A960" i="9"/>
  <c r="E960" i="9"/>
  <c r="F960" i="9"/>
  <c r="A961" i="9"/>
  <c r="E961" i="9"/>
  <c r="F961" i="9"/>
  <c r="A962" i="9"/>
  <c r="E962" i="9"/>
  <c r="F962" i="9"/>
  <c r="A963" i="9"/>
  <c r="E963" i="9"/>
  <c r="F963" i="9"/>
  <c r="A964" i="9"/>
  <c r="E964" i="9"/>
  <c r="F964" i="9"/>
  <c r="A965" i="9"/>
  <c r="E965" i="9"/>
  <c r="F965" i="9"/>
  <c r="A966" i="9"/>
  <c r="E966" i="9"/>
  <c r="F966" i="9"/>
  <c r="A967" i="9"/>
  <c r="E967" i="9"/>
  <c r="F967" i="9"/>
  <c r="A968" i="9"/>
  <c r="E968" i="9"/>
  <c r="F968" i="9"/>
  <c r="A969" i="9"/>
  <c r="E969" i="9"/>
  <c r="F969" i="9"/>
  <c r="A970" i="9"/>
  <c r="E970" i="9"/>
  <c r="F970" i="9"/>
  <c r="A971" i="9"/>
  <c r="E971" i="9"/>
  <c r="F971" i="9"/>
  <c r="A972" i="9"/>
  <c r="E972" i="9"/>
  <c r="F972" i="9"/>
  <c r="A973" i="9"/>
  <c r="E973" i="9"/>
  <c r="F973" i="9"/>
  <c r="A974" i="9"/>
  <c r="E974" i="9"/>
  <c r="F974" i="9"/>
  <c r="A975" i="9"/>
  <c r="E975" i="9"/>
  <c r="F975" i="9"/>
  <c r="A976" i="9"/>
  <c r="E976" i="9"/>
  <c r="F976" i="9"/>
  <c r="A977" i="9"/>
  <c r="E977" i="9"/>
  <c r="F977" i="9"/>
  <c r="A978" i="9"/>
  <c r="E978" i="9"/>
  <c r="F978" i="9"/>
  <c r="A979" i="9"/>
  <c r="E979" i="9"/>
  <c r="F979" i="9"/>
  <c r="A980" i="9"/>
  <c r="E980" i="9"/>
  <c r="F980" i="9"/>
  <c r="A981" i="9"/>
  <c r="E981" i="9"/>
  <c r="F981" i="9"/>
  <c r="A982" i="9"/>
  <c r="E982" i="9"/>
  <c r="F982" i="9"/>
  <c r="A983" i="9"/>
  <c r="E983" i="9"/>
  <c r="F983" i="9"/>
  <c r="A984" i="9"/>
  <c r="E984" i="9"/>
  <c r="F984" i="9"/>
  <c r="A985" i="9"/>
  <c r="E985" i="9"/>
  <c r="F985" i="9"/>
  <c r="A986" i="9"/>
  <c r="E986" i="9"/>
  <c r="F986" i="9"/>
  <c r="A987" i="9"/>
  <c r="E987" i="9"/>
  <c r="F987" i="9"/>
  <c r="A988" i="9"/>
  <c r="E988" i="9"/>
  <c r="F988" i="9"/>
  <c r="A989" i="9"/>
  <c r="E989" i="9"/>
  <c r="F989" i="9"/>
  <c r="A990" i="9"/>
  <c r="E990" i="9"/>
  <c r="F990" i="9"/>
  <c r="A991" i="9"/>
  <c r="E991" i="9"/>
  <c r="F991" i="9"/>
  <c r="A992" i="9"/>
  <c r="E992" i="9"/>
  <c r="F992" i="9"/>
  <c r="A993" i="9"/>
  <c r="E993" i="9"/>
  <c r="F993" i="9"/>
  <c r="A994" i="9"/>
  <c r="E994" i="9"/>
  <c r="F994" i="9"/>
  <c r="A995" i="9"/>
  <c r="E995" i="9"/>
  <c r="F995" i="9"/>
  <c r="A996" i="9"/>
  <c r="E996" i="9"/>
  <c r="F996" i="9"/>
  <c r="A997" i="9"/>
  <c r="E997" i="9"/>
  <c r="F997" i="9"/>
  <c r="A998" i="9"/>
  <c r="E998" i="9"/>
  <c r="F998" i="9"/>
  <c r="A999" i="9"/>
  <c r="E999" i="9"/>
  <c r="F999" i="9"/>
  <c r="A1000" i="9"/>
  <c r="E1000" i="9"/>
  <c r="F1000" i="9"/>
  <c r="A1001" i="9"/>
  <c r="E1001" i="9"/>
  <c r="F1001" i="9"/>
  <c r="A1002" i="9"/>
  <c r="E1002" i="9"/>
  <c r="F1002" i="9"/>
  <c r="A1003" i="9"/>
  <c r="E1003" i="9"/>
  <c r="F1003" i="9"/>
  <c r="A1004" i="9"/>
  <c r="E1004" i="9"/>
  <c r="F1004" i="9"/>
  <c r="A1005" i="9"/>
  <c r="E1005" i="9"/>
  <c r="F1005" i="9"/>
  <c r="A1006" i="9"/>
  <c r="E1006" i="9"/>
  <c r="F1006" i="9"/>
  <c r="A1007" i="9"/>
  <c r="E1007" i="9"/>
  <c r="F1007" i="9"/>
  <c r="A1008" i="9"/>
  <c r="E1008" i="9"/>
  <c r="F1008" i="9"/>
  <c r="A1009" i="9"/>
  <c r="E1009" i="9"/>
  <c r="F1009" i="9"/>
  <c r="A1010" i="9"/>
  <c r="E1010" i="9"/>
  <c r="F1010" i="9"/>
  <c r="A1011" i="9"/>
  <c r="E1011" i="9"/>
  <c r="F1011" i="9"/>
  <c r="A1012" i="9"/>
  <c r="E1012" i="9"/>
  <c r="F1012" i="9"/>
  <c r="A1013" i="9"/>
  <c r="E1013" i="9"/>
  <c r="F1013" i="9"/>
  <c r="A1014" i="9"/>
  <c r="E1014" i="9"/>
  <c r="F1014" i="9"/>
  <c r="A1015" i="9"/>
  <c r="E1015" i="9"/>
  <c r="F1015" i="9"/>
  <c r="A1016" i="9"/>
  <c r="E1016" i="9"/>
  <c r="F1016" i="9"/>
  <c r="A1017" i="9"/>
  <c r="E1017" i="9"/>
  <c r="F1017" i="9"/>
  <c r="A1018" i="9"/>
  <c r="E1018" i="9"/>
  <c r="F1018" i="9"/>
  <c r="A1019" i="9"/>
  <c r="E1019" i="9"/>
  <c r="F1019" i="9"/>
  <c r="A1020" i="9"/>
  <c r="E1020" i="9"/>
  <c r="F1020" i="9"/>
  <c r="A1021" i="9"/>
  <c r="E1021" i="9"/>
  <c r="F1021" i="9"/>
  <c r="A1022" i="9"/>
  <c r="E1022" i="9"/>
  <c r="F1022" i="9"/>
  <c r="A1023" i="9"/>
  <c r="E1023" i="9"/>
  <c r="F1023" i="9"/>
  <c r="A1024" i="9"/>
  <c r="E1024" i="9"/>
  <c r="F1024" i="9"/>
  <c r="A1025" i="9"/>
  <c r="E1025" i="9"/>
  <c r="F1025" i="9"/>
  <c r="A1026" i="9"/>
  <c r="E1026" i="9"/>
  <c r="F1026" i="9"/>
  <c r="A1027" i="9"/>
  <c r="E1027" i="9"/>
  <c r="F1027" i="9"/>
  <c r="A1028" i="9"/>
  <c r="E1028" i="9"/>
  <c r="F1028" i="9"/>
  <c r="A1029" i="9"/>
  <c r="E1029" i="9"/>
  <c r="F1029" i="9"/>
  <c r="A1030" i="9"/>
  <c r="E1030" i="9"/>
  <c r="F1030" i="9"/>
  <c r="A1031" i="9"/>
  <c r="E1031" i="9"/>
  <c r="F1031" i="9"/>
  <c r="A1032" i="9"/>
  <c r="E1032" i="9"/>
  <c r="F1032" i="9"/>
  <c r="A1033" i="9"/>
  <c r="E1033" i="9"/>
  <c r="F1033" i="9"/>
  <c r="A1034" i="9"/>
  <c r="E1034" i="9"/>
  <c r="F1034" i="9"/>
  <c r="A1035" i="9"/>
  <c r="E1035" i="9"/>
  <c r="F1035" i="9"/>
  <c r="A1036" i="9"/>
  <c r="E1036" i="9"/>
  <c r="F1036" i="9"/>
  <c r="A1037" i="9"/>
  <c r="E1037" i="9"/>
  <c r="F1037" i="9"/>
  <c r="A1038" i="9"/>
  <c r="E1038" i="9"/>
  <c r="F1038" i="9"/>
  <c r="A1039" i="9"/>
  <c r="E1039" i="9"/>
  <c r="F1039" i="9"/>
  <c r="A1040" i="9"/>
  <c r="E1040" i="9"/>
  <c r="F1040" i="9"/>
  <c r="A1041" i="9"/>
  <c r="E1041" i="9"/>
  <c r="F1041" i="9"/>
  <c r="A1042" i="9"/>
  <c r="E1042" i="9"/>
  <c r="F1042" i="9"/>
  <c r="A1043" i="9"/>
  <c r="E1043" i="9"/>
  <c r="F1043" i="9"/>
  <c r="A1044" i="9"/>
  <c r="E1044" i="9"/>
  <c r="F1044" i="9"/>
  <c r="A1045" i="9"/>
  <c r="E1045" i="9"/>
  <c r="F1045" i="9"/>
  <c r="A1046" i="9"/>
  <c r="E1046" i="9"/>
  <c r="F1046" i="9"/>
  <c r="A1047" i="9"/>
  <c r="E1047" i="9"/>
  <c r="F1047" i="9"/>
  <c r="A1048" i="9"/>
  <c r="E1048" i="9"/>
  <c r="F1048" i="9"/>
  <c r="A1049" i="9"/>
  <c r="E1049" i="9"/>
  <c r="F1049" i="9"/>
  <c r="A1050" i="9"/>
  <c r="E1050" i="9"/>
  <c r="F1050" i="9"/>
  <c r="A1051" i="9"/>
  <c r="E1051" i="9"/>
  <c r="F1051" i="9"/>
  <c r="A1052" i="9"/>
  <c r="E1052" i="9"/>
  <c r="F1052" i="9"/>
  <c r="A1053" i="9"/>
  <c r="E1053" i="9"/>
  <c r="F1053" i="9"/>
  <c r="A1054" i="9"/>
  <c r="E1054" i="9"/>
  <c r="F1054" i="9"/>
  <c r="A1055" i="9"/>
  <c r="E1055" i="9"/>
  <c r="F1055" i="9"/>
  <c r="A1056" i="9"/>
  <c r="E1056" i="9"/>
  <c r="F1056" i="9"/>
  <c r="A1057" i="9"/>
  <c r="E1057" i="9"/>
  <c r="F1057" i="9"/>
  <c r="A1058" i="9"/>
  <c r="E1058" i="9"/>
  <c r="F1058" i="9"/>
  <c r="A1059" i="9"/>
  <c r="E1059" i="9"/>
  <c r="F1059" i="9"/>
  <c r="A1060" i="9"/>
  <c r="E1060" i="9"/>
  <c r="F1060" i="9"/>
  <c r="A1061" i="9"/>
  <c r="E1061" i="9"/>
  <c r="F1061" i="9"/>
  <c r="A1062" i="9"/>
  <c r="E1062" i="9"/>
  <c r="F1062" i="9"/>
  <c r="A1063" i="9"/>
  <c r="E1063" i="9"/>
  <c r="F1063" i="9"/>
  <c r="A1064" i="9"/>
  <c r="E1064" i="9"/>
  <c r="F1064" i="9"/>
  <c r="A1065" i="9"/>
  <c r="E1065" i="9"/>
  <c r="F1065" i="9"/>
  <c r="A1066" i="9"/>
  <c r="E1066" i="9"/>
  <c r="F1066" i="9"/>
  <c r="A1067" i="9"/>
  <c r="E1067" i="9"/>
  <c r="F1067" i="9"/>
  <c r="A1068" i="9"/>
  <c r="E1068" i="9"/>
  <c r="F1068" i="9"/>
  <c r="A1069" i="9"/>
  <c r="E1069" i="9"/>
  <c r="F1069" i="9"/>
  <c r="A1070" i="9"/>
  <c r="E1070" i="9"/>
  <c r="F1070" i="9"/>
  <c r="A1071" i="9"/>
  <c r="E1071" i="9"/>
  <c r="F1071" i="9"/>
  <c r="A1072" i="9"/>
  <c r="E1072" i="9"/>
  <c r="F1072" i="9"/>
  <c r="A1073" i="9"/>
  <c r="E1073" i="9"/>
  <c r="F1073" i="9"/>
  <c r="A1074" i="9"/>
  <c r="E1074" i="9"/>
  <c r="F1074" i="9"/>
  <c r="A1075" i="9"/>
  <c r="E1075" i="9"/>
  <c r="F1075" i="9"/>
  <c r="A1076" i="9"/>
  <c r="E1076" i="9"/>
  <c r="F1076" i="9"/>
  <c r="A1077" i="9"/>
  <c r="E1077" i="9"/>
  <c r="F1077" i="9"/>
  <c r="A1078" i="9"/>
  <c r="E1078" i="9"/>
  <c r="F1078" i="9"/>
  <c r="A1079" i="9"/>
  <c r="E1079" i="9"/>
  <c r="F1079" i="9"/>
  <c r="A1080" i="9"/>
  <c r="E1080" i="9"/>
  <c r="F1080" i="9"/>
  <c r="A1081" i="9"/>
  <c r="E1081" i="9"/>
  <c r="F1081" i="9"/>
  <c r="A1082" i="9"/>
  <c r="E1082" i="9"/>
  <c r="F1082" i="9"/>
  <c r="A1083" i="9"/>
  <c r="E1083" i="9"/>
  <c r="F1083" i="9"/>
  <c r="A1084" i="9"/>
  <c r="E1084" i="9"/>
  <c r="F1084" i="9"/>
  <c r="A1085" i="9"/>
  <c r="E1085" i="9"/>
  <c r="F1085" i="9"/>
  <c r="A1086" i="9"/>
  <c r="E1086" i="9"/>
  <c r="F1086" i="9"/>
  <c r="A1087" i="9"/>
  <c r="E1087" i="9"/>
  <c r="F1087" i="9"/>
  <c r="A1088" i="9"/>
  <c r="E1088" i="9"/>
  <c r="F1088" i="9"/>
  <c r="A1089" i="9"/>
  <c r="E1089" i="9"/>
  <c r="F1089" i="9"/>
  <c r="A1090" i="9"/>
  <c r="E1090" i="9"/>
  <c r="F1090" i="9"/>
  <c r="A1091" i="9"/>
  <c r="E1091" i="9"/>
  <c r="F1091" i="9"/>
  <c r="A1092" i="9"/>
  <c r="E1092" i="9"/>
  <c r="F1092" i="9"/>
  <c r="A1093" i="9"/>
  <c r="E1093" i="9"/>
  <c r="F1093" i="9"/>
  <c r="A1094" i="9"/>
  <c r="E1094" i="9"/>
  <c r="F1094" i="9"/>
  <c r="A1095" i="9"/>
  <c r="E1095" i="9"/>
  <c r="F1095" i="9"/>
  <c r="A1096" i="9"/>
  <c r="E1096" i="9"/>
  <c r="F1096" i="9"/>
  <c r="A1097" i="9"/>
  <c r="E1097" i="9"/>
  <c r="F1097" i="9"/>
  <c r="A1098" i="9"/>
  <c r="E1098" i="9"/>
  <c r="F1098" i="9"/>
  <c r="A1099" i="9"/>
  <c r="E1099" i="9"/>
  <c r="F1099" i="9"/>
  <c r="A1100" i="9"/>
  <c r="E1100" i="9"/>
  <c r="F1100" i="9"/>
  <c r="A1101" i="9"/>
  <c r="E1101" i="9"/>
  <c r="F1101" i="9"/>
  <c r="A1102" i="9"/>
  <c r="E1102" i="9"/>
  <c r="F1102" i="9"/>
  <c r="A1103" i="9"/>
  <c r="E1103" i="9"/>
  <c r="F1103" i="9"/>
  <c r="A1104" i="9"/>
  <c r="E1104" i="9"/>
  <c r="F1104" i="9"/>
  <c r="A1105" i="9"/>
  <c r="E1105" i="9"/>
  <c r="F1105" i="9"/>
  <c r="A1106" i="9"/>
  <c r="E1106" i="9"/>
  <c r="F1106" i="9"/>
  <c r="A1107" i="9"/>
  <c r="E1107" i="9"/>
  <c r="F1107" i="9"/>
  <c r="A1108" i="9"/>
  <c r="E1108" i="9"/>
  <c r="F1108" i="9"/>
  <c r="A1109" i="9"/>
  <c r="E1109" i="9"/>
  <c r="F1109" i="9"/>
  <c r="A1110" i="9"/>
  <c r="E1110" i="9"/>
  <c r="F1110" i="9"/>
  <c r="A1111" i="9"/>
  <c r="E1111" i="9"/>
  <c r="F1111" i="9"/>
  <c r="A1112" i="9"/>
  <c r="E1112" i="9"/>
  <c r="F1112" i="9"/>
  <c r="A1113" i="9"/>
  <c r="E1113" i="9"/>
  <c r="F1113" i="9"/>
  <c r="A1114" i="9"/>
  <c r="E1114" i="9"/>
  <c r="F1114" i="9"/>
  <c r="A1115" i="9"/>
  <c r="E1115" i="9"/>
  <c r="F1115" i="9"/>
  <c r="A1116" i="9"/>
  <c r="E1116" i="9"/>
  <c r="F1116" i="9"/>
  <c r="A1117" i="9"/>
  <c r="E1117" i="9"/>
  <c r="F1117" i="9"/>
  <c r="A1118" i="9"/>
  <c r="E1118" i="9"/>
  <c r="F1118" i="9"/>
  <c r="A1119" i="9"/>
  <c r="E1119" i="9"/>
  <c r="F1119" i="9"/>
  <c r="A1120" i="9"/>
  <c r="E1120" i="9"/>
  <c r="F1120" i="9"/>
  <c r="A1121" i="9"/>
  <c r="E1121" i="9"/>
  <c r="F1121" i="9"/>
  <c r="A1122" i="9"/>
  <c r="E1122" i="9"/>
  <c r="F1122" i="9"/>
  <c r="A1123" i="9"/>
  <c r="E1123" i="9"/>
  <c r="F1123" i="9"/>
  <c r="A1124" i="9"/>
  <c r="E1124" i="9"/>
  <c r="F1124" i="9"/>
  <c r="A1125" i="9"/>
  <c r="E1125" i="9"/>
  <c r="F1125" i="9"/>
  <c r="A1126" i="9"/>
  <c r="E1126" i="9"/>
  <c r="F1126" i="9"/>
  <c r="A1127" i="9"/>
  <c r="E1127" i="9"/>
  <c r="F1127" i="9"/>
  <c r="A1128" i="9"/>
  <c r="E1128" i="9"/>
  <c r="F1128" i="9"/>
  <c r="A1129" i="9"/>
  <c r="E1129" i="9"/>
  <c r="F1129" i="9"/>
  <c r="A1130" i="9"/>
  <c r="E1130" i="9"/>
  <c r="F1130" i="9"/>
  <c r="A1131" i="9"/>
  <c r="E1131" i="9"/>
  <c r="F1131" i="9"/>
  <c r="A1132" i="9"/>
  <c r="E1132" i="9"/>
  <c r="F1132" i="9"/>
  <c r="A1133" i="9"/>
  <c r="E1133" i="9"/>
  <c r="F1133" i="9"/>
  <c r="A1134" i="9"/>
  <c r="E1134" i="9"/>
  <c r="F1134" i="9"/>
  <c r="A1135" i="9"/>
  <c r="E1135" i="9"/>
  <c r="F1135" i="9"/>
  <c r="A1136" i="9"/>
  <c r="E1136" i="9"/>
  <c r="F1136" i="9"/>
  <c r="A1137" i="9"/>
  <c r="E1137" i="9"/>
  <c r="F1137" i="9"/>
  <c r="A1138" i="9"/>
  <c r="E1138" i="9"/>
  <c r="F1138" i="9"/>
  <c r="A1139" i="9"/>
  <c r="E1139" i="9"/>
  <c r="F1139" i="9"/>
  <c r="A1140" i="9"/>
  <c r="E1140" i="9"/>
  <c r="F1140" i="9"/>
  <c r="A1141" i="9"/>
  <c r="E1141" i="9"/>
  <c r="F1141" i="9"/>
  <c r="A1142" i="9"/>
  <c r="E1142" i="9"/>
  <c r="F1142" i="9"/>
  <c r="A1143" i="9"/>
  <c r="E1143" i="9"/>
  <c r="F1143" i="9"/>
  <c r="A1144" i="9"/>
  <c r="E1144" i="9"/>
  <c r="F1144" i="9"/>
  <c r="A1145" i="9"/>
  <c r="E1145" i="9"/>
  <c r="F1145" i="9"/>
  <c r="A1146" i="9"/>
  <c r="E1146" i="9"/>
  <c r="F1146" i="9"/>
  <c r="A1147" i="9"/>
  <c r="E1147" i="9"/>
  <c r="F1147" i="9"/>
  <c r="A1148" i="9"/>
  <c r="E1148" i="9"/>
  <c r="F1148" i="9"/>
  <c r="A1149" i="9"/>
  <c r="E1149" i="9"/>
  <c r="F1149" i="9"/>
  <c r="A1150" i="9"/>
  <c r="E1150" i="9"/>
  <c r="F1150" i="9"/>
  <c r="A1151" i="9"/>
  <c r="E1151" i="9"/>
  <c r="F1151" i="9"/>
  <c r="A1152" i="9"/>
  <c r="E1152" i="9"/>
  <c r="F1152" i="9"/>
  <c r="A1153" i="9"/>
  <c r="E1153" i="9"/>
  <c r="F1153" i="9"/>
  <c r="A1154" i="9"/>
  <c r="E1154" i="9"/>
  <c r="F1154" i="9"/>
  <c r="A1155" i="9"/>
  <c r="E1155" i="9"/>
  <c r="F1155" i="9"/>
  <c r="A1156" i="9"/>
  <c r="E1156" i="9"/>
  <c r="F1156" i="9"/>
  <c r="A1157" i="9"/>
  <c r="E1157" i="9"/>
  <c r="F1157" i="9"/>
  <c r="A1158" i="9"/>
  <c r="E1158" i="9"/>
  <c r="F1158" i="9"/>
  <c r="A1159" i="9"/>
  <c r="E1159" i="9"/>
  <c r="F1159" i="9"/>
  <c r="A1160" i="9"/>
  <c r="E1160" i="9"/>
  <c r="F1160" i="9"/>
  <c r="A1161" i="9"/>
  <c r="E1161" i="9"/>
  <c r="F1161" i="9"/>
  <c r="A1162" i="9"/>
  <c r="E1162" i="9"/>
  <c r="F1162" i="9"/>
  <c r="A1163" i="9"/>
  <c r="E1163" i="9"/>
  <c r="F1163" i="9"/>
  <c r="A1164" i="9"/>
  <c r="E1164" i="9"/>
  <c r="F1164" i="9"/>
  <c r="A1165" i="9"/>
  <c r="E1165" i="9"/>
  <c r="F1165" i="9"/>
  <c r="A1166" i="9"/>
  <c r="E1166" i="9"/>
  <c r="F1166" i="9"/>
  <c r="A1167" i="9"/>
  <c r="E1167" i="9"/>
  <c r="F1167" i="9"/>
  <c r="A1168" i="9"/>
  <c r="E1168" i="9"/>
  <c r="F1168" i="9"/>
  <c r="A1169" i="9"/>
  <c r="E1169" i="9"/>
  <c r="F1169" i="9"/>
  <c r="A1170" i="9"/>
  <c r="E1170" i="9"/>
  <c r="F1170" i="9"/>
  <c r="A1171" i="9"/>
  <c r="E1171" i="9"/>
  <c r="F1171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5" i="9"/>
  <c r="F5" i="9" l="1"/>
  <c r="D5" i="9" s="1"/>
  <c r="A5" i="9"/>
  <c r="F6" i="9"/>
  <c r="C20" i="6"/>
  <c r="C29" i="6"/>
  <c r="D39" i="3"/>
  <c r="D103" i="3"/>
  <c r="D71" i="3"/>
  <c r="D7" i="3"/>
  <c r="D135" i="3"/>
  <c r="D31" i="3"/>
  <c r="D63" i="3"/>
  <c r="D95" i="3"/>
  <c r="D127" i="3"/>
  <c r="D47" i="3"/>
  <c r="D143" i="3"/>
  <c r="D15" i="3"/>
  <c r="D79" i="3"/>
  <c r="D111" i="3"/>
  <c r="D23" i="3"/>
  <c r="D55" i="3"/>
  <c r="D87" i="3"/>
  <c r="D119" i="3"/>
  <c r="D4" i="3"/>
  <c r="D12" i="3"/>
  <c r="D20" i="3"/>
  <c r="D28" i="3"/>
  <c r="D36" i="3"/>
  <c r="D44" i="3"/>
  <c r="D52" i="3"/>
  <c r="D60" i="3"/>
  <c r="D68" i="3"/>
  <c r="D76" i="3"/>
  <c r="D84" i="3"/>
  <c r="D92" i="3"/>
  <c r="D100" i="3"/>
  <c r="D108" i="3"/>
  <c r="D116" i="3"/>
  <c r="D124" i="3"/>
  <c r="D132" i="3"/>
  <c r="D140" i="3"/>
  <c r="D8" i="3"/>
  <c r="D16" i="3"/>
  <c r="D24" i="3"/>
  <c r="D32" i="3"/>
  <c r="D40" i="3"/>
  <c r="D48" i="3"/>
  <c r="D56" i="3"/>
  <c r="D64" i="3"/>
  <c r="D72" i="3"/>
  <c r="D80" i="3"/>
  <c r="D88" i="3"/>
  <c r="D96" i="3"/>
  <c r="D104" i="3"/>
  <c r="D112" i="3"/>
  <c r="D120" i="3"/>
  <c r="D128" i="3"/>
  <c r="D136" i="3"/>
  <c r="D144" i="3"/>
  <c r="D3" i="3"/>
  <c r="D11" i="3"/>
  <c r="D19" i="3"/>
  <c r="D27" i="3"/>
  <c r="D35" i="3"/>
  <c r="D43" i="3"/>
  <c r="D51" i="3"/>
  <c r="D59" i="3"/>
  <c r="D67" i="3"/>
  <c r="D75" i="3"/>
  <c r="D83" i="3"/>
  <c r="D91" i="3"/>
  <c r="D99" i="3"/>
  <c r="D107" i="3"/>
  <c r="D115" i="3"/>
  <c r="D123" i="3"/>
  <c r="D131" i="3"/>
  <c r="B44" i="10"/>
  <c r="B20" i="10"/>
  <c r="B22" i="10"/>
  <c r="B43" i="10"/>
  <c r="B17" i="10"/>
  <c r="B30" i="10"/>
  <c r="B45" i="10"/>
  <c r="B46" i="10"/>
  <c r="B27" i="10"/>
  <c r="B29" i="10"/>
  <c r="B24" i="10"/>
  <c r="B40" i="10"/>
  <c r="B32" i="10"/>
  <c r="B41" i="10"/>
  <c r="B19" i="10"/>
  <c r="B34" i="10"/>
  <c r="B18" i="10"/>
  <c r="B23" i="10"/>
  <c r="B31" i="10"/>
  <c r="B35" i="10"/>
  <c r="B42" i="10"/>
  <c r="B37" i="10"/>
  <c r="B33" i="10"/>
  <c r="B38" i="10"/>
  <c r="B39" i="10"/>
  <c r="B36" i="10"/>
  <c r="B25" i="10"/>
  <c r="B26" i="10"/>
  <c r="B28" i="10"/>
  <c r="F145" i="9"/>
  <c r="F141" i="9"/>
  <c r="F137" i="9"/>
  <c r="B137" i="9" s="1"/>
  <c r="F105" i="9"/>
  <c r="F130" i="9"/>
  <c r="B130" i="9" s="1"/>
  <c r="F122" i="9"/>
  <c r="F106" i="9"/>
  <c r="A81" i="9"/>
  <c r="F78" i="9"/>
  <c r="D78" i="9" s="1"/>
  <c r="C78" i="9" s="1"/>
  <c r="G2" i="4"/>
  <c r="F59" i="9"/>
  <c r="F51" i="9"/>
  <c r="F143" i="9"/>
  <c r="D143" i="9" s="1"/>
  <c r="F75" i="9"/>
  <c r="F135" i="9"/>
  <c r="D135" i="9" s="1"/>
  <c r="C135" i="9" s="1"/>
  <c r="A126" i="9"/>
  <c r="A114" i="9"/>
  <c r="A152" i="9"/>
  <c r="A148" i="9"/>
  <c r="F128" i="9"/>
  <c r="D128" i="9" s="1"/>
  <c r="C128" i="9" s="1"/>
  <c r="F116" i="9"/>
  <c r="D116" i="9" s="1"/>
  <c r="C116" i="9" s="1"/>
  <c r="F92" i="9"/>
  <c r="F80" i="9"/>
  <c r="B80" i="9" s="1"/>
  <c r="F76" i="9"/>
  <c r="A71" i="9"/>
  <c r="F115" i="9"/>
  <c r="F107" i="9"/>
  <c r="F99" i="9"/>
  <c r="D99" i="9" s="1"/>
  <c r="F151" i="9"/>
  <c r="F147" i="9"/>
  <c r="J2" i="4"/>
  <c r="A65" i="9"/>
  <c r="F153" i="9"/>
  <c r="F146" i="9"/>
  <c r="D5" i="3"/>
  <c r="D9" i="3"/>
  <c r="D13" i="3"/>
  <c r="D17" i="3"/>
  <c r="D21" i="3"/>
  <c r="D25" i="3"/>
  <c r="D29" i="3"/>
  <c r="D33" i="3"/>
  <c r="D37" i="3"/>
  <c r="D41" i="3"/>
  <c r="D45" i="3"/>
  <c r="D49" i="3"/>
  <c r="D53" i="3"/>
  <c r="D57" i="3"/>
  <c r="D61" i="3"/>
  <c r="D65" i="3"/>
  <c r="D69" i="3"/>
  <c r="D73" i="3"/>
  <c r="D77" i="3"/>
  <c r="D81" i="3"/>
  <c r="D85" i="3"/>
  <c r="D89" i="3"/>
  <c r="D93" i="3"/>
  <c r="D97" i="3"/>
  <c r="D101" i="3"/>
  <c r="D105" i="3"/>
  <c r="D109" i="3"/>
  <c r="D113" i="3"/>
  <c r="D117" i="3"/>
  <c r="D121" i="3"/>
  <c r="D125" i="3"/>
  <c r="D129" i="3"/>
  <c r="D133" i="3"/>
  <c r="D137" i="3"/>
  <c r="D141" i="3"/>
  <c r="D145" i="3"/>
  <c r="D6" i="3"/>
  <c r="D10" i="3"/>
  <c r="D14" i="3"/>
  <c r="D18" i="3"/>
  <c r="D22" i="3"/>
  <c r="D26" i="3"/>
  <c r="D30" i="3"/>
  <c r="D34" i="3"/>
  <c r="D38" i="3"/>
  <c r="D42" i="3"/>
  <c r="D46" i="3"/>
  <c r="D50" i="3"/>
  <c r="D54" i="3"/>
  <c r="D58" i="3"/>
  <c r="D62" i="3"/>
  <c r="D66" i="3"/>
  <c r="D70" i="3"/>
  <c r="D74" i="3"/>
  <c r="D78" i="3"/>
  <c r="D82" i="3"/>
  <c r="D86" i="3"/>
  <c r="D90" i="3"/>
  <c r="D94" i="3"/>
  <c r="D98" i="3"/>
  <c r="D102" i="3"/>
  <c r="D106" i="3"/>
  <c r="D110" i="3"/>
  <c r="D114" i="3"/>
  <c r="D118" i="3"/>
  <c r="D122" i="3"/>
  <c r="D126" i="3"/>
  <c r="D130" i="3"/>
  <c r="D134" i="3"/>
  <c r="D138" i="3"/>
  <c r="D142" i="3"/>
  <c r="D146" i="3"/>
  <c r="H5" i="4"/>
  <c r="I5" i="4"/>
  <c r="H8" i="4"/>
  <c r="I8" i="4"/>
  <c r="H12" i="4"/>
  <c r="I12" i="4"/>
  <c r="H16" i="4"/>
  <c r="I16" i="4"/>
  <c r="H20" i="4"/>
  <c r="I20" i="4"/>
  <c r="H24" i="4"/>
  <c r="I24" i="4"/>
  <c r="H28" i="4"/>
  <c r="I28" i="4"/>
  <c r="H32" i="4"/>
  <c r="I32" i="4"/>
  <c r="H38" i="4"/>
  <c r="I38" i="4"/>
  <c r="H42" i="4"/>
  <c r="I42" i="4"/>
  <c r="H44" i="4"/>
  <c r="I44" i="4"/>
  <c r="H48" i="4"/>
  <c r="I48" i="4"/>
  <c r="H52" i="4"/>
  <c r="I52" i="4"/>
  <c r="H56" i="4"/>
  <c r="I56" i="4"/>
  <c r="H60" i="4"/>
  <c r="I60" i="4"/>
  <c r="H64" i="4"/>
  <c r="I64" i="4"/>
  <c r="H68" i="4"/>
  <c r="I68" i="4"/>
  <c r="H72" i="4"/>
  <c r="I72" i="4"/>
  <c r="H76" i="4"/>
  <c r="I76" i="4"/>
  <c r="H80" i="4"/>
  <c r="I80" i="4"/>
  <c r="H84" i="4"/>
  <c r="I84" i="4"/>
  <c r="H88" i="4"/>
  <c r="I88" i="4"/>
  <c r="H92" i="4"/>
  <c r="I92" i="4"/>
  <c r="H96" i="4"/>
  <c r="I96" i="4"/>
  <c r="H100" i="4"/>
  <c r="I100" i="4"/>
  <c r="H104" i="4"/>
  <c r="I104" i="4"/>
  <c r="H108" i="4"/>
  <c r="I108" i="4"/>
  <c r="H112" i="4"/>
  <c r="I112" i="4"/>
  <c r="H116" i="4"/>
  <c r="I116" i="4"/>
  <c r="H120" i="4"/>
  <c r="I120" i="4"/>
  <c r="H124" i="4"/>
  <c r="I124" i="4"/>
  <c r="H128" i="4"/>
  <c r="I128" i="4"/>
  <c r="H132" i="4"/>
  <c r="I132" i="4"/>
  <c r="H136" i="4"/>
  <c r="I136" i="4"/>
  <c r="H140" i="4"/>
  <c r="I140" i="4"/>
  <c r="H144" i="4"/>
  <c r="I144" i="4"/>
  <c r="H148" i="4"/>
  <c r="I148" i="4"/>
  <c r="H152" i="4"/>
  <c r="I152" i="4"/>
  <c r="H156" i="4"/>
  <c r="I156" i="4"/>
  <c r="H160" i="4"/>
  <c r="I160" i="4"/>
  <c r="H164" i="4"/>
  <c r="I164" i="4"/>
  <c r="H168" i="4"/>
  <c r="I168" i="4"/>
  <c r="H172" i="4"/>
  <c r="I172" i="4"/>
  <c r="H176" i="4"/>
  <c r="I176" i="4"/>
  <c r="H180" i="4"/>
  <c r="I180" i="4"/>
  <c r="H184" i="4"/>
  <c r="I184" i="4"/>
  <c r="H188" i="4"/>
  <c r="I188" i="4"/>
  <c r="H192" i="4"/>
  <c r="I192" i="4"/>
  <c r="H196" i="4"/>
  <c r="I196" i="4"/>
  <c r="H200" i="4"/>
  <c r="I200" i="4"/>
  <c r="H204" i="4"/>
  <c r="I204" i="4"/>
  <c r="H208" i="4"/>
  <c r="I208" i="4"/>
  <c r="H212" i="4"/>
  <c r="I212" i="4"/>
  <c r="H216" i="4"/>
  <c r="I216" i="4"/>
  <c r="H220" i="4"/>
  <c r="I220" i="4"/>
  <c r="H224" i="4"/>
  <c r="I224" i="4"/>
  <c r="H228" i="4"/>
  <c r="I228" i="4"/>
  <c r="H232" i="4"/>
  <c r="I232" i="4"/>
  <c r="H236" i="4"/>
  <c r="I236" i="4"/>
  <c r="H240" i="4"/>
  <c r="I240" i="4"/>
  <c r="H244" i="4"/>
  <c r="I244" i="4"/>
  <c r="H248" i="4"/>
  <c r="I248" i="4"/>
  <c r="H252" i="4"/>
  <c r="I252" i="4"/>
  <c r="H256" i="4"/>
  <c r="I256" i="4"/>
  <c r="H260" i="4"/>
  <c r="I260" i="4"/>
  <c r="H264" i="4"/>
  <c r="I264" i="4"/>
  <c r="H268" i="4"/>
  <c r="I268" i="4"/>
  <c r="H272" i="4"/>
  <c r="I272" i="4"/>
  <c r="H276" i="4"/>
  <c r="I276" i="4"/>
  <c r="H280" i="4"/>
  <c r="I280" i="4"/>
  <c r="H284" i="4"/>
  <c r="I284" i="4"/>
  <c r="H288" i="4"/>
  <c r="I288" i="4"/>
  <c r="H292" i="4"/>
  <c r="I292" i="4"/>
  <c r="H296" i="4"/>
  <c r="I296" i="4"/>
  <c r="H300" i="4"/>
  <c r="I300" i="4"/>
  <c r="H304" i="4"/>
  <c r="I304" i="4"/>
  <c r="H308" i="4"/>
  <c r="I308" i="4"/>
  <c r="H312" i="4"/>
  <c r="I312" i="4"/>
  <c r="H316" i="4"/>
  <c r="I316" i="4"/>
  <c r="H320" i="4"/>
  <c r="I320" i="4"/>
  <c r="H324" i="4"/>
  <c r="I324" i="4"/>
  <c r="H328" i="4"/>
  <c r="I328" i="4"/>
  <c r="H332" i="4"/>
  <c r="I332" i="4"/>
  <c r="H336" i="4"/>
  <c r="I336" i="4"/>
  <c r="H340" i="4"/>
  <c r="I340" i="4"/>
  <c r="H344" i="4"/>
  <c r="I344" i="4"/>
  <c r="H348" i="4"/>
  <c r="I348" i="4"/>
  <c r="H352" i="4"/>
  <c r="I352" i="4"/>
  <c r="H356" i="4"/>
  <c r="I356" i="4"/>
  <c r="H360" i="4"/>
  <c r="I360" i="4"/>
  <c r="H364" i="4"/>
  <c r="I364" i="4"/>
  <c r="H368" i="4"/>
  <c r="I368" i="4"/>
  <c r="H372" i="4"/>
  <c r="I372" i="4"/>
  <c r="H376" i="4"/>
  <c r="I376" i="4"/>
  <c r="H380" i="4"/>
  <c r="I380" i="4"/>
  <c r="H384" i="4"/>
  <c r="I384" i="4"/>
  <c r="H388" i="4"/>
  <c r="I388" i="4"/>
  <c r="H392" i="4"/>
  <c r="I392" i="4"/>
  <c r="H396" i="4"/>
  <c r="I396" i="4"/>
  <c r="H400" i="4"/>
  <c r="I400" i="4"/>
  <c r="H404" i="4"/>
  <c r="I404" i="4"/>
  <c r="H408" i="4"/>
  <c r="I408" i="4"/>
  <c r="H412" i="4"/>
  <c r="I412" i="4"/>
  <c r="H416" i="4"/>
  <c r="I416" i="4"/>
  <c r="H420" i="4"/>
  <c r="I420" i="4"/>
  <c r="H424" i="4"/>
  <c r="I424" i="4"/>
  <c r="H428" i="4"/>
  <c r="I428" i="4"/>
  <c r="H432" i="4"/>
  <c r="I432" i="4"/>
  <c r="H436" i="4"/>
  <c r="I436" i="4"/>
  <c r="H440" i="4"/>
  <c r="I440" i="4"/>
  <c r="H444" i="4"/>
  <c r="I444" i="4"/>
  <c r="H448" i="4"/>
  <c r="I448" i="4"/>
  <c r="H452" i="4"/>
  <c r="I452" i="4"/>
  <c r="H456" i="4"/>
  <c r="I456" i="4"/>
  <c r="H460" i="4"/>
  <c r="I460" i="4"/>
  <c r="H464" i="4"/>
  <c r="I464" i="4"/>
  <c r="H468" i="4"/>
  <c r="I468" i="4"/>
  <c r="H472" i="4"/>
  <c r="I472" i="4"/>
  <c r="H476" i="4"/>
  <c r="I476" i="4"/>
  <c r="H480" i="4"/>
  <c r="I480" i="4"/>
  <c r="H484" i="4"/>
  <c r="I484" i="4"/>
  <c r="H488" i="4"/>
  <c r="I488" i="4"/>
  <c r="H492" i="4"/>
  <c r="I492" i="4"/>
  <c r="H496" i="4"/>
  <c r="I496" i="4"/>
  <c r="H500" i="4"/>
  <c r="I500" i="4"/>
  <c r="H504" i="4"/>
  <c r="I504" i="4"/>
  <c r="H508" i="4"/>
  <c r="I508" i="4"/>
  <c r="H512" i="4"/>
  <c r="I512" i="4"/>
  <c r="H516" i="4"/>
  <c r="I516" i="4"/>
  <c r="H520" i="4"/>
  <c r="I520" i="4"/>
  <c r="H524" i="4"/>
  <c r="I524" i="4"/>
  <c r="H528" i="4"/>
  <c r="I528" i="4"/>
  <c r="H532" i="4"/>
  <c r="I532" i="4"/>
  <c r="H536" i="4"/>
  <c r="I536" i="4"/>
  <c r="H540" i="4"/>
  <c r="I540" i="4"/>
  <c r="H544" i="4"/>
  <c r="I544" i="4"/>
  <c r="H548" i="4"/>
  <c r="I548" i="4"/>
  <c r="H552" i="4"/>
  <c r="I552" i="4"/>
  <c r="H556" i="4"/>
  <c r="I556" i="4"/>
  <c r="H560" i="4"/>
  <c r="I560" i="4"/>
  <c r="H564" i="4"/>
  <c r="I564" i="4"/>
  <c r="H568" i="4"/>
  <c r="I568" i="4"/>
  <c r="H572" i="4"/>
  <c r="I572" i="4"/>
  <c r="H576" i="4"/>
  <c r="I576" i="4"/>
  <c r="H580" i="4"/>
  <c r="I580" i="4"/>
  <c r="H584" i="4"/>
  <c r="I584" i="4"/>
  <c r="H588" i="4"/>
  <c r="I588" i="4"/>
  <c r="H592" i="4"/>
  <c r="I592" i="4"/>
  <c r="H596" i="4"/>
  <c r="I596" i="4"/>
  <c r="H600" i="4"/>
  <c r="I600" i="4"/>
  <c r="H604" i="4"/>
  <c r="I604" i="4"/>
  <c r="H608" i="4"/>
  <c r="I608" i="4"/>
  <c r="H612" i="4"/>
  <c r="I612" i="4"/>
  <c r="H616" i="4"/>
  <c r="I616" i="4"/>
  <c r="H620" i="4"/>
  <c r="I620" i="4"/>
  <c r="H624" i="4"/>
  <c r="I624" i="4"/>
  <c r="H628" i="4"/>
  <c r="I628" i="4"/>
  <c r="H632" i="4"/>
  <c r="I632" i="4"/>
  <c r="H636" i="4"/>
  <c r="I636" i="4"/>
  <c r="H640" i="4"/>
  <c r="I640" i="4"/>
  <c r="H644" i="4"/>
  <c r="I644" i="4"/>
  <c r="H648" i="4"/>
  <c r="I648" i="4"/>
  <c r="H652" i="4"/>
  <c r="I652" i="4"/>
  <c r="H656" i="4"/>
  <c r="I656" i="4"/>
  <c r="H660" i="4"/>
  <c r="I660" i="4"/>
  <c r="H664" i="4"/>
  <c r="I664" i="4"/>
  <c r="H668" i="4"/>
  <c r="I668" i="4"/>
  <c r="H672" i="4"/>
  <c r="I672" i="4"/>
  <c r="H676" i="4"/>
  <c r="I676" i="4"/>
  <c r="H680" i="4"/>
  <c r="I680" i="4"/>
  <c r="H684" i="4"/>
  <c r="I684" i="4"/>
  <c r="H688" i="4"/>
  <c r="I688" i="4"/>
  <c r="H692" i="4"/>
  <c r="I692" i="4"/>
  <c r="H696" i="4"/>
  <c r="I696" i="4"/>
  <c r="H700" i="4"/>
  <c r="I700" i="4"/>
  <c r="H704" i="4"/>
  <c r="I704" i="4"/>
  <c r="H708" i="4"/>
  <c r="I708" i="4"/>
  <c r="H712" i="4"/>
  <c r="I712" i="4"/>
  <c r="H716" i="4"/>
  <c r="I716" i="4"/>
  <c r="H720" i="4"/>
  <c r="I720" i="4"/>
  <c r="H724" i="4"/>
  <c r="I724" i="4"/>
  <c r="H728" i="4"/>
  <c r="I728" i="4"/>
  <c r="H732" i="4"/>
  <c r="I732" i="4"/>
  <c r="H736" i="4"/>
  <c r="I736" i="4"/>
  <c r="H740" i="4"/>
  <c r="I740" i="4"/>
  <c r="H744" i="4"/>
  <c r="I744" i="4"/>
  <c r="H748" i="4"/>
  <c r="I748" i="4"/>
  <c r="H752" i="4"/>
  <c r="I752" i="4"/>
  <c r="H756" i="4"/>
  <c r="I756" i="4"/>
  <c r="H760" i="4"/>
  <c r="I760" i="4"/>
  <c r="H764" i="4"/>
  <c r="I764" i="4"/>
  <c r="H768" i="4"/>
  <c r="I768" i="4"/>
  <c r="H772" i="4"/>
  <c r="I772" i="4"/>
  <c r="H776" i="4"/>
  <c r="I776" i="4"/>
  <c r="H780" i="4"/>
  <c r="I780" i="4"/>
  <c r="H784" i="4"/>
  <c r="I784" i="4"/>
  <c r="H788" i="4"/>
  <c r="I788" i="4"/>
  <c r="H792" i="4"/>
  <c r="I792" i="4"/>
  <c r="H796" i="4"/>
  <c r="I796" i="4"/>
  <c r="H800" i="4"/>
  <c r="I800" i="4"/>
  <c r="H804" i="4"/>
  <c r="I804" i="4"/>
  <c r="H808" i="4"/>
  <c r="I808" i="4"/>
  <c r="H812" i="4"/>
  <c r="I812" i="4"/>
  <c r="H816" i="4"/>
  <c r="I816" i="4"/>
  <c r="H820" i="4"/>
  <c r="I820" i="4"/>
  <c r="H824" i="4"/>
  <c r="I824" i="4"/>
  <c r="H828" i="4"/>
  <c r="I828" i="4"/>
  <c r="H832" i="4"/>
  <c r="I832" i="4"/>
  <c r="H836" i="4"/>
  <c r="I836" i="4"/>
  <c r="H840" i="4"/>
  <c r="I840" i="4"/>
  <c r="H844" i="4"/>
  <c r="I844" i="4"/>
  <c r="H848" i="4"/>
  <c r="I848" i="4"/>
  <c r="H852" i="4"/>
  <c r="I852" i="4"/>
  <c r="H856" i="4"/>
  <c r="I856" i="4"/>
  <c r="H860" i="4"/>
  <c r="I860" i="4"/>
  <c r="H864" i="4"/>
  <c r="I864" i="4"/>
  <c r="H868" i="4"/>
  <c r="I868" i="4"/>
  <c r="H872" i="4"/>
  <c r="I872" i="4"/>
  <c r="H876" i="4"/>
  <c r="I876" i="4"/>
  <c r="H880" i="4"/>
  <c r="I880" i="4"/>
  <c r="H884" i="4"/>
  <c r="I884" i="4"/>
  <c r="H888" i="4"/>
  <c r="I888" i="4"/>
  <c r="H892" i="4"/>
  <c r="I892" i="4"/>
  <c r="H896" i="4"/>
  <c r="I896" i="4"/>
  <c r="H900" i="4"/>
  <c r="I900" i="4"/>
  <c r="H904" i="4"/>
  <c r="I904" i="4"/>
  <c r="H908" i="4"/>
  <c r="I908" i="4"/>
  <c r="H912" i="4"/>
  <c r="I912" i="4"/>
  <c r="H916" i="4"/>
  <c r="I916" i="4"/>
  <c r="H920" i="4"/>
  <c r="I920" i="4"/>
  <c r="H924" i="4"/>
  <c r="I924" i="4"/>
  <c r="H928" i="4"/>
  <c r="I928" i="4"/>
  <c r="H932" i="4"/>
  <c r="I932" i="4"/>
  <c r="H936" i="4"/>
  <c r="I936" i="4"/>
  <c r="H940" i="4"/>
  <c r="I940" i="4"/>
  <c r="H944" i="4"/>
  <c r="I944" i="4"/>
  <c r="H948" i="4"/>
  <c r="I948" i="4"/>
  <c r="H952" i="4"/>
  <c r="I952" i="4"/>
  <c r="H956" i="4"/>
  <c r="I956" i="4"/>
  <c r="H960" i="4"/>
  <c r="I960" i="4"/>
  <c r="H964" i="4"/>
  <c r="I964" i="4"/>
  <c r="H968" i="4"/>
  <c r="I968" i="4"/>
  <c r="H972" i="4"/>
  <c r="I972" i="4"/>
  <c r="H976" i="4"/>
  <c r="I976" i="4"/>
  <c r="H980" i="4"/>
  <c r="I980" i="4"/>
  <c r="H984" i="4"/>
  <c r="I984" i="4"/>
  <c r="H988" i="4"/>
  <c r="I988" i="4"/>
  <c r="H992" i="4"/>
  <c r="I992" i="4"/>
  <c r="H996" i="4"/>
  <c r="I996" i="4"/>
  <c r="H1000" i="4"/>
  <c r="I1000" i="4"/>
  <c r="H1004" i="4"/>
  <c r="I1004" i="4"/>
  <c r="H1008" i="4"/>
  <c r="I1008" i="4"/>
  <c r="H1012" i="4"/>
  <c r="I1012" i="4"/>
  <c r="H1016" i="4"/>
  <c r="I1016" i="4"/>
  <c r="H1020" i="4"/>
  <c r="I1020" i="4"/>
  <c r="H1024" i="4"/>
  <c r="I1024" i="4"/>
  <c r="H1028" i="4"/>
  <c r="I1028" i="4"/>
  <c r="H1032" i="4"/>
  <c r="I1032" i="4"/>
  <c r="H1036" i="4"/>
  <c r="I1036" i="4"/>
  <c r="H1040" i="4"/>
  <c r="I1040" i="4"/>
  <c r="H1044" i="4"/>
  <c r="I1044" i="4"/>
  <c r="H1048" i="4"/>
  <c r="I1048" i="4"/>
  <c r="H1052" i="4"/>
  <c r="I1052" i="4"/>
  <c r="H1056" i="4"/>
  <c r="I1056" i="4"/>
  <c r="H1060" i="4"/>
  <c r="I1060" i="4"/>
  <c r="H1064" i="4"/>
  <c r="I1064" i="4"/>
  <c r="H1068" i="4"/>
  <c r="I1068" i="4"/>
  <c r="H1072" i="4"/>
  <c r="I1072" i="4"/>
  <c r="H1076" i="4"/>
  <c r="I1076" i="4"/>
  <c r="H1080" i="4"/>
  <c r="I1080" i="4"/>
  <c r="H1084" i="4"/>
  <c r="I1084" i="4"/>
  <c r="H1088" i="4"/>
  <c r="I1088" i="4"/>
  <c r="H1092" i="4"/>
  <c r="I1092" i="4"/>
  <c r="H1096" i="4"/>
  <c r="I1096" i="4"/>
  <c r="H1100" i="4"/>
  <c r="I1100" i="4"/>
  <c r="H1104" i="4"/>
  <c r="I1104" i="4"/>
  <c r="H1108" i="4"/>
  <c r="I1108" i="4"/>
  <c r="H1112" i="4"/>
  <c r="I1112" i="4"/>
  <c r="H1116" i="4"/>
  <c r="I1116" i="4"/>
  <c r="H1120" i="4"/>
  <c r="I1120" i="4"/>
  <c r="H1124" i="4"/>
  <c r="I1124" i="4"/>
  <c r="H1128" i="4"/>
  <c r="I1128" i="4"/>
  <c r="H1132" i="4"/>
  <c r="I1132" i="4"/>
  <c r="H1136" i="4"/>
  <c r="I1136" i="4"/>
  <c r="H1140" i="4"/>
  <c r="I1140" i="4"/>
  <c r="H1144" i="4"/>
  <c r="I1144" i="4"/>
  <c r="H1148" i="4"/>
  <c r="I1148" i="4"/>
  <c r="H1152" i="4"/>
  <c r="I1152" i="4"/>
  <c r="H1156" i="4"/>
  <c r="I1156" i="4"/>
  <c r="H1160" i="4"/>
  <c r="I1160" i="4"/>
  <c r="H1164" i="4"/>
  <c r="I1164" i="4"/>
  <c r="H1168" i="4"/>
  <c r="I1168" i="4"/>
  <c r="H1172" i="4"/>
  <c r="I1172" i="4"/>
  <c r="H1176" i="4"/>
  <c r="I1176" i="4"/>
  <c r="H1180" i="4"/>
  <c r="I1180" i="4"/>
  <c r="H1184" i="4"/>
  <c r="I1184" i="4"/>
  <c r="H1188" i="4"/>
  <c r="I1188" i="4"/>
  <c r="H1192" i="4"/>
  <c r="I1192" i="4"/>
  <c r="H1196" i="4"/>
  <c r="I1196" i="4"/>
  <c r="H1200" i="4"/>
  <c r="I1200" i="4"/>
  <c r="H1204" i="4"/>
  <c r="I1204" i="4"/>
  <c r="H1208" i="4"/>
  <c r="I1208" i="4"/>
  <c r="H1212" i="4"/>
  <c r="I1212" i="4"/>
  <c r="H1216" i="4"/>
  <c r="I1216" i="4"/>
  <c r="H1220" i="4"/>
  <c r="I1220" i="4"/>
  <c r="H1224" i="4"/>
  <c r="I1224" i="4"/>
  <c r="H1228" i="4"/>
  <c r="I1228" i="4"/>
  <c r="H1232" i="4"/>
  <c r="I1232" i="4"/>
  <c r="H1236" i="4"/>
  <c r="I1236" i="4"/>
  <c r="H1240" i="4"/>
  <c r="I1240" i="4"/>
  <c r="H1244" i="4"/>
  <c r="I1244" i="4"/>
  <c r="H1248" i="4"/>
  <c r="I1248" i="4"/>
  <c r="H1252" i="4"/>
  <c r="I1252" i="4"/>
  <c r="H1256" i="4"/>
  <c r="I1256" i="4"/>
  <c r="H1260" i="4"/>
  <c r="I1260" i="4"/>
  <c r="H1264" i="4"/>
  <c r="I1264" i="4"/>
  <c r="H1268" i="4"/>
  <c r="I1268" i="4"/>
  <c r="H1272" i="4"/>
  <c r="I1272" i="4"/>
  <c r="H1276" i="4"/>
  <c r="I1276" i="4"/>
  <c r="H1280" i="4"/>
  <c r="I1280" i="4"/>
  <c r="H1284" i="4"/>
  <c r="I1284" i="4"/>
  <c r="H1288" i="4"/>
  <c r="I1288" i="4"/>
  <c r="H1292" i="4"/>
  <c r="I1292" i="4"/>
  <c r="H1296" i="4"/>
  <c r="I1296" i="4"/>
  <c r="H1300" i="4"/>
  <c r="I1300" i="4"/>
  <c r="H1304" i="4"/>
  <c r="I1304" i="4"/>
  <c r="H1308" i="4"/>
  <c r="I1308" i="4"/>
  <c r="H1312" i="4"/>
  <c r="I1312" i="4"/>
  <c r="H1316" i="4"/>
  <c r="I1316" i="4"/>
  <c r="H1320" i="4"/>
  <c r="I1320" i="4"/>
  <c r="H1324" i="4"/>
  <c r="I1324" i="4"/>
  <c r="H1328" i="4"/>
  <c r="I1328" i="4"/>
  <c r="H1332" i="4"/>
  <c r="I1332" i="4"/>
  <c r="H1336" i="4"/>
  <c r="I1336" i="4"/>
  <c r="H1340" i="4"/>
  <c r="I1340" i="4"/>
  <c r="H1344" i="4"/>
  <c r="I1344" i="4"/>
  <c r="H1348" i="4"/>
  <c r="I1348" i="4"/>
  <c r="H1352" i="4"/>
  <c r="I1352" i="4"/>
  <c r="H1356" i="4"/>
  <c r="I1356" i="4"/>
  <c r="H1360" i="4"/>
  <c r="I1360" i="4"/>
  <c r="H1364" i="4"/>
  <c r="I1364" i="4"/>
  <c r="H1368" i="4"/>
  <c r="I1368" i="4"/>
  <c r="H1372" i="4"/>
  <c r="I1372" i="4"/>
  <c r="H1376" i="4"/>
  <c r="I1376" i="4"/>
  <c r="H1380" i="4"/>
  <c r="I1380" i="4"/>
  <c r="H1384" i="4"/>
  <c r="I1384" i="4"/>
  <c r="H1388" i="4"/>
  <c r="I1388" i="4"/>
  <c r="H1392" i="4"/>
  <c r="I1392" i="4"/>
  <c r="H1396" i="4"/>
  <c r="I1396" i="4"/>
  <c r="H1400" i="4"/>
  <c r="I1400" i="4"/>
  <c r="H1404" i="4"/>
  <c r="I1404" i="4"/>
  <c r="H1408" i="4"/>
  <c r="I1408" i="4"/>
  <c r="H1412" i="4"/>
  <c r="I1412" i="4"/>
  <c r="H1416" i="4"/>
  <c r="I1416" i="4"/>
  <c r="H1420" i="4"/>
  <c r="I1420" i="4"/>
  <c r="H1424" i="4"/>
  <c r="I1424" i="4"/>
  <c r="H1428" i="4"/>
  <c r="I1428" i="4"/>
  <c r="H1432" i="4"/>
  <c r="I1432" i="4"/>
  <c r="H1436" i="4"/>
  <c r="I1436" i="4"/>
  <c r="H1440" i="4"/>
  <c r="I1440" i="4"/>
  <c r="H1444" i="4"/>
  <c r="I1444" i="4"/>
  <c r="H1448" i="4"/>
  <c r="I1448" i="4"/>
  <c r="H1452" i="4"/>
  <c r="I1452" i="4"/>
  <c r="H1456" i="4"/>
  <c r="I1456" i="4"/>
  <c r="H1460" i="4"/>
  <c r="I1460" i="4"/>
  <c r="H1464" i="4"/>
  <c r="I1464" i="4"/>
  <c r="H1468" i="4"/>
  <c r="I1468" i="4"/>
  <c r="H1472" i="4"/>
  <c r="I1472" i="4"/>
  <c r="H1476" i="4"/>
  <c r="I1476" i="4"/>
  <c r="H1480" i="4"/>
  <c r="I1480" i="4"/>
  <c r="H1484" i="4"/>
  <c r="I1484" i="4"/>
  <c r="H1488" i="4"/>
  <c r="I1488" i="4"/>
  <c r="H1492" i="4"/>
  <c r="I1492" i="4"/>
  <c r="H1496" i="4"/>
  <c r="I1496" i="4"/>
  <c r="H1500" i="4"/>
  <c r="I1500" i="4"/>
  <c r="H1504" i="4"/>
  <c r="I1504" i="4"/>
  <c r="H1508" i="4"/>
  <c r="I1508" i="4"/>
  <c r="H1512" i="4"/>
  <c r="I1512" i="4"/>
  <c r="H1516" i="4"/>
  <c r="I1516" i="4"/>
  <c r="H1520" i="4"/>
  <c r="I1520" i="4"/>
  <c r="H1524" i="4"/>
  <c r="I1524" i="4"/>
  <c r="H1528" i="4"/>
  <c r="I1528" i="4"/>
  <c r="H1532" i="4"/>
  <c r="I1532" i="4"/>
  <c r="H1536" i="4"/>
  <c r="I1536" i="4"/>
  <c r="H1540" i="4"/>
  <c r="I1540" i="4"/>
  <c r="H1544" i="4"/>
  <c r="I1544" i="4"/>
  <c r="H1548" i="4"/>
  <c r="I1548" i="4"/>
  <c r="H1552" i="4"/>
  <c r="I1552" i="4"/>
  <c r="H1556" i="4"/>
  <c r="I1556" i="4"/>
  <c r="H1560" i="4"/>
  <c r="I1560" i="4"/>
  <c r="H1564" i="4"/>
  <c r="I1564" i="4"/>
  <c r="H1568" i="4"/>
  <c r="I1568" i="4"/>
  <c r="H1572" i="4"/>
  <c r="I1572" i="4"/>
  <c r="H1576" i="4"/>
  <c r="I1576" i="4"/>
  <c r="H1580" i="4"/>
  <c r="I1580" i="4"/>
  <c r="H1584" i="4"/>
  <c r="I1584" i="4"/>
  <c r="H1588" i="4"/>
  <c r="I1588" i="4"/>
  <c r="H1592" i="4"/>
  <c r="I1592" i="4"/>
  <c r="H1596" i="4"/>
  <c r="I1596" i="4"/>
  <c r="H1600" i="4"/>
  <c r="I1600" i="4"/>
  <c r="H1604" i="4"/>
  <c r="I1604" i="4"/>
  <c r="H1608" i="4"/>
  <c r="I1608" i="4"/>
  <c r="H1612" i="4"/>
  <c r="I1612" i="4"/>
  <c r="H1616" i="4"/>
  <c r="I1616" i="4"/>
  <c r="H1620" i="4"/>
  <c r="I1620" i="4"/>
  <c r="H1624" i="4"/>
  <c r="I1624" i="4"/>
  <c r="H1628" i="4"/>
  <c r="I1628" i="4"/>
  <c r="H1632" i="4"/>
  <c r="I1632" i="4"/>
  <c r="H1636" i="4"/>
  <c r="I1636" i="4"/>
  <c r="H1640" i="4"/>
  <c r="I1640" i="4"/>
  <c r="H1644" i="4"/>
  <c r="I1644" i="4"/>
  <c r="H1648" i="4"/>
  <c r="I1648" i="4"/>
  <c r="H1652" i="4"/>
  <c r="I1652" i="4"/>
  <c r="H1656" i="4"/>
  <c r="I1656" i="4"/>
  <c r="H1660" i="4"/>
  <c r="I1660" i="4"/>
  <c r="H1664" i="4"/>
  <c r="I1664" i="4"/>
  <c r="H1668" i="4"/>
  <c r="I1668" i="4"/>
  <c r="H1672" i="4"/>
  <c r="I1672" i="4"/>
  <c r="H1676" i="4"/>
  <c r="I1676" i="4"/>
  <c r="H1680" i="4"/>
  <c r="I1680" i="4"/>
  <c r="H1684" i="4"/>
  <c r="I1684" i="4"/>
  <c r="H1688" i="4"/>
  <c r="I1688" i="4"/>
  <c r="H1692" i="4"/>
  <c r="I1692" i="4"/>
  <c r="H1696" i="4"/>
  <c r="I1696" i="4"/>
  <c r="H1700" i="4"/>
  <c r="I1700" i="4"/>
  <c r="H1704" i="4"/>
  <c r="I1704" i="4"/>
  <c r="H1708" i="4"/>
  <c r="I1708" i="4"/>
  <c r="H1712" i="4"/>
  <c r="I1712" i="4"/>
  <c r="H1716" i="4"/>
  <c r="I1716" i="4"/>
  <c r="H1720" i="4"/>
  <c r="I1720" i="4"/>
  <c r="H1724" i="4"/>
  <c r="I1724" i="4"/>
  <c r="H1728" i="4"/>
  <c r="I1728" i="4"/>
  <c r="H1732" i="4"/>
  <c r="I1732" i="4"/>
  <c r="H1736" i="4"/>
  <c r="I1736" i="4"/>
  <c r="H1740" i="4"/>
  <c r="I1740" i="4"/>
  <c r="H1744" i="4"/>
  <c r="I1744" i="4"/>
  <c r="H1748" i="4"/>
  <c r="I1748" i="4"/>
  <c r="H1752" i="4"/>
  <c r="I1752" i="4"/>
  <c r="H1756" i="4"/>
  <c r="I1756" i="4"/>
  <c r="H1760" i="4"/>
  <c r="I1760" i="4"/>
  <c r="H1764" i="4"/>
  <c r="I1764" i="4"/>
  <c r="H1768" i="4"/>
  <c r="I1768" i="4"/>
  <c r="H1772" i="4"/>
  <c r="I1772" i="4"/>
  <c r="H1776" i="4"/>
  <c r="I1776" i="4"/>
  <c r="H1780" i="4"/>
  <c r="I1780" i="4"/>
  <c r="H1784" i="4"/>
  <c r="I1784" i="4"/>
  <c r="H1788" i="4"/>
  <c r="I1788" i="4"/>
  <c r="H1792" i="4"/>
  <c r="I1792" i="4"/>
  <c r="H1796" i="4"/>
  <c r="I1796" i="4"/>
  <c r="H1800" i="4"/>
  <c r="I1800" i="4"/>
  <c r="H1804" i="4"/>
  <c r="I1804" i="4"/>
  <c r="H1808" i="4"/>
  <c r="I1808" i="4"/>
  <c r="H1812" i="4"/>
  <c r="I1812" i="4"/>
  <c r="H1816" i="4"/>
  <c r="I1816" i="4"/>
  <c r="H1820" i="4"/>
  <c r="I1820" i="4"/>
  <c r="H1824" i="4"/>
  <c r="I1824" i="4"/>
  <c r="H1828" i="4"/>
  <c r="I1828" i="4"/>
  <c r="H1832" i="4"/>
  <c r="I1832" i="4"/>
  <c r="H1836" i="4"/>
  <c r="I1836" i="4"/>
  <c r="H1840" i="4"/>
  <c r="I1840" i="4"/>
  <c r="H1844" i="4"/>
  <c r="I1844" i="4"/>
  <c r="H1848" i="4"/>
  <c r="I1848" i="4"/>
  <c r="H1852" i="4"/>
  <c r="I1852" i="4"/>
  <c r="H1856" i="4"/>
  <c r="I1856" i="4"/>
  <c r="H1860" i="4"/>
  <c r="I1860" i="4"/>
  <c r="H1864" i="4"/>
  <c r="I1864" i="4"/>
  <c r="H1868" i="4"/>
  <c r="I1868" i="4"/>
  <c r="H1872" i="4"/>
  <c r="I1872" i="4"/>
  <c r="H1876" i="4"/>
  <c r="I1876" i="4"/>
  <c r="H1880" i="4"/>
  <c r="I1880" i="4"/>
  <c r="H1884" i="4"/>
  <c r="I1884" i="4"/>
  <c r="H1888" i="4"/>
  <c r="I1888" i="4"/>
  <c r="H1892" i="4"/>
  <c r="I1892" i="4"/>
  <c r="H1896" i="4"/>
  <c r="I1896" i="4"/>
  <c r="H1900" i="4"/>
  <c r="I1900" i="4"/>
  <c r="H1904" i="4"/>
  <c r="I1904" i="4"/>
  <c r="H1908" i="4"/>
  <c r="I1908" i="4"/>
  <c r="H1912" i="4"/>
  <c r="I1912" i="4"/>
  <c r="H1916" i="4"/>
  <c r="I1916" i="4"/>
  <c r="H1920" i="4"/>
  <c r="I1920" i="4"/>
  <c r="H1924" i="4"/>
  <c r="I1924" i="4"/>
  <c r="H1928" i="4"/>
  <c r="I1928" i="4"/>
  <c r="H1932" i="4"/>
  <c r="I1932" i="4"/>
  <c r="H1936" i="4"/>
  <c r="I1936" i="4"/>
  <c r="H1940" i="4"/>
  <c r="I1940" i="4"/>
  <c r="H1944" i="4"/>
  <c r="I1944" i="4"/>
  <c r="H1948" i="4"/>
  <c r="I1948" i="4"/>
  <c r="H1952" i="4"/>
  <c r="I1952" i="4"/>
  <c r="H1956" i="4"/>
  <c r="I1956" i="4"/>
  <c r="H1960" i="4"/>
  <c r="I1960" i="4"/>
  <c r="H1964" i="4"/>
  <c r="I1964" i="4"/>
  <c r="H1968" i="4"/>
  <c r="I1968" i="4"/>
  <c r="H1972" i="4"/>
  <c r="I1972" i="4"/>
  <c r="H1976" i="4"/>
  <c r="I1976" i="4"/>
  <c r="H1980" i="4"/>
  <c r="I1980" i="4"/>
  <c r="H1984" i="4"/>
  <c r="I1984" i="4"/>
  <c r="H1988" i="4"/>
  <c r="I1988" i="4"/>
  <c r="H1992" i="4"/>
  <c r="I1992" i="4"/>
  <c r="H1996" i="4"/>
  <c r="I1996" i="4"/>
  <c r="H2000" i="4"/>
  <c r="I2000" i="4"/>
  <c r="H2004" i="4"/>
  <c r="I2004" i="4"/>
  <c r="H2008" i="4"/>
  <c r="I2008" i="4"/>
  <c r="H2012" i="4"/>
  <c r="I2012" i="4"/>
  <c r="H2016" i="4"/>
  <c r="I2016" i="4"/>
  <c r="H2020" i="4"/>
  <c r="I2020" i="4"/>
  <c r="H2024" i="4"/>
  <c r="I2024" i="4"/>
  <c r="H2028" i="4"/>
  <c r="I2028" i="4"/>
  <c r="H2032" i="4"/>
  <c r="I2032" i="4"/>
  <c r="H2036" i="4"/>
  <c r="I2036" i="4"/>
  <c r="H2040" i="4"/>
  <c r="I2040" i="4"/>
  <c r="H2044" i="4"/>
  <c r="I2044" i="4"/>
  <c r="H2048" i="4"/>
  <c r="I2048" i="4"/>
  <c r="H2052" i="4"/>
  <c r="I2052" i="4"/>
  <c r="H2056" i="4"/>
  <c r="I2056" i="4"/>
  <c r="H2060" i="4"/>
  <c r="I2060" i="4"/>
  <c r="H2064" i="4"/>
  <c r="I2064" i="4"/>
  <c r="H2068" i="4"/>
  <c r="I2068" i="4"/>
  <c r="H2072" i="4"/>
  <c r="I2072" i="4"/>
  <c r="H2076" i="4"/>
  <c r="I2076" i="4"/>
  <c r="H2080" i="4"/>
  <c r="I2080" i="4"/>
  <c r="H2084" i="4"/>
  <c r="I2084" i="4"/>
  <c r="H2088" i="4"/>
  <c r="I2088" i="4"/>
  <c r="H2092" i="4"/>
  <c r="I2092" i="4"/>
  <c r="H2096" i="4"/>
  <c r="I2096" i="4"/>
  <c r="H2100" i="4"/>
  <c r="I2100" i="4"/>
  <c r="H2104" i="4"/>
  <c r="I2104" i="4"/>
  <c r="H2108" i="4"/>
  <c r="I2108" i="4"/>
  <c r="H2112" i="4"/>
  <c r="I2112" i="4"/>
  <c r="H2116" i="4"/>
  <c r="I2116" i="4"/>
  <c r="H2120" i="4"/>
  <c r="I2120" i="4"/>
  <c r="H2124" i="4"/>
  <c r="I2124" i="4"/>
  <c r="H2128" i="4"/>
  <c r="I2128" i="4"/>
  <c r="H2132" i="4"/>
  <c r="I2132" i="4"/>
  <c r="H2136" i="4"/>
  <c r="I2136" i="4"/>
  <c r="H2140" i="4"/>
  <c r="I2140" i="4"/>
  <c r="H2144" i="4"/>
  <c r="I2144" i="4"/>
  <c r="H2148" i="4"/>
  <c r="I2148" i="4"/>
  <c r="H2152" i="4"/>
  <c r="I2152" i="4"/>
  <c r="H2156" i="4"/>
  <c r="I2156" i="4"/>
  <c r="H2160" i="4"/>
  <c r="I2160" i="4"/>
  <c r="H2164" i="4"/>
  <c r="I2164" i="4"/>
  <c r="H2168" i="4"/>
  <c r="I2168" i="4"/>
  <c r="H2172" i="4"/>
  <c r="I2172" i="4"/>
  <c r="H2176" i="4"/>
  <c r="I2176" i="4"/>
  <c r="H2180" i="4"/>
  <c r="I2180" i="4"/>
  <c r="H2184" i="4"/>
  <c r="I2184" i="4"/>
  <c r="H2188" i="4"/>
  <c r="I2188" i="4"/>
  <c r="H2192" i="4"/>
  <c r="I2192" i="4"/>
  <c r="H2196" i="4"/>
  <c r="I2196" i="4"/>
  <c r="H2200" i="4"/>
  <c r="I2200" i="4"/>
  <c r="H2204" i="4"/>
  <c r="I2204" i="4"/>
  <c r="H2208" i="4"/>
  <c r="I2208" i="4"/>
  <c r="H2212" i="4"/>
  <c r="I2212" i="4"/>
  <c r="H2216" i="4"/>
  <c r="I2216" i="4"/>
  <c r="H2220" i="4"/>
  <c r="I2220" i="4"/>
  <c r="H2224" i="4"/>
  <c r="I2224" i="4"/>
  <c r="H2228" i="4"/>
  <c r="I2228" i="4"/>
  <c r="H2232" i="4"/>
  <c r="I2232" i="4"/>
  <c r="H2236" i="4"/>
  <c r="I2236" i="4"/>
  <c r="H2240" i="4"/>
  <c r="I2240" i="4"/>
  <c r="H2244" i="4"/>
  <c r="I2244" i="4"/>
  <c r="H2248" i="4"/>
  <c r="I2248" i="4"/>
  <c r="H2252" i="4"/>
  <c r="I2252" i="4"/>
  <c r="H2256" i="4"/>
  <c r="I2256" i="4"/>
  <c r="H2260" i="4"/>
  <c r="I2260" i="4"/>
  <c r="H2264" i="4"/>
  <c r="I2264" i="4"/>
  <c r="H2268" i="4"/>
  <c r="I2268" i="4"/>
  <c r="H2272" i="4"/>
  <c r="I2272" i="4"/>
  <c r="H2276" i="4"/>
  <c r="I2276" i="4"/>
  <c r="H2280" i="4"/>
  <c r="I2280" i="4"/>
  <c r="H2284" i="4"/>
  <c r="I2284" i="4"/>
  <c r="H2288" i="4"/>
  <c r="I2288" i="4"/>
  <c r="H2292" i="4"/>
  <c r="I2292" i="4"/>
  <c r="H2296" i="4"/>
  <c r="I2296" i="4"/>
  <c r="H2300" i="4"/>
  <c r="I2300" i="4"/>
  <c r="H2304" i="4"/>
  <c r="I2304" i="4"/>
  <c r="H2308" i="4"/>
  <c r="I2308" i="4"/>
  <c r="H2312" i="4"/>
  <c r="I2312" i="4"/>
  <c r="H2316" i="4"/>
  <c r="I2316" i="4"/>
  <c r="H2320" i="4"/>
  <c r="I2320" i="4"/>
  <c r="H2324" i="4"/>
  <c r="I2324" i="4"/>
  <c r="H2328" i="4"/>
  <c r="I2328" i="4"/>
  <c r="H2332" i="4"/>
  <c r="I2332" i="4"/>
  <c r="H2336" i="4"/>
  <c r="I2336" i="4"/>
  <c r="H2340" i="4"/>
  <c r="I2340" i="4"/>
  <c r="H2344" i="4"/>
  <c r="I2344" i="4"/>
  <c r="H2348" i="4"/>
  <c r="I2348" i="4"/>
  <c r="H2352" i="4"/>
  <c r="I2352" i="4"/>
  <c r="H2356" i="4"/>
  <c r="I2356" i="4"/>
  <c r="H2360" i="4"/>
  <c r="I2360" i="4"/>
  <c r="H2364" i="4"/>
  <c r="I2364" i="4"/>
  <c r="H2368" i="4"/>
  <c r="I2368" i="4"/>
  <c r="H2372" i="4"/>
  <c r="I2372" i="4"/>
  <c r="H2376" i="4"/>
  <c r="I2376" i="4"/>
  <c r="H2380" i="4"/>
  <c r="I2380" i="4"/>
  <c r="H2384" i="4"/>
  <c r="I2384" i="4"/>
  <c r="H2388" i="4"/>
  <c r="I2388" i="4"/>
  <c r="H2392" i="4"/>
  <c r="I2392" i="4"/>
  <c r="H2396" i="4"/>
  <c r="I2396" i="4"/>
  <c r="H2400" i="4"/>
  <c r="I2400" i="4"/>
  <c r="H2404" i="4"/>
  <c r="I2404" i="4"/>
  <c r="H2408" i="4"/>
  <c r="I2408" i="4"/>
  <c r="H2412" i="4"/>
  <c r="I2412" i="4"/>
  <c r="H2416" i="4"/>
  <c r="I2416" i="4"/>
  <c r="H2420" i="4"/>
  <c r="I2420" i="4"/>
  <c r="H2424" i="4"/>
  <c r="I2424" i="4"/>
  <c r="H2428" i="4"/>
  <c r="I2428" i="4"/>
  <c r="H2432" i="4"/>
  <c r="I2432" i="4"/>
  <c r="H2436" i="4"/>
  <c r="I2436" i="4"/>
  <c r="H2440" i="4"/>
  <c r="I2440" i="4"/>
  <c r="H2444" i="4"/>
  <c r="I2444" i="4"/>
  <c r="H2448" i="4"/>
  <c r="I2448" i="4"/>
  <c r="H2452" i="4"/>
  <c r="I2452" i="4"/>
  <c r="H2456" i="4"/>
  <c r="I2456" i="4"/>
  <c r="H2460" i="4"/>
  <c r="I2460" i="4"/>
  <c r="H2464" i="4"/>
  <c r="I2464" i="4"/>
  <c r="H2468" i="4"/>
  <c r="I2468" i="4"/>
  <c r="H2472" i="4"/>
  <c r="I2472" i="4"/>
  <c r="H2476" i="4"/>
  <c r="I2476" i="4"/>
  <c r="H2480" i="4"/>
  <c r="I2480" i="4"/>
  <c r="H2484" i="4"/>
  <c r="I2484" i="4"/>
  <c r="H2488" i="4"/>
  <c r="I2488" i="4"/>
  <c r="H2492" i="4"/>
  <c r="I2492" i="4"/>
  <c r="H2496" i="4"/>
  <c r="I2496" i="4"/>
  <c r="H2500" i="4"/>
  <c r="I2500" i="4"/>
  <c r="H2504" i="4"/>
  <c r="I2504" i="4"/>
  <c r="H2508" i="4"/>
  <c r="I2508" i="4"/>
  <c r="H2512" i="4"/>
  <c r="I2512" i="4"/>
  <c r="H2516" i="4"/>
  <c r="I2516" i="4"/>
  <c r="H2520" i="4"/>
  <c r="I2520" i="4"/>
  <c r="H2524" i="4"/>
  <c r="I2524" i="4"/>
  <c r="H2528" i="4"/>
  <c r="I2528" i="4"/>
  <c r="H2532" i="4"/>
  <c r="I2532" i="4"/>
  <c r="H2536" i="4"/>
  <c r="I2536" i="4"/>
  <c r="H2540" i="4"/>
  <c r="I2540" i="4"/>
  <c r="H2544" i="4"/>
  <c r="I2544" i="4"/>
  <c r="H2548" i="4"/>
  <c r="I2548" i="4"/>
  <c r="H2552" i="4"/>
  <c r="I2552" i="4"/>
  <c r="H2556" i="4"/>
  <c r="I2556" i="4"/>
  <c r="H2560" i="4"/>
  <c r="I2560" i="4"/>
  <c r="H2564" i="4"/>
  <c r="I2564" i="4"/>
  <c r="H2568" i="4"/>
  <c r="I2568" i="4"/>
  <c r="H2572" i="4"/>
  <c r="I2572" i="4"/>
  <c r="H2576" i="4"/>
  <c r="I2576" i="4"/>
  <c r="H2580" i="4"/>
  <c r="I2580" i="4"/>
  <c r="H2584" i="4"/>
  <c r="I2584" i="4"/>
  <c r="H2588" i="4"/>
  <c r="I2588" i="4"/>
  <c r="H2592" i="4"/>
  <c r="I2592" i="4"/>
  <c r="H2596" i="4"/>
  <c r="I2596" i="4"/>
  <c r="H2600" i="4"/>
  <c r="I2600" i="4"/>
  <c r="H2604" i="4"/>
  <c r="I2604" i="4"/>
  <c r="H2608" i="4"/>
  <c r="I2608" i="4"/>
  <c r="H2612" i="4"/>
  <c r="I2612" i="4"/>
  <c r="H2616" i="4"/>
  <c r="I2616" i="4"/>
  <c r="H2620" i="4"/>
  <c r="I2620" i="4"/>
  <c r="H2624" i="4"/>
  <c r="I2624" i="4"/>
  <c r="H2628" i="4"/>
  <c r="I2628" i="4"/>
  <c r="H2632" i="4"/>
  <c r="I2632" i="4"/>
  <c r="H2636" i="4"/>
  <c r="I2636" i="4"/>
  <c r="H2640" i="4"/>
  <c r="I2640" i="4"/>
  <c r="H2644" i="4"/>
  <c r="I2644" i="4"/>
  <c r="H2648" i="4"/>
  <c r="I2648" i="4"/>
  <c r="H2652" i="4"/>
  <c r="I2652" i="4"/>
  <c r="H2656" i="4"/>
  <c r="I2656" i="4"/>
  <c r="H2660" i="4"/>
  <c r="I2660" i="4"/>
  <c r="H2664" i="4"/>
  <c r="I2664" i="4"/>
  <c r="H2668" i="4"/>
  <c r="I2668" i="4"/>
  <c r="H2672" i="4"/>
  <c r="I2672" i="4"/>
  <c r="H2676" i="4"/>
  <c r="I2676" i="4"/>
  <c r="H2680" i="4"/>
  <c r="I2680" i="4"/>
  <c r="H2684" i="4"/>
  <c r="I2684" i="4"/>
  <c r="H2688" i="4"/>
  <c r="I2688" i="4"/>
  <c r="H2692" i="4"/>
  <c r="I2692" i="4"/>
  <c r="H2696" i="4"/>
  <c r="I2696" i="4"/>
  <c r="H2700" i="4"/>
  <c r="I2700" i="4"/>
  <c r="H2704" i="4"/>
  <c r="I2704" i="4"/>
  <c r="H2708" i="4"/>
  <c r="I2708" i="4"/>
  <c r="H2712" i="4"/>
  <c r="I2712" i="4"/>
  <c r="H2716" i="4"/>
  <c r="I2716" i="4"/>
  <c r="H2720" i="4"/>
  <c r="I2720" i="4"/>
  <c r="H2724" i="4"/>
  <c r="I2724" i="4"/>
  <c r="H2728" i="4"/>
  <c r="I2728" i="4"/>
  <c r="H2732" i="4"/>
  <c r="I2732" i="4"/>
  <c r="H2736" i="4"/>
  <c r="I2736" i="4"/>
  <c r="H2740" i="4"/>
  <c r="I2740" i="4"/>
  <c r="H2744" i="4"/>
  <c r="I2744" i="4"/>
  <c r="H2748" i="4"/>
  <c r="I2748" i="4"/>
  <c r="H2752" i="4"/>
  <c r="I2752" i="4"/>
  <c r="H2756" i="4"/>
  <c r="I2756" i="4"/>
  <c r="H2760" i="4"/>
  <c r="I2760" i="4"/>
  <c r="H2764" i="4"/>
  <c r="I2764" i="4"/>
  <c r="H2768" i="4"/>
  <c r="I2768" i="4"/>
  <c r="H2772" i="4"/>
  <c r="I2772" i="4"/>
  <c r="H2776" i="4"/>
  <c r="I2776" i="4"/>
  <c r="H2780" i="4"/>
  <c r="I2780" i="4"/>
  <c r="H2784" i="4"/>
  <c r="I2784" i="4"/>
  <c r="H2788" i="4"/>
  <c r="I2788" i="4"/>
  <c r="H2792" i="4"/>
  <c r="I2792" i="4"/>
  <c r="H2796" i="4"/>
  <c r="I2796" i="4"/>
  <c r="H2800" i="4"/>
  <c r="I2800" i="4"/>
  <c r="H2804" i="4"/>
  <c r="I2804" i="4"/>
  <c r="H2808" i="4"/>
  <c r="I2808" i="4"/>
  <c r="H2812" i="4"/>
  <c r="I2812" i="4"/>
  <c r="H2816" i="4"/>
  <c r="I2816" i="4"/>
  <c r="H2820" i="4"/>
  <c r="I2820" i="4"/>
  <c r="H2824" i="4"/>
  <c r="I2824" i="4"/>
  <c r="H2828" i="4"/>
  <c r="I2828" i="4"/>
  <c r="H2832" i="4"/>
  <c r="I2832" i="4"/>
  <c r="H2836" i="4"/>
  <c r="I2836" i="4"/>
  <c r="H2840" i="4"/>
  <c r="I2840" i="4"/>
  <c r="H2844" i="4"/>
  <c r="I2844" i="4"/>
  <c r="H2848" i="4"/>
  <c r="I2848" i="4"/>
  <c r="H2852" i="4"/>
  <c r="I2852" i="4"/>
  <c r="H2856" i="4"/>
  <c r="I2856" i="4"/>
  <c r="H2860" i="4"/>
  <c r="I2860" i="4"/>
  <c r="H2864" i="4"/>
  <c r="I2864" i="4"/>
  <c r="H2868" i="4"/>
  <c r="I2868" i="4"/>
  <c r="H2872" i="4"/>
  <c r="I2872" i="4"/>
  <c r="H2876" i="4"/>
  <c r="I2876" i="4"/>
  <c r="H2880" i="4"/>
  <c r="I2880" i="4"/>
  <c r="H2884" i="4"/>
  <c r="I2884" i="4"/>
  <c r="H2888" i="4"/>
  <c r="I2888" i="4"/>
  <c r="H2892" i="4"/>
  <c r="I2892" i="4"/>
  <c r="H2896" i="4"/>
  <c r="I2896" i="4"/>
  <c r="H2900" i="4"/>
  <c r="I2900" i="4"/>
  <c r="H2904" i="4"/>
  <c r="I2904" i="4"/>
  <c r="H2908" i="4"/>
  <c r="I2908" i="4"/>
  <c r="H2912" i="4"/>
  <c r="I2912" i="4"/>
  <c r="H2916" i="4"/>
  <c r="I2916" i="4"/>
  <c r="H2920" i="4"/>
  <c r="I2920" i="4"/>
  <c r="H2924" i="4"/>
  <c r="I2924" i="4"/>
  <c r="H2928" i="4"/>
  <c r="I2928" i="4"/>
  <c r="H2932" i="4"/>
  <c r="I2932" i="4"/>
  <c r="H2936" i="4"/>
  <c r="I2936" i="4"/>
  <c r="H2940" i="4"/>
  <c r="I2940" i="4"/>
  <c r="H2944" i="4"/>
  <c r="I2944" i="4"/>
  <c r="H2948" i="4"/>
  <c r="I2948" i="4"/>
  <c r="H2952" i="4"/>
  <c r="I2952" i="4"/>
  <c r="H2956" i="4"/>
  <c r="I2956" i="4"/>
  <c r="H2960" i="4"/>
  <c r="I2960" i="4"/>
  <c r="H2964" i="4"/>
  <c r="I2964" i="4"/>
  <c r="H2968" i="4"/>
  <c r="I2968" i="4"/>
  <c r="H2972" i="4"/>
  <c r="I2972" i="4"/>
  <c r="H2976" i="4"/>
  <c r="I2976" i="4"/>
  <c r="H2980" i="4"/>
  <c r="I2980" i="4"/>
  <c r="H2984" i="4"/>
  <c r="I2984" i="4"/>
  <c r="H2988" i="4"/>
  <c r="I2988" i="4"/>
  <c r="H2992" i="4"/>
  <c r="I2992" i="4"/>
  <c r="H2996" i="4"/>
  <c r="I2996" i="4"/>
  <c r="H3000" i="4"/>
  <c r="I3000" i="4"/>
  <c r="H3004" i="4"/>
  <c r="I3004" i="4"/>
  <c r="H3008" i="4"/>
  <c r="I3008" i="4"/>
  <c r="H3012" i="4"/>
  <c r="I3012" i="4"/>
  <c r="H3016" i="4"/>
  <c r="I3016" i="4"/>
  <c r="H3020" i="4"/>
  <c r="I3020" i="4"/>
  <c r="H3024" i="4"/>
  <c r="I3024" i="4"/>
  <c r="H3028" i="4"/>
  <c r="I3028" i="4"/>
  <c r="H3032" i="4"/>
  <c r="I3032" i="4"/>
  <c r="H3036" i="4"/>
  <c r="I3036" i="4"/>
  <c r="H3040" i="4"/>
  <c r="I3040" i="4"/>
  <c r="H3044" i="4"/>
  <c r="I3044" i="4"/>
  <c r="H3048" i="4"/>
  <c r="I3048" i="4"/>
  <c r="H3052" i="4"/>
  <c r="I3052" i="4"/>
  <c r="H3056" i="4"/>
  <c r="I3056" i="4"/>
  <c r="H3060" i="4"/>
  <c r="I3060" i="4"/>
  <c r="H3064" i="4"/>
  <c r="I3064" i="4"/>
  <c r="H3068" i="4"/>
  <c r="I3068" i="4"/>
  <c r="H3072" i="4"/>
  <c r="I3072" i="4"/>
  <c r="H3076" i="4"/>
  <c r="I3076" i="4"/>
  <c r="H3080" i="4"/>
  <c r="I3080" i="4"/>
  <c r="H3084" i="4"/>
  <c r="I3084" i="4"/>
  <c r="H3088" i="4"/>
  <c r="I3088" i="4"/>
  <c r="H3092" i="4"/>
  <c r="I3092" i="4"/>
  <c r="H3096" i="4"/>
  <c r="I3096" i="4"/>
  <c r="H3100" i="4"/>
  <c r="I3100" i="4"/>
  <c r="H3104" i="4"/>
  <c r="I3104" i="4"/>
  <c r="H3108" i="4"/>
  <c r="I3108" i="4"/>
  <c r="H3112" i="4"/>
  <c r="I3112" i="4"/>
  <c r="H3116" i="4"/>
  <c r="I3116" i="4"/>
  <c r="H3120" i="4"/>
  <c r="I3120" i="4"/>
  <c r="H3124" i="4"/>
  <c r="I3124" i="4"/>
  <c r="H3128" i="4"/>
  <c r="I3128" i="4"/>
  <c r="H3132" i="4"/>
  <c r="I3132" i="4"/>
  <c r="H3136" i="4"/>
  <c r="I3136" i="4"/>
  <c r="H3140" i="4"/>
  <c r="I3140" i="4"/>
  <c r="H3144" i="4"/>
  <c r="I3144" i="4"/>
  <c r="H3148" i="4"/>
  <c r="I3148" i="4"/>
  <c r="H3152" i="4"/>
  <c r="I3152" i="4"/>
  <c r="H3156" i="4"/>
  <c r="I3156" i="4"/>
  <c r="H3160" i="4"/>
  <c r="I3160" i="4"/>
  <c r="H3164" i="4"/>
  <c r="I3164" i="4"/>
  <c r="H3168" i="4"/>
  <c r="I3168" i="4"/>
  <c r="H3172" i="4"/>
  <c r="I3172" i="4"/>
  <c r="H3176" i="4"/>
  <c r="I3176" i="4"/>
  <c r="H3180" i="4"/>
  <c r="I3180" i="4"/>
  <c r="H3184" i="4"/>
  <c r="I3184" i="4"/>
  <c r="H3188" i="4"/>
  <c r="I3188" i="4"/>
  <c r="H3192" i="4"/>
  <c r="I3192" i="4"/>
  <c r="H3196" i="4"/>
  <c r="I3196" i="4"/>
  <c r="H3200" i="4"/>
  <c r="I3200" i="4"/>
  <c r="H3204" i="4"/>
  <c r="I3204" i="4"/>
  <c r="H3208" i="4"/>
  <c r="I3208" i="4"/>
  <c r="H3212" i="4"/>
  <c r="I3212" i="4"/>
  <c r="H3216" i="4"/>
  <c r="I3216" i="4"/>
  <c r="H3220" i="4"/>
  <c r="I3220" i="4"/>
  <c r="H3224" i="4"/>
  <c r="I3224" i="4"/>
  <c r="H3228" i="4"/>
  <c r="I3228" i="4"/>
  <c r="H3232" i="4"/>
  <c r="I3232" i="4"/>
  <c r="H3236" i="4"/>
  <c r="I3236" i="4"/>
  <c r="H3240" i="4"/>
  <c r="I3240" i="4"/>
  <c r="H3244" i="4"/>
  <c r="I3244" i="4"/>
  <c r="H3248" i="4"/>
  <c r="I3248" i="4"/>
  <c r="H3252" i="4"/>
  <c r="I3252" i="4"/>
  <c r="H3256" i="4"/>
  <c r="I3256" i="4"/>
  <c r="H3260" i="4"/>
  <c r="I3260" i="4"/>
  <c r="H3264" i="4"/>
  <c r="I3264" i="4"/>
  <c r="H3268" i="4"/>
  <c r="I3268" i="4"/>
  <c r="H3272" i="4"/>
  <c r="I3272" i="4"/>
  <c r="H3276" i="4"/>
  <c r="I3276" i="4"/>
  <c r="H3280" i="4"/>
  <c r="I3280" i="4"/>
  <c r="H3284" i="4"/>
  <c r="I3284" i="4"/>
  <c r="H3288" i="4"/>
  <c r="I3288" i="4"/>
  <c r="H3292" i="4"/>
  <c r="I3292" i="4"/>
  <c r="H3296" i="4"/>
  <c r="I3296" i="4"/>
  <c r="H3300" i="4"/>
  <c r="I3300" i="4"/>
  <c r="H3304" i="4"/>
  <c r="I3304" i="4"/>
  <c r="H3308" i="4"/>
  <c r="I3308" i="4"/>
  <c r="H3312" i="4"/>
  <c r="I3312" i="4"/>
  <c r="H3316" i="4"/>
  <c r="I3316" i="4"/>
  <c r="H3320" i="4"/>
  <c r="I3320" i="4"/>
  <c r="H3324" i="4"/>
  <c r="I3324" i="4"/>
  <c r="H3328" i="4"/>
  <c r="I3328" i="4"/>
  <c r="H3332" i="4"/>
  <c r="I3332" i="4"/>
  <c r="H3336" i="4"/>
  <c r="I3336" i="4"/>
  <c r="H3340" i="4"/>
  <c r="I3340" i="4"/>
  <c r="H3344" i="4"/>
  <c r="I3344" i="4"/>
  <c r="H3348" i="4"/>
  <c r="I3348" i="4"/>
  <c r="H3352" i="4"/>
  <c r="I3352" i="4"/>
  <c r="H3356" i="4"/>
  <c r="I3356" i="4"/>
  <c r="H3360" i="4"/>
  <c r="I3360" i="4"/>
  <c r="H3364" i="4"/>
  <c r="I3364" i="4"/>
  <c r="H3368" i="4"/>
  <c r="I3368" i="4"/>
  <c r="H3372" i="4"/>
  <c r="I3372" i="4"/>
  <c r="H3376" i="4"/>
  <c r="I3376" i="4"/>
  <c r="H3380" i="4"/>
  <c r="I3380" i="4"/>
  <c r="H3384" i="4"/>
  <c r="I3384" i="4"/>
  <c r="H3388" i="4"/>
  <c r="I3388" i="4"/>
  <c r="H3392" i="4"/>
  <c r="I3392" i="4"/>
  <c r="H3396" i="4"/>
  <c r="I3396" i="4"/>
  <c r="H3400" i="4"/>
  <c r="I3400" i="4"/>
  <c r="H3404" i="4"/>
  <c r="I3404" i="4"/>
  <c r="H3408" i="4"/>
  <c r="I3408" i="4"/>
  <c r="H3412" i="4"/>
  <c r="I3412" i="4"/>
  <c r="H3416" i="4"/>
  <c r="I3416" i="4"/>
  <c r="H3420" i="4"/>
  <c r="I3420" i="4"/>
  <c r="H3424" i="4"/>
  <c r="I3424" i="4"/>
  <c r="H3428" i="4"/>
  <c r="I3428" i="4"/>
  <c r="H3432" i="4"/>
  <c r="I3432" i="4"/>
  <c r="H3436" i="4"/>
  <c r="I3436" i="4"/>
  <c r="H3440" i="4"/>
  <c r="I3440" i="4"/>
  <c r="H3444" i="4"/>
  <c r="I3444" i="4"/>
  <c r="H3448" i="4"/>
  <c r="I3448" i="4"/>
  <c r="H3452" i="4"/>
  <c r="I3452" i="4"/>
  <c r="H3456" i="4"/>
  <c r="I3456" i="4"/>
  <c r="H3460" i="4"/>
  <c r="I3460" i="4"/>
  <c r="H3464" i="4"/>
  <c r="I3464" i="4"/>
  <c r="H3468" i="4"/>
  <c r="I3468" i="4"/>
  <c r="H3472" i="4"/>
  <c r="I3472" i="4"/>
  <c r="H3476" i="4"/>
  <c r="I3476" i="4"/>
  <c r="H3480" i="4"/>
  <c r="I3480" i="4"/>
  <c r="H3484" i="4"/>
  <c r="I3484" i="4"/>
  <c r="H3488" i="4"/>
  <c r="I3488" i="4"/>
  <c r="H3492" i="4"/>
  <c r="I3492" i="4"/>
  <c r="H3496" i="4"/>
  <c r="I3496" i="4"/>
  <c r="H3500" i="4"/>
  <c r="I3500" i="4"/>
  <c r="H3504" i="4"/>
  <c r="I3504" i="4"/>
  <c r="H3508" i="4"/>
  <c r="I3508" i="4"/>
  <c r="H3512" i="4"/>
  <c r="I3512" i="4"/>
  <c r="H3516" i="4"/>
  <c r="I3516" i="4"/>
  <c r="H3520" i="4"/>
  <c r="I3520" i="4"/>
  <c r="H3524" i="4"/>
  <c r="I3524" i="4"/>
  <c r="H3528" i="4"/>
  <c r="I3528" i="4"/>
  <c r="H3532" i="4"/>
  <c r="I3532" i="4"/>
  <c r="H3536" i="4"/>
  <c r="I3536" i="4"/>
  <c r="H3540" i="4"/>
  <c r="I3540" i="4"/>
  <c r="H3544" i="4"/>
  <c r="I3544" i="4"/>
  <c r="H3548" i="4"/>
  <c r="I3548" i="4"/>
  <c r="H3552" i="4"/>
  <c r="I3552" i="4"/>
  <c r="H3556" i="4"/>
  <c r="I3556" i="4"/>
  <c r="H3560" i="4"/>
  <c r="I3560" i="4"/>
  <c r="H3564" i="4"/>
  <c r="I3564" i="4"/>
  <c r="H3568" i="4"/>
  <c r="I3568" i="4"/>
  <c r="H3572" i="4"/>
  <c r="I3572" i="4"/>
  <c r="H3576" i="4"/>
  <c r="I3576" i="4"/>
  <c r="H3580" i="4"/>
  <c r="I3580" i="4"/>
  <c r="H3584" i="4"/>
  <c r="I3584" i="4"/>
  <c r="H3588" i="4"/>
  <c r="I3588" i="4"/>
  <c r="H3592" i="4"/>
  <c r="I3592" i="4"/>
  <c r="H3596" i="4"/>
  <c r="I3596" i="4"/>
  <c r="H3600" i="4"/>
  <c r="I3600" i="4"/>
  <c r="H3604" i="4"/>
  <c r="I3604" i="4"/>
  <c r="H3608" i="4"/>
  <c r="I3608" i="4"/>
  <c r="H3612" i="4"/>
  <c r="I3612" i="4"/>
  <c r="H3616" i="4"/>
  <c r="I3616" i="4"/>
  <c r="H3620" i="4"/>
  <c r="I3620" i="4"/>
  <c r="H3624" i="4"/>
  <c r="I3624" i="4"/>
  <c r="H3628" i="4"/>
  <c r="I3628" i="4"/>
  <c r="H3632" i="4"/>
  <c r="I3632" i="4"/>
  <c r="H3636" i="4"/>
  <c r="I3636" i="4"/>
  <c r="H3640" i="4"/>
  <c r="I3640" i="4"/>
  <c r="H3644" i="4"/>
  <c r="I3644" i="4"/>
  <c r="H3648" i="4"/>
  <c r="I3648" i="4"/>
  <c r="H3652" i="4"/>
  <c r="I3652" i="4"/>
  <c r="H3656" i="4"/>
  <c r="I3656" i="4"/>
  <c r="H3660" i="4"/>
  <c r="I3660" i="4"/>
  <c r="H3664" i="4"/>
  <c r="I3664" i="4"/>
  <c r="H3668" i="4"/>
  <c r="I3668" i="4"/>
  <c r="H3672" i="4"/>
  <c r="I3672" i="4"/>
  <c r="H3676" i="4"/>
  <c r="I3676" i="4"/>
  <c r="H3680" i="4"/>
  <c r="I3680" i="4"/>
  <c r="H3684" i="4"/>
  <c r="I3684" i="4"/>
  <c r="H3688" i="4"/>
  <c r="I3688" i="4"/>
  <c r="H3692" i="4"/>
  <c r="I3692" i="4"/>
  <c r="H3696" i="4"/>
  <c r="I3696" i="4"/>
  <c r="H3700" i="4"/>
  <c r="I3700" i="4"/>
  <c r="H3704" i="4"/>
  <c r="I3704" i="4"/>
  <c r="H3708" i="4"/>
  <c r="I3708" i="4"/>
  <c r="H3712" i="4"/>
  <c r="I3712" i="4"/>
  <c r="H3716" i="4"/>
  <c r="I3716" i="4"/>
  <c r="H3720" i="4"/>
  <c r="I3720" i="4"/>
  <c r="H3724" i="4"/>
  <c r="I3724" i="4"/>
  <c r="H3728" i="4"/>
  <c r="I3728" i="4"/>
  <c r="H3732" i="4"/>
  <c r="I3732" i="4"/>
  <c r="H3736" i="4"/>
  <c r="I3736" i="4"/>
  <c r="H3740" i="4"/>
  <c r="I3740" i="4"/>
  <c r="H3744" i="4"/>
  <c r="I3744" i="4"/>
  <c r="H3748" i="4"/>
  <c r="I3748" i="4"/>
  <c r="H3752" i="4"/>
  <c r="I3752" i="4"/>
  <c r="H3756" i="4"/>
  <c r="I3756" i="4"/>
  <c r="H3760" i="4"/>
  <c r="I3760" i="4"/>
  <c r="H4" i="4"/>
  <c r="I4" i="4"/>
  <c r="H9" i="4"/>
  <c r="I9" i="4"/>
  <c r="H13" i="4"/>
  <c r="I13" i="4"/>
  <c r="H17" i="4"/>
  <c r="I17" i="4"/>
  <c r="H21" i="4"/>
  <c r="I21" i="4"/>
  <c r="H25" i="4"/>
  <c r="I25" i="4"/>
  <c r="H29" i="4"/>
  <c r="I29" i="4"/>
  <c r="H33" i="4"/>
  <c r="I33" i="4"/>
  <c r="H36" i="4"/>
  <c r="I36" i="4"/>
  <c r="H39" i="4"/>
  <c r="I39" i="4"/>
  <c r="H45" i="4"/>
  <c r="I45" i="4"/>
  <c r="H49" i="4"/>
  <c r="I49" i="4"/>
  <c r="H53" i="4"/>
  <c r="I53" i="4"/>
  <c r="H57" i="4"/>
  <c r="I57" i="4"/>
  <c r="H61" i="4"/>
  <c r="I61" i="4"/>
  <c r="H65" i="4"/>
  <c r="I65" i="4"/>
  <c r="H69" i="4"/>
  <c r="I69" i="4"/>
  <c r="H73" i="4"/>
  <c r="I73" i="4"/>
  <c r="H77" i="4"/>
  <c r="I77" i="4"/>
  <c r="H81" i="4"/>
  <c r="I81" i="4"/>
  <c r="H85" i="4"/>
  <c r="I85" i="4"/>
  <c r="H89" i="4"/>
  <c r="I89" i="4"/>
  <c r="H93" i="4"/>
  <c r="I93" i="4"/>
  <c r="H97" i="4"/>
  <c r="I97" i="4"/>
  <c r="H101" i="4"/>
  <c r="I101" i="4"/>
  <c r="H105" i="4"/>
  <c r="I105" i="4"/>
  <c r="H109" i="4"/>
  <c r="I109" i="4"/>
  <c r="H113" i="4"/>
  <c r="I113" i="4"/>
  <c r="H117" i="4"/>
  <c r="I117" i="4"/>
  <c r="H121" i="4"/>
  <c r="I121" i="4"/>
  <c r="H125" i="4"/>
  <c r="I125" i="4"/>
  <c r="H129" i="4"/>
  <c r="I129" i="4"/>
  <c r="H133" i="4"/>
  <c r="I133" i="4"/>
  <c r="H137" i="4"/>
  <c r="I137" i="4"/>
  <c r="H141" i="4"/>
  <c r="I141" i="4"/>
  <c r="H145" i="4"/>
  <c r="I145" i="4"/>
  <c r="H149" i="4"/>
  <c r="I149" i="4"/>
  <c r="H153" i="4"/>
  <c r="I153" i="4"/>
  <c r="H157" i="4"/>
  <c r="I157" i="4"/>
  <c r="H161" i="4"/>
  <c r="I161" i="4"/>
  <c r="H165" i="4"/>
  <c r="I165" i="4"/>
  <c r="H169" i="4"/>
  <c r="I169" i="4"/>
  <c r="H173" i="4"/>
  <c r="I173" i="4"/>
  <c r="H177" i="4"/>
  <c r="I177" i="4"/>
  <c r="H181" i="4"/>
  <c r="I181" i="4"/>
  <c r="H185" i="4"/>
  <c r="I185" i="4"/>
  <c r="H189" i="4"/>
  <c r="I189" i="4"/>
  <c r="H193" i="4"/>
  <c r="I193" i="4"/>
  <c r="H197" i="4"/>
  <c r="I197" i="4"/>
  <c r="H201" i="4"/>
  <c r="I201" i="4"/>
  <c r="H205" i="4"/>
  <c r="I205" i="4"/>
  <c r="H209" i="4"/>
  <c r="I209" i="4"/>
  <c r="H213" i="4"/>
  <c r="I213" i="4"/>
  <c r="H217" i="4"/>
  <c r="I217" i="4"/>
  <c r="H221" i="4"/>
  <c r="I221" i="4"/>
  <c r="H225" i="4"/>
  <c r="I225" i="4"/>
  <c r="H229" i="4"/>
  <c r="I229" i="4"/>
  <c r="H233" i="4"/>
  <c r="I233" i="4"/>
  <c r="H237" i="4"/>
  <c r="I237" i="4"/>
  <c r="H241" i="4"/>
  <c r="I241" i="4"/>
  <c r="H245" i="4"/>
  <c r="I245" i="4"/>
  <c r="H249" i="4"/>
  <c r="I249" i="4"/>
  <c r="H253" i="4"/>
  <c r="I253" i="4"/>
  <c r="H257" i="4"/>
  <c r="I257" i="4"/>
  <c r="H261" i="4"/>
  <c r="I261" i="4"/>
  <c r="H265" i="4"/>
  <c r="I265" i="4"/>
  <c r="H269" i="4"/>
  <c r="I269" i="4"/>
  <c r="H273" i="4"/>
  <c r="I273" i="4"/>
  <c r="H277" i="4"/>
  <c r="I277" i="4"/>
  <c r="H281" i="4"/>
  <c r="I281" i="4"/>
  <c r="H285" i="4"/>
  <c r="I285" i="4"/>
  <c r="H289" i="4"/>
  <c r="I289" i="4"/>
  <c r="H293" i="4"/>
  <c r="I293" i="4"/>
  <c r="H297" i="4"/>
  <c r="I297" i="4"/>
  <c r="H301" i="4"/>
  <c r="I301" i="4"/>
  <c r="H305" i="4"/>
  <c r="I305" i="4"/>
  <c r="H309" i="4"/>
  <c r="I309" i="4"/>
  <c r="H313" i="4"/>
  <c r="I313" i="4"/>
  <c r="H317" i="4"/>
  <c r="I317" i="4"/>
  <c r="H321" i="4"/>
  <c r="I321" i="4"/>
  <c r="H325" i="4"/>
  <c r="I325" i="4"/>
  <c r="H329" i="4"/>
  <c r="I329" i="4"/>
  <c r="H333" i="4"/>
  <c r="I333" i="4"/>
  <c r="H337" i="4"/>
  <c r="I337" i="4"/>
  <c r="H341" i="4"/>
  <c r="I341" i="4"/>
  <c r="H345" i="4"/>
  <c r="I345" i="4"/>
  <c r="H349" i="4"/>
  <c r="I349" i="4"/>
  <c r="H353" i="4"/>
  <c r="I353" i="4"/>
  <c r="H357" i="4"/>
  <c r="I357" i="4"/>
  <c r="H361" i="4"/>
  <c r="I361" i="4"/>
  <c r="H365" i="4"/>
  <c r="I365" i="4"/>
  <c r="H369" i="4"/>
  <c r="I369" i="4"/>
  <c r="H373" i="4"/>
  <c r="I373" i="4"/>
  <c r="H377" i="4"/>
  <c r="I377" i="4"/>
  <c r="H381" i="4"/>
  <c r="I381" i="4"/>
  <c r="H385" i="4"/>
  <c r="I385" i="4"/>
  <c r="H389" i="4"/>
  <c r="I389" i="4"/>
  <c r="H393" i="4"/>
  <c r="I393" i="4"/>
  <c r="H397" i="4"/>
  <c r="I397" i="4"/>
  <c r="H401" i="4"/>
  <c r="I401" i="4"/>
  <c r="H405" i="4"/>
  <c r="I405" i="4"/>
  <c r="H409" i="4"/>
  <c r="I409" i="4"/>
  <c r="H413" i="4"/>
  <c r="I413" i="4"/>
  <c r="H417" i="4"/>
  <c r="I417" i="4"/>
  <c r="H421" i="4"/>
  <c r="I421" i="4"/>
  <c r="H425" i="4"/>
  <c r="I425" i="4"/>
  <c r="H429" i="4"/>
  <c r="I429" i="4"/>
  <c r="H433" i="4"/>
  <c r="I433" i="4"/>
  <c r="H437" i="4"/>
  <c r="I437" i="4"/>
  <c r="H441" i="4"/>
  <c r="I441" i="4"/>
  <c r="H445" i="4"/>
  <c r="I445" i="4"/>
  <c r="H449" i="4"/>
  <c r="I449" i="4"/>
  <c r="H453" i="4"/>
  <c r="I453" i="4"/>
  <c r="H457" i="4"/>
  <c r="I457" i="4"/>
  <c r="H461" i="4"/>
  <c r="I461" i="4"/>
  <c r="H465" i="4"/>
  <c r="I465" i="4"/>
  <c r="H469" i="4"/>
  <c r="I469" i="4"/>
  <c r="H473" i="4"/>
  <c r="I473" i="4"/>
  <c r="H477" i="4"/>
  <c r="I477" i="4"/>
  <c r="H481" i="4"/>
  <c r="I481" i="4"/>
  <c r="H485" i="4"/>
  <c r="I485" i="4"/>
  <c r="H489" i="4"/>
  <c r="I489" i="4"/>
  <c r="H493" i="4"/>
  <c r="I493" i="4"/>
  <c r="H497" i="4"/>
  <c r="I497" i="4"/>
  <c r="H501" i="4"/>
  <c r="I501" i="4"/>
  <c r="H505" i="4"/>
  <c r="I505" i="4"/>
  <c r="H509" i="4"/>
  <c r="I509" i="4"/>
  <c r="H513" i="4"/>
  <c r="I513" i="4"/>
  <c r="H517" i="4"/>
  <c r="I517" i="4"/>
  <c r="H521" i="4"/>
  <c r="I521" i="4"/>
  <c r="H525" i="4"/>
  <c r="I525" i="4"/>
  <c r="H529" i="4"/>
  <c r="I529" i="4"/>
  <c r="H533" i="4"/>
  <c r="I533" i="4"/>
  <c r="H537" i="4"/>
  <c r="I537" i="4"/>
  <c r="H541" i="4"/>
  <c r="I541" i="4"/>
  <c r="H545" i="4"/>
  <c r="I545" i="4"/>
  <c r="H549" i="4"/>
  <c r="I549" i="4"/>
  <c r="H553" i="4"/>
  <c r="I553" i="4"/>
  <c r="H557" i="4"/>
  <c r="I557" i="4"/>
  <c r="H561" i="4"/>
  <c r="I561" i="4"/>
  <c r="H565" i="4"/>
  <c r="I565" i="4"/>
  <c r="H569" i="4"/>
  <c r="I569" i="4"/>
  <c r="H573" i="4"/>
  <c r="I573" i="4"/>
  <c r="H577" i="4"/>
  <c r="I577" i="4"/>
  <c r="H581" i="4"/>
  <c r="I581" i="4"/>
  <c r="H585" i="4"/>
  <c r="I585" i="4"/>
  <c r="H589" i="4"/>
  <c r="I589" i="4"/>
  <c r="H593" i="4"/>
  <c r="I593" i="4"/>
  <c r="H597" i="4"/>
  <c r="I597" i="4"/>
  <c r="H601" i="4"/>
  <c r="I601" i="4"/>
  <c r="H605" i="4"/>
  <c r="I605" i="4"/>
  <c r="H609" i="4"/>
  <c r="I609" i="4"/>
  <c r="H613" i="4"/>
  <c r="I613" i="4"/>
  <c r="H617" i="4"/>
  <c r="I617" i="4"/>
  <c r="H621" i="4"/>
  <c r="I621" i="4"/>
  <c r="H625" i="4"/>
  <c r="I625" i="4"/>
  <c r="H629" i="4"/>
  <c r="I629" i="4"/>
  <c r="H633" i="4"/>
  <c r="I633" i="4"/>
  <c r="H637" i="4"/>
  <c r="I637" i="4"/>
  <c r="H641" i="4"/>
  <c r="I641" i="4"/>
  <c r="H645" i="4"/>
  <c r="I645" i="4"/>
  <c r="H649" i="4"/>
  <c r="I649" i="4"/>
  <c r="H653" i="4"/>
  <c r="I653" i="4"/>
  <c r="H657" i="4"/>
  <c r="I657" i="4"/>
  <c r="H661" i="4"/>
  <c r="I661" i="4"/>
  <c r="H665" i="4"/>
  <c r="I665" i="4"/>
  <c r="H669" i="4"/>
  <c r="I669" i="4"/>
  <c r="H673" i="4"/>
  <c r="I673" i="4"/>
  <c r="H677" i="4"/>
  <c r="I677" i="4"/>
  <c r="H681" i="4"/>
  <c r="I681" i="4"/>
  <c r="H685" i="4"/>
  <c r="I685" i="4"/>
  <c r="H689" i="4"/>
  <c r="I689" i="4"/>
  <c r="H693" i="4"/>
  <c r="I693" i="4"/>
  <c r="H697" i="4"/>
  <c r="I697" i="4"/>
  <c r="H701" i="4"/>
  <c r="I701" i="4"/>
  <c r="H705" i="4"/>
  <c r="I705" i="4"/>
  <c r="H709" i="4"/>
  <c r="I709" i="4"/>
  <c r="H713" i="4"/>
  <c r="I713" i="4"/>
  <c r="H717" i="4"/>
  <c r="I717" i="4"/>
  <c r="H721" i="4"/>
  <c r="I721" i="4"/>
  <c r="H725" i="4"/>
  <c r="I725" i="4"/>
  <c r="H729" i="4"/>
  <c r="I729" i="4"/>
  <c r="H733" i="4"/>
  <c r="I733" i="4"/>
  <c r="H737" i="4"/>
  <c r="I737" i="4"/>
  <c r="H741" i="4"/>
  <c r="I741" i="4"/>
  <c r="H745" i="4"/>
  <c r="I745" i="4"/>
  <c r="H749" i="4"/>
  <c r="I749" i="4"/>
  <c r="H753" i="4"/>
  <c r="I753" i="4"/>
  <c r="H757" i="4"/>
  <c r="I757" i="4"/>
  <c r="H761" i="4"/>
  <c r="I761" i="4"/>
  <c r="H765" i="4"/>
  <c r="I765" i="4"/>
  <c r="H769" i="4"/>
  <c r="I769" i="4"/>
  <c r="H773" i="4"/>
  <c r="I773" i="4"/>
  <c r="H777" i="4"/>
  <c r="I777" i="4"/>
  <c r="H781" i="4"/>
  <c r="I781" i="4"/>
  <c r="H785" i="4"/>
  <c r="I785" i="4"/>
  <c r="H789" i="4"/>
  <c r="I789" i="4"/>
  <c r="H793" i="4"/>
  <c r="I793" i="4"/>
  <c r="H797" i="4"/>
  <c r="I797" i="4"/>
  <c r="H801" i="4"/>
  <c r="I801" i="4"/>
  <c r="H805" i="4"/>
  <c r="I805" i="4"/>
  <c r="H809" i="4"/>
  <c r="I809" i="4"/>
  <c r="H813" i="4"/>
  <c r="I813" i="4"/>
  <c r="H817" i="4"/>
  <c r="I817" i="4"/>
  <c r="H821" i="4"/>
  <c r="I821" i="4"/>
  <c r="H825" i="4"/>
  <c r="I825" i="4"/>
  <c r="H829" i="4"/>
  <c r="I829" i="4"/>
  <c r="H833" i="4"/>
  <c r="I833" i="4"/>
  <c r="H837" i="4"/>
  <c r="I837" i="4"/>
  <c r="H841" i="4"/>
  <c r="I841" i="4"/>
  <c r="H845" i="4"/>
  <c r="I845" i="4"/>
  <c r="H849" i="4"/>
  <c r="I849" i="4"/>
  <c r="H853" i="4"/>
  <c r="I853" i="4"/>
  <c r="H857" i="4"/>
  <c r="I857" i="4"/>
  <c r="H861" i="4"/>
  <c r="I861" i="4"/>
  <c r="H865" i="4"/>
  <c r="I865" i="4"/>
  <c r="H869" i="4"/>
  <c r="I869" i="4"/>
  <c r="H873" i="4"/>
  <c r="I873" i="4"/>
  <c r="H877" i="4"/>
  <c r="I877" i="4"/>
  <c r="H881" i="4"/>
  <c r="I881" i="4"/>
  <c r="H885" i="4"/>
  <c r="I885" i="4"/>
  <c r="H889" i="4"/>
  <c r="I889" i="4"/>
  <c r="H893" i="4"/>
  <c r="I893" i="4"/>
  <c r="H897" i="4"/>
  <c r="I897" i="4"/>
  <c r="H901" i="4"/>
  <c r="I901" i="4"/>
  <c r="H905" i="4"/>
  <c r="I905" i="4"/>
  <c r="H909" i="4"/>
  <c r="I909" i="4"/>
  <c r="H913" i="4"/>
  <c r="I913" i="4"/>
  <c r="H917" i="4"/>
  <c r="I917" i="4"/>
  <c r="H921" i="4"/>
  <c r="I921" i="4"/>
  <c r="H925" i="4"/>
  <c r="I925" i="4"/>
  <c r="H929" i="4"/>
  <c r="I929" i="4"/>
  <c r="H933" i="4"/>
  <c r="I933" i="4"/>
  <c r="H937" i="4"/>
  <c r="I937" i="4"/>
  <c r="H941" i="4"/>
  <c r="I941" i="4"/>
  <c r="H945" i="4"/>
  <c r="I945" i="4"/>
  <c r="H949" i="4"/>
  <c r="I949" i="4"/>
  <c r="H953" i="4"/>
  <c r="I953" i="4"/>
  <c r="H957" i="4"/>
  <c r="I957" i="4"/>
  <c r="H961" i="4"/>
  <c r="I961" i="4"/>
  <c r="H965" i="4"/>
  <c r="I965" i="4"/>
  <c r="H969" i="4"/>
  <c r="I969" i="4"/>
  <c r="H973" i="4"/>
  <c r="I973" i="4"/>
  <c r="H977" i="4"/>
  <c r="I977" i="4"/>
  <c r="H981" i="4"/>
  <c r="I981" i="4"/>
  <c r="H985" i="4"/>
  <c r="I985" i="4"/>
  <c r="H989" i="4"/>
  <c r="I989" i="4"/>
  <c r="H993" i="4"/>
  <c r="I993" i="4"/>
  <c r="H997" i="4"/>
  <c r="I997" i="4"/>
  <c r="H1001" i="4"/>
  <c r="I1001" i="4"/>
  <c r="H1005" i="4"/>
  <c r="I1005" i="4"/>
  <c r="H1009" i="4"/>
  <c r="I1009" i="4"/>
  <c r="H1013" i="4"/>
  <c r="I1013" i="4"/>
  <c r="H1017" i="4"/>
  <c r="I1017" i="4"/>
  <c r="H1021" i="4"/>
  <c r="I1021" i="4"/>
  <c r="H1025" i="4"/>
  <c r="I1025" i="4"/>
  <c r="H1029" i="4"/>
  <c r="I1029" i="4"/>
  <c r="H1033" i="4"/>
  <c r="I1033" i="4"/>
  <c r="H1037" i="4"/>
  <c r="I1037" i="4"/>
  <c r="H1041" i="4"/>
  <c r="I1041" i="4"/>
  <c r="H1045" i="4"/>
  <c r="I1045" i="4"/>
  <c r="H1049" i="4"/>
  <c r="I1049" i="4"/>
  <c r="H1053" i="4"/>
  <c r="I1053" i="4"/>
  <c r="H1057" i="4"/>
  <c r="I1057" i="4"/>
  <c r="H1061" i="4"/>
  <c r="I1061" i="4"/>
  <c r="H1065" i="4"/>
  <c r="I1065" i="4"/>
  <c r="H1069" i="4"/>
  <c r="I1069" i="4"/>
  <c r="H1073" i="4"/>
  <c r="I1073" i="4"/>
  <c r="H1077" i="4"/>
  <c r="I1077" i="4"/>
  <c r="H1081" i="4"/>
  <c r="I1081" i="4"/>
  <c r="H1085" i="4"/>
  <c r="I1085" i="4"/>
  <c r="H1089" i="4"/>
  <c r="I1089" i="4"/>
  <c r="H1093" i="4"/>
  <c r="I1093" i="4"/>
  <c r="H1097" i="4"/>
  <c r="I1097" i="4"/>
  <c r="H1101" i="4"/>
  <c r="I1101" i="4"/>
  <c r="H1105" i="4"/>
  <c r="I1105" i="4"/>
  <c r="H1109" i="4"/>
  <c r="I1109" i="4"/>
  <c r="H1113" i="4"/>
  <c r="I1113" i="4"/>
  <c r="H1117" i="4"/>
  <c r="I1117" i="4"/>
  <c r="H1121" i="4"/>
  <c r="I1121" i="4"/>
  <c r="H1125" i="4"/>
  <c r="I1125" i="4"/>
  <c r="H1129" i="4"/>
  <c r="I1129" i="4"/>
  <c r="H1133" i="4"/>
  <c r="I1133" i="4"/>
  <c r="H1137" i="4"/>
  <c r="I1137" i="4"/>
  <c r="H1141" i="4"/>
  <c r="I1141" i="4"/>
  <c r="H1145" i="4"/>
  <c r="I1145" i="4"/>
  <c r="H1149" i="4"/>
  <c r="I1149" i="4"/>
  <c r="H1153" i="4"/>
  <c r="I1153" i="4"/>
  <c r="H1157" i="4"/>
  <c r="I1157" i="4"/>
  <c r="H1161" i="4"/>
  <c r="I1161" i="4"/>
  <c r="H1165" i="4"/>
  <c r="I1165" i="4"/>
  <c r="H1169" i="4"/>
  <c r="I1169" i="4"/>
  <c r="H1173" i="4"/>
  <c r="I1173" i="4"/>
  <c r="H1177" i="4"/>
  <c r="I1177" i="4"/>
  <c r="H1181" i="4"/>
  <c r="I1181" i="4"/>
  <c r="H1185" i="4"/>
  <c r="I1185" i="4"/>
  <c r="H1189" i="4"/>
  <c r="I1189" i="4"/>
  <c r="H1193" i="4"/>
  <c r="I1193" i="4"/>
  <c r="H1197" i="4"/>
  <c r="I1197" i="4"/>
  <c r="H1201" i="4"/>
  <c r="I1201" i="4"/>
  <c r="H1205" i="4"/>
  <c r="I1205" i="4"/>
  <c r="H1209" i="4"/>
  <c r="I1209" i="4"/>
  <c r="H1213" i="4"/>
  <c r="I1213" i="4"/>
  <c r="H1217" i="4"/>
  <c r="I1217" i="4"/>
  <c r="H1221" i="4"/>
  <c r="I1221" i="4"/>
  <c r="H1225" i="4"/>
  <c r="I1225" i="4"/>
  <c r="H1229" i="4"/>
  <c r="I1229" i="4"/>
  <c r="H1233" i="4"/>
  <c r="I1233" i="4"/>
  <c r="H1237" i="4"/>
  <c r="I1237" i="4"/>
  <c r="H1241" i="4"/>
  <c r="I1241" i="4"/>
  <c r="H1245" i="4"/>
  <c r="I1245" i="4"/>
  <c r="H1249" i="4"/>
  <c r="I1249" i="4"/>
  <c r="H1253" i="4"/>
  <c r="I1253" i="4"/>
  <c r="H1257" i="4"/>
  <c r="I1257" i="4"/>
  <c r="H1261" i="4"/>
  <c r="I1261" i="4"/>
  <c r="H1265" i="4"/>
  <c r="I1265" i="4"/>
  <c r="H1269" i="4"/>
  <c r="I1269" i="4"/>
  <c r="H1273" i="4"/>
  <c r="I1273" i="4"/>
  <c r="H1277" i="4"/>
  <c r="I1277" i="4"/>
  <c r="H1281" i="4"/>
  <c r="I1281" i="4"/>
  <c r="H1285" i="4"/>
  <c r="I1285" i="4"/>
  <c r="H1289" i="4"/>
  <c r="I1289" i="4"/>
  <c r="H1293" i="4"/>
  <c r="I1293" i="4"/>
  <c r="H1297" i="4"/>
  <c r="I1297" i="4"/>
  <c r="H1301" i="4"/>
  <c r="I1301" i="4"/>
  <c r="H1305" i="4"/>
  <c r="I1305" i="4"/>
  <c r="H1309" i="4"/>
  <c r="I1309" i="4"/>
  <c r="H1313" i="4"/>
  <c r="I1313" i="4"/>
  <c r="H1317" i="4"/>
  <c r="I1317" i="4"/>
  <c r="H1321" i="4"/>
  <c r="I1321" i="4"/>
  <c r="H1325" i="4"/>
  <c r="I1325" i="4"/>
  <c r="H1329" i="4"/>
  <c r="I1329" i="4"/>
  <c r="H1333" i="4"/>
  <c r="I1333" i="4"/>
  <c r="H1337" i="4"/>
  <c r="I1337" i="4"/>
  <c r="H1341" i="4"/>
  <c r="I1341" i="4"/>
  <c r="H1345" i="4"/>
  <c r="I1345" i="4"/>
  <c r="H1349" i="4"/>
  <c r="I1349" i="4"/>
  <c r="H1353" i="4"/>
  <c r="I1353" i="4"/>
  <c r="H1357" i="4"/>
  <c r="I1357" i="4"/>
  <c r="H1361" i="4"/>
  <c r="I1361" i="4"/>
  <c r="H1365" i="4"/>
  <c r="I1365" i="4"/>
  <c r="H1369" i="4"/>
  <c r="I1369" i="4"/>
  <c r="H1373" i="4"/>
  <c r="I1373" i="4"/>
  <c r="H1377" i="4"/>
  <c r="I1377" i="4"/>
  <c r="H1381" i="4"/>
  <c r="I1381" i="4"/>
  <c r="H1385" i="4"/>
  <c r="I1385" i="4"/>
  <c r="H1389" i="4"/>
  <c r="I1389" i="4"/>
  <c r="H1393" i="4"/>
  <c r="I1393" i="4"/>
  <c r="H1397" i="4"/>
  <c r="I1397" i="4"/>
  <c r="H1401" i="4"/>
  <c r="I1401" i="4"/>
  <c r="H1405" i="4"/>
  <c r="I1405" i="4"/>
  <c r="H1409" i="4"/>
  <c r="I1409" i="4"/>
  <c r="H1413" i="4"/>
  <c r="I1413" i="4"/>
  <c r="H1417" i="4"/>
  <c r="I1417" i="4"/>
  <c r="H1421" i="4"/>
  <c r="I1421" i="4"/>
  <c r="H1425" i="4"/>
  <c r="I1425" i="4"/>
  <c r="H1429" i="4"/>
  <c r="I1429" i="4"/>
  <c r="H1433" i="4"/>
  <c r="I1433" i="4"/>
  <c r="H1437" i="4"/>
  <c r="I1437" i="4"/>
  <c r="H1441" i="4"/>
  <c r="I1441" i="4"/>
  <c r="H1445" i="4"/>
  <c r="I1445" i="4"/>
  <c r="H1449" i="4"/>
  <c r="I1449" i="4"/>
  <c r="H1453" i="4"/>
  <c r="I1453" i="4"/>
  <c r="H1457" i="4"/>
  <c r="I1457" i="4"/>
  <c r="H1461" i="4"/>
  <c r="I1461" i="4"/>
  <c r="H1465" i="4"/>
  <c r="I1465" i="4"/>
  <c r="H1469" i="4"/>
  <c r="I1469" i="4"/>
  <c r="H1473" i="4"/>
  <c r="I1473" i="4"/>
  <c r="H1477" i="4"/>
  <c r="I1477" i="4"/>
  <c r="H1481" i="4"/>
  <c r="I1481" i="4"/>
  <c r="H1485" i="4"/>
  <c r="I1485" i="4"/>
  <c r="H1489" i="4"/>
  <c r="I1489" i="4"/>
  <c r="H1493" i="4"/>
  <c r="I1493" i="4"/>
  <c r="H1497" i="4"/>
  <c r="I1497" i="4"/>
  <c r="H1501" i="4"/>
  <c r="I1501" i="4"/>
  <c r="H1505" i="4"/>
  <c r="I1505" i="4"/>
  <c r="H1509" i="4"/>
  <c r="I1509" i="4"/>
  <c r="H1513" i="4"/>
  <c r="I1513" i="4"/>
  <c r="H1517" i="4"/>
  <c r="I1517" i="4"/>
  <c r="H1521" i="4"/>
  <c r="I1521" i="4"/>
  <c r="H1525" i="4"/>
  <c r="I1525" i="4"/>
  <c r="H1529" i="4"/>
  <c r="I1529" i="4"/>
  <c r="H1533" i="4"/>
  <c r="I1533" i="4"/>
  <c r="H1537" i="4"/>
  <c r="I1537" i="4"/>
  <c r="H1541" i="4"/>
  <c r="I1541" i="4"/>
  <c r="H1545" i="4"/>
  <c r="I1545" i="4"/>
  <c r="H1549" i="4"/>
  <c r="I1549" i="4"/>
  <c r="H1553" i="4"/>
  <c r="I1553" i="4"/>
  <c r="H1557" i="4"/>
  <c r="I1557" i="4"/>
  <c r="H1561" i="4"/>
  <c r="I1561" i="4"/>
  <c r="H1565" i="4"/>
  <c r="I1565" i="4"/>
  <c r="H1569" i="4"/>
  <c r="I1569" i="4"/>
  <c r="H1573" i="4"/>
  <c r="I1573" i="4"/>
  <c r="H1577" i="4"/>
  <c r="I1577" i="4"/>
  <c r="H1581" i="4"/>
  <c r="I1581" i="4"/>
  <c r="H1585" i="4"/>
  <c r="I1585" i="4"/>
  <c r="H1589" i="4"/>
  <c r="I1589" i="4"/>
  <c r="H1593" i="4"/>
  <c r="I1593" i="4"/>
  <c r="H1597" i="4"/>
  <c r="I1597" i="4"/>
  <c r="H1601" i="4"/>
  <c r="I1601" i="4"/>
  <c r="H1605" i="4"/>
  <c r="I1605" i="4"/>
  <c r="H1609" i="4"/>
  <c r="I1609" i="4"/>
  <c r="H1613" i="4"/>
  <c r="I1613" i="4"/>
  <c r="H1617" i="4"/>
  <c r="I1617" i="4"/>
  <c r="H1621" i="4"/>
  <c r="I1621" i="4"/>
  <c r="H1625" i="4"/>
  <c r="I1625" i="4"/>
  <c r="H1629" i="4"/>
  <c r="I1629" i="4"/>
  <c r="H1633" i="4"/>
  <c r="I1633" i="4"/>
  <c r="H1637" i="4"/>
  <c r="I1637" i="4"/>
  <c r="H1641" i="4"/>
  <c r="I1641" i="4"/>
  <c r="H1645" i="4"/>
  <c r="I1645" i="4"/>
  <c r="H1649" i="4"/>
  <c r="I1649" i="4"/>
  <c r="H1653" i="4"/>
  <c r="I1653" i="4"/>
  <c r="H1657" i="4"/>
  <c r="I1657" i="4"/>
  <c r="H1661" i="4"/>
  <c r="I1661" i="4"/>
  <c r="H1665" i="4"/>
  <c r="I1665" i="4"/>
  <c r="H1669" i="4"/>
  <c r="I1669" i="4"/>
  <c r="H1673" i="4"/>
  <c r="I1673" i="4"/>
  <c r="H1677" i="4"/>
  <c r="I1677" i="4"/>
  <c r="H1681" i="4"/>
  <c r="I1681" i="4"/>
  <c r="H1685" i="4"/>
  <c r="I1685" i="4"/>
  <c r="H1689" i="4"/>
  <c r="I1689" i="4"/>
  <c r="H1693" i="4"/>
  <c r="I1693" i="4"/>
  <c r="H1697" i="4"/>
  <c r="I1697" i="4"/>
  <c r="H1701" i="4"/>
  <c r="I1701" i="4"/>
  <c r="H1705" i="4"/>
  <c r="I1705" i="4"/>
  <c r="H1709" i="4"/>
  <c r="I1709" i="4"/>
  <c r="H1713" i="4"/>
  <c r="I1713" i="4"/>
  <c r="H1717" i="4"/>
  <c r="I1717" i="4"/>
  <c r="H1721" i="4"/>
  <c r="I1721" i="4"/>
  <c r="H1725" i="4"/>
  <c r="I1725" i="4"/>
  <c r="H1729" i="4"/>
  <c r="I1729" i="4"/>
  <c r="H1733" i="4"/>
  <c r="I1733" i="4"/>
  <c r="H1737" i="4"/>
  <c r="I1737" i="4"/>
  <c r="H1741" i="4"/>
  <c r="I1741" i="4"/>
  <c r="H1745" i="4"/>
  <c r="I1745" i="4"/>
  <c r="H1749" i="4"/>
  <c r="I1749" i="4"/>
  <c r="H1753" i="4"/>
  <c r="I1753" i="4"/>
  <c r="H1757" i="4"/>
  <c r="I1757" i="4"/>
  <c r="H1761" i="4"/>
  <c r="I1761" i="4"/>
  <c r="H1765" i="4"/>
  <c r="I1765" i="4"/>
  <c r="H1769" i="4"/>
  <c r="I1769" i="4"/>
  <c r="H1773" i="4"/>
  <c r="I1773" i="4"/>
  <c r="H1777" i="4"/>
  <c r="I1777" i="4"/>
  <c r="H1781" i="4"/>
  <c r="I1781" i="4"/>
  <c r="H1785" i="4"/>
  <c r="I1785" i="4"/>
  <c r="H1789" i="4"/>
  <c r="I1789" i="4"/>
  <c r="H1793" i="4"/>
  <c r="I1793" i="4"/>
  <c r="H1797" i="4"/>
  <c r="I1797" i="4"/>
  <c r="H1801" i="4"/>
  <c r="I1801" i="4"/>
  <c r="H1805" i="4"/>
  <c r="I1805" i="4"/>
  <c r="H1809" i="4"/>
  <c r="I1809" i="4"/>
  <c r="H1813" i="4"/>
  <c r="I1813" i="4"/>
  <c r="H1817" i="4"/>
  <c r="I1817" i="4"/>
  <c r="H1821" i="4"/>
  <c r="I1821" i="4"/>
  <c r="H1825" i="4"/>
  <c r="I1825" i="4"/>
  <c r="H1829" i="4"/>
  <c r="I1829" i="4"/>
  <c r="H1833" i="4"/>
  <c r="I1833" i="4"/>
  <c r="H1837" i="4"/>
  <c r="I1837" i="4"/>
  <c r="H1841" i="4"/>
  <c r="I1841" i="4"/>
  <c r="H1845" i="4"/>
  <c r="I1845" i="4"/>
  <c r="H1849" i="4"/>
  <c r="I1849" i="4"/>
  <c r="H1853" i="4"/>
  <c r="I1853" i="4"/>
  <c r="H1857" i="4"/>
  <c r="I1857" i="4"/>
  <c r="H1861" i="4"/>
  <c r="I1861" i="4"/>
  <c r="H1865" i="4"/>
  <c r="I1865" i="4"/>
  <c r="H1869" i="4"/>
  <c r="I1869" i="4"/>
  <c r="H1873" i="4"/>
  <c r="I1873" i="4"/>
  <c r="H1877" i="4"/>
  <c r="I1877" i="4"/>
  <c r="H1881" i="4"/>
  <c r="I1881" i="4"/>
  <c r="H1885" i="4"/>
  <c r="I1885" i="4"/>
  <c r="H1889" i="4"/>
  <c r="I1889" i="4"/>
  <c r="H1893" i="4"/>
  <c r="I1893" i="4"/>
  <c r="H1897" i="4"/>
  <c r="I1897" i="4"/>
  <c r="H1901" i="4"/>
  <c r="I1901" i="4"/>
  <c r="H1905" i="4"/>
  <c r="I1905" i="4"/>
  <c r="H1909" i="4"/>
  <c r="I1909" i="4"/>
  <c r="H1913" i="4"/>
  <c r="I1913" i="4"/>
  <c r="H1917" i="4"/>
  <c r="I1917" i="4"/>
  <c r="H1921" i="4"/>
  <c r="I1921" i="4"/>
  <c r="H1925" i="4"/>
  <c r="I1925" i="4"/>
  <c r="H1929" i="4"/>
  <c r="I1929" i="4"/>
  <c r="H1933" i="4"/>
  <c r="I1933" i="4"/>
  <c r="H1937" i="4"/>
  <c r="I1937" i="4"/>
  <c r="H1941" i="4"/>
  <c r="I1941" i="4"/>
  <c r="H1945" i="4"/>
  <c r="I1945" i="4"/>
  <c r="H1949" i="4"/>
  <c r="I1949" i="4"/>
  <c r="H1953" i="4"/>
  <c r="I1953" i="4"/>
  <c r="H1957" i="4"/>
  <c r="I1957" i="4"/>
  <c r="H1961" i="4"/>
  <c r="I1961" i="4"/>
  <c r="H1965" i="4"/>
  <c r="I1965" i="4"/>
  <c r="H1969" i="4"/>
  <c r="I1969" i="4"/>
  <c r="H1973" i="4"/>
  <c r="I1973" i="4"/>
  <c r="H1977" i="4"/>
  <c r="I1977" i="4"/>
  <c r="H1981" i="4"/>
  <c r="I1981" i="4"/>
  <c r="H1985" i="4"/>
  <c r="I1985" i="4"/>
  <c r="H1989" i="4"/>
  <c r="I1989" i="4"/>
  <c r="H1993" i="4"/>
  <c r="I1993" i="4"/>
  <c r="H1997" i="4"/>
  <c r="I1997" i="4"/>
  <c r="H2001" i="4"/>
  <c r="I2001" i="4"/>
  <c r="H2005" i="4"/>
  <c r="I2005" i="4"/>
  <c r="H2009" i="4"/>
  <c r="I2009" i="4"/>
  <c r="H2013" i="4"/>
  <c r="I2013" i="4"/>
  <c r="H2017" i="4"/>
  <c r="I2017" i="4"/>
  <c r="H2021" i="4"/>
  <c r="I2021" i="4"/>
  <c r="H2025" i="4"/>
  <c r="I2025" i="4"/>
  <c r="H2029" i="4"/>
  <c r="I2029" i="4"/>
  <c r="H2033" i="4"/>
  <c r="I2033" i="4"/>
  <c r="H2037" i="4"/>
  <c r="I2037" i="4"/>
  <c r="H2041" i="4"/>
  <c r="I2041" i="4"/>
  <c r="H2045" i="4"/>
  <c r="I2045" i="4"/>
  <c r="H2049" i="4"/>
  <c r="I2049" i="4"/>
  <c r="H2053" i="4"/>
  <c r="I2053" i="4"/>
  <c r="H2057" i="4"/>
  <c r="I2057" i="4"/>
  <c r="H2061" i="4"/>
  <c r="I2061" i="4"/>
  <c r="H2065" i="4"/>
  <c r="I2065" i="4"/>
  <c r="H2069" i="4"/>
  <c r="I2069" i="4"/>
  <c r="H2073" i="4"/>
  <c r="I2073" i="4"/>
  <c r="H2077" i="4"/>
  <c r="I2077" i="4"/>
  <c r="H2081" i="4"/>
  <c r="I2081" i="4"/>
  <c r="H2085" i="4"/>
  <c r="I2085" i="4"/>
  <c r="H2089" i="4"/>
  <c r="I2089" i="4"/>
  <c r="H2093" i="4"/>
  <c r="I2093" i="4"/>
  <c r="H2097" i="4"/>
  <c r="I2097" i="4"/>
  <c r="H2101" i="4"/>
  <c r="I2101" i="4"/>
  <c r="H2105" i="4"/>
  <c r="I2105" i="4"/>
  <c r="H2109" i="4"/>
  <c r="I2109" i="4"/>
  <c r="H2113" i="4"/>
  <c r="I2113" i="4"/>
  <c r="H2117" i="4"/>
  <c r="I2117" i="4"/>
  <c r="H2121" i="4"/>
  <c r="I2121" i="4"/>
  <c r="H2125" i="4"/>
  <c r="I2125" i="4"/>
  <c r="H2129" i="4"/>
  <c r="I2129" i="4"/>
  <c r="H2133" i="4"/>
  <c r="I2133" i="4"/>
  <c r="H2137" i="4"/>
  <c r="I2137" i="4"/>
  <c r="H2141" i="4"/>
  <c r="I2141" i="4"/>
  <c r="H2145" i="4"/>
  <c r="I2145" i="4"/>
  <c r="H2149" i="4"/>
  <c r="I2149" i="4"/>
  <c r="H2153" i="4"/>
  <c r="I2153" i="4"/>
  <c r="H2157" i="4"/>
  <c r="I2157" i="4"/>
  <c r="H2161" i="4"/>
  <c r="I2161" i="4"/>
  <c r="H2165" i="4"/>
  <c r="I2165" i="4"/>
  <c r="H2169" i="4"/>
  <c r="I2169" i="4"/>
  <c r="H2173" i="4"/>
  <c r="I2173" i="4"/>
  <c r="H2177" i="4"/>
  <c r="I2177" i="4"/>
  <c r="H2181" i="4"/>
  <c r="I2181" i="4"/>
  <c r="H2185" i="4"/>
  <c r="I2185" i="4"/>
  <c r="H2189" i="4"/>
  <c r="I2189" i="4"/>
  <c r="H2193" i="4"/>
  <c r="I2193" i="4"/>
  <c r="H2197" i="4"/>
  <c r="I2197" i="4"/>
  <c r="H2201" i="4"/>
  <c r="I2201" i="4"/>
  <c r="H2205" i="4"/>
  <c r="I2205" i="4"/>
  <c r="H2209" i="4"/>
  <c r="I2209" i="4"/>
  <c r="H2213" i="4"/>
  <c r="I2213" i="4"/>
  <c r="H2217" i="4"/>
  <c r="I2217" i="4"/>
  <c r="H2221" i="4"/>
  <c r="I2221" i="4"/>
  <c r="H2225" i="4"/>
  <c r="I2225" i="4"/>
  <c r="H2229" i="4"/>
  <c r="I2229" i="4"/>
  <c r="H2233" i="4"/>
  <c r="I2233" i="4"/>
  <c r="H2237" i="4"/>
  <c r="I2237" i="4"/>
  <c r="H2241" i="4"/>
  <c r="I2241" i="4"/>
  <c r="H2245" i="4"/>
  <c r="I2245" i="4"/>
  <c r="H2249" i="4"/>
  <c r="I2249" i="4"/>
  <c r="H2253" i="4"/>
  <c r="I2253" i="4"/>
  <c r="H2257" i="4"/>
  <c r="I2257" i="4"/>
  <c r="H2261" i="4"/>
  <c r="I2261" i="4"/>
  <c r="H2265" i="4"/>
  <c r="I2265" i="4"/>
  <c r="H2269" i="4"/>
  <c r="I2269" i="4"/>
  <c r="H2273" i="4"/>
  <c r="I2273" i="4"/>
  <c r="H2277" i="4"/>
  <c r="I2277" i="4"/>
  <c r="H2281" i="4"/>
  <c r="I2281" i="4"/>
  <c r="H2285" i="4"/>
  <c r="I2285" i="4"/>
  <c r="H2289" i="4"/>
  <c r="I2289" i="4"/>
  <c r="H2293" i="4"/>
  <c r="I2293" i="4"/>
  <c r="H2297" i="4"/>
  <c r="I2297" i="4"/>
  <c r="H2301" i="4"/>
  <c r="I2301" i="4"/>
  <c r="H2305" i="4"/>
  <c r="I2305" i="4"/>
  <c r="H2309" i="4"/>
  <c r="I2309" i="4"/>
  <c r="H2313" i="4"/>
  <c r="I2313" i="4"/>
  <c r="H2317" i="4"/>
  <c r="I2317" i="4"/>
  <c r="H2321" i="4"/>
  <c r="I2321" i="4"/>
  <c r="H2325" i="4"/>
  <c r="I2325" i="4"/>
  <c r="H2329" i="4"/>
  <c r="I2329" i="4"/>
  <c r="H2333" i="4"/>
  <c r="I2333" i="4"/>
  <c r="H2337" i="4"/>
  <c r="I2337" i="4"/>
  <c r="H2341" i="4"/>
  <c r="I2341" i="4"/>
  <c r="H2345" i="4"/>
  <c r="I2345" i="4"/>
  <c r="H2349" i="4"/>
  <c r="I2349" i="4"/>
  <c r="H2353" i="4"/>
  <c r="I2353" i="4"/>
  <c r="H2357" i="4"/>
  <c r="I2357" i="4"/>
  <c r="H2361" i="4"/>
  <c r="I2361" i="4"/>
  <c r="H2365" i="4"/>
  <c r="I2365" i="4"/>
  <c r="H2369" i="4"/>
  <c r="I2369" i="4"/>
  <c r="H2373" i="4"/>
  <c r="I2373" i="4"/>
  <c r="H2377" i="4"/>
  <c r="I2377" i="4"/>
  <c r="H2381" i="4"/>
  <c r="I2381" i="4"/>
  <c r="H2385" i="4"/>
  <c r="I2385" i="4"/>
  <c r="H2389" i="4"/>
  <c r="I2389" i="4"/>
  <c r="H2393" i="4"/>
  <c r="I2393" i="4"/>
  <c r="H2397" i="4"/>
  <c r="I2397" i="4"/>
  <c r="H2401" i="4"/>
  <c r="I2401" i="4"/>
  <c r="H2405" i="4"/>
  <c r="I2405" i="4"/>
  <c r="H2409" i="4"/>
  <c r="I2409" i="4"/>
  <c r="H2413" i="4"/>
  <c r="I2413" i="4"/>
  <c r="H2417" i="4"/>
  <c r="I2417" i="4"/>
  <c r="H2421" i="4"/>
  <c r="I2421" i="4"/>
  <c r="H2425" i="4"/>
  <c r="I2425" i="4"/>
  <c r="H2429" i="4"/>
  <c r="I2429" i="4"/>
  <c r="H2433" i="4"/>
  <c r="I2433" i="4"/>
  <c r="H2437" i="4"/>
  <c r="I2437" i="4"/>
  <c r="H2441" i="4"/>
  <c r="I2441" i="4"/>
  <c r="H2445" i="4"/>
  <c r="I2445" i="4"/>
  <c r="H2449" i="4"/>
  <c r="I2449" i="4"/>
  <c r="H2453" i="4"/>
  <c r="I2453" i="4"/>
  <c r="H2457" i="4"/>
  <c r="I2457" i="4"/>
  <c r="H2461" i="4"/>
  <c r="I2461" i="4"/>
  <c r="H2465" i="4"/>
  <c r="I2465" i="4"/>
  <c r="H2469" i="4"/>
  <c r="I2469" i="4"/>
  <c r="H2473" i="4"/>
  <c r="I2473" i="4"/>
  <c r="H2477" i="4"/>
  <c r="I2477" i="4"/>
  <c r="H2481" i="4"/>
  <c r="I2481" i="4"/>
  <c r="H2485" i="4"/>
  <c r="I2485" i="4"/>
  <c r="H2489" i="4"/>
  <c r="I2489" i="4"/>
  <c r="H2493" i="4"/>
  <c r="I2493" i="4"/>
  <c r="H2497" i="4"/>
  <c r="I2497" i="4"/>
  <c r="H2501" i="4"/>
  <c r="I2501" i="4"/>
  <c r="H2505" i="4"/>
  <c r="I2505" i="4"/>
  <c r="H2509" i="4"/>
  <c r="I2509" i="4"/>
  <c r="H2513" i="4"/>
  <c r="I2513" i="4"/>
  <c r="H2517" i="4"/>
  <c r="I2517" i="4"/>
  <c r="H2521" i="4"/>
  <c r="I2521" i="4"/>
  <c r="H2525" i="4"/>
  <c r="I2525" i="4"/>
  <c r="H2529" i="4"/>
  <c r="I2529" i="4"/>
  <c r="H2533" i="4"/>
  <c r="I2533" i="4"/>
  <c r="H2537" i="4"/>
  <c r="I2537" i="4"/>
  <c r="H2541" i="4"/>
  <c r="I2541" i="4"/>
  <c r="H2545" i="4"/>
  <c r="I2545" i="4"/>
  <c r="H2549" i="4"/>
  <c r="I2549" i="4"/>
  <c r="H2553" i="4"/>
  <c r="I2553" i="4"/>
  <c r="H2557" i="4"/>
  <c r="I2557" i="4"/>
  <c r="H2561" i="4"/>
  <c r="I2561" i="4"/>
  <c r="H2565" i="4"/>
  <c r="I2565" i="4"/>
  <c r="H2569" i="4"/>
  <c r="I2569" i="4"/>
  <c r="H2573" i="4"/>
  <c r="I2573" i="4"/>
  <c r="H2577" i="4"/>
  <c r="I2577" i="4"/>
  <c r="H2581" i="4"/>
  <c r="I2581" i="4"/>
  <c r="H2585" i="4"/>
  <c r="I2585" i="4"/>
  <c r="H2589" i="4"/>
  <c r="I2589" i="4"/>
  <c r="H2593" i="4"/>
  <c r="I2593" i="4"/>
  <c r="H2597" i="4"/>
  <c r="I2597" i="4"/>
  <c r="H2601" i="4"/>
  <c r="I2601" i="4"/>
  <c r="H2605" i="4"/>
  <c r="I2605" i="4"/>
  <c r="H2609" i="4"/>
  <c r="I2609" i="4"/>
  <c r="H2613" i="4"/>
  <c r="I2613" i="4"/>
  <c r="H2617" i="4"/>
  <c r="I2617" i="4"/>
  <c r="H2621" i="4"/>
  <c r="I2621" i="4"/>
  <c r="H2625" i="4"/>
  <c r="I2625" i="4"/>
  <c r="H2629" i="4"/>
  <c r="I2629" i="4"/>
  <c r="H2633" i="4"/>
  <c r="I2633" i="4"/>
  <c r="H2637" i="4"/>
  <c r="I2637" i="4"/>
  <c r="H2641" i="4"/>
  <c r="I2641" i="4"/>
  <c r="H2645" i="4"/>
  <c r="I2645" i="4"/>
  <c r="H2649" i="4"/>
  <c r="I2649" i="4"/>
  <c r="H2653" i="4"/>
  <c r="I2653" i="4"/>
  <c r="H2657" i="4"/>
  <c r="I2657" i="4"/>
  <c r="H2661" i="4"/>
  <c r="I2661" i="4"/>
  <c r="H2665" i="4"/>
  <c r="I2665" i="4"/>
  <c r="H2669" i="4"/>
  <c r="I2669" i="4"/>
  <c r="H2673" i="4"/>
  <c r="I2673" i="4"/>
  <c r="H2677" i="4"/>
  <c r="I2677" i="4"/>
  <c r="H2681" i="4"/>
  <c r="I2681" i="4"/>
  <c r="H2685" i="4"/>
  <c r="I2685" i="4"/>
  <c r="H2689" i="4"/>
  <c r="I2689" i="4"/>
  <c r="H2693" i="4"/>
  <c r="I2693" i="4"/>
  <c r="H2697" i="4"/>
  <c r="I2697" i="4"/>
  <c r="H2701" i="4"/>
  <c r="I2701" i="4"/>
  <c r="H2705" i="4"/>
  <c r="I2705" i="4"/>
  <c r="H2709" i="4"/>
  <c r="I2709" i="4"/>
  <c r="H2713" i="4"/>
  <c r="I2713" i="4"/>
  <c r="H2717" i="4"/>
  <c r="I2717" i="4"/>
  <c r="H2721" i="4"/>
  <c r="I2721" i="4"/>
  <c r="H2725" i="4"/>
  <c r="I2725" i="4"/>
  <c r="H2729" i="4"/>
  <c r="I2729" i="4"/>
  <c r="H2733" i="4"/>
  <c r="I2733" i="4"/>
  <c r="H2737" i="4"/>
  <c r="I2737" i="4"/>
  <c r="H2741" i="4"/>
  <c r="I2741" i="4"/>
  <c r="H2745" i="4"/>
  <c r="I2745" i="4"/>
  <c r="H2749" i="4"/>
  <c r="I2749" i="4"/>
  <c r="H2753" i="4"/>
  <c r="I2753" i="4"/>
  <c r="H2757" i="4"/>
  <c r="I2757" i="4"/>
  <c r="H2761" i="4"/>
  <c r="I2761" i="4"/>
  <c r="H2765" i="4"/>
  <c r="I2765" i="4"/>
  <c r="H2769" i="4"/>
  <c r="I2769" i="4"/>
  <c r="H2773" i="4"/>
  <c r="I2773" i="4"/>
  <c r="H2777" i="4"/>
  <c r="I2777" i="4"/>
  <c r="H2781" i="4"/>
  <c r="I2781" i="4"/>
  <c r="H2785" i="4"/>
  <c r="I2785" i="4"/>
  <c r="H2789" i="4"/>
  <c r="I2789" i="4"/>
  <c r="H2793" i="4"/>
  <c r="I2793" i="4"/>
  <c r="H2797" i="4"/>
  <c r="I2797" i="4"/>
  <c r="H2801" i="4"/>
  <c r="I2801" i="4"/>
  <c r="H2805" i="4"/>
  <c r="I2805" i="4"/>
  <c r="H2809" i="4"/>
  <c r="I2809" i="4"/>
  <c r="H2813" i="4"/>
  <c r="I2813" i="4"/>
  <c r="H2817" i="4"/>
  <c r="I2817" i="4"/>
  <c r="H2821" i="4"/>
  <c r="I2821" i="4"/>
  <c r="H2825" i="4"/>
  <c r="I2825" i="4"/>
  <c r="H2829" i="4"/>
  <c r="I2829" i="4"/>
  <c r="H2833" i="4"/>
  <c r="I2833" i="4"/>
  <c r="H2837" i="4"/>
  <c r="I2837" i="4"/>
  <c r="H2841" i="4"/>
  <c r="I2841" i="4"/>
  <c r="H2845" i="4"/>
  <c r="I2845" i="4"/>
  <c r="H2849" i="4"/>
  <c r="I2849" i="4"/>
  <c r="H2853" i="4"/>
  <c r="I2853" i="4"/>
  <c r="H2857" i="4"/>
  <c r="I2857" i="4"/>
  <c r="H2861" i="4"/>
  <c r="I2861" i="4"/>
  <c r="H2865" i="4"/>
  <c r="I2865" i="4"/>
  <c r="H2869" i="4"/>
  <c r="I2869" i="4"/>
  <c r="H2873" i="4"/>
  <c r="I2873" i="4"/>
  <c r="H2877" i="4"/>
  <c r="I2877" i="4"/>
  <c r="H2881" i="4"/>
  <c r="I2881" i="4"/>
  <c r="H2885" i="4"/>
  <c r="I2885" i="4"/>
  <c r="H2889" i="4"/>
  <c r="I2889" i="4"/>
  <c r="H2893" i="4"/>
  <c r="I2893" i="4"/>
  <c r="H2897" i="4"/>
  <c r="I2897" i="4"/>
  <c r="H2901" i="4"/>
  <c r="I2901" i="4"/>
  <c r="H2905" i="4"/>
  <c r="I2905" i="4"/>
  <c r="H2909" i="4"/>
  <c r="I2909" i="4"/>
  <c r="H2913" i="4"/>
  <c r="I2913" i="4"/>
  <c r="H2917" i="4"/>
  <c r="I2917" i="4"/>
  <c r="H2921" i="4"/>
  <c r="I2921" i="4"/>
  <c r="H2925" i="4"/>
  <c r="I2925" i="4"/>
  <c r="H2929" i="4"/>
  <c r="I2929" i="4"/>
  <c r="H2933" i="4"/>
  <c r="I2933" i="4"/>
  <c r="H2937" i="4"/>
  <c r="I2937" i="4"/>
  <c r="H2941" i="4"/>
  <c r="I2941" i="4"/>
  <c r="H2945" i="4"/>
  <c r="I2945" i="4"/>
  <c r="H2949" i="4"/>
  <c r="I2949" i="4"/>
  <c r="H2953" i="4"/>
  <c r="I2953" i="4"/>
  <c r="H2957" i="4"/>
  <c r="I2957" i="4"/>
  <c r="H2961" i="4"/>
  <c r="I2961" i="4"/>
  <c r="H2965" i="4"/>
  <c r="I2965" i="4"/>
  <c r="H2969" i="4"/>
  <c r="I2969" i="4"/>
  <c r="H2973" i="4"/>
  <c r="I2973" i="4"/>
  <c r="H2977" i="4"/>
  <c r="I2977" i="4"/>
  <c r="H2981" i="4"/>
  <c r="I2981" i="4"/>
  <c r="H2985" i="4"/>
  <c r="I2985" i="4"/>
  <c r="H2989" i="4"/>
  <c r="I2989" i="4"/>
  <c r="H2993" i="4"/>
  <c r="I2993" i="4"/>
  <c r="H2997" i="4"/>
  <c r="I2997" i="4"/>
  <c r="H3001" i="4"/>
  <c r="I3001" i="4"/>
  <c r="H3005" i="4"/>
  <c r="I3005" i="4"/>
  <c r="H3009" i="4"/>
  <c r="I3009" i="4"/>
  <c r="H3013" i="4"/>
  <c r="I3013" i="4"/>
  <c r="H3017" i="4"/>
  <c r="I3017" i="4"/>
  <c r="H3021" i="4"/>
  <c r="I3021" i="4"/>
  <c r="H3025" i="4"/>
  <c r="I3025" i="4"/>
  <c r="H3029" i="4"/>
  <c r="I3029" i="4"/>
  <c r="H3033" i="4"/>
  <c r="I3033" i="4"/>
  <c r="H3037" i="4"/>
  <c r="I3037" i="4"/>
  <c r="H3041" i="4"/>
  <c r="I3041" i="4"/>
  <c r="H3045" i="4"/>
  <c r="I3045" i="4"/>
  <c r="H3049" i="4"/>
  <c r="I3049" i="4"/>
  <c r="H3053" i="4"/>
  <c r="I3053" i="4"/>
  <c r="H3057" i="4"/>
  <c r="I3057" i="4"/>
  <c r="H3061" i="4"/>
  <c r="I3061" i="4"/>
  <c r="H3065" i="4"/>
  <c r="I3065" i="4"/>
  <c r="H3069" i="4"/>
  <c r="I3069" i="4"/>
  <c r="H3073" i="4"/>
  <c r="I3073" i="4"/>
  <c r="H3077" i="4"/>
  <c r="I3077" i="4"/>
  <c r="H3081" i="4"/>
  <c r="I3081" i="4"/>
  <c r="H3085" i="4"/>
  <c r="I3085" i="4"/>
  <c r="H3089" i="4"/>
  <c r="I3089" i="4"/>
  <c r="H3093" i="4"/>
  <c r="I3093" i="4"/>
  <c r="H3097" i="4"/>
  <c r="I3097" i="4"/>
  <c r="H3101" i="4"/>
  <c r="I3101" i="4"/>
  <c r="H3105" i="4"/>
  <c r="I3105" i="4"/>
  <c r="H3109" i="4"/>
  <c r="I3109" i="4"/>
  <c r="H3113" i="4"/>
  <c r="I3113" i="4"/>
  <c r="H3117" i="4"/>
  <c r="I3117" i="4"/>
  <c r="H3121" i="4"/>
  <c r="I3121" i="4"/>
  <c r="H3125" i="4"/>
  <c r="I3125" i="4"/>
  <c r="H3129" i="4"/>
  <c r="I3129" i="4"/>
  <c r="H3133" i="4"/>
  <c r="I3133" i="4"/>
  <c r="H3137" i="4"/>
  <c r="I3137" i="4"/>
  <c r="H3141" i="4"/>
  <c r="I3141" i="4"/>
  <c r="H3145" i="4"/>
  <c r="I3145" i="4"/>
  <c r="H3149" i="4"/>
  <c r="I3149" i="4"/>
  <c r="H3153" i="4"/>
  <c r="I3153" i="4"/>
  <c r="H3157" i="4"/>
  <c r="I3157" i="4"/>
  <c r="H3161" i="4"/>
  <c r="I3161" i="4"/>
  <c r="H3165" i="4"/>
  <c r="I3165" i="4"/>
  <c r="H3169" i="4"/>
  <c r="I3169" i="4"/>
  <c r="H3173" i="4"/>
  <c r="I3173" i="4"/>
  <c r="H3177" i="4"/>
  <c r="I3177" i="4"/>
  <c r="H3181" i="4"/>
  <c r="I3181" i="4"/>
  <c r="H3185" i="4"/>
  <c r="I3185" i="4"/>
  <c r="H3189" i="4"/>
  <c r="I3189" i="4"/>
  <c r="H3193" i="4"/>
  <c r="I3193" i="4"/>
  <c r="H6" i="4"/>
  <c r="I6" i="4"/>
  <c r="H10" i="4"/>
  <c r="I10" i="4"/>
  <c r="H14" i="4"/>
  <c r="I14" i="4"/>
  <c r="H18" i="4"/>
  <c r="I18" i="4"/>
  <c r="H22" i="4"/>
  <c r="I22" i="4"/>
  <c r="H26" i="4"/>
  <c r="I26" i="4"/>
  <c r="H30" i="4"/>
  <c r="I30" i="4"/>
  <c r="H34" i="4"/>
  <c r="I34" i="4"/>
  <c r="H40" i="4"/>
  <c r="I40" i="4"/>
  <c r="H46" i="4"/>
  <c r="I46" i="4"/>
  <c r="H50" i="4"/>
  <c r="I50" i="4"/>
  <c r="H54" i="4"/>
  <c r="I54" i="4"/>
  <c r="H58" i="4"/>
  <c r="I58" i="4"/>
  <c r="H62" i="4"/>
  <c r="I62" i="4"/>
  <c r="H66" i="4"/>
  <c r="I66" i="4"/>
  <c r="H70" i="4"/>
  <c r="I70" i="4"/>
  <c r="H74" i="4"/>
  <c r="I74" i="4"/>
  <c r="H78" i="4"/>
  <c r="I78" i="4"/>
  <c r="H82" i="4"/>
  <c r="I82" i="4"/>
  <c r="H86" i="4"/>
  <c r="I86" i="4"/>
  <c r="H90" i="4"/>
  <c r="I90" i="4"/>
  <c r="H94" i="4"/>
  <c r="I94" i="4"/>
  <c r="H98" i="4"/>
  <c r="I98" i="4"/>
  <c r="H102" i="4"/>
  <c r="I102" i="4"/>
  <c r="H106" i="4"/>
  <c r="I106" i="4"/>
  <c r="H110" i="4"/>
  <c r="I110" i="4"/>
  <c r="H114" i="4"/>
  <c r="I114" i="4"/>
  <c r="H118" i="4"/>
  <c r="I118" i="4"/>
  <c r="H122" i="4"/>
  <c r="I122" i="4"/>
  <c r="H126" i="4"/>
  <c r="I126" i="4"/>
  <c r="H130" i="4"/>
  <c r="I130" i="4"/>
  <c r="H134" i="4"/>
  <c r="I134" i="4"/>
  <c r="H138" i="4"/>
  <c r="I138" i="4"/>
  <c r="H142" i="4"/>
  <c r="I142" i="4"/>
  <c r="H146" i="4"/>
  <c r="I146" i="4"/>
  <c r="H150" i="4"/>
  <c r="I150" i="4"/>
  <c r="H154" i="4"/>
  <c r="I154" i="4"/>
  <c r="H158" i="4"/>
  <c r="I158" i="4"/>
  <c r="H162" i="4"/>
  <c r="I162" i="4"/>
  <c r="H166" i="4"/>
  <c r="I166" i="4"/>
  <c r="H170" i="4"/>
  <c r="I170" i="4"/>
  <c r="H174" i="4"/>
  <c r="I174" i="4"/>
  <c r="H178" i="4"/>
  <c r="I178" i="4"/>
  <c r="H182" i="4"/>
  <c r="I182" i="4"/>
  <c r="H186" i="4"/>
  <c r="I186" i="4"/>
  <c r="H190" i="4"/>
  <c r="I190" i="4"/>
  <c r="H194" i="4"/>
  <c r="I194" i="4"/>
  <c r="H198" i="4"/>
  <c r="I198" i="4"/>
  <c r="H202" i="4"/>
  <c r="I202" i="4"/>
  <c r="H206" i="4"/>
  <c r="I206" i="4"/>
  <c r="H210" i="4"/>
  <c r="I210" i="4"/>
  <c r="H214" i="4"/>
  <c r="I214" i="4"/>
  <c r="H218" i="4"/>
  <c r="I218" i="4"/>
  <c r="H222" i="4"/>
  <c r="I222" i="4"/>
  <c r="H226" i="4"/>
  <c r="I226" i="4"/>
  <c r="H230" i="4"/>
  <c r="I230" i="4"/>
  <c r="H234" i="4"/>
  <c r="I234" i="4"/>
  <c r="H238" i="4"/>
  <c r="I238" i="4"/>
  <c r="H242" i="4"/>
  <c r="I242" i="4"/>
  <c r="H246" i="4"/>
  <c r="I246" i="4"/>
  <c r="H250" i="4"/>
  <c r="I250" i="4"/>
  <c r="H254" i="4"/>
  <c r="I254" i="4"/>
  <c r="H258" i="4"/>
  <c r="I258" i="4"/>
  <c r="H262" i="4"/>
  <c r="I262" i="4"/>
  <c r="H266" i="4"/>
  <c r="I266" i="4"/>
  <c r="H270" i="4"/>
  <c r="I270" i="4"/>
  <c r="H274" i="4"/>
  <c r="I274" i="4"/>
  <c r="H278" i="4"/>
  <c r="I278" i="4"/>
  <c r="H282" i="4"/>
  <c r="I282" i="4"/>
  <c r="H286" i="4"/>
  <c r="I286" i="4"/>
  <c r="H290" i="4"/>
  <c r="I290" i="4"/>
  <c r="H294" i="4"/>
  <c r="I294" i="4"/>
  <c r="H298" i="4"/>
  <c r="I298" i="4"/>
  <c r="H302" i="4"/>
  <c r="I302" i="4"/>
  <c r="H306" i="4"/>
  <c r="I306" i="4"/>
  <c r="H310" i="4"/>
  <c r="I310" i="4"/>
  <c r="H314" i="4"/>
  <c r="I314" i="4"/>
  <c r="H318" i="4"/>
  <c r="I318" i="4"/>
  <c r="H322" i="4"/>
  <c r="I322" i="4"/>
  <c r="H326" i="4"/>
  <c r="I326" i="4"/>
  <c r="H330" i="4"/>
  <c r="I330" i="4"/>
  <c r="H334" i="4"/>
  <c r="I334" i="4"/>
  <c r="H338" i="4"/>
  <c r="I338" i="4"/>
  <c r="H342" i="4"/>
  <c r="I342" i="4"/>
  <c r="H346" i="4"/>
  <c r="I346" i="4"/>
  <c r="H350" i="4"/>
  <c r="I350" i="4"/>
  <c r="H354" i="4"/>
  <c r="I354" i="4"/>
  <c r="H358" i="4"/>
  <c r="I358" i="4"/>
  <c r="H362" i="4"/>
  <c r="I362" i="4"/>
  <c r="H366" i="4"/>
  <c r="I366" i="4"/>
  <c r="H370" i="4"/>
  <c r="I370" i="4"/>
  <c r="H374" i="4"/>
  <c r="I374" i="4"/>
  <c r="H378" i="4"/>
  <c r="I378" i="4"/>
  <c r="H382" i="4"/>
  <c r="I382" i="4"/>
  <c r="H386" i="4"/>
  <c r="I386" i="4"/>
  <c r="H390" i="4"/>
  <c r="I390" i="4"/>
  <c r="H394" i="4"/>
  <c r="I394" i="4"/>
  <c r="H398" i="4"/>
  <c r="I398" i="4"/>
  <c r="H402" i="4"/>
  <c r="I402" i="4"/>
  <c r="H406" i="4"/>
  <c r="I406" i="4"/>
  <c r="H410" i="4"/>
  <c r="I410" i="4"/>
  <c r="H414" i="4"/>
  <c r="I414" i="4"/>
  <c r="H418" i="4"/>
  <c r="I418" i="4"/>
  <c r="H422" i="4"/>
  <c r="I422" i="4"/>
  <c r="H426" i="4"/>
  <c r="I426" i="4"/>
  <c r="H430" i="4"/>
  <c r="I430" i="4"/>
  <c r="H434" i="4"/>
  <c r="I434" i="4"/>
  <c r="H438" i="4"/>
  <c r="I438" i="4"/>
  <c r="H442" i="4"/>
  <c r="I442" i="4"/>
  <c r="H446" i="4"/>
  <c r="I446" i="4"/>
  <c r="H450" i="4"/>
  <c r="I450" i="4"/>
  <c r="H454" i="4"/>
  <c r="I454" i="4"/>
  <c r="H458" i="4"/>
  <c r="I458" i="4"/>
  <c r="H462" i="4"/>
  <c r="I462" i="4"/>
  <c r="H466" i="4"/>
  <c r="I466" i="4"/>
  <c r="H470" i="4"/>
  <c r="I470" i="4"/>
  <c r="H474" i="4"/>
  <c r="I474" i="4"/>
  <c r="H478" i="4"/>
  <c r="I478" i="4"/>
  <c r="H482" i="4"/>
  <c r="I482" i="4"/>
  <c r="H486" i="4"/>
  <c r="I486" i="4"/>
  <c r="H490" i="4"/>
  <c r="I490" i="4"/>
  <c r="H494" i="4"/>
  <c r="I494" i="4"/>
  <c r="H498" i="4"/>
  <c r="I498" i="4"/>
  <c r="H502" i="4"/>
  <c r="I502" i="4"/>
  <c r="H506" i="4"/>
  <c r="I506" i="4"/>
  <c r="H510" i="4"/>
  <c r="I510" i="4"/>
  <c r="H514" i="4"/>
  <c r="I514" i="4"/>
  <c r="H518" i="4"/>
  <c r="I518" i="4"/>
  <c r="H522" i="4"/>
  <c r="I522" i="4"/>
  <c r="H526" i="4"/>
  <c r="I526" i="4"/>
  <c r="H530" i="4"/>
  <c r="I530" i="4"/>
  <c r="H534" i="4"/>
  <c r="I534" i="4"/>
  <c r="H538" i="4"/>
  <c r="I538" i="4"/>
  <c r="H542" i="4"/>
  <c r="I542" i="4"/>
  <c r="H546" i="4"/>
  <c r="I546" i="4"/>
  <c r="H550" i="4"/>
  <c r="I550" i="4"/>
  <c r="H554" i="4"/>
  <c r="I554" i="4"/>
  <c r="H558" i="4"/>
  <c r="I558" i="4"/>
  <c r="H562" i="4"/>
  <c r="I562" i="4"/>
  <c r="H566" i="4"/>
  <c r="I566" i="4"/>
  <c r="H570" i="4"/>
  <c r="I570" i="4"/>
  <c r="H574" i="4"/>
  <c r="I574" i="4"/>
  <c r="H578" i="4"/>
  <c r="I578" i="4"/>
  <c r="H582" i="4"/>
  <c r="I582" i="4"/>
  <c r="H586" i="4"/>
  <c r="I586" i="4"/>
  <c r="H590" i="4"/>
  <c r="I590" i="4"/>
  <c r="H594" i="4"/>
  <c r="I594" i="4"/>
  <c r="H598" i="4"/>
  <c r="I598" i="4"/>
  <c r="H602" i="4"/>
  <c r="I602" i="4"/>
  <c r="H606" i="4"/>
  <c r="I606" i="4"/>
  <c r="H610" i="4"/>
  <c r="I610" i="4"/>
  <c r="H614" i="4"/>
  <c r="I614" i="4"/>
  <c r="H618" i="4"/>
  <c r="I618" i="4"/>
  <c r="H622" i="4"/>
  <c r="I622" i="4"/>
  <c r="H626" i="4"/>
  <c r="I626" i="4"/>
  <c r="H630" i="4"/>
  <c r="I630" i="4"/>
  <c r="H634" i="4"/>
  <c r="I634" i="4"/>
  <c r="H638" i="4"/>
  <c r="I638" i="4"/>
  <c r="H642" i="4"/>
  <c r="I642" i="4"/>
  <c r="H646" i="4"/>
  <c r="I646" i="4"/>
  <c r="H650" i="4"/>
  <c r="I650" i="4"/>
  <c r="H654" i="4"/>
  <c r="I654" i="4"/>
  <c r="H658" i="4"/>
  <c r="I658" i="4"/>
  <c r="H662" i="4"/>
  <c r="I662" i="4"/>
  <c r="H666" i="4"/>
  <c r="I666" i="4"/>
  <c r="H670" i="4"/>
  <c r="I670" i="4"/>
  <c r="H674" i="4"/>
  <c r="I674" i="4"/>
  <c r="H678" i="4"/>
  <c r="I678" i="4"/>
  <c r="H682" i="4"/>
  <c r="I682" i="4"/>
  <c r="H686" i="4"/>
  <c r="I686" i="4"/>
  <c r="H690" i="4"/>
  <c r="I690" i="4"/>
  <c r="H694" i="4"/>
  <c r="I694" i="4"/>
  <c r="H698" i="4"/>
  <c r="I698" i="4"/>
  <c r="H702" i="4"/>
  <c r="I702" i="4"/>
  <c r="H706" i="4"/>
  <c r="I706" i="4"/>
  <c r="H710" i="4"/>
  <c r="I710" i="4"/>
  <c r="H714" i="4"/>
  <c r="I714" i="4"/>
  <c r="H718" i="4"/>
  <c r="I718" i="4"/>
  <c r="H722" i="4"/>
  <c r="I722" i="4"/>
  <c r="H726" i="4"/>
  <c r="I726" i="4"/>
  <c r="H730" i="4"/>
  <c r="I730" i="4"/>
  <c r="H734" i="4"/>
  <c r="I734" i="4"/>
  <c r="H738" i="4"/>
  <c r="I738" i="4"/>
  <c r="H742" i="4"/>
  <c r="I742" i="4"/>
  <c r="H746" i="4"/>
  <c r="I746" i="4"/>
  <c r="H750" i="4"/>
  <c r="I750" i="4"/>
  <c r="H754" i="4"/>
  <c r="I754" i="4"/>
  <c r="H758" i="4"/>
  <c r="I758" i="4"/>
  <c r="H762" i="4"/>
  <c r="I762" i="4"/>
  <c r="H766" i="4"/>
  <c r="I766" i="4"/>
  <c r="H770" i="4"/>
  <c r="I770" i="4"/>
  <c r="H774" i="4"/>
  <c r="I774" i="4"/>
  <c r="H778" i="4"/>
  <c r="I778" i="4"/>
  <c r="H782" i="4"/>
  <c r="I782" i="4"/>
  <c r="H786" i="4"/>
  <c r="I786" i="4"/>
  <c r="H790" i="4"/>
  <c r="I790" i="4"/>
  <c r="H794" i="4"/>
  <c r="I794" i="4"/>
  <c r="H798" i="4"/>
  <c r="I798" i="4"/>
  <c r="H802" i="4"/>
  <c r="I802" i="4"/>
  <c r="H806" i="4"/>
  <c r="I806" i="4"/>
  <c r="H810" i="4"/>
  <c r="I810" i="4"/>
  <c r="H814" i="4"/>
  <c r="I814" i="4"/>
  <c r="H818" i="4"/>
  <c r="I818" i="4"/>
  <c r="H822" i="4"/>
  <c r="I822" i="4"/>
  <c r="H826" i="4"/>
  <c r="I826" i="4"/>
  <c r="H830" i="4"/>
  <c r="I830" i="4"/>
  <c r="H834" i="4"/>
  <c r="I834" i="4"/>
  <c r="H838" i="4"/>
  <c r="I838" i="4"/>
  <c r="H842" i="4"/>
  <c r="I842" i="4"/>
  <c r="H846" i="4"/>
  <c r="I846" i="4"/>
  <c r="H850" i="4"/>
  <c r="I850" i="4"/>
  <c r="H854" i="4"/>
  <c r="I854" i="4"/>
  <c r="H858" i="4"/>
  <c r="I858" i="4"/>
  <c r="H862" i="4"/>
  <c r="I862" i="4"/>
  <c r="H866" i="4"/>
  <c r="I866" i="4"/>
  <c r="H870" i="4"/>
  <c r="I870" i="4"/>
  <c r="H874" i="4"/>
  <c r="I874" i="4"/>
  <c r="H878" i="4"/>
  <c r="I878" i="4"/>
  <c r="H882" i="4"/>
  <c r="I882" i="4"/>
  <c r="H886" i="4"/>
  <c r="I886" i="4"/>
  <c r="H890" i="4"/>
  <c r="I890" i="4"/>
  <c r="H894" i="4"/>
  <c r="I894" i="4"/>
  <c r="H898" i="4"/>
  <c r="I898" i="4"/>
  <c r="H902" i="4"/>
  <c r="I902" i="4"/>
  <c r="H906" i="4"/>
  <c r="I906" i="4"/>
  <c r="H910" i="4"/>
  <c r="I910" i="4"/>
  <c r="H914" i="4"/>
  <c r="I914" i="4"/>
  <c r="H918" i="4"/>
  <c r="I918" i="4"/>
  <c r="H922" i="4"/>
  <c r="I922" i="4"/>
  <c r="H926" i="4"/>
  <c r="I926" i="4"/>
  <c r="H930" i="4"/>
  <c r="I930" i="4"/>
  <c r="H934" i="4"/>
  <c r="I934" i="4"/>
  <c r="H938" i="4"/>
  <c r="I938" i="4"/>
  <c r="H942" i="4"/>
  <c r="I942" i="4"/>
  <c r="H946" i="4"/>
  <c r="I946" i="4"/>
  <c r="H950" i="4"/>
  <c r="I950" i="4"/>
  <c r="H954" i="4"/>
  <c r="I954" i="4"/>
  <c r="H958" i="4"/>
  <c r="I958" i="4"/>
  <c r="H962" i="4"/>
  <c r="I962" i="4"/>
  <c r="H966" i="4"/>
  <c r="I966" i="4"/>
  <c r="H970" i="4"/>
  <c r="I970" i="4"/>
  <c r="H974" i="4"/>
  <c r="I974" i="4"/>
  <c r="H978" i="4"/>
  <c r="I978" i="4"/>
  <c r="H982" i="4"/>
  <c r="I982" i="4"/>
  <c r="H986" i="4"/>
  <c r="I986" i="4"/>
  <c r="H990" i="4"/>
  <c r="I990" i="4"/>
  <c r="H994" i="4"/>
  <c r="I994" i="4"/>
  <c r="H998" i="4"/>
  <c r="I998" i="4"/>
  <c r="H1002" i="4"/>
  <c r="I1002" i="4"/>
  <c r="H1006" i="4"/>
  <c r="I1006" i="4"/>
  <c r="H1010" i="4"/>
  <c r="I1010" i="4"/>
  <c r="H1014" i="4"/>
  <c r="I1014" i="4"/>
  <c r="H1018" i="4"/>
  <c r="I1018" i="4"/>
  <c r="H1022" i="4"/>
  <c r="I1022" i="4"/>
  <c r="H1026" i="4"/>
  <c r="I1026" i="4"/>
  <c r="H1030" i="4"/>
  <c r="I1030" i="4"/>
  <c r="H1034" i="4"/>
  <c r="I1034" i="4"/>
  <c r="H1038" i="4"/>
  <c r="I1038" i="4"/>
  <c r="H1042" i="4"/>
  <c r="I1042" i="4"/>
  <c r="H1046" i="4"/>
  <c r="I1046" i="4"/>
  <c r="H1050" i="4"/>
  <c r="I1050" i="4"/>
  <c r="H1054" i="4"/>
  <c r="I1054" i="4"/>
  <c r="H1058" i="4"/>
  <c r="I1058" i="4"/>
  <c r="H1062" i="4"/>
  <c r="I1062" i="4"/>
  <c r="H1066" i="4"/>
  <c r="I1066" i="4"/>
  <c r="H1070" i="4"/>
  <c r="I1070" i="4"/>
  <c r="H1074" i="4"/>
  <c r="I1074" i="4"/>
  <c r="H1078" i="4"/>
  <c r="I1078" i="4"/>
  <c r="H1082" i="4"/>
  <c r="I1082" i="4"/>
  <c r="H1086" i="4"/>
  <c r="I1086" i="4"/>
  <c r="H1090" i="4"/>
  <c r="I1090" i="4"/>
  <c r="H1094" i="4"/>
  <c r="I1094" i="4"/>
  <c r="H1098" i="4"/>
  <c r="I1098" i="4"/>
  <c r="H1102" i="4"/>
  <c r="I1102" i="4"/>
  <c r="H1106" i="4"/>
  <c r="I1106" i="4"/>
  <c r="H1110" i="4"/>
  <c r="I1110" i="4"/>
  <c r="H1114" i="4"/>
  <c r="I1114" i="4"/>
  <c r="H1118" i="4"/>
  <c r="I1118" i="4"/>
  <c r="H1122" i="4"/>
  <c r="I1122" i="4"/>
  <c r="H1126" i="4"/>
  <c r="I1126" i="4"/>
  <c r="H1130" i="4"/>
  <c r="I1130" i="4"/>
  <c r="H1134" i="4"/>
  <c r="I1134" i="4"/>
  <c r="H1138" i="4"/>
  <c r="I1138" i="4"/>
  <c r="H1142" i="4"/>
  <c r="I1142" i="4"/>
  <c r="H1146" i="4"/>
  <c r="I1146" i="4"/>
  <c r="H1150" i="4"/>
  <c r="I1150" i="4"/>
  <c r="H1154" i="4"/>
  <c r="I1154" i="4"/>
  <c r="H1158" i="4"/>
  <c r="I1158" i="4"/>
  <c r="H1162" i="4"/>
  <c r="I1162" i="4"/>
  <c r="H1166" i="4"/>
  <c r="I1166" i="4"/>
  <c r="H1170" i="4"/>
  <c r="I1170" i="4"/>
  <c r="H1174" i="4"/>
  <c r="I1174" i="4"/>
  <c r="H1178" i="4"/>
  <c r="I1178" i="4"/>
  <c r="H1182" i="4"/>
  <c r="I1182" i="4"/>
  <c r="H1186" i="4"/>
  <c r="I1186" i="4"/>
  <c r="H1190" i="4"/>
  <c r="I1190" i="4"/>
  <c r="H1194" i="4"/>
  <c r="I1194" i="4"/>
  <c r="H1198" i="4"/>
  <c r="I1198" i="4"/>
  <c r="H1202" i="4"/>
  <c r="I1202" i="4"/>
  <c r="H1206" i="4"/>
  <c r="I1206" i="4"/>
  <c r="H1210" i="4"/>
  <c r="I1210" i="4"/>
  <c r="H1214" i="4"/>
  <c r="I1214" i="4"/>
  <c r="H1218" i="4"/>
  <c r="I1218" i="4"/>
  <c r="H1222" i="4"/>
  <c r="I1222" i="4"/>
  <c r="H1226" i="4"/>
  <c r="I1226" i="4"/>
  <c r="H1230" i="4"/>
  <c r="I1230" i="4"/>
  <c r="H1234" i="4"/>
  <c r="I1234" i="4"/>
  <c r="H1238" i="4"/>
  <c r="I1238" i="4"/>
  <c r="H1242" i="4"/>
  <c r="I1242" i="4"/>
  <c r="H1246" i="4"/>
  <c r="I1246" i="4"/>
  <c r="H1250" i="4"/>
  <c r="I1250" i="4"/>
  <c r="H1254" i="4"/>
  <c r="I1254" i="4"/>
  <c r="H1258" i="4"/>
  <c r="I1258" i="4"/>
  <c r="H1262" i="4"/>
  <c r="I1262" i="4"/>
  <c r="H1266" i="4"/>
  <c r="I1266" i="4"/>
  <c r="H1270" i="4"/>
  <c r="I1270" i="4"/>
  <c r="H1274" i="4"/>
  <c r="I1274" i="4"/>
  <c r="H1278" i="4"/>
  <c r="I1278" i="4"/>
  <c r="H1282" i="4"/>
  <c r="I1282" i="4"/>
  <c r="H1286" i="4"/>
  <c r="I1286" i="4"/>
  <c r="H1290" i="4"/>
  <c r="I1290" i="4"/>
  <c r="H1294" i="4"/>
  <c r="I1294" i="4"/>
  <c r="H1298" i="4"/>
  <c r="I1298" i="4"/>
  <c r="H1302" i="4"/>
  <c r="I1302" i="4"/>
  <c r="H1306" i="4"/>
  <c r="I1306" i="4"/>
  <c r="H1310" i="4"/>
  <c r="I1310" i="4"/>
  <c r="H1314" i="4"/>
  <c r="I1314" i="4"/>
  <c r="H1318" i="4"/>
  <c r="I1318" i="4"/>
  <c r="H1322" i="4"/>
  <c r="I1322" i="4"/>
  <c r="H1326" i="4"/>
  <c r="I1326" i="4"/>
  <c r="H1330" i="4"/>
  <c r="I1330" i="4"/>
  <c r="H1334" i="4"/>
  <c r="I1334" i="4"/>
  <c r="H1338" i="4"/>
  <c r="I1338" i="4"/>
  <c r="H1342" i="4"/>
  <c r="I1342" i="4"/>
  <c r="H1346" i="4"/>
  <c r="I1346" i="4"/>
  <c r="H1350" i="4"/>
  <c r="I1350" i="4"/>
  <c r="H1354" i="4"/>
  <c r="I1354" i="4"/>
  <c r="H1358" i="4"/>
  <c r="I1358" i="4"/>
  <c r="H1362" i="4"/>
  <c r="I1362" i="4"/>
  <c r="H1366" i="4"/>
  <c r="I1366" i="4"/>
  <c r="H1370" i="4"/>
  <c r="I1370" i="4"/>
  <c r="H1374" i="4"/>
  <c r="I1374" i="4"/>
  <c r="H1378" i="4"/>
  <c r="I1378" i="4"/>
  <c r="H1382" i="4"/>
  <c r="I1382" i="4"/>
  <c r="H1386" i="4"/>
  <c r="I1386" i="4"/>
  <c r="H1390" i="4"/>
  <c r="I1390" i="4"/>
  <c r="H1394" i="4"/>
  <c r="I1394" i="4"/>
  <c r="H1398" i="4"/>
  <c r="I1398" i="4"/>
  <c r="H1402" i="4"/>
  <c r="I1402" i="4"/>
  <c r="H1406" i="4"/>
  <c r="I1406" i="4"/>
  <c r="H1410" i="4"/>
  <c r="I1410" i="4"/>
  <c r="H1414" i="4"/>
  <c r="I1414" i="4"/>
  <c r="H1418" i="4"/>
  <c r="I1418" i="4"/>
  <c r="H1422" i="4"/>
  <c r="I1422" i="4"/>
  <c r="H1426" i="4"/>
  <c r="I1426" i="4"/>
  <c r="H1430" i="4"/>
  <c r="I1430" i="4"/>
  <c r="H1434" i="4"/>
  <c r="I1434" i="4"/>
  <c r="H1438" i="4"/>
  <c r="I1438" i="4"/>
  <c r="H1442" i="4"/>
  <c r="I1442" i="4"/>
  <c r="H1446" i="4"/>
  <c r="I1446" i="4"/>
  <c r="H1450" i="4"/>
  <c r="I1450" i="4"/>
  <c r="H1454" i="4"/>
  <c r="I1454" i="4"/>
  <c r="H1458" i="4"/>
  <c r="I1458" i="4"/>
  <c r="H1462" i="4"/>
  <c r="I1462" i="4"/>
  <c r="H1466" i="4"/>
  <c r="I1466" i="4"/>
  <c r="H1470" i="4"/>
  <c r="I1470" i="4"/>
  <c r="H1474" i="4"/>
  <c r="I1474" i="4"/>
  <c r="H1478" i="4"/>
  <c r="I1478" i="4"/>
  <c r="H1482" i="4"/>
  <c r="I1482" i="4"/>
  <c r="H1486" i="4"/>
  <c r="I1486" i="4"/>
  <c r="H1490" i="4"/>
  <c r="I1490" i="4"/>
  <c r="H1494" i="4"/>
  <c r="I1494" i="4"/>
  <c r="H1498" i="4"/>
  <c r="I1498" i="4"/>
  <c r="H1502" i="4"/>
  <c r="I1502" i="4"/>
  <c r="H1506" i="4"/>
  <c r="I1506" i="4"/>
  <c r="H1510" i="4"/>
  <c r="I1510" i="4"/>
  <c r="H1514" i="4"/>
  <c r="I1514" i="4"/>
  <c r="H1518" i="4"/>
  <c r="I1518" i="4"/>
  <c r="H1522" i="4"/>
  <c r="I1522" i="4"/>
  <c r="H1526" i="4"/>
  <c r="I1526" i="4"/>
  <c r="H1530" i="4"/>
  <c r="I1530" i="4"/>
  <c r="H1534" i="4"/>
  <c r="I1534" i="4"/>
  <c r="H1538" i="4"/>
  <c r="I1538" i="4"/>
  <c r="H1542" i="4"/>
  <c r="I1542" i="4"/>
  <c r="H1546" i="4"/>
  <c r="I1546" i="4"/>
  <c r="H1550" i="4"/>
  <c r="I1550" i="4"/>
  <c r="H1554" i="4"/>
  <c r="I1554" i="4"/>
  <c r="H1558" i="4"/>
  <c r="I1558" i="4"/>
  <c r="H1562" i="4"/>
  <c r="I1562" i="4"/>
  <c r="H1566" i="4"/>
  <c r="I1566" i="4"/>
  <c r="H1570" i="4"/>
  <c r="I1570" i="4"/>
  <c r="H1574" i="4"/>
  <c r="I1574" i="4"/>
  <c r="H1578" i="4"/>
  <c r="I1578" i="4"/>
  <c r="H1582" i="4"/>
  <c r="I1582" i="4"/>
  <c r="H1586" i="4"/>
  <c r="I1586" i="4"/>
  <c r="H1590" i="4"/>
  <c r="I1590" i="4"/>
  <c r="H1594" i="4"/>
  <c r="I1594" i="4"/>
  <c r="H1598" i="4"/>
  <c r="I1598" i="4"/>
  <c r="H1602" i="4"/>
  <c r="I1602" i="4"/>
  <c r="H1606" i="4"/>
  <c r="I1606" i="4"/>
  <c r="H1610" i="4"/>
  <c r="I1610" i="4"/>
  <c r="H1614" i="4"/>
  <c r="I1614" i="4"/>
  <c r="H1618" i="4"/>
  <c r="I1618" i="4"/>
  <c r="H1622" i="4"/>
  <c r="I1622" i="4"/>
  <c r="H1626" i="4"/>
  <c r="I1626" i="4"/>
  <c r="H1630" i="4"/>
  <c r="I1630" i="4"/>
  <c r="H1634" i="4"/>
  <c r="I1634" i="4"/>
  <c r="H1638" i="4"/>
  <c r="I1638" i="4"/>
  <c r="H1642" i="4"/>
  <c r="I1642" i="4"/>
  <c r="H1646" i="4"/>
  <c r="I1646" i="4"/>
  <c r="H1650" i="4"/>
  <c r="I1650" i="4"/>
  <c r="H1654" i="4"/>
  <c r="I1654" i="4"/>
  <c r="H1658" i="4"/>
  <c r="I1658" i="4"/>
  <c r="H1662" i="4"/>
  <c r="I1662" i="4"/>
  <c r="H1666" i="4"/>
  <c r="I1666" i="4"/>
  <c r="H1670" i="4"/>
  <c r="I1670" i="4"/>
  <c r="H1674" i="4"/>
  <c r="I1674" i="4"/>
  <c r="H1678" i="4"/>
  <c r="I1678" i="4"/>
  <c r="H1682" i="4"/>
  <c r="I1682" i="4"/>
  <c r="H1686" i="4"/>
  <c r="I1686" i="4"/>
  <c r="H1690" i="4"/>
  <c r="I1690" i="4"/>
  <c r="H1694" i="4"/>
  <c r="I1694" i="4"/>
  <c r="H1698" i="4"/>
  <c r="I1698" i="4"/>
  <c r="H1702" i="4"/>
  <c r="I1702" i="4"/>
  <c r="H1706" i="4"/>
  <c r="I1706" i="4"/>
  <c r="H1710" i="4"/>
  <c r="I1710" i="4"/>
  <c r="H1714" i="4"/>
  <c r="I1714" i="4"/>
  <c r="H1718" i="4"/>
  <c r="I1718" i="4"/>
  <c r="H1722" i="4"/>
  <c r="I1722" i="4"/>
  <c r="H1726" i="4"/>
  <c r="I1726" i="4"/>
  <c r="H1730" i="4"/>
  <c r="I1730" i="4"/>
  <c r="H1734" i="4"/>
  <c r="I1734" i="4"/>
  <c r="H1738" i="4"/>
  <c r="I1738" i="4"/>
  <c r="H1742" i="4"/>
  <c r="I1742" i="4"/>
  <c r="H1746" i="4"/>
  <c r="I1746" i="4"/>
  <c r="H1750" i="4"/>
  <c r="I1750" i="4"/>
  <c r="H1754" i="4"/>
  <c r="I1754" i="4"/>
  <c r="H1758" i="4"/>
  <c r="I1758" i="4"/>
  <c r="H1762" i="4"/>
  <c r="I1762" i="4"/>
  <c r="H1766" i="4"/>
  <c r="I1766" i="4"/>
  <c r="H1770" i="4"/>
  <c r="I1770" i="4"/>
  <c r="H1774" i="4"/>
  <c r="I1774" i="4"/>
  <c r="H1778" i="4"/>
  <c r="I1778" i="4"/>
  <c r="H1782" i="4"/>
  <c r="I1782" i="4"/>
  <c r="H1786" i="4"/>
  <c r="I1786" i="4"/>
  <c r="H1790" i="4"/>
  <c r="I1790" i="4"/>
  <c r="H1794" i="4"/>
  <c r="I1794" i="4"/>
  <c r="H1798" i="4"/>
  <c r="I1798" i="4"/>
  <c r="H1802" i="4"/>
  <c r="I1802" i="4"/>
  <c r="H1806" i="4"/>
  <c r="I1806" i="4"/>
  <c r="H1810" i="4"/>
  <c r="I1810" i="4"/>
  <c r="H1814" i="4"/>
  <c r="I1814" i="4"/>
  <c r="H1818" i="4"/>
  <c r="I1818" i="4"/>
  <c r="H1822" i="4"/>
  <c r="I1822" i="4"/>
  <c r="H1826" i="4"/>
  <c r="I1826" i="4"/>
  <c r="H1830" i="4"/>
  <c r="I1830" i="4"/>
  <c r="H1834" i="4"/>
  <c r="I1834" i="4"/>
  <c r="H1838" i="4"/>
  <c r="I1838" i="4"/>
  <c r="H1842" i="4"/>
  <c r="I1842" i="4"/>
  <c r="H1846" i="4"/>
  <c r="I1846" i="4"/>
  <c r="H1850" i="4"/>
  <c r="I1850" i="4"/>
  <c r="H1854" i="4"/>
  <c r="I1854" i="4"/>
  <c r="H1858" i="4"/>
  <c r="I1858" i="4"/>
  <c r="H1862" i="4"/>
  <c r="I1862" i="4"/>
  <c r="H1866" i="4"/>
  <c r="I1866" i="4"/>
  <c r="H1870" i="4"/>
  <c r="I1870" i="4"/>
  <c r="H1874" i="4"/>
  <c r="I1874" i="4"/>
  <c r="H1878" i="4"/>
  <c r="I1878" i="4"/>
  <c r="H1882" i="4"/>
  <c r="I1882" i="4"/>
  <c r="H1886" i="4"/>
  <c r="I1886" i="4"/>
  <c r="H1890" i="4"/>
  <c r="I1890" i="4"/>
  <c r="H1894" i="4"/>
  <c r="I1894" i="4"/>
  <c r="H1898" i="4"/>
  <c r="I1898" i="4"/>
  <c r="H1902" i="4"/>
  <c r="I1902" i="4"/>
  <c r="H1906" i="4"/>
  <c r="I1906" i="4"/>
  <c r="H1910" i="4"/>
  <c r="I1910" i="4"/>
  <c r="H1914" i="4"/>
  <c r="I1914" i="4"/>
  <c r="H1918" i="4"/>
  <c r="I1918" i="4"/>
  <c r="H1922" i="4"/>
  <c r="I1922" i="4"/>
  <c r="H1926" i="4"/>
  <c r="I1926" i="4"/>
  <c r="H1930" i="4"/>
  <c r="I1930" i="4"/>
  <c r="H1934" i="4"/>
  <c r="I1934" i="4"/>
  <c r="H1938" i="4"/>
  <c r="I1938" i="4"/>
  <c r="H1942" i="4"/>
  <c r="I1942" i="4"/>
  <c r="H1946" i="4"/>
  <c r="I1946" i="4"/>
  <c r="H1950" i="4"/>
  <c r="I1950" i="4"/>
  <c r="H1954" i="4"/>
  <c r="I1954" i="4"/>
  <c r="H1958" i="4"/>
  <c r="I1958" i="4"/>
  <c r="H1962" i="4"/>
  <c r="I1962" i="4"/>
  <c r="H1966" i="4"/>
  <c r="I1966" i="4"/>
  <c r="H1970" i="4"/>
  <c r="I1970" i="4"/>
  <c r="H1974" i="4"/>
  <c r="I1974" i="4"/>
  <c r="H1978" i="4"/>
  <c r="I1978" i="4"/>
  <c r="H1982" i="4"/>
  <c r="I1982" i="4"/>
  <c r="H1986" i="4"/>
  <c r="I1986" i="4"/>
  <c r="H1990" i="4"/>
  <c r="I1990" i="4"/>
  <c r="H1994" i="4"/>
  <c r="I1994" i="4"/>
  <c r="H1998" i="4"/>
  <c r="I1998" i="4"/>
  <c r="H2002" i="4"/>
  <c r="I2002" i="4"/>
  <c r="H2006" i="4"/>
  <c r="I2006" i="4"/>
  <c r="H2010" i="4"/>
  <c r="I2010" i="4"/>
  <c r="H2014" i="4"/>
  <c r="I2014" i="4"/>
  <c r="H2018" i="4"/>
  <c r="I2018" i="4"/>
  <c r="H2022" i="4"/>
  <c r="I2022" i="4"/>
  <c r="H2026" i="4"/>
  <c r="I2026" i="4"/>
  <c r="H2030" i="4"/>
  <c r="I2030" i="4"/>
  <c r="H2034" i="4"/>
  <c r="I2034" i="4"/>
  <c r="H2038" i="4"/>
  <c r="I2038" i="4"/>
  <c r="H2042" i="4"/>
  <c r="I2042" i="4"/>
  <c r="H2046" i="4"/>
  <c r="I2046" i="4"/>
  <c r="H2050" i="4"/>
  <c r="I2050" i="4"/>
  <c r="H2054" i="4"/>
  <c r="I2054" i="4"/>
  <c r="H2058" i="4"/>
  <c r="I2058" i="4"/>
  <c r="H2062" i="4"/>
  <c r="I2062" i="4"/>
  <c r="H2066" i="4"/>
  <c r="I2066" i="4"/>
  <c r="H2070" i="4"/>
  <c r="I2070" i="4"/>
  <c r="H2074" i="4"/>
  <c r="I2074" i="4"/>
  <c r="H2078" i="4"/>
  <c r="I2078" i="4"/>
  <c r="H2082" i="4"/>
  <c r="I2082" i="4"/>
  <c r="H2086" i="4"/>
  <c r="I2086" i="4"/>
  <c r="H2090" i="4"/>
  <c r="I2090" i="4"/>
  <c r="H2094" i="4"/>
  <c r="I2094" i="4"/>
  <c r="H2098" i="4"/>
  <c r="I2098" i="4"/>
  <c r="H2102" i="4"/>
  <c r="I2102" i="4"/>
  <c r="H2106" i="4"/>
  <c r="I2106" i="4"/>
  <c r="H2110" i="4"/>
  <c r="I2110" i="4"/>
  <c r="H2114" i="4"/>
  <c r="I2114" i="4"/>
  <c r="H2118" i="4"/>
  <c r="I2118" i="4"/>
  <c r="H2122" i="4"/>
  <c r="I2122" i="4"/>
  <c r="H2126" i="4"/>
  <c r="I2126" i="4"/>
  <c r="H2130" i="4"/>
  <c r="I2130" i="4"/>
  <c r="H2134" i="4"/>
  <c r="I2134" i="4"/>
  <c r="H2138" i="4"/>
  <c r="I2138" i="4"/>
  <c r="H2142" i="4"/>
  <c r="I2142" i="4"/>
  <c r="H2146" i="4"/>
  <c r="I2146" i="4"/>
  <c r="H2150" i="4"/>
  <c r="I2150" i="4"/>
  <c r="H2154" i="4"/>
  <c r="I2154" i="4"/>
  <c r="H2158" i="4"/>
  <c r="I2158" i="4"/>
  <c r="H2162" i="4"/>
  <c r="I2162" i="4"/>
  <c r="H2166" i="4"/>
  <c r="I2166" i="4"/>
  <c r="H2170" i="4"/>
  <c r="I2170" i="4"/>
  <c r="H2174" i="4"/>
  <c r="I2174" i="4"/>
  <c r="H2178" i="4"/>
  <c r="I2178" i="4"/>
  <c r="H2182" i="4"/>
  <c r="I2182" i="4"/>
  <c r="H2186" i="4"/>
  <c r="I2186" i="4"/>
  <c r="H2190" i="4"/>
  <c r="I2190" i="4"/>
  <c r="H2194" i="4"/>
  <c r="I2194" i="4"/>
  <c r="H2198" i="4"/>
  <c r="I2198" i="4"/>
  <c r="H2202" i="4"/>
  <c r="I2202" i="4"/>
  <c r="H2206" i="4"/>
  <c r="I2206" i="4"/>
  <c r="H2210" i="4"/>
  <c r="I2210" i="4"/>
  <c r="H2214" i="4"/>
  <c r="I2214" i="4"/>
  <c r="H2218" i="4"/>
  <c r="I2218" i="4"/>
  <c r="H2222" i="4"/>
  <c r="I2222" i="4"/>
  <c r="H2226" i="4"/>
  <c r="I2226" i="4"/>
  <c r="H2230" i="4"/>
  <c r="I2230" i="4"/>
  <c r="H2234" i="4"/>
  <c r="I2234" i="4"/>
  <c r="H2238" i="4"/>
  <c r="I2238" i="4"/>
  <c r="H2242" i="4"/>
  <c r="I2242" i="4"/>
  <c r="H2246" i="4"/>
  <c r="I2246" i="4"/>
  <c r="H2250" i="4"/>
  <c r="I2250" i="4"/>
  <c r="H2254" i="4"/>
  <c r="I2254" i="4"/>
  <c r="H2258" i="4"/>
  <c r="I2258" i="4"/>
  <c r="H2262" i="4"/>
  <c r="I2262" i="4"/>
  <c r="H2266" i="4"/>
  <c r="I2266" i="4"/>
  <c r="H2270" i="4"/>
  <c r="I2270" i="4"/>
  <c r="H2274" i="4"/>
  <c r="I2274" i="4"/>
  <c r="H2278" i="4"/>
  <c r="I2278" i="4"/>
  <c r="H2282" i="4"/>
  <c r="I2282" i="4"/>
  <c r="H2286" i="4"/>
  <c r="I2286" i="4"/>
  <c r="H2290" i="4"/>
  <c r="I2290" i="4"/>
  <c r="H2294" i="4"/>
  <c r="I2294" i="4"/>
  <c r="H2298" i="4"/>
  <c r="I2298" i="4"/>
  <c r="H2302" i="4"/>
  <c r="I2302" i="4"/>
  <c r="H2306" i="4"/>
  <c r="I2306" i="4"/>
  <c r="H2310" i="4"/>
  <c r="I2310" i="4"/>
  <c r="H2314" i="4"/>
  <c r="I2314" i="4"/>
  <c r="H2318" i="4"/>
  <c r="I2318" i="4"/>
  <c r="H2322" i="4"/>
  <c r="I2322" i="4"/>
  <c r="H2326" i="4"/>
  <c r="I2326" i="4"/>
  <c r="H2330" i="4"/>
  <c r="I2330" i="4"/>
  <c r="H2334" i="4"/>
  <c r="I2334" i="4"/>
  <c r="H2338" i="4"/>
  <c r="I2338" i="4"/>
  <c r="H2342" i="4"/>
  <c r="I2342" i="4"/>
  <c r="H2346" i="4"/>
  <c r="I2346" i="4"/>
  <c r="H2350" i="4"/>
  <c r="I2350" i="4"/>
  <c r="H2354" i="4"/>
  <c r="I2354" i="4"/>
  <c r="H7" i="4"/>
  <c r="I7" i="4"/>
  <c r="H11" i="4"/>
  <c r="I11" i="4"/>
  <c r="H15" i="4"/>
  <c r="I15" i="4"/>
  <c r="H19" i="4"/>
  <c r="I19" i="4"/>
  <c r="H23" i="4"/>
  <c r="I23" i="4"/>
  <c r="H27" i="4"/>
  <c r="I27" i="4"/>
  <c r="H31" i="4"/>
  <c r="I31" i="4"/>
  <c r="H35" i="4"/>
  <c r="I35" i="4"/>
  <c r="H37" i="4"/>
  <c r="I37" i="4"/>
  <c r="H41" i="4"/>
  <c r="I41" i="4"/>
  <c r="H43" i="4"/>
  <c r="I43" i="4"/>
  <c r="H47" i="4"/>
  <c r="I47" i="4"/>
  <c r="H51" i="4"/>
  <c r="I51" i="4"/>
  <c r="H55" i="4"/>
  <c r="I55" i="4"/>
  <c r="H59" i="4"/>
  <c r="I59" i="4"/>
  <c r="H63" i="4"/>
  <c r="I63" i="4"/>
  <c r="H67" i="4"/>
  <c r="I67" i="4"/>
  <c r="H71" i="4"/>
  <c r="I71" i="4"/>
  <c r="H75" i="4"/>
  <c r="I75" i="4"/>
  <c r="H79" i="4"/>
  <c r="I79" i="4"/>
  <c r="H83" i="4"/>
  <c r="I83" i="4"/>
  <c r="H87" i="4"/>
  <c r="I87" i="4"/>
  <c r="H91" i="4"/>
  <c r="I91" i="4"/>
  <c r="H95" i="4"/>
  <c r="I95" i="4"/>
  <c r="H99" i="4"/>
  <c r="I99" i="4"/>
  <c r="H103" i="4"/>
  <c r="I103" i="4"/>
  <c r="H107" i="4"/>
  <c r="I107" i="4"/>
  <c r="H111" i="4"/>
  <c r="I111" i="4"/>
  <c r="H115" i="4"/>
  <c r="I115" i="4"/>
  <c r="H119" i="4"/>
  <c r="I119" i="4"/>
  <c r="H123" i="4"/>
  <c r="I123" i="4"/>
  <c r="H127" i="4"/>
  <c r="I127" i="4"/>
  <c r="H131" i="4"/>
  <c r="I131" i="4"/>
  <c r="H135" i="4"/>
  <c r="I135" i="4"/>
  <c r="H139" i="4"/>
  <c r="I139" i="4"/>
  <c r="H143" i="4"/>
  <c r="I143" i="4"/>
  <c r="H147" i="4"/>
  <c r="I147" i="4"/>
  <c r="H151" i="4"/>
  <c r="I151" i="4"/>
  <c r="H155" i="4"/>
  <c r="I155" i="4"/>
  <c r="H159" i="4"/>
  <c r="I159" i="4"/>
  <c r="H163" i="4"/>
  <c r="I163" i="4"/>
  <c r="H167" i="4"/>
  <c r="I167" i="4"/>
  <c r="H171" i="4"/>
  <c r="I171" i="4"/>
  <c r="H175" i="4"/>
  <c r="I175" i="4"/>
  <c r="H179" i="4"/>
  <c r="I179" i="4"/>
  <c r="H183" i="4"/>
  <c r="I183" i="4"/>
  <c r="H187" i="4"/>
  <c r="I187" i="4"/>
  <c r="H191" i="4"/>
  <c r="I191" i="4"/>
  <c r="H195" i="4"/>
  <c r="I195" i="4"/>
  <c r="H199" i="4"/>
  <c r="I199" i="4"/>
  <c r="H203" i="4"/>
  <c r="I203" i="4"/>
  <c r="H207" i="4"/>
  <c r="I207" i="4"/>
  <c r="H211" i="4"/>
  <c r="I211" i="4"/>
  <c r="H215" i="4"/>
  <c r="I215" i="4"/>
  <c r="H219" i="4"/>
  <c r="I219" i="4"/>
  <c r="H223" i="4"/>
  <c r="I223" i="4"/>
  <c r="H227" i="4"/>
  <c r="I227" i="4"/>
  <c r="H231" i="4"/>
  <c r="I231" i="4"/>
  <c r="H235" i="4"/>
  <c r="I235" i="4"/>
  <c r="H239" i="4"/>
  <c r="I239" i="4"/>
  <c r="H243" i="4"/>
  <c r="I243" i="4"/>
  <c r="H247" i="4"/>
  <c r="I247" i="4"/>
  <c r="H251" i="4"/>
  <c r="I251" i="4"/>
  <c r="H255" i="4"/>
  <c r="I255" i="4"/>
  <c r="H259" i="4"/>
  <c r="I259" i="4"/>
  <c r="H263" i="4"/>
  <c r="I263" i="4"/>
  <c r="H267" i="4"/>
  <c r="I267" i="4"/>
  <c r="H271" i="4"/>
  <c r="I271" i="4"/>
  <c r="H275" i="4"/>
  <c r="I275" i="4"/>
  <c r="H279" i="4"/>
  <c r="I279" i="4"/>
  <c r="H283" i="4"/>
  <c r="I283" i="4"/>
  <c r="H287" i="4"/>
  <c r="I287" i="4"/>
  <c r="H291" i="4"/>
  <c r="I291" i="4"/>
  <c r="H295" i="4"/>
  <c r="I295" i="4"/>
  <c r="H299" i="4"/>
  <c r="I299" i="4"/>
  <c r="H303" i="4"/>
  <c r="I303" i="4"/>
  <c r="H307" i="4"/>
  <c r="I307" i="4"/>
  <c r="H311" i="4"/>
  <c r="I311" i="4"/>
  <c r="H315" i="4"/>
  <c r="I315" i="4"/>
  <c r="H319" i="4"/>
  <c r="I319" i="4"/>
  <c r="H323" i="4"/>
  <c r="I323" i="4"/>
  <c r="H327" i="4"/>
  <c r="I327" i="4"/>
  <c r="H331" i="4"/>
  <c r="I331" i="4"/>
  <c r="H335" i="4"/>
  <c r="I335" i="4"/>
  <c r="H339" i="4"/>
  <c r="I339" i="4"/>
  <c r="H343" i="4"/>
  <c r="I343" i="4"/>
  <c r="H347" i="4"/>
  <c r="I347" i="4"/>
  <c r="H351" i="4"/>
  <c r="I351" i="4"/>
  <c r="H355" i="4"/>
  <c r="I355" i="4"/>
  <c r="H359" i="4"/>
  <c r="I359" i="4"/>
  <c r="H363" i="4"/>
  <c r="I363" i="4"/>
  <c r="H367" i="4"/>
  <c r="I367" i="4"/>
  <c r="H371" i="4"/>
  <c r="I371" i="4"/>
  <c r="H375" i="4"/>
  <c r="I375" i="4"/>
  <c r="H379" i="4"/>
  <c r="I379" i="4"/>
  <c r="H383" i="4"/>
  <c r="I383" i="4"/>
  <c r="H387" i="4"/>
  <c r="I387" i="4"/>
  <c r="H391" i="4"/>
  <c r="I391" i="4"/>
  <c r="H395" i="4"/>
  <c r="I395" i="4"/>
  <c r="H399" i="4"/>
  <c r="I399" i="4"/>
  <c r="H403" i="4"/>
  <c r="I403" i="4"/>
  <c r="H407" i="4"/>
  <c r="I407" i="4"/>
  <c r="H411" i="4"/>
  <c r="I411" i="4"/>
  <c r="H415" i="4"/>
  <c r="I415" i="4"/>
  <c r="H419" i="4"/>
  <c r="I419" i="4"/>
  <c r="H423" i="4"/>
  <c r="I423" i="4"/>
  <c r="H427" i="4"/>
  <c r="I427" i="4"/>
  <c r="H431" i="4"/>
  <c r="I431" i="4"/>
  <c r="H435" i="4"/>
  <c r="I435" i="4"/>
  <c r="H439" i="4"/>
  <c r="I439" i="4"/>
  <c r="H443" i="4"/>
  <c r="I443" i="4"/>
  <c r="H447" i="4"/>
  <c r="I447" i="4"/>
  <c r="H451" i="4"/>
  <c r="I451" i="4"/>
  <c r="H455" i="4"/>
  <c r="I455" i="4"/>
  <c r="H459" i="4"/>
  <c r="I459" i="4"/>
  <c r="H463" i="4"/>
  <c r="I463" i="4"/>
  <c r="H467" i="4"/>
  <c r="I467" i="4"/>
  <c r="H471" i="4"/>
  <c r="I471" i="4"/>
  <c r="H475" i="4"/>
  <c r="I475" i="4"/>
  <c r="H479" i="4"/>
  <c r="I479" i="4"/>
  <c r="H483" i="4"/>
  <c r="I483" i="4"/>
  <c r="H487" i="4"/>
  <c r="I487" i="4"/>
  <c r="H491" i="4"/>
  <c r="I491" i="4"/>
  <c r="H495" i="4"/>
  <c r="I495" i="4"/>
  <c r="H499" i="4"/>
  <c r="I499" i="4"/>
  <c r="H503" i="4"/>
  <c r="I503" i="4"/>
  <c r="H507" i="4"/>
  <c r="I507" i="4"/>
  <c r="H511" i="4"/>
  <c r="I511" i="4"/>
  <c r="H515" i="4"/>
  <c r="I515" i="4"/>
  <c r="H519" i="4"/>
  <c r="I519" i="4"/>
  <c r="H523" i="4"/>
  <c r="I523" i="4"/>
  <c r="H527" i="4"/>
  <c r="I527" i="4"/>
  <c r="H531" i="4"/>
  <c r="I531" i="4"/>
  <c r="H535" i="4"/>
  <c r="I535" i="4"/>
  <c r="H539" i="4"/>
  <c r="I539" i="4"/>
  <c r="H543" i="4"/>
  <c r="I543" i="4"/>
  <c r="H547" i="4"/>
  <c r="I547" i="4"/>
  <c r="H551" i="4"/>
  <c r="I551" i="4"/>
  <c r="H555" i="4"/>
  <c r="I555" i="4"/>
  <c r="H559" i="4"/>
  <c r="I559" i="4"/>
  <c r="H563" i="4"/>
  <c r="I563" i="4"/>
  <c r="H567" i="4"/>
  <c r="I567" i="4"/>
  <c r="H571" i="4"/>
  <c r="I571" i="4"/>
  <c r="H575" i="4"/>
  <c r="I575" i="4"/>
  <c r="H579" i="4"/>
  <c r="I579" i="4"/>
  <c r="H583" i="4"/>
  <c r="I583" i="4"/>
  <c r="H587" i="4"/>
  <c r="I587" i="4"/>
  <c r="H591" i="4"/>
  <c r="I591" i="4"/>
  <c r="H595" i="4"/>
  <c r="I595" i="4"/>
  <c r="H599" i="4"/>
  <c r="I599" i="4"/>
  <c r="H603" i="4"/>
  <c r="I603" i="4"/>
  <c r="H607" i="4"/>
  <c r="I607" i="4"/>
  <c r="H611" i="4"/>
  <c r="I611" i="4"/>
  <c r="H615" i="4"/>
  <c r="I615" i="4"/>
  <c r="H619" i="4"/>
  <c r="I619" i="4"/>
  <c r="H623" i="4"/>
  <c r="I623" i="4"/>
  <c r="H627" i="4"/>
  <c r="I627" i="4"/>
  <c r="H631" i="4"/>
  <c r="I631" i="4"/>
  <c r="H635" i="4"/>
  <c r="I635" i="4"/>
  <c r="H639" i="4"/>
  <c r="I639" i="4"/>
  <c r="H643" i="4"/>
  <c r="I643" i="4"/>
  <c r="H647" i="4"/>
  <c r="I647" i="4"/>
  <c r="H651" i="4"/>
  <c r="I651" i="4"/>
  <c r="H655" i="4"/>
  <c r="I655" i="4"/>
  <c r="H659" i="4"/>
  <c r="I659" i="4"/>
  <c r="H663" i="4"/>
  <c r="I663" i="4"/>
  <c r="H667" i="4"/>
  <c r="I667" i="4"/>
  <c r="H671" i="4"/>
  <c r="I671" i="4"/>
  <c r="H675" i="4"/>
  <c r="I675" i="4"/>
  <c r="H679" i="4"/>
  <c r="I679" i="4"/>
  <c r="H683" i="4"/>
  <c r="I683" i="4"/>
  <c r="H687" i="4"/>
  <c r="I687" i="4"/>
  <c r="H691" i="4"/>
  <c r="I691" i="4"/>
  <c r="H695" i="4"/>
  <c r="I695" i="4"/>
  <c r="H699" i="4"/>
  <c r="I699" i="4"/>
  <c r="H703" i="4"/>
  <c r="I703" i="4"/>
  <c r="H707" i="4"/>
  <c r="I707" i="4"/>
  <c r="H711" i="4"/>
  <c r="I711" i="4"/>
  <c r="H715" i="4"/>
  <c r="I715" i="4"/>
  <c r="H719" i="4"/>
  <c r="I719" i="4"/>
  <c r="H723" i="4"/>
  <c r="I723" i="4"/>
  <c r="H727" i="4"/>
  <c r="I727" i="4"/>
  <c r="H731" i="4"/>
  <c r="I731" i="4"/>
  <c r="H735" i="4"/>
  <c r="I735" i="4"/>
  <c r="H739" i="4"/>
  <c r="I739" i="4"/>
  <c r="H743" i="4"/>
  <c r="I743" i="4"/>
  <c r="H747" i="4"/>
  <c r="I747" i="4"/>
  <c r="H751" i="4"/>
  <c r="I751" i="4"/>
  <c r="H755" i="4"/>
  <c r="I755" i="4"/>
  <c r="H759" i="4"/>
  <c r="I759" i="4"/>
  <c r="H763" i="4"/>
  <c r="I763" i="4"/>
  <c r="H767" i="4"/>
  <c r="I767" i="4"/>
  <c r="H771" i="4"/>
  <c r="I771" i="4"/>
  <c r="H775" i="4"/>
  <c r="I775" i="4"/>
  <c r="H779" i="4"/>
  <c r="I779" i="4"/>
  <c r="H783" i="4"/>
  <c r="I783" i="4"/>
  <c r="H787" i="4"/>
  <c r="I787" i="4"/>
  <c r="H791" i="4"/>
  <c r="I791" i="4"/>
  <c r="H795" i="4"/>
  <c r="I795" i="4"/>
  <c r="H799" i="4"/>
  <c r="I799" i="4"/>
  <c r="H803" i="4"/>
  <c r="I803" i="4"/>
  <c r="H807" i="4"/>
  <c r="I807" i="4"/>
  <c r="H811" i="4"/>
  <c r="I811" i="4"/>
  <c r="H815" i="4"/>
  <c r="I815" i="4"/>
  <c r="H819" i="4"/>
  <c r="I819" i="4"/>
  <c r="H823" i="4"/>
  <c r="I823" i="4"/>
  <c r="H827" i="4"/>
  <c r="I827" i="4"/>
  <c r="H831" i="4"/>
  <c r="I831" i="4"/>
  <c r="H835" i="4"/>
  <c r="I835" i="4"/>
  <c r="H839" i="4"/>
  <c r="I839" i="4"/>
  <c r="H843" i="4"/>
  <c r="I843" i="4"/>
  <c r="H847" i="4"/>
  <c r="I847" i="4"/>
  <c r="H851" i="4"/>
  <c r="I851" i="4"/>
  <c r="H855" i="4"/>
  <c r="I855" i="4"/>
  <c r="H859" i="4"/>
  <c r="I859" i="4"/>
  <c r="H863" i="4"/>
  <c r="I863" i="4"/>
  <c r="H867" i="4"/>
  <c r="I867" i="4"/>
  <c r="H871" i="4"/>
  <c r="I871" i="4"/>
  <c r="H875" i="4"/>
  <c r="I875" i="4"/>
  <c r="H879" i="4"/>
  <c r="I879" i="4"/>
  <c r="H883" i="4"/>
  <c r="I883" i="4"/>
  <c r="H887" i="4"/>
  <c r="I887" i="4"/>
  <c r="H891" i="4"/>
  <c r="I891" i="4"/>
  <c r="H895" i="4"/>
  <c r="I895" i="4"/>
  <c r="H899" i="4"/>
  <c r="I899" i="4"/>
  <c r="H903" i="4"/>
  <c r="I903" i="4"/>
  <c r="H907" i="4"/>
  <c r="I907" i="4"/>
  <c r="H911" i="4"/>
  <c r="I911" i="4"/>
  <c r="H915" i="4"/>
  <c r="I915" i="4"/>
  <c r="H919" i="4"/>
  <c r="I919" i="4"/>
  <c r="H923" i="4"/>
  <c r="I923" i="4"/>
  <c r="H927" i="4"/>
  <c r="I927" i="4"/>
  <c r="H931" i="4"/>
  <c r="I931" i="4"/>
  <c r="H935" i="4"/>
  <c r="I935" i="4"/>
  <c r="H939" i="4"/>
  <c r="I939" i="4"/>
  <c r="H943" i="4"/>
  <c r="I943" i="4"/>
  <c r="H947" i="4"/>
  <c r="I947" i="4"/>
  <c r="H951" i="4"/>
  <c r="I951" i="4"/>
  <c r="H955" i="4"/>
  <c r="I955" i="4"/>
  <c r="H959" i="4"/>
  <c r="I959" i="4"/>
  <c r="H963" i="4"/>
  <c r="I963" i="4"/>
  <c r="H967" i="4"/>
  <c r="I967" i="4"/>
  <c r="H971" i="4"/>
  <c r="I971" i="4"/>
  <c r="H975" i="4"/>
  <c r="I975" i="4"/>
  <c r="H979" i="4"/>
  <c r="I979" i="4"/>
  <c r="H983" i="4"/>
  <c r="I983" i="4"/>
  <c r="H987" i="4"/>
  <c r="I987" i="4"/>
  <c r="H991" i="4"/>
  <c r="I991" i="4"/>
  <c r="H995" i="4"/>
  <c r="I995" i="4"/>
  <c r="H999" i="4"/>
  <c r="I999" i="4"/>
  <c r="H1003" i="4"/>
  <c r="I1003" i="4"/>
  <c r="H1007" i="4"/>
  <c r="I1007" i="4"/>
  <c r="H1011" i="4"/>
  <c r="I1011" i="4"/>
  <c r="H1015" i="4"/>
  <c r="I1015" i="4"/>
  <c r="H1019" i="4"/>
  <c r="I1019" i="4"/>
  <c r="H1023" i="4"/>
  <c r="I1023" i="4"/>
  <c r="H1027" i="4"/>
  <c r="I1027" i="4"/>
  <c r="H1031" i="4"/>
  <c r="I1031" i="4"/>
  <c r="H1035" i="4"/>
  <c r="I1035" i="4"/>
  <c r="H1039" i="4"/>
  <c r="I1039" i="4"/>
  <c r="H1043" i="4"/>
  <c r="I1043" i="4"/>
  <c r="H1047" i="4"/>
  <c r="I1047" i="4"/>
  <c r="H1051" i="4"/>
  <c r="I1051" i="4"/>
  <c r="H1055" i="4"/>
  <c r="I1055" i="4"/>
  <c r="H1059" i="4"/>
  <c r="I1059" i="4"/>
  <c r="H1063" i="4"/>
  <c r="I1063" i="4"/>
  <c r="H1067" i="4"/>
  <c r="I1067" i="4"/>
  <c r="H1071" i="4"/>
  <c r="I1071" i="4"/>
  <c r="H1075" i="4"/>
  <c r="I1075" i="4"/>
  <c r="H1079" i="4"/>
  <c r="I1079" i="4"/>
  <c r="H1083" i="4"/>
  <c r="I1083" i="4"/>
  <c r="H1087" i="4"/>
  <c r="I1087" i="4"/>
  <c r="H1091" i="4"/>
  <c r="I1091" i="4"/>
  <c r="H1095" i="4"/>
  <c r="I1095" i="4"/>
  <c r="H1099" i="4"/>
  <c r="I1099" i="4"/>
  <c r="H1103" i="4"/>
  <c r="I1103" i="4"/>
  <c r="H1107" i="4"/>
  <c r="I1107" i="4"/>
  <c r="H1111" i="4"/>
  <c r="I1111" i="4"/>
  <c r="H1115" i="4"/>
  <c r="I1115" i="4"/>
  <c r="H1119" i="4"/>
  <c r="I1119" i="4"/>
  <c r="H1123" i="4"/>
  <c r="I1123" i="4"/>
  <c r="H1127" i="4"/>
  <c r="I1127" i="4"/>
  <c r="H1131" i="4"/>
  <c r="I1131" i="4"/>
  <c r="H1135" i="4"/>
  <c r="I1135" i="4"/>
  <c r="H1139" i="4"/>
  <c r="I1139" i="4"/>
  <c r="H1143" i="4"/>
  <c r="I1143" i="4"/>
  <c r="H1147" i="4"/>
  <c r="I1147" i="4"/>
  <c r="H1151" i="4"/>
  <c r="I1151" i="4"/>
  <c r="H1155" i="4"/>
  <c r="I1155" i="4"/>
  <c r="H1159" i="4"/>
  <c r="I1159" i="4"/>
  <c r="H1163" i="4"/>
  <c r="I1163" i="4"/>
  <c r="H1167" i="4"/>
  <c r="I1167" i="4"/>
  <c r="H1171" i="4"/>
  <c r="I1171" i="4"/>
  <c r="H1175" i="4"/>
  <c r="I1175" i="4"/>
  <c r="H1179" i="4"/>
  <c r="I1179" i="4"/>
  <c r="H1183" i="4"/>
  <c r="I1183" i="4"/>
  <c r="H1187" i="4"/>
  <c r="I1187" i="4"/>
  <c r="H1191" i="4"/>
  <c r="I1191" i="4"/>
  <c r="H1195" i="4"/>
  <c r="I1195" i="4"/>
  <c r="H1199" i="4"/>
  <c r="I1199" i="4"/>
  <c r="H1203" i="4"/>
  <c r="I1203" i="4"/>
  <c r="H1207" i="4"/>
  <c r="I1207" i="4"/>
  <c r="H1211" i="4"/>
  <c r="I1211" i="4"/>
  <c r="H1215" i="4"/>
  <c r="I1215" i="4"/>
  <c r="H1219" i="4"/>
  <c r="I1219" i="4"/>
  <c r="H1223" i="4"/>
  <c r="I1223" i="4"/>
  <c r="H1227" i="4"/>
  <c r="I1227" i="4"/>
  <c r="H1231" i="4"/>
  <c r="I1231" i="4"/>
  <c r="H1235" i="4"/>
  <c r="I1235" i="4"/>
  <c r="H1239" i="4"/>
  <c r="I1239" i="4"/>
  <c r="H1243" i="4"/>
  <c r="I1243" i="4"/>
  <c r="H1247" i="4"/>
  <c r="I1247" i="4"/>
  <c r="H1251" i="4"/>
  <c r="I1251" i="4"/>
  <c r="H1255" i="4"/>
  <c r="I1255" i="4"/>
  <c r="H1259" i="4"/>
  <c r="I1259" i="4"/>
  <c r="H1263" i="4"/>
  <c r="I1263" i="4"/>
  <c r="H1267" i="4"/>
  <c r="I1267" i="4"/>
  <c r="H1271" i="4"/>
  <c r="I1271" i="4"/>
  <c r="H1275" i="4"/>
  <c r="I1275" i="4"/>
  <c r="H1279" i="4"/>
  <c r="I1279" i="4"/>
  <c r="H1283" i="4"/>
  <c r="I1283" i="4"/>
  <c r="H1287" i="4"/>
  <c r="I1287" i="4"/>
  <c r="H1291" i="4"/>
  <c r="I1291" i="4"/>
  <c r="H1295" i="4"/>
  <c r="I1295" i="4"/>
  <c r="H1299" i="4"/>
  <c r="I1299" i="4"/>
  <c r="H1303" i="4"/>
  <c r="I1303" i="4"/>
  <c r="H1307" i="4"/>
  <c r="I1307" i="4"/>
  <c r="H1311" i="4"/>
  <c r="I1311" i="4"/>
  <c r="H1315" i="4"/>
  <c r="I1315" i="4"/>
  <c r="H1319" i="4"/>
  <c r="I1319" i="4"/>
  <c r="H1323" i="4"/>
  <c r="I1323" i="4"/>
  <c r="H1327" i="4"/>
  <c r="I1327" i="4"/>
  <c r="H1331" i="4"/>
  <c r="I1331" i="4"/>
  <c r="H1335" i="4"/>
  <c r="I1335" i="4"/>
  <c r="H1339" i="4"/>
  <c r="I1339" i="4"/>
  <c r="H1343" i="4"/>
  <c r="I1343" i="4"/>
  <c r="H1347" i="4"/>
  <c r="I1347" i="4"/>
  <c r="H1351" i="4"/>
  <c r="I1351" i="4"/>
  <c r="H1355" i="4"/>
  <c r="I1355" i="4"/>
  <c r="H1359" i="4"/>
  <c r="I1359" i="4"/>
  <c r="H1363" i="4"/>
  <c r="I1363" i="4"/>
  <c r="H1367" i="4"/>
  <c r="I1367" i="4"/>
  <c r="H1371" i="4"/>
  <c r="I1371" i="4"/>
  <c r="H1375" i="4"/>
  <c r="I1375" i="4"/>
  <c r="H1379" i="4"/>
  <c r="I1379" i="4"/>
  <c r="H1383" i="4"/>
  <c r="I1383" i="4"/>
  <c r="H1387" i="4"/>
  <c r="I1387" i="4"/>
  <c r="H1391" i="4"/>
  <c r="I1391" i="4"/>
  <c r="H1395" i="4"/>
  <c r="I1395" i="4"/>
  <c r="H1399" i="4"/>
  <c r="I1399" i="4"/>
  <c r="H1403" i="4"/>
  <c r="I1403" i="4"/>
  <c r="H1407" i="4"/>
  <c r="I1407" i="4"/>
  <c r="H1411" i="4"/>
  <c r="I1411" i="4"/>
  <c r="H1415" i="4"/>
  <c r="I1415" i="4"/>
  <c r="H1419" i="4"/>
  <c r="I1419" i="4"/>
  <c r="H1423" i="4"/>
  <c r="I1423" i="4"/>
  <c r="H1427" i="4"/>
  <c r="I1427" i="4"/>
  <c r="H1431" i="4"/>
  <c r="I1431" i="4"/>
  <c r="H1435" i="4"/>
  <c r="I1435" i="4"/>
  <c r="H1439" i="4"/>
  <c r="I1439" i="4"/>
  <c r="H1443" i="4"/>
  <c r="I1443" i="4"/>
  <c r="H1447" i="4"/>
  <c r="I1447" i="4"/>
  <c r="H1451" i="4"/>
  <c r="I1451" i="4"/>
  <c r="H1455" i="4"/>
  <c r="I1455" i="4"/>
  <c r="H1459" i="4"/>
  <c r="I1459" i="4"/>
  <c r="H1463" i="4"/>
  <c r="I1463" i="4"/>
  <c r="H1467" i="4"/>
  <c r="I1467" i="4"/>
  <c r="H1471" i="4"/>
  <c r="I1471" i="4"/>
  <c r="H1475" i="4"/>
  <c r="I1475" i="4"/>
  <c r="H1479" i="4"/>
  <c r="I1479" i="4"/>
  <c r="H1483" i="4"/>
  <c r="I1483" i="4"/>
  <c r="H1487" i="4"/>
  <c r="I1487" i="4"/>
  <c r="H1491" i="4"/>
  <c r="I1491" i="4"/>
  <c r="H1495" i="4"/>
  <c r="I1495" i="4"/>
  <c r="H1499" i="4"/>
  <c r="I1499" i="4"/>
  <c r="H1503" i="4"/>
  <c r="I1503" i="4"/>
  <c r="H1507" i="4"/>
  <c r="I1507" i="4"/>
  <c r="H1511" i="4"/>
  <c r="I1511" i="4"/>
  <c r="H1515" i="4"/>
  <c r="I1515" i="4"/>
  <c r="H1519" i="4"/>
  <c r="I1519" i="4"/>
  <c r="H1523" i="4"/>
  <c r="I1523" i="4"/>
  <c r="H1527" i="4"/>
  <c r="I1527" i="4"/>
  <c r="H1531" i="4"/>
  <c r="I1531" i="4"/>
  <c r="H1535" i="4"/>
  <c r="I1535" i="4"/>
  <c r="H1539" i="4"/>
  <c r="I1539" i="4"/>
  <c r="H1543" i="4"/>
  <c r="I1543" i="4"/>
  <c r="H1547" i="4"/>
  <c r="I1547" i="4"/>
  <c r="H1551" i="4"/>
  <c r="I1551" i="4"/>
  <c r="H1555" i="4"/>
  <c r="I1555" i="4"/>
  <c r="H1559" i="4"/>
  <c r="I1559" i="4"/>
  <c r="H1563" i="4"/>
  <c r="I1563" i="4"/>
  <c r="H1567" i="4"/>
  <c r="I1567" i="4"/>
  <c r="H1571" i="4"/>
  <c r="I1571" i="4"/>
  <c r="H1575" i="4"/>
  <c r="I1575" i="4"/>
  <c r="H1579" i="4"/>
  <c r="I1579" i="4"/>
  <c r="H1583" i="4"/>
  <c r="I1583" i="4"/>
  <c r="H1587" i="4"/>
  <c r="I1587" i="4"/>
  <c r="H1591" i="4"/>
  <c r="I1591" i="4"/>
  <c r="H1595" i="4"/>
  <c r="I1595" i="4"/>
  <c r="H1599" i="4"/>
  <c r="I1599" i="4"/>
  <c r="H1603" i="4"/>
  <c r="I1603" i="4"/>
  <c r="H1607" i="4"/>
  <c r="I1607" i="4"/>
  <c r="H1611" i="4"/>
  <c r="I1611" i="4"/>
  <c r="H1615" i="4"/>
  <c r="I1615" i="4"/>
  <c r="H1619" i="4"/>
  <c r="I1619" i="4"/>
  <c r="H1623" i="4"/>
  <c r="I1623" i="4"/>
  <c r="H1627" i="4"/>
  <c r="I1627" i="4"/>
  <c r="H1631" i="4"/>
  <c r="I1631" i="4"/>
  <c r="H1635" i="4"/>
  <c r="I1635" i="4"/>
  <c r="H1639" i="4"/>
  <c r="I1639" i="4"/>
  <c r="H1643" i="4"/>
  <c r="I1643" i="4"/>
  <c r="H1647" i="4"/>
  <c r="I1647" i="4"/>
  <c r="H1651" i="4"/>
  <c r="I1651" i="4"/>
  <c r="H1655" i="4"/>
  <c r="I1655" i="4"/>
  <c r="H1659" i="4"/>
  <c r="I1659" i="4"/>
  <c r="H1663" i="4"/>
  <c r="I1663" i="4"/>
  <c r="H1667" i="4"/>
  <c r="I1667" i="4"/>
  <c r="H1671" i="4"/>
  <c r="I1671" i="4"/>
  <c r="H1675" i="4"/>
  <c r="I1675" i="4"/>
  <c r="H1679" i="4"/>
  <c r="I1679" i="4"/>
  <c r="H1683" i="4"/>
  <c r="I1683" i="4"/>
  <c r="H1687" i="4"/>
  <c r="I1687" i="4"/>
  <c r="H1691" i="4"/>
  <c r="I1691" i="4"/>
  <c r="H1695" i="4"/>
  <c r="I1695" i="4"/>
  <c r="H1699" i="4"/>
  <c r="I1699" i="4"/>
  <c r="H1703" i="4"/>
  <c r="I1703" i="4"/>
  <c r="H1707" i="4"/>
  <c r="I1707" i="4"/>
  <c r="H1711" i="4"/>
  <c r="I1711" i="4"/>
  <c r="H1715" i="4"/>
  <c r="I1715" i="4"/>
  <c r="H1719" i="4"/>
  <c r="I1719" i="4"/>
  <c r="H1723" i="4"/>
  <c r="I1723" i="4"/>
  <c r="H1727" i="4"/>
  <c r="I1727" i="4"/>
  <c r="H1731" i="4"/>
  <c r="I1731" i="4"/>
  <c r="H1735" i="4"/>
  <c r="I1735" i="4"/>
  <c r="H1739" i="4"/>
  <c r="I1739" i="4"/>
  <c r="H1743" i="4"/>
  <c r="I1743" i="4"/>
  <c r="H1747" i="4"/>
  <c r="I1747" i="4"/>
  <c r="H1751" i="4"/>
  <c r="I1751" i="4"/>
  <c r="H1755" i="4"/>
  <c r="I1755" i="4"/>
  <c r="H1759" i="4"/>
  <c r="I1759" i="4"/>
  <c r="H1763" i="4"/>
  <c r="I1763" i="4"/>
  <c r="H1767" i="4"/>
  <c r="I1767" i="4"/>
  <c r="H1771" i="4"/>
  <c r="I1771" i="4"/>
  <c r="H1775" i="4"/>
  <c r="I1775" i="4"/>
  <c r="H1779" i="4"/>
  <c r="I1779" i="4"/>
  <c r="H1783" i="4"/>
  <c r="I1783" i="4"/>
  <c r="H1787" i="4"/>
  <c r="I1787" i="4"/>
  <c r="H1791" i="4"/>
  <c r="I1791" i="4"/>
  <c r="H1795" i="4"/>
  <c r="I1795" i="4"/>
  <c r="H1799" i="4"/>
  <c r="I1799" i="4"/>
  <c r="H1803" i="4"/>
  <c r="I1803" i="4"/>
  <c r="H1807" i="4"/>
  <c r="I1807" i="4"/>
  <c r="H1811" i="4"/>
  <c r="I1811" i="4"/>
  <c r="H1815" i="4"/>
  <c r="I1815" i="4"/>
  <c r="H1819" i="4"/>
  <c r="I1819" i="4"/>
  <c r="H1823" i="4"/>
  <c r="I1823" i="4"/>
  <c r="H1827" i="4"/>
  <c r="I1827" i="4"/>
  <c r="H1831" i="4"/>
  <c r="I1831" i="4"/>
  <c r="H1835" i="4"/>
  <c r="I1835" i="4"/>
  <c r="H1839" i="4"/>
  <c r="I1839" i="4"/>
  <c r="H1843" i="4"/>
  <c r="I1843" i="4"/>
  <c r="H1847" i="4"/>
  <c r="I1847" i="4"/>
  <c r="H1851" i="4"/>
  <c r="I1851" i="4"/>
  <c r="H1855" i="4"/>
  <c r="I1855" i="4"/>
  <c r="H1859" i="4"/>
  <c r="I1859" i="4"/>
  <c r="H1863" i="4"/>
  <c r="I1863" i="4"/>
  <c r="H1867" i="4"/>
  <c r="I1867" i="4"/>
  <c r="H1871" i="4"/>
  <c r="I1871" i="4"/>
  <c r="H1875" i="4"/>
  <c r="I1875" i="4"/>
  <c r="H1879" i="4"/>
  <c r="I1879" i="4"/>
  <c r="H1883" i="4"/>
  <c r="I1883" i="4"/>
  <c r="H1887" i="4"/>
  <c r="I1887" i="4"/>
  <c r="H1891" i="4"/>
  <c r="I1891" i="4"/>
  <c r="H1895" i="4"/>
  <c r="I1895" i="4"/>
  <c r="H1899" i="4"/>
  <c r="I1899" i="4"/>
  <c r="H1903" i="4"/>
  <c r="I1903" i="4"/>
  <c r="H1907" i="4"/>
  <c r="I1907" i="4"/>
  <c r="H1911" i="4"/>
  <c r="I1911" i="4"/>
  <c r="H1915" i="4"/>
  <c r="I1915" i="4"/>
  <c r="H1919" i="4"/>
  <c r="I1919" i="4"/>
  <c r="H1923" i="4"/>
  <c r="I1923" i="4"/>
  <c r="H1927" i="4"/>
  <c r="I1927" i="4"/>
  <c r="H1931" i="4"/>
  <c r="I1931" i="4"/>
  <c r="H1935" i="4"/>
  <c r="I1935" i="4"/>
  <c r="H1939" i="4"/>
  <c r="I1939" i="4"/>
  <c r="H1943" i="4"/>
  <c r="I1943" i="4"/>
  <c r="H1947" i="4"/>
  <c r="I1947" i="4"/>
  <c r="H1951" i="4"/>
  <c r="I1951" i="4"/>
  <c r="H1955" i="4"/>
  <c r="I1955" i="4"/>
  <c r="H1959" i="4"/>
  <c r="I1959" i="4"/>
  <c r="H1963" i="4"/>
  <c r="I1963" i="4"/>
  <c r="H1967" i="4"/>
  <c r="I1967" i="4"/>
  <c r="H1971" i="4"/>
  <c r="I1971" i="4"/>
  <c r="H1975" i="4"/>
  <c r="I1975" i="4"/>
  <c r="H1979" i="4"/>
  <c r="I1979" i="4"/>
  <c r="H1983" i="4"/>
  <c r="I1983" i="4"/>
  <c r="H1987" i="4"/>
  <c r="I1987" i="4"/>
  <c r="H1991" i="4"/>
  <c r="I1991" i="4"/>
  <c r="H1995" i="4"/>
  <c r="I1995" i="4"/>
  <c r="H1999" i="4"/>
  <c r="I1999" i="4"/>
  <c r="H2003" i="4"/>
  <c r="I2003" i="4"/>
  <c r="H2007" i="4"/>
  <c r="I2007" i="4"/>
  <c r="H3764" i="4"/>
  <c r="I3764" i="4"/>
  <c r="H3768" i="4"/>
  <c r="I3768" i="4"/>
  <c r="H3772" i="4"/>
  <c r="I3772" i="4"/>
  <c r="H3776" i="4"/>
  <c r="I3776" i="4"/>
  <c r="H3780" i="4"/>
  <c r="I3780" i="4"/>
  <c r="H3784" i="4"/>
  <c r="I3784" i="4"/>
  <c r="H3788" i="4"/>
  <c r="I3788" i="4"/>
  <c r="H3792" i="4"/>
  <c r="I3792" i="4"/>
  <c r="H3796" i="4"/>
  <c r="I3796" i="4"/>
  <c r="H3800" i="4"/>
  <c r="I3800" i="4"/>
  <c r="H3804" i="4"/>
  <c r="I3804" i="4"/>
  <c r="H3808" i="4"/>
  <c r="I3808" i="4"/>
  <c r="H3812" i="4"/>
  <c r="I3812" i="4"/>
  <c r="H3816" i="4"/>
  <c r="I3816" i="4"/>
  <c r="H3820" i="4"/>
  <c r="I3820" i="4"/>
  <c r="H3824" i="4"/>
  <c r="I3824" i="4"/>
  <c r="H3828" i="4"/>
  <c r="I3828" i="4"/>
  <c r="H3832" i="4"/>
  <c r="I3832" i="4"/>
  <c r="H3836" i="4"/>
  <c r="I3836" i="4"/>
  <c r="H3840" i="4"/>
  <c r="I3840" i="4"/>
  <c r="H3844" i="4"/>
  <c r="I3844" i="4"/>
  <c r="H3848" i="4"/>
  <c r="I3848" i="4"/>
  <c r="H3852" i="4"/>
  <c r="I3852" i="4"/>
  <c r="H3856" i="4"/>
  <c r="I3856" i="4"/>
  <c r="H3860" i="4"/>
  <c r="I3860" i="4"/>
  <c r="H3864" i="4"/>
  <c r="I3864" i="4"/>
  <c r="H3868" i="4"/>
  <c r="I3868" i="4"/>
  <c r="H3872" i="4"/>
  <c r="I3872" i="4"/>
  <c r="H3876" i="4"/>
  <c r="I3876" i="4"/>
  <c r="H3880" i="4"/>
  <c r="I3880" i="4"/>
  <c r="H3884" i="4"/>
  <c r="I3884" i="4"/>
  <c r="H3888" i="4"/>
  <c r="I3888" i="4"/>
  <c r="H3892" i="4"/>
  <c r="I3892" i="4"/>
  <c r="H3896" i="4"/>
  <c r="I3896" i="4"/>
  <c r="H3900" i="4"/>
  <c r="I3900" i="4"/>
  <c r="H3904" i="4"/>
  <c r="I3904" i="4"/>
  <c r="H3908" i="4"/>
  <c r="I3908" i="4"/>
  <c r="H3912" i="4"/>
  <c r="I3912" i="4"/>
  <c r="H3916" i="4"/>
  <c r="I3916" i="4"/>
  <c r="H3920" i="4"/>
  <c r="I3920" i="4"/>
  <c r="H3924" i="4"/>
  <c r="I3924" i="4"/>
  <c r="H3928" i="4"/>
  <c r="I3928" i="4"/>
  <c r="H3932" i="4"/>
  <c r="I3932" i="4"/>
  <c r="H3936" i="4"/>
  <c r="I3936" i="4"/>
  <c r="H3940" i="4"/>
  <c r="I3940" i="4"/>
  <c r="H3944" i="4"/>
  <c r="I3944" i="4"/>
  <c r="H3948" i="4"/>
  <c r="I3948" i="4"/>
  <c r="H3952" i="4"/>
  <c r="I3952" i="4"/>
  <c r="H3956" i="4"/>
  <c r="I3956" i="4"/>
  <c r="H3960" i="4"/>
  <c r="I3960" i="4"/>
  <c r="H3964" i="4"/>
  <c r="I3964" i="4"/>
  <c r="H3968" i="4"/>
  <c r="I3968" i="4"/>
  <c r="H3972" i="4"/>
  <c r="I3972" i="4"/>
  <c r="H3976" i="4"/>
  <c r="I3976" i="4"/>
  <c r="H3980" i="4"/>
  <c r="I3980" i="4"/>
  <c r="H3984" i="4"/>
  <c r="I3984" i="4"/>
  <c r="H3988" i="4"/>
  <c r="I3988" i="4"/>
  <c r="H3992" i="4"/>
  <c r="I3992" i="4"/>
  <c r="H3996" i="4"/>
  <c r="I3996" i="4"/>
  <c r="H4000" i="4"/>
  <c r="I4000" i="4"/>
  <c r="H4004" i="4"/>
  <c r="I4004" i="4"/>
  <c r="H4008" i="4"/>
  <c r="I4008" i="4"/>
  <c r="H4012" i="4"/>
  <c r="I4012" i="4"/>
  <c r="H4016" i="4"/>
  <c r="I4016" i="4"/>
  <c r="H4020" i="4"/>
  <c r="I4020" i="4"/>
  <c r="H4024" i="4"/>
  <c r="I4024" i="4"/>
  <c r="H4028" i="4"/>
  <c r="I4028" i="4"/>
  <c r="H4032" i="4"/>
  <c r="I4032" i="4"/>
  <c r="H4036" i="4"/>
  <c r="I4036" i="4"/>
  <c r="H4040" i="4"/>
  <c r="I4040" i="4"/>
  <c r="H4044" i="4"/>
  <c r="I4044" i="4"/>
  <c r="H4048" i="4"/>
  <c r="I4048" i="4"/>
  <c r="H4052" i="4"/>
  <c r="I4052" i="4"/>
  <c r="H4056" i="4"/>
  <c r="I4056" i="4"/>
  <c r="H4060" i="4"/>
  <c r="I4060" i="4"/>
  <c r="H4064" i="4"/>
  <c r="I4064" i="4"/>
  <c r="H4068" i="4"/>
  <c r="I4068" i="4"/>
  <c r="H4072" i="4"/>
  <c r="I4072" i="4"/>
  <c r="H4076" i="4"/>
  <c r="I4076" i="4"/>
  <c r="H4080" i="4"/>
  <c r="I4080" i="4"/>
  <c r="H4084" i="4"/>
  <c r="I4084" i="4"/>
  <c r="H4088" i="4"/>
  <c r="I4088" i="4"/>
  <c r="H4092" i="4"/>
  <c r="I4092" i="4"/>
  <c r="H4096" i="4"/>
  <c r="I4096" i="4"/>
  <c r="H4100" i="4"/>
  <c r="I4100" i="4"/>
  <c r="H4104" i="4"/>
  <c r="I4104" i="4"/>
  <c r="H4108" i="4"/>
  <c r="I4108" i="4"/>
  <c r="H4112" i="4"/>
  <c r="I4112" i="4"/>
  <c r="H4116" i="4"/>
  <c r="I4116" i="4"/>
  <c r="H4120" i="4"/>
  <c r="I4120" i="4"/>
  <c r="H4124" i="4"/>
  <c r="I4124" i="4"/>
  <c r="H4128" i="4"/>
  <c r="I4128" i="4"/>
  <c r="H4132" i="4"/>
  <c r="I4132" i="4"/>
  <c r="H4136" i="4"/>
  <c r="I4136" i="4"/>
  <c r="H4140" i="4"/>
  <c r="I4140" i="4"/>
  <c r="H4144" i="4"/>
  <c r="I4144" i="4"/>
  <c r="H4148" i="4"/>
  <c r="I4148" i="4"/>
  <c r="H4152" i="4"/>
  <c r="I4152" i="4"/>
  <c r="H4156" i="4"/>
  <c r="I4156" i="4"/>
  <c r="H4160" i="4"/>
  <c r="I4160" i="4"/>
  <c r="H4164" i="4"/>
  <c r="I4164" i="4"/>
  <c r="H4168" i="4"/>
  <c r="I4168" i="4"/>
  <c r="H4172" i="4"/>
  <c r="I4172" i="4"/>
  <c r="H4176" i="4"/>
  <c r="I4176" i="4"/>
  <c r="H4180" i="4"/>
  <c r="I4180" i="4"/>
  <c r="H4184" i="4"/>
  <c r="I4184" i="4"/>
  <c r="H4188" i="4"/>
  <c r="I4188" i="4"/>
  <c r="H4192" i="4"/>
  <c r="I4192" i="4"/>
  <c r="H4196" i="4"/>
  <c r="I4196" i="4"/>
  <c r="H4200" i="4"/>
  <c r="I4200" i="4"/>
  <c r="H4204" i="4"/>
  <c r="I4204" i="4"/>
  <c r="H4208" i="4"/>
  <c r="I4208" i="4"/>
  <c r="H4212" i="4"/>
  <c r="I4212" i="4"/>
  <c r="H4216" i="4"/>
  <c r="I4216" i="4"/>
  <c r="H4220" i="4"/>
  <c r="I4220" i="4"/>
  <c r="H4224" i="4"/>
  <c r="I4224" i="4"/>
  <c r="H4228" i="4"/>
  <c r="I4228" i="4"/>
  <c r="H4232" i="4"/>
  <c r="I4232" i="4"/>
  <c r="H4236" i="4"/>
  <c r="I4236" i="4"/>
  <c r="H4240" i="4"/>
  <c r="I4240" i="4"/>
  <c r="H4244" i="4"/>
  <c r="I4244" i="4"/>
  <c r="H4248" i="4"/>
  <c r="I4248" i="4"/>
  <c r="H4252" i="4"/>
  <c r="I4252" i="4"/>
  <c r="H4256" i="4"/>
  <c r="I4256" i="4"/>
  <c r="H4260" i="4"/>
  <c r="I4260" i="4"/>
  <c r="H4264" i="4"/>
  <c r="I4264" i="4"/>
  <c r="H4268" i="4"/>
  <c r="I4268" i="4"/>
  <c r="H4272" i="4"/>
  <c r="I4272" i="4"/>
  <c r="H4276" i="4"/>
  <c r="I4276" i="4"/>
  <c r="H4280" i="4"/>
  <c r="I4280" i="4"/>
  <c r="H4284" i="4"/>
  <c r="I4284" i="4"/>
  <c r="H4288" i="4"/>
  <c r="I4288" i="4"/>
  <c r="H4292" i="4"/>
  <c r="I4292" i="4"/>
  <c r="H4296" i="4"/>
  <c r="I4296" i="4"/>
  <c r="H4300" i="4"/>
  <c r="I4300" i="4"/>
  <c r="H4304" i="4"/>
  <c r="I4304" i="4"/>
  <c r="H4308" i="4"/>
  <c r="I4308" i="4"/>
  <c r="H4312" i="4"/>
  <c r="I4312" i="4"/>
  <c r="H4316" i="4"/>
  <c r="I4316" i="4"/>
  <c r="H4320" i="4"/>
  <c r="I4320" i="4"/>
  <c r="H4324" i="4"/>
  <c r="I4324" i="4"/>
  <c r="H4328" i="4"/>
  <c r="I4328" i="4"/>
  <c r="H4332" i="4"/>
  <c r="I4332" i="4"/>
  <c r="H4336" i="4"/>
  <c r="I4336" i="4"/>
  <c r="H4340" i="4"/>
  <c r="I4340" i="4"/>
  <c r="H4344" i="4"/>
  <c r="I4344" i="4"/>
  <c r="H4348" i="4"/>
  <c r="I4348" i="4"/>
  <c r="H4352" i="4"/>
  <c r="I4352" i="4"/>
  <c r="H4356" i="4"/>
  <c r="I4356" i="4"/>
  <c r="H4360" i="4"/>
  <c r="I4360" i="4"/>
  <c r="H4364" i="4"/>
  <c r="I4364" i="4"/>
  <c r="H4368" i="4"/>
  <c r="I4368" i="4"/>
  <c r="H4372" i="4"/>
  <c r="I4372" i="4"/>
  <c r="H4376" i="4"/>
  <c r="I4376" i="4"/>
  <c r="H4380" i="4"/>
  <c r="I4380" i="4"/>
  <c r="H4384" i="4"/>
  <c r="I4384" i="4"/>
  <c r="H4388" i="4"/>
  <c r="I4388" i="4"/>
  <c r="H4392" i="4"/>
  <c r="I4392" i="4"/>
  <c r="H4396" i="4"/>
  <c r="I4396" i="4"/>
  <c r="H4400" i="4"/>
  <c r="I4400" i="4"/>
  <c r="H4404" i="4"/>
  <c r="I4404" i="4"/>
  <c r="H4408" i="4"/>
  <c r="I4408" i="4"/>
  <c r="H4412" i="4"/>
  <c r="I4412" i="4"/>
  <c r="H4416" i="4"/>
  <c r="I4416" i="4"/>
  <c r="H4420" i="4"/>
  <c r="I4420" i="4"/>
  <c r="H4424" i="4"/>
  <c r="I4424" i="4"/>
  <c r="H4428" i="4"/>
  <c r="I4428" i="4"/>
  <c r="H4432" i="4"/>
  <c r="I4432" i="4"/>
  <c r="H4436" i="4"/>
  <c r="I4436" i="4"/>
  <c r="H4440" i="4"/>
  <c r="I4440" i="4"/>
  <c r="H4444" i="4"/>
  <c r="I4444" i="4"/>
  <c r="H4448" i="4"/>
  <c r="I4448" i="4"/>
  <c r="H4452" i="4"/>
  <c r="I4452" i="4"/>
  <c r="H4456" i="4"/>
  <c r="I4456" i="4"/>
  <c r="H4460" i="4"/>
  <c r="I4460" i="4"/>
  <c r="H4464" i="4"/>
  <c r="I4464" i="4"/>
  <c r="H4468" i="4"/>
  <c r="I4468" i="4"/>
  <c r="H4472" i="4"/>
  <c r="I4472" i="4"/>
  <c r="H4476" i="4"/>
  <c r="I4476" i="4"/>
  <c r="H4480" i="4"/>
  <c r="I4480" i="4"/>
  <c r="H4484" i="4"/>
  <c r="I4484" i="4"/>
  <c r="H4488" i="4"/>
  <c r="I4488" i="4"/>
  <c r="H4492" i="4"/>
  <c r="I4492" i="4"/>
  <c r="H4496" i="4"/>
  <c r="I4496" i="4"/>
  <c r="H4500" i="4"/>
  <c r="I4500" i="4"/>
  <c r="H4504" i="4"/>
  <c r="I4504" i="4"/>
  <c r="H4508" i="4"/>
  <c r="I4508" i="4"/>
  <c r="H4512" i="4"/>
  <c r="I4512" i="4"/>
  <c r="H4516" i="4"/>
  <c r="I4516" i="4"/>
  <c r="H4520" i="4"/>
  <c r="I4520" i="4"/>
  <c r="H4524" i="4"/>
  <c r="I4524" i="4"/>
  <c r="H4528" i="4"/>
  <c r="I4528" i="4"/>
  <c r="H4532" i="4"/>
  <c r="I4532" i="4"/>
  <c r="H4536" i="4"/>
  <c r="I4536" i="4"/>
  <c r="H4540" i="4"/>
  <c r="I4540" i="4"/>
  <c r="H4544" i="4"/>
  <c r="I4544" i="4"/>
  <c r="H4548" i="4"/>
  <c r="I4548" i="4"/>
  <c r="H4552" i="4"/>
  <c r="I4552" i="4"/>
  <c r="H4556" i="4"/>
  <c r="I4556" i="4"/>
  <c r="H4560" i="4"/>
  <c r="I4560" i="4"/>
  <c r="H4564" i="4"/>
  <c r="I4564" i="4"/>
  <c r="H4568" i="4"/>
  <c r="I4568" i="4"/>
  <c r="H4572" i="4"/>
  <c r="I4572" i="4"/>
  <c r="H4576" i="4"/>
  <c r="I4576" i="4"/>
  <c r="H4580" i="4"/>
  <c r="I4580" i="4"/>
  <c r="H4584" i="4"/>
  <c r="I4584" i="4"/>
  <c r="H4588" i="4"/>
  <c r="I4588" i="4"/>
  <c r="H4592" i="4"/>
  <c r="I4592" i="4"/>
  <c r="H4596" i="4"/>
  <c r="I4596" i="4"/>
  <c r="H4600" i="4"/>
  <c r="I4600" i="4"/>
  <c r="H4604" i="4"/>
  <c r="I4604" i="4"/>
  <c r="H4608" i="4"/>
  <c r="I4608" i="4"/>
  <c r="H4612" i="4"/>
  <c r="I4612" i="4"/>
  <c r="H4616" i="4"/>
  <c r="I4616" i="4"/>
  <c r="H4620" i="4"/>
  <c r="I4620" i="4"/>
  <c r="H4624" i="4"/>
  <c r="I4624" i="4"/>
  <c r="H4628" i="4"/>
  <c r="I4628" i="4"/>
  <c r="H4632" i="4"/>
  <c r="I4632" i="4"/>
  <c r="H4636" i="4"/>
  <c r="I4636" i="4"/>
  <c r="H4640" i="4"/>
  <c r="I4640" i="4"/>
  <c r="H4644" i="4"/>
  <c r="I4644" i="4"/>
  <c r="H4648" i="4"/>
  <c r="I4648" i="4"/>
  <c r="H4652" i="4"/>
  <c r="I4652" i="4"/>
  <c r="H4656" i="4"/>
  <c r="I4656" i="4"/>
  <c r="H4660" i="4"/>
  <c r="I4660" i="4"/>
  <c r="H4664" i="4"/>
  <c r="I4664" i="4"/>
  <c r="H4668" i="4"/>
  <c r="I4668" i="4"/>
  <c r="H4672" i="4"/>
  <c r="I4672" i="4"/>
  <c r="H4676" i="4"/>
  <c r="I4676" i="4"/>
  <c r="H4680" i="4"/>
  <c r="I4680" i="4"/>
  <c r="H4684" i="4"/>
  <c r="I4684" i="4"/>
  <c r="H4688" i="4"/>
  <c r="I4688" i="4"/>
  <c r="H4692" i="4"/>
  <c r="I4692" i="4"/>
  <c r="H4696" i="4"/>
  <c r="I4696" i="4"/>
  <c r="H4700" i="4"/>
  <c r="I4700" i="4"/>
  <c r="H4704" i="4"/>
  <c r="I4704" i="4"/>
  <c r="H4708" i="4"/>
  <c r="I4708" i="4"/>
  <c r="H4712" i="4"/>
  <c r="I4712" i="4"/>
  <c r="H4716" i="4"/>
  <c r="I4716" i="4"/>
  <c r="H4720" i="4"/>
  <c r="I4720" i="4"/>
  <c r="H4724" i="4"/>
  <c r="I4724" i="4"/>
  <c r="H4728" i="4"/>
  <c r="I4728" i="4"/>
  <c r="H4732" i="4"/>
  <c r="I4732" i="4"/>
  <c r="H4736" i="4"/>
  <c r="I4736" i="4"/>
  <c r="H4740" i="4"/>
  <c r="I4740" i="4"/>
  <c r="H4744" i="4"/>
  <c r="I4744" i="4"/>
  <c r="H4748" i="4"/>
  <c r="I4748" i="4"/>
  <c r="H4752" i="4"/>
  <c r="I4752" i="4"/>
  <c r="H4756" i="4"/>
  <c r="I4756" i="4"/>
  <c r="H4760" i="4"/>
  <c r="I4760" i="4"/>
  <c r="H4764" i="4"/>
  <c r="I4764" i="4"/>
  <c r="H4768" i="4"/>
  <c r="I4768" i="4"/>
  <c r="H4772" i="4"/>
  <c r="I4772" i="4"/>
  <c r="H4776" i="4"/>
  <c r="I4776" i="4"/>
  <c r="H4780" i="4"/>
  <c r="I4780" i="4"/>
  <c r="H4784" i="4"/>
  <c r="I4784" i="4"/>
  <c r="H4788" i="4"/>
  <c r="I4788" i="4"/>
  <c r="H4792" i="4"/>
  <c r="I4792" i="4"/>
  <c r="H4796" i="4"/>
  <c r="I4796" i="4"/>
  <c r="H4800" i="4"/>
  <c r="I4800" i="4"/>
  <c r="H4804" i="4"/>
  <c r="I4804" i="4"/>
  <c r="H4808" i="4"/>
  <c r="I4808" i="4"/>
  <c r="H4812" i="4"/>
  <c r="I4812" i="4"/>
  <c r="H4816" i="4"/>
  <c r="I4816" i="4"/>
  <c r="H4820" i="4"/>
  <c r="I4820" i="4"/>
  <c r="H4824" i="4"/>
  <c r="I4824" i="4"/>
  <c r="H4828" i="4"/>
  <c r="I4828" i="4"/>
  <c r="H4832" i="4"/>
  <c r="I4832" i="4"/>
  <c r="H4836" i="4"/>
  <c r="I4836" i="4"/>
  <c r="H4840" i="4"/>
  <c r="I4840" i="4"/>
  <c r="H4844" i="4"/>
  <c r="I4844" i="4"/>
  <c r="H4848" i="4"/>
  <c r="I4848" i="4"/>
  <c r="H4852" i="4"/>
  <c r="I4852" i="4"/>
  <c r="H4856" i="4"/>
  <c r="I4856" i="4"/>
  <c r="H4860" i="4"/>
  <c r="I4860" i="4"/>
  <c r="H4864" i="4"/>
  <c r="I4864" i="4"/>
  <c r="H4868" i="4"/>
  <c r="I4868" i="4"/>
  <c r="H4872" i="4"/>
  <c r="I4872" i="4"/>
  <c r="H4876" i="4"/>
  <c r="I4876" i="4"/>
  <c r="H4880" i="4"/>
  <c r="I4880" i="4"/>
  <c r="H4884" i="4"/>
  <c r="I4884" i="4"/>
  <c r="H4888" i="4"/>
  <c r="I4888" i="4"/>
  <c r="H4892" i="4"/>
  <c r="I4892" i="4"/>
  <c r="H4896" i="4"/>
  <c r="I4896" i="4"/>
  <c r="H4900" i="4"/>
  <c r="I4900" i="4"/>
  <c r="H4904" i="4"/>
  <c r="I4904" i="4"/>
  <c r="H4908" i="4"/>
  <c r="I4908" i="4"/>
  <c r="H4912" i="4"/>
  <c r="I4912" i="4"/>
  <c r="H4916" i="4"/>
  <c r="I4916" i="4"/>
  <c r="H4920" i="4"/>
  <c r="I4920" i="4"/>
  <c r="H4924" i="4"/>
  <c r="I4924" i="4"/>
  <c r="H4928" i="4"/>
  <c r="I4928" i="4"/>
  <c r="H4932" i="4"/>
  <c r="I4932" i="4"/>
  <c r="H4936" i="4"/>
  <c r="I4936" i="4"/>
  <c r="H4940" i="4"/>
  <c r="I4940" i="4"/>
  <c r="H4944" i="4"/>
  <c r="I4944" i="4"/>
  <c r="H4948" i="4"/>
  <c r="I4948" i="4"/>
  <c r="H4952" i="4"/>
  <c r="I4952" i="4"/>
  <c r="H4956" i="4"/>
  <c r="I4956" i="4"/>
  <c r="H4960" i="4"/>
  <c r="I4960" i="4"/>
  <c r="H4964" i="4"/>
  <c r="I4964" i="4"/>
  <c r="H4968" i="4"/>
  <c r="I4968" i="4"/>
  <c r="H4972" i="4"/>
  <c r="I4972" i="4"/>
  <c r="H4976" i="4"/>
  <c r="I4976" i="4"/>
  <c r="H4980" i="4"/>
  <c r="I4980" i="4"/>
  <c r="H4984" i="4"/>
  <c r="I4984" i="4"/>
  <c r="H4988" i="4"/>
  <c r="I4988" i="4"/>
  <c r="H4992" i="4"/>
  <c r="I4992" i="4"/>
  <c r="H4996" i="4"/>
  <c r="I4996" i="4"/>
  <c r="H5000" i="4"/>
  <c r="I5000" i="4"/>
  <c r="H5004" i="4"/>
  <c r="I5004" i="4"/>
  <c r="H5008" i="4"/>
  <c r="I5008" i="4"/>
  <c r="H5012" i="4"/>
  <c r="I5012" i="4"/>
  <c r="H5016" i="4"/>
  <c r="I5016" i="4"/>
  <c r="H5020" i="4"/>
  <c r="I5020" i="4"/>
  <c r="H5024" i="4"/>
  <c r="I5024" i="4"/>
  <c r="H5028" i="4"/>
  <c r="I5028" i="4"/>
  <c r="H5032" i="4"/>
  <c r="I5032" i="4"/>
  <c r="H5036" i="4"/>
  <c r="I5036" i="4"/>
  <c r="H5040" i="4"/>
  <c r="I5040" i="4"/>
  <c r="H5044" i="4"/>
  <c r="I5044" i="4"/>
  <c r="H5048" i="4"/>
  <c r="I5048" i="4"/>
  <c r="H5052" i="4"/>
  <c r="I5052" i="4"/>
  <c r="H5056" i="4"/>
  <c r="I5056" i="4"/>
  <c r="H5060" i="4"/>
  <c r="I5060" i="4"/>
  <c r="H5064" i="4"/>
  <c r="I5064" i="4"/>
  <c r="H5068" i="4"/>
  <c r="I5068" i="4"/>
  <c r="H5072" i="4"/>
  <c r="I5072" i="4"/>
  <c r="H5076" i="4"/>
  <c r="I5076" i="4"/>
  <c r="H5080" i="4"/>
  <c r="I5080" i="4"/>
  <c r="H5084" i="4"/>
  <c r="I5084" i="4"/>
  <c r="H5088" i="4"/>
  <c r="I5088" i="4"/>
  <c r="H5092" i="4"/>
  <c r="I5092" i="4"/>
  <c r="H5096" i="4"/>
  <c r="I5096" i="4"/>
  <c r="H5100" i="4"/>
  <c r="I5100" i="4"/>
  <c r="H5104" i="4"/>
  <c r="I5104" i="4"/>
  <c r="H5108" i="4"/>
  <c r="I5108" i="4"/>
  <c r="H5112" i="4"/>
  <c r="I5112" i="4"/>
  <c r="H5116" i="4"/>
  <c r="I5116" i="4"/>
  <c r="H5120" i="4"/>
  <c r="I5120" i="4"/>
  <c r="H5124" i="4"/>
  <c r="I5124" i="4"/>
  <c r="H5128" i="4"/>
  <c r="I5128" i="4"/>
  <c r="H5132" i="4"/>
  <c r="I5132" i="4"/>
  <c r="H5136" i="4"/>
  <c r="I5136" i="4"/>
  <c r="H5140" i="4"/>
  <c r="I5140" i="4"/>
  <c r="H5144" i="4"/>
  <c r="I5144" i="4"/>
  <c r="H5148" i="4"/>
  <c r="I5148" i="4"/>
  <c r="H5152" i="4"/>
  <c r="I5152" i="4"/>
  <c r="H5156" i="4"/>
  <c r="I5156" i="4"/>
  <c r="H5160" i="4"/>
  <c r="I5160" i="4"/>
  <c r="H5164" i="4"/>
  <c r="I5164" i="4"/>
  <c r="H5168" i="4"/>
  <c r="I5168" i="4"/>
  <c r="H5172" i="4"/>
  <c r="I5172" i="4"/>
  <c r="H5176" i="4"/>
  <c r="I5176" i="4"/>
  <c r="H5180" i="4"/>
  <c r="I5180" i="4"/>
  <c r="H5184" i="4"/>
  <c r="I5184" i="4"/>
  <c r="H5188" i="4"/>
  <c r="I5188" i="4"/>
  <c r="H5192" i="4"/>
  <c r="I5192" i="4"/>
  <c r="H5196" i="4"/>
  <c r="I5196" i="4"/>
  <c r="H5200" i="4"/>
  <c r="I5200" i="4"/>
  <c r="H5204" i="4"/>
  <c r="I5204" i="4"/>
  <c r="H5208" i="4"/>
  <c r="I5208" i="4"/>
  <c r="H5212" i="4"/>
  <c r="I5212" i="4"/>
  <c r="H5216" i="4"/>
  <c r="I5216" i="4"/>
  <c r="H5220" i="4"/>
  <c r="I5220" i="4"/>
  <c r="H5224" i="4"/>
  <c r="I5224" i="4"/>
  <c r="H5228" i="4"/>
  <c r="I5228" i="4"/>
  <c r="H5232" i="4"/>
  <c r="I5232" i="4"/>
  <c r="H5236" i="4"/>
  <c r="I5236" i="4"/>
  <c r="H5240" i="4"/>
  <c r="I5240" i="4"/>
  <c r="H5244" i="4"/>
  <c r="I5244" i="4"/>
  <c r="H5248" i="4"/>
  <c r="I5248" i="4"/>
  <c r="H5252" i="4"/>
  <c r="I5252" i="4"/>
  <c r="H5256" i="4"/>
  <c r="I5256" i="4"/>
  <c r="H5260" i="4"/>
  <c r="I5260" i="4"/>
  <c r="H5264" i="4"/>
  <c r="I5264" i="4"/>
  <c r="H5268" i="4"/>
  <c r="I5268" i="4"/>
  <c r="H5272" i="4"/>
  <c r="I5272" i="4"/>
  <c r="H5276" i="4"/>
  <c r="I5276" i="4"/>
  <c r="H5280" i="4"/>
  <c r="I5280" i="4"/>
  <c r="H5284" i="4"/>
  <c r="I5284" i="4"/>
  <c r="H5288" i="4"/>
  <c r="I5288" i="4"/>
  <c r="H5292" i="4"/>
  <c r="I5292" i="4"/>
  <c r="H5296" i="4"/>
  <c r="I5296" i="4"/>
  <c r="H5300" i="4"/>
  <c r="I5300" i="4"/>
  <c r="H5304" i="4"/>
  <c r="I5304" i="4"/>
  <c r="H5308" i="4"/>
  <c r="I5308" i="4"/>
  <c r="H5312" i="4"/>
  <c r="I5312" i="4"/>
  <c r="H5316" i="4"/>
  <c r="I5316" i="4"/>
  <c r="H5320" i="4"/>
  <c r="I5320" i="4"/>
  <c r="H5324" i="4"/>
  <c r="I5324" i="4"/>
  <c r="H5328" i="4"/>
  <c r="I5328" i="4"/>
  <c r="H5332" i="4"/>
  <c r="I5332" i="4"/>
  <c r="H5336" i="4"/>
  <c r="I5336" i="4"/>
  <c r="H5340" i="4"/>
  <c r="I5340" i="4"/>
  <c r="H5344" i="4"/>
  <c r="I5344" i="4"/>
  <c r="H5348" i="4"/>
  <c r="I5348" i="4"/>
  <c r="H5352" i="4"/>
  <c r="I5352" i="4"/>
  <c r="H5356" i="4"/>
  <c r="I5356" i="4"/>
  <c r="H5360" i="4"/>
  <c r="I5360" i="4"/>
  <c r="H5364" i="4"/>
  <c r="I5364" i="4"/>
  <c r="H5368" i="4"/>
  <c r="I5368" i="4"/>
  <c r="H5372" i="4"/>
  <c r="I5372" i="4"/>
  <c r="H5376" i="4"/>
  <c r="I5376" i="4"/>
  <c r="H5380" i="4"/>
  <c r="I5380" i="4"/>
  <c r="H5384" i="4"/>
  <c r="I5384" i="4"/>
  <c r="H5388" i="4"/>
  <c r="I5388" i="4"/>
  <c r="H5392" i="4"/>
  <c r="I5392" i="4"/>
  <c r="H5396" i="4"/>
  <c r="I5396" i="4"/>
  <c r="H5400" i="4"/>
  <c r="I5400" i="4"/>
  <c r="H5404" i="4"/>
  <c r="I5404" i="4"/>
  <c r="H5408" i="4"/>
  <c r="I5408" i="4"/>
  <c r="H5412" i="4"/>
  <c r="I5412" i="4"/>
  <c r="H5416" i="4"/>
  <c r="I5416" i="4"/>
  <c r="H5420" i="4"/>
  <c r="I5420" i="4"/>
  <c r="H5424" i="4"/>
  <c r="I5424" i="4"/>
  <c r="H5428" i="4"/>
  <c r="I5428" i="4"/>
  <c r="H5432" i="4"/>
  <c r="I5432" i="4"/>
  <c r="H5436" i="4"/>
  <c r="I5436" i="4"/>
  <c r="H5440" i="4"/>
  <c r="I5440" i="4"/>
  <c r="H5444" i="4"/>
  <c r="I5444" i="4"/>
  <c r="H5448" i="4"/>
  <c r="I5448" i="4"/>
  <c r="H5452" i="4"/>
  <c r="I5452" i="4"/>
  <c r="H5456" i="4"/>
  <c r="I5456" i="4"/>
  <c r="H5460" i="4"/>
  <c r="I5460" i="4"/>
  <c r="H5464" i="4"/>
  <c r="I5464" i="4"/>
  <c r="H5468" i="4"/>
  <c r="I5468" i="4"/>
  <c r="H5472" i="4"/>
  <c r="I5472" i="4"/>
  <c r="H5476" i="4"/>
  <c r="I5476" i="4"/>
  <c r="H5480" i="4"/>
  <c r="I5480" i="4"/>
  <c r="H5484" i="4"/>
  <c r="I5484" i="4"/>
  <c r="H5488" i="4"/>
  <c r="I5488" i="4"/>
  <c r="H5492" i="4"/>
  <c r="I5492" i="4"/>
  <c r="H5496" i="4"/>
  <c r="I5496" i="4"/>
  <c r="H5500" i="4"/>
  <c r="I5500" i="4"/>
  <c r="H5504" i="4"/>
  <c r="I5504" i="4"/>
  <c r="H5508" i="4"/>
  <c r="I5508" i="4"/>
  <c r="H5512" i="4"/>
  <c r="I5512" i="4"/>
  <c r="H5516" i="4"/>
  <c r="I5516" i="4"/>
  <c r="H5520" i="4"/>
  <c r="I5520" i="4"/>
  <c r="H5524" i="4"/>
  <c r="I5524" i="4"/>
  <c r="H5528" i="4"/>
  <c r="I5528" i="4"/>
  <c r="H5532" i="4"/>
  <c r="I5532" i="4"/>
  <c r="H5536" i="4"/>
  <c r="I5536" i="4"/>
  <c r="H5540" i="4"/>
  <c r="I5540" i="4"/>
  <c r="H5544" i="4"/>
  <c r="I5544" i="4"/>
  <c r="H5548" i="4"/>
  <c r="I5548" i="4"/>
  <c r="H5552" i="4"/>
  <c r="I5552" i="4"/>
  <c r="H5556" i="4"/>
  <c r="I5556" i="4"/>
  <c r="H5560" i="4"/>
  <c r="I5560" i="4"/>
  <c r="H5564" i="4"/>
  <c r="I5564" i="4"/>
  <c r="H5568" i="4"/>
  <c r="I5568" i="4"/>
  <c r="H5572" i="4"/>
  <c r="I5572" i="4"/>
  <c r="H5576" i="4"/>
  <c r="I5576" i="4"/>
  <c r="H5580" i="4"/>
  <c r="I5580" i="4"/>
  <c r="H5584" i="4"/>
  <c r="I5584" i="4"/>
  <c r="H5588" i="4"/>
  <c r="I5588" i="4"/>
  <c r="H5592" i="4"/>
  <c r="I5592" i="4"/>
  <c r="H5596" i="4"/>
  <c r="I5596" i="4"/>
  <c r="H5600" i="4"/>
  <c r="I5600" i="4"/>
  <c r="H5604" i="4"/>
  <c r="I5604" i="4"/>
  <c r="H5608" i="4"/>
  <c r="I5608" i="4"/>
  <c r="H5612" i="4"/>
  <c r="I5612" i="4"/>
  <c r="H5616" i="4"/>
  <c r="I5616" i="4"/>
  <c r="H5620" i="4"/>
  <c r="I5620" i="4"/>
  <c r="H5624" i="4"/>
  <c r="I5624" i="4"/>
  <c r="H5628" i="4"/>
  <c r="I5628" i="4"/>
  <c r="H5632" i="4"/>
  <c r="I5632" i="4"/>
  <c r="H5636" i="4"/>
  <c r="I5636" i="4"/>
  <c r="H5640" i="4"/>
  <c r="I5640" i="4"/>
  <c r="H5644" i="4"/>
  <c r="I5644" i="4"/>
  <c r="H5648" i="4"/>
  <c r="I5648" i="4"/>
  <c r="H5652" i="4"/>
  <c r="I5652" i="4"/>
  <c r="H5656" i="4"/>
  <c r="I5656" i="4"/>
  <c r="H5660" i="4"/>
  <c r="I5660" i="4"/>
  <c r="H5664" i="4"/>
  <c r="I5664" i="4"/>
  <c r="H5668" i="4"/>
  <c r="I5668" i="4"/>
  <c r="H5672" i="4"/>
  <c r="I5672" i="4"/>
  <c r="H5676" i="4"/>
  <c r="I5676" i="4"/>
  <c r="H5680" i="4"/>
  <c r="I5680" i="4"/>
  <c r="H5684" i="4"/>
  <c r="I5684" i="4"/>
  <c r="H5688" i="4"/>
  <c r="I5688" i="4"/>
  <c r="H5692" i="4"/>
  <c r="I5692" i="4"/>
  <c r="H5696" i="4"/>
  <c r="I5696" i="4"/>
  <c r="H5700" i="4"/>
  <c r="I5700" i="4"/>
  <c r="H5704" i="4"/>
  <c r="I5704" i="4"/>
  <c r="H5708" i="4"/>
  <c r="I5708" i="4"/>
  <c r="H5712" i="4"/>
  <c r="I5712" i="4"/>
  <c r="H5716" i="4"/>
  <c r="I5716" i="4"/>
  <c r="H5720" i="4"/>
  <c r="I5720" i="4"/>
  <c r="H5724" i="4"/>
  <c r="I5724" i="4"/>
  <c r="H5728" i="4"/>
  <c r="I5728" i="4"/>
  <c r="H5732" i="4"/>
  <c r="I5732" i="4"/>
  <c r="H5736" i="4"/>
  <c r="I5736" i="4"/>
  <c r="H5740" i="4"/>
  <c r="I5740" i="4"/>
  <c r="H5744" i="4"/>
  <c r="I5744" i="4"/>
  <c r="H5748" i="4"/>
  <c r="I5748" i="4"/>
  <c r="H5752" i="4"/>
  <c r="I5752" i="4"/>
  <c r="H5756" i="4"/>
  <c r="I5756" i="4"/>
  <c r="H5760" i="4"/>
  <c r="I5760" i="4"/>
  <c r="H5764" i="4"/>
  <c r="I5764" i="4"/>
  <c r="H5768" i="4"/>
  <c r="I5768" i="4"/>
  <c r="H5772" i="4"/>
  <c r="I5772" i="4"/>
  <c r="H5776" i="4"/>
  <c r="I5776" i="4"/>
  <c r="H5780" i="4"/>
  <c r="I5780" i="4"/>
  <c r="H5784" i="4"/>
  <c r="I5784" i="4"/>
  <c r="H5788" i="4"/>
  <c r="I5788" i="4"/>
  <c r="H5792" i="4"/>
  <c r="I5792" i="4"/>
  <c r="H5796" i="4"/>
  <c r="I5796" i="4"/>
  <c r="H5800" i="4"/>
  <c r="I5800" i="4"/>
  <c r="H5804" i="4"/>
  <c r="I5804" i="4"/>
  <c r="H5808" i="4"/>
  <c r="I5808" i="4"/>
  <c r="H5812" i="4"/>
  <c r="I5812" i="4"/>
  <c r="H5816" i="4"/>
  <c r="I5816" i="4"/>
  <c r="H5820" i="4"/>
  <c r="I5820" i="4"/>
  <c r="H5824" i="4"/>
  <c r="I5824" i="4"/>
  <c r="H5828" i="4"/>
  <c r="I5828" i="4"/>
  <c r="H5832" i="4"/>
  <c r="I5832" i="4"/>
  <c r="H5836" i="4"/>
  <c r="I5836" i="4"/>
  <c r="H5840" i="4"/>
  <c r="I5840" i="4"/>
  <c r="H5844" i="4"/>
  <c r="I5844" i="4"/>
  <c r="H5848" i="4"/>
  <c r="I5848" i="4"/>
  <c r="H5852" i="4"/>
  <c r="I5852" i="4"/>
  <c r="H5856" i="4"/>
  <c r="I5856" i="4"/>
  <c r="H5860" i="4"/>
  <c r="I5860" i="4"/>
  <c r="H5864" i="4"/>
  <c r="I5864" i="4"/>
  <c r="H5868" i="4"/>
  <c r="I5868" i="4"/>
  <c r="H5872" i="4"/>
  <c r="I5872" i="4"/>
  <c r="H5876" i="4"/>
  <c r="I5876" i="4"/>
  <c r="H5880" i="4"/>
  <c r="I5880" i="4"/>
  <c r="H5884" i="4"/>
  <c r="I5884" i="4"/>
  <c r="H5888" i="4"/>
  <c r="I5888" i="4"/>
  <c r="H5892" i="4"/>
  <c r="I5892" i="4"/>
  <c r="H5896" i="4"/>
  <c r="I5896" i="4"/>
  <c r="H5900" i="4"/>
  <c r="I5900" i="4"/>
  <c r="H5904" i="4"/>
  <c r="I5904" i="4"/>
  <c r="H5908" i="4"/>
  <c r="I5908" i="4"/>
  <c r="H5912" i="4"/>
  <c r="I5912" i="4"/>
  <c r="H5916" i="4"/>
  <c r="I5916" i="4"/>
  <c r="H5920" i="4"/>
  <c r="I5920" i="4"/>
  <c r="H5924" i="4"/>
  <c r="I5924" i="4"/>
  <c r="H5928" i="4"/>
  <c r="I5928" i="4"/>
  <c r="H5932" i="4"/>
  <c r="I5932" i="4"/>
  <c r="H5936" i="4"/>
  <c r="I5936" i="4"/>
  <c r="H5940" i="4"/>
  <c r="I5940" i="4"/>
  <c r="H5944" i="4"/>
  <c r="I5944" i="4"/>
  <c r="H5948" i="4"/>
  <c r="I5948" i="4"/>
  <c r="H5952" i="4"/>
  <c r="I5952" i="4"/>
  <c r="H5956" i="4"/>
  <c r="I5956" i="4"/>
  <c r="H5960" i="4"/>
  <c r="I5960" i="4"/>
  <c r="H5964" i="4"/>
  <c r="I5964" i="4"/>
  <c r="H5968" i="4"/>
  <c r="I5968" i="4"/>
  <c r="H5972" i="4"/>
  <c r="I5972" i="4"/>
  <c r="H5976" i="4"/>
  <c r="I5976" i="4"/>
  <c r="H5980" i="4"/>
  <c r="I5980" i="4"/>
  <c r="H5984" i="4"/>
  <c r="I5984" i="4"/>
  <c r="H5988" i="4"/>
  <c r="I5988" i="4"/>
  <c r="H5992" i="4"/>
  <c r="I5992" i="4"/>
  <c r="H5996" i="4"/>
  <c r="I5996" i="4"/>
  <c r="H6000" i="4"/>
  <c r="I6000" i="4"/>
  <c r="H6004" i="4"/>
  <c r="I6004" i="4"/>
  <c r="H6008" i="4"/>
  <c r="I6008" i="4"/>
  <c r="H6012" i="4"/>
  <c r="I6012" i="4"/>
  <c r="H6016" i="4"/>
  <c r="I6016" i="4"/>
  <c r="H6020" i="4"/>
  <c r="I6020" i="4"/>
  <c r="H6024" i="4"/>
  <c r="I6024" i="4"/>
  <c r="H6028" i="4"/>
  <c r="I6028" i="4"/>
  <c r="H6032" i="4"/>
  <c r="I6032" i="4"/>
  <c r="H6036" i="4"/>
  <c r="I6036" i="4"/>
  <c r="H6040" i="4"/>
  <c r="I6040" i="4"/>
  <c r="H6044" i="4"/>
  <c r="I6044" i="4"/>
  <c r="H6048" i="4"/>
  <c r="I6048" i="4"/>
  <c r="H6052" i="4"/>
  <c r="I6052" i="4"/>
  <c r="H6056" i="4"/>
  <c r="I6056" i="4"/>
  <c r="H6060" i="4"/>
  <c r="I6060" i="4"/>
  <c r="H6064" i="4"/>
  <c r="I6064" i="4"/>
  <c r="H6068" i="4"/>
  <c r="I6068" i="4"/>
  <c r="H6072" i="4"/>
  <c r="I6072" i="4"/>
  <c r="H6076" i="4"/>
  <c r="I6076" i="4"/>
  <c r="H6080" i="4"/>
  <c r="I6080" i="4"/>
  <c r="H6084" i="4"/>
  <c r="I6084" i="4"/>
  <c r="H6088" i="4"/>
  <c r="I6088" i="4"/>
  <c r="H6092" i="4"/>
  <c r="I6092" i="4"/>
  <c r="H6096" i="4"/>
  <c r="I6096" i="4"/>
  <c r="H6100" i="4"/>
  <c r="I6100" i="4"/>
  <c r="H6104" i="4"/>
  <c r="I6104" i="4"/>
  <c r="H6108" i="4"/>
  <c r="I6108" i="4"/>
  <c r="H6112" i="4"/>
  <c r="I6112" i="4"/>
  <c r="H6116" i="4"/>
  <c r="I6116" i="4"/>
  <c r="H6120" i="4"/>
  <c r="I6120" i="4"/>
  <c r="H6124" i="4"/>
  <c r="I6124" i="4"/>
  <c r="H6128" i="4"/>
  <c r="I6128" i="4"/>
  <c r="H6132" i="4"/>
  <c r="I6132" i="4"/>
  <c r="H6136" i="4"/>
  <c r="I6136" i="4"/>
  <c r="H6140" i="4"/>
  <c r="I6140" i="4"/>
  <c r="H6144" i="4"/>
  <c r="I6144" i="4"/>
  <c r="H6148" i="4"/>
  <c r="I6148" i="4"/>
  <c r="H6152" i="4"/>
  <c r="I6152" i="4"/>
  <c r="H6156" i="4"/>
  <c r="I6156" i="4"/>
  <c r="H6160" i="4"/>
  <c r="I6160" i="4"/>
  <c r="H6164" i="4"/>
  <c r="I6164" i="4"/>
  <c r="H6168" i="4"/>
  <c r="I6168" i="4"/>
  <c r="H6172" i="4"/>
  <c r="I6172" i="4"/>
  <c r="H6176" i="4"/>
  <c r="I6176" i="4"/>
  <c r="H6180" i="4"/>
  <c r="I6180" i="4"/>
  <c r="H6184" i="4"/>
  <c r="I6184" i="4"/>
  <c r="H6188" i="4"/>
  <c r="I6188" i="4"/>
  <c r="H6192" i="4"/>
  <c r="I6192" i="4"/>
  <c r="H6196" i="4"/>
  <c r="I6196" i="4"/>
  <c r="H6200" i="4"/>
  <c r="I6200" i="4"/>
  <c r="H6204" i="4"/>
  <c r="I6204" i="4"/>
  <c r="H6208" i="4"/>
  <c r="I6208" i="4"/>
  <c r="H6212" i="4"/>
  <c r="I6212" i="4"/>
  <c r="H6216" i="4"/>
  <c r="I6216" i="4"/>
  <c r="H6220" i="4"/>
  <c r="I6220" i="4"/>
  <c r="H6224" i="4"/>
  <c r="I6224" i="4"/>
  <c r="H6228" i="4"/>
  <c r="I6228" i="4"/>
  <c r="H6232" i="4"/>
  <c r="I6232" i="4"/>
  <c r="H6236" i="4"/>
  <c r="I6236" i="4"/>
  <c r="H6240" i="4"/>
  <c r="I6240" i="4"/>
  <c r="H6244" i="4"/>
  <c r="I6244" i="4"/>
  <c r="H6248" i="4"/>
  <c r="I6248" i="4"/>
  <c r="H6252" i="4"/>
  <c r="I6252" i="4"/>
  <c r="H6256" i="4"/>
  <c r="I6256" i="4"/>
  <c r="H6260" i="4"/>
  <c r="I6260" i="4"/>
  <c r="H6264" i="4"/>
  <c r="I6264" i="4"/>
  <c r="H6268" i="4"/>
  <c r="I6268" i="4"/>
  <c r="H6272" i="4"/>
  <c r="I6272" i="4"/>
  <c r="H6276" i="4"/>
  <c r="I6276" i="4"/>
  <c r="H6280" i="4"/>
  <c r="I6280" i="4"/>
  <c r="H6284" i="4"/>
  <c r="I6284" i="4"/>
  <c r="H6288" i="4"/>
  <c r="I6288" i="4"/>
  <c r="H6292" i="4"/>
  <c r="I6292" i="4"/>
  <c r="H6296" i="4"/>
  <c r="I6296" i="4"/>
  <c r="H6300" i="4"/>
  <c r="I6300" i="4"/>
  <c r="H6304" i="4"/>
  <c r="I6304" i="4"/>
  <c r="H6308" i="4"/>
  <c r="I6308" i="4"/>
  <c r="H6312" i="4"/>
  <c r="I6312" i="4"/>
  <c r="H6316" i="4"/>
  <c r="I6316" i="4"/>
  <c r="H6320" i="4"/>
  <c r="I6320" i="4"/>
  <c r="H6324" i="4"/>
  <c r="I6324" i="4"/>
  <c r="H6328" i="4"/>
  <c r="I6328" i="4"/>
  <c r="H6332" i="4"/>
  <c r="I6332" i="4"/>
  <c r="H6336" i="4"/>
  <c r="I6336" i="4"/>
  <c r="H6340" i="4"/>
  <c r="I6340" i="4"/>
  <c r="H6344" i="4"/>
  <c r="I6344" i="4"/>
  <c r="H6348" i="4"/>
  <c r="I6348" i="4"/>
  <c r="H6352" i="4"/>
  <c r="I6352" i="4"/>
  <c r="H6356" i="4"/>
  <c r="I6356" i="4"/>
  <c r="H6360" i="4"/>
  <c r="I6360" i="4"/>
  <c r="H6364" i="4"/>
  <c r="I6364" i="4"/>
  <c r="H6368" i="4"/>
  <c r="I6368" i="4"/>
  <c r="H6372" i="4"/>
  <c r="I6372" i="4"/>
  <c r="H6376" i="4"/>
  <c r="I6376" i="4"/>
  <c r="H6380" i="4"/>
  <c r="I6380" i="4"/>
  <c r="H6384" i="4"/>
  <c r="I6384" i="4"/>
  <c r="H6388" i="4"/>
  <c r="I6388" i="4"/>
  <c r="H6392" i="4"/>
  <c r="I6392" i="4"/>
  <c r="H6396" i="4"/>
  <c r="I6396" i="4"/>
  <c r="H6400" i="4"/>
  <c r="I6400" i="4"/>
  <c r="H6404" i="4"/>
  <c r="I6404" i="4"/>
  <c r="H6408" i="4"/>
  <c r="I6408" i="4"/>
  <c r="H6412" i="4"/>
  <c r="I6412" i="4"/>
  <c r="H6416" i="4"/>
  <c r="I6416" i="4"/>
  <c r="H6420" i="4"/>
  <c r="I6420" i="4"/>
  <c r="H6424" i="4"/>
  <c r="I6424" i="4"/>
  <c r="H6428" i="4"/>
  <c r="I6428" i="4"/>
  <c r="H6432" i="4"/>
  <c r="I6432" i="4"/>
  <c r="H6436" i="4"/>
  <c r="I6436" i="4"/>
  <c r="H6440" i="4"/>
  <c r="I6440" i="4"/>
  <c r="H6444" i="4"/>
  <c r="I6444" i="4"/>
  <c r="H6448" i="4"/>
  <c r="I6448" i="4"/>
  <c r="H6452" i="4"/>
  <c r="I6452" i="4"/>
  <c r="H6456" i="4"/>
  <c r="I6456" i="4"/>
  <c r="H6460" i="4"/>
  <c r="I6460" i="4"/>
  <c r="H6464" i="4"/>
  <c r="I6464" i="4"/>
  <c r="H6468" i="4"/>
  <c r="I6468" i="4"/>
  <c r="H6472" i="4"/>
  <c r="I6472" i="4"/>
  <c r="H6476" i="4"/>
  <c r="I6476" i="4"/>
  <c r="H6480" i="4"/>
  <c r="I6480" i="4"/>
  <c r="H6484" i="4"/>
  <c r="I6484" i="4"/>
  <c r="H6488" i="4"/>
  <c r="I6488" i="4"/>
  <c r="H6492" i="4"/>
  <c r="I6492" i="4"/>
  <c r="H6496" i="4"/>
  <c r="I6496" i="4"/>
  <c r="H6500" i="4"/>
  <c r="I6500" i="4"/>
  <c r="H3197" i="4"/>
  <c r="I3197" i="4"/>
  <c r="H3201" i="4"/>
  <c r="I3201" i="4"/>
  <c r="H3205" i="4"/>
  <c r="I3205" i="4"/>
  <c r="H3209" i="4"/>
  <c r="I3209" i="4"/>
  <c r="H3213" i="4"/>
  <c r="I3213" i="4"/>
  <c r="H3217" i="4"/>
  <c r="I3217" i="4"/>
  <c r="H3221" i="4"/>
  <c r="I3221" i="4"/>
  <c r="H3225" i="4"/>
  <c r="I3225" i="4"/>
  <c r="H3229" i="4"/>
  <c r="I3229" i="4"/>
  <c r="H3233" i="4"/>
  <c r="I3233" i="4"/>
  <c r="H3237" i="4"/>
  <c r="I3237" i="4"/>
  <c r="H3241" i="4"/>
  <c r="I3241" i="4"/>
  <c r="H3245" i="4"/>
  <c r="I3245" i="4"/>
  <c r="H3249" i="4"/>
  <c r="I3249" i="4"/>
  <c r="H3253" i="4"/>
  <c r="I3253" i="4"/>
  <c r="H3257" i="4"/>
  <c r="I3257" i="4"/>
  <c r="H3261" i="4"/>
  <c r="I3261" i="4"/>
  <c r="H3265" i="4"/>
  <c r="I3265" i="4"/>
  <c r="H3269" i="4"/>
  <c r="I3269" i="4"/>
  <c r="H3273" i="4"/>
  <c r="I3273" i="4"/>
  <c r="H3277" i="4"/>
  <c r="I3277" i="4"/>
  <c r="H3281" i="4"/>
  <c r="I3281" i="4"/>
  <c r="H3285" i="4"/>
  <c r="I3285" i="4"/>
  <c r="H3289" i="4"/>
  <c r="I3289" i="4"/>
  <c r="H3293" i="4"/>
  <c r="I3293" i="4"/>
  <c r="H3297" i="4"/>
  <c r="I3297" i="4"/>
  <c r="H3301" i="4"/>
  <c r="I3301" i="4"/>
  <c r="H3305" i="4"/>
  <c r="I3305" i="4"/>
  <c r="H3309" i="4"/>
  <c r="I3309" i="4"/>
  <c r="H3313" i="4"/>
  <c r="I3313" i="4"/>
  <c r="H3317" i="4"/>
  <c r="I3317" i="4"/>
  <c r="H3321" i="4"/>
  <c r="I3321" i="4"/>
  <c r="H3325" i="4"/>
  <c r="I3325" i="4"/>
  <c r="H3329" i="4"/>
  <c r="I3329" i="4"/>
  <c r="H3333" i="4"/>
  <c r="I3333" i="4"/>
  <c r="H3337" i="4"/>
  <c r="I3337" i="4"/>
  <c r="H3341" i="4"/>
  <c r="I3341" i="4"/>
  <c r="H3345" i="4"/>
  <c r="I3345" i="4"/>
  <c r="H3349" i="4"/>
  <c r="I3349" i="4"/>
  <c r="H3353" i="4"/>
  <c r="I3353" i="4"/>
  <c r="H3357" i="4"/>
  <c r="I3357" i="4"/>
  <c r="H3361" i="4"/>
  <c r="I3361" i="4"/>
  <c r="H3365" i="4"/>
  <c r="I3365" i="4"/>
  <c r="H3369" i="4"/>
  <c r="I3369" i="4"/>
  <c r="H3373" i="4"/>
  <c r="I3373" i="4"/>
  <c r="H3377" i="4"/>
  <c r="I3377" i="4"/>
  <c r="H3381" i="4"/>
  <c r="I3381" i="4"/>
  <c r="H3385" i="4"/>
  <c r="I3385" i="4"/>
  <c r="H3389" i="4"/>
  <c r="I3389" i="4"/>
  <c r="H3393" i="4"/>
  <c r="I3393" i="4"/>
  <c r="H3397" i="4"/>
  <c r="I3397" i="4"/>
  <c r="H3401" i="4"/>
  <c r="I3401" i="4"/>
  <c r="H3405" i="4"/>
  <c r="I3405" i="4"/>
  <c r="H3409" i="4"/>
  <c r="I3409" i="4"/>
  <c r="H3413" i="4"/>
  <c r="I3413" i="4"/>
  <c r="H3417" i="4"/>
  <c r="I3417" i="4"/>
  <c r="H3421" i="4"/>
  <c r="I3421" i="4"/>
  <c r="H3425" i="4"/>
  <c r="I3425" i="4"/>
  <c r="H3429" i="4"/>
  <c r="I3429" i="4"/>
  <c r="H3433" i="4"/>
  <c r="I3433" i="4"/>
  <c r="H3437" i="4"/>
  <c r="I3437" i="4"/>
  <c r="H3441" i="4"/>
  <c r="I3441" i="4"/>
  <c r="H3445" i="4"/>
  <c r="I3445" i="4"/>
  <c r="H3449" i="4"/>
  <c r="I3449" i="4"/>
  <c r="H3453" i="4"/>
  <c r="I3453" i="4"/>
  <c r="H3457" i="4"/>
  <c r="I3457" i="4"/>
  <c r="H3461" i="4"/>
  <c r="I3461" i="4"/>
  <c r="H3465" i="4"/>
  <c r="I3465" i="4"/>
  <c r="H3469" i="4"/>
  <c r="I3469" i="4"/>
  <c r="H3473" i="4"/>
  <c r="I3473" i="4"/>
  <c r="H3477" i="4"/>
  <c r="I3477" i="4"/>
  <c r="H3481" i="4"/>
  <c r="I3481" i="4"/>
  <c r="H3485" i="4"/>
  <c r="I3485" i="4"/>
  <c r="H3489" i="4"/>
  <c r="I3489" i="4"/>
  <c r="H3493" i="4"/>
  <c r="I3493" i="4"/>
  <c r="H3497" i="4"/>
  <c r="I3497" i="4"/>
  <c r="H3501" i="4"/>
  <c r="I3501" i="4"/>
  <c r="H3505" i="4"/>
  <c r="I3505" i="4"/>
  <c r="H3509" i="4"/>
  <c r="I3509" i="4"/>
  <c r="H3513" i="4"/>
  <c r="I3513" i="4"/>
  <c r="H3517" i="4"/>
  <c r="I3517" i="4"/>
  <c r="H3521" i="4"/>
  <c r="I3521" i="4"/>
  <c r="H3525" i="4"/>
  <c r="I3525" i="4"/>
  <c r="H3529" i="4"/>
  <c r="I3529" i="4"/>
  <c r="H3533" i="4"/>
  <c r="I3533" i="4"/>
  <c r="H3537" i="4"/>
  <c r="I3537" i="4"/>
  <c r="H3541" i="4"/>
  <c r="I3541" i="4"/>
  <c r="H3545" i="4"/>
  <c r="I3545" i="4"/>
  <c r="H3549" i="4"/>
  <c r="I3549" i="4"/>
  <c r="H3553" i="4"/>
  <c r="I3553" i="4"/>
  <c r="H3557" i="4"/>
  <c r="I3557" i="4"/>
  <c r="H3561" i="4"/>
  <c r="I3561" i="4"/>
  <c r="H3565" i="4"/>
  <c r="I3565" i="4"/>
  <c r="H3569" i="4"/>
  <c r="I3569" i="4"/>
  <c r="H3573" i="4"/>
  <c r="I3573" i="4"/>
  <c r="H3577" i="4"/>
  <c r="I3577" i="4"/>
  <c r="H3581" i="4"/>
  <c r="I3581" i="4"/>
  <c r="H3585" i="4"/>
  <c r="I3585" i="4"/>
  <c r="H3589" i="4"/>
  <c r="I3589" i="4"/>
  <c r="H3593" i="4"/>
  <c r="I3593" i="4"/>
  <c r="H3597" i="4"/>
  <c r="I3597" i="4"/>
  <c r="H3601" i="4"/>
  <c r="I3601" i="4"/>
  <c r="H3605" i="4"/>
  <c r="I3605" i="4"/>
  <c r="H3609" i="4"/>
  <c r="I3609" i="4"/>
  <c r="H3613" i="4"/>
  <c r="I3613" i="4"/>
  <c r="H3617" i="4"/>
  <c r="I3617" i="4"/>
  <c r="H3621" i="4"/>
  <c r="I3621" i="4"/>
  <c r="H3625" i="4"/>
  <c r="I3625" i="4"/>
  <c r="H3629" i="4"/>
  <c r="I3629" i="4"/>
  <c r="H3633" i="4"/>
  <c r="I3633" i="4"/>
  <c r="H3637" i="4"/>
  <c r="I3637" i="4"/>
  <c r="H3641" i="4"/>
  <c r="I3641" i="4"/>
  <c r="H3645" i="4"/>
  <c r="I3645" i="4"/>
  <c r="H3649" i="4"/>
  <c r="I3649" i="4"/>
  <c r="H3653" i="4"/>
  <c r="I3653" i="4"/>
  <c r="H3657" i="4"/>
  <c r="I3657" i="4"/>
  <c r="H3661" i="4"/>
  <c r="I3661" i="4"/>
  <c r="H3665" i="4"/>
  <c r="I3665" i="4"/>
  <c r="H3669" i="4"/>
  <c r="I3669" i="4"/>
  <c r="H3673" i="4"/>
  <c r="I3673" i="4"/>
  <c r="H3677" i="4"/>
  <c r="I3677" i="4"/>
  <c r="H3681" i="4"/>
  <c r="I3681" i="4"/>
  <c r="H3685" i="4"/>
  <c r="I3685" i="4"/>
  <c r="H3689" i="4"/>
  <c r="I3689" i="4"/>
  <c r="H3693" i="4"/>
  <c r="I3693" i="4"/>
  <c r="H3697" i="4"/>
  <c r="I3697" i="4"/>
  <c r="H3701" i="4"/>
  <c r="I3701" i="4"/>
  <c r="H3705" i="4"/>
  <c r="I3705" i="4"/>
  <c r="H3709" i="4"/>
  <c r="I3709" i="4"/>
  <c r="H3713" i="4"/>
  <c r="I3713" i="4"/>
  <c r="H3717" i="4"/>
  <c r="I3717" i="4"/>
  <c r="H3721" i="4"/>
  <c r="I3721" i="4"/>
  <c r="H3725" i="4"/>
  <c r="I3725" i="4"/>
  <c r="H3729" i="4"/>
  <c r="I3729" i="4"/>
  <c r="H3733" i="4"/>
  <c r="I3733" i="4"/>
  <c r="H3737" i="4"/>
  <c r="I3737" i="4"/>
  <c r="H3741" i="4"/>
  <c r="I3741" i="4"/>
  <c r="H3745" i="4"/>
  <c r="I3745" i="4"/>
  <c r="H3749" i="4"/>
  <c r="I3749" i="4"/>
  <c r="H3753" i="4"/>
  <c r="I3753" i="4"/>
  <c r="H3757" i="4"/>
  <c r="I3757" i="4"/>
  <c r="H3761" i="4"/>
  <c r="I3761" i="4"/>
  <c r="H3765" i="4"/>
  <c r="I3765" i="4"/>
  <c r="H3769" i="4"/>
  <c r="I3769" i="4"/>
  <c r="H3773" i="4"/>
  <c r="I3773" i="4"/>
  <c r="H3777" i="4"/>
  <c r="I3777" i="4"/>
  <c r="H3781" i="4"/>
  <c r="I3781" i="4"/>
  <c r="H3785" i="4"/>
  <c r="I3785" i="4"/>
  <c r="H3789" i="4"/>
  <c r="I3789" i="4"/>
  <c r="H3793" i="4"/>
  <c r="I3793" i="4"/>
  <c r="H3797" i="4"/>
  <c r="I3797" i="4"/>
  <c r="H3801" i="4"/>
  <c r="I3801" i="4"/>
  <c r="H3805" i="4"/>
  <c r="I3805" i="4"/>
  <c r="H3809" i="4"/>
  <c r="I3809" i="4"/>
  <c r="H3813" i="4"/>
  <c r="I3813" i="4"/>
  <c r="H3817" i="4"/>
  <c r="I3817" i="4"/>
  <c r="H3821" i="4"/>
  <c r="I3821" i="4"/>
  <c r="H3825" i="4"/>
  <c r="I3825" i="4"/>
  <c r="H3829" i="4"/>
  <c r="I3829" i="4"/>
  <c r="H3833" i="4"/>
  <c r="I3833" i="4"/>
  <c r="H3837" i="4"/>
  <c r="I3837" i="4"/>
  <c r="H3841" i="4"/>
  <c r="I3841" i="4"/>
  <c r="H3845" i="4"/>
  <c r="I3845" i="4"/>
  <c r="H3849" i="4"/>
  <c r="I3849" i="4"/>
  <c r="H3853" i="4"/>
  <c r="I3853" i="4"/>
  <c r="H3857" i="4"/>
  <c r="I3857" i="4"/>
  <c r="H3861" i="4"/>
  <c r="I3861" i="4"/>
  <c r="H3865" i="4"/>
  <c r="I3865" i="4"/>
  <c r="H3869" i="4"/>
  <c r="I3869" i="4"/>
  <c r="H3873" i="4"/>
  <c r="I3873" i="4"/>
  <c r="H3877" i="4"/>
  <c r="I3877" i="4"/>
  <c r="H3881" i="4"/>
  <c r="I3881" i="4"/>
  <c r="H3885" i="4"/>
  <c r="I3885" i="4"/>
  <c r="H3889" i="4"/>
  <c r="I3889" i="4"/>
  <c r="H3893" i="4"/>
  <c r="I3893" i="4"/>
  <c r="H3897" i="4"/>
  <c r="I3897" i="4"/>
  <c r="H3901" i="4"/>
  <c r="I3901" i="4"/>
  <c r="H3905" i="4"/>
  <c r="I3905" i="4"/>
  <c r="H3909" i="4"/>
  <c r="I3909" i="4"/>
  <c r="H3913" i="4"/>
  <c r="I3913" i="4"/>
  <c r="H3917" i="4"/>
  <c r="I3917" i="4"/>
  <c r="H3921" i="4"/>
  <c r="I3921" i="4"/>
  <c r="H3925" i="4"/>
  <c r="I3925" i="4"/>
  <c r="H3929" i="4"/>
  <c r="I3929" i="4"/>
  <c r="H3933" i="4"/>
  <c r="I3933" i="4"/>
  <c r="H3937" i="4"/>
  <c r="I3937" i="4"/>
  <c r="H3941" i="4"/>
  <c r="I3941" i="4"/>
  <c r="H3945" i="4"/>
  <c r="I3945" i="4"/>
  <c r="H3949" i="4"/>
  <c r="I3949" i="4"/>
  <c r="H3953" i="4"/>
  <c r="I3953" i="4"/>
  <c r="H3957" i="4"/>
  <c r="I3957" i="4"/>
  <c r="H3961" i="4"/>
  <c r="I3961" i="4"/>
  <c r="H3965" i="4"/>
  <c r="I3965" i="4"/>
  <c r="H3969" i="4"/>
  <c r="I3969" i="4"/>
  <c r="H3973" i="4"/>
  <c r="I3973" i="4"/>
  <c r="H3977" i="4"/>
  <c r="I3977" i="4"/>
  <c r="H3981" i="4"/>
  <c r="I3981" i="4"/>
  <c r="H3985" i="4"/>
  <c r="I3985" i="4"/>
  <c r="H3989" i="4"/>
  <c r="I3989" i="4"/>
  <c r="H3993" i="4"/>
  <c r="I3993" i="4"/>
  <c r="H3997" i="4"/>
  <c r="I3997" i="4"/>
  <c r="H4001" i="4"/>
  <c r="I4001" i="4"/>
  <c r="H4005" i="4"/>
  <c r="I4005" i="4"/>
  <c r="H4009" i="4"/>
  <c r="I4009" i="4"/>
  <c r="H4013" i="4"/>
  <c r="I4013" i="4"/>
  <c r="H4017" i="4"/>
  <c r="I4017" i="4"/>
  <c r="H4021" i="4"/>
  <c r="I4021" i="4"/>
  <c r="H4025" i="4"/>
  <c r="I4025" i="4"/>
  <c r="H4029" i="4"/>
  <c r="I4029" i="4"/>
  <c r="H4033" i="4"/>
  <c r="I4033" i="4"/>
  <c r="H4037" i="4"/>
  <c r="I4037" i="4"/>
  <c r="H4041" i="4"/>
  <c r="I4041" i="4"/>
  <c r="H4045" i="4"/>
  <c r="I4045" i="4"/>
  <c r="H4049" i="4"/>
  <c r="I4049" i="4"/>
  <c r="H4053" i="4"/>
  <c r="I4053" i="4"/>
  <c r="H4057" i="4"/>
  <c r="I4057" i="4"/>
  <c r="H4061" i="4"/>
  <c r="I4061" i="4"/>
  <c r="H4065" i="4"/>
  <c r="I4065" i="4"/>
  <c r="H4069" i="4"/>
  <c r="I4069" i="4"/>
  <c r="H4073" i="4"/>
  <c r="I4073" i="4"/>
  <c r="H4077" i="4"/>
  <c r="I4077" i="4"/>
  <c r="H4081" i="4"/>
  <c r="I4081" i="4"/>
  <c r="H4085" i="4"/>
  <c r="I4085" i="4"/>
  <c r="H4089" i="4"/>
  <c r="I4089" i="4"/>
  <c r="H4093" i="4"/>
  <c r="I4093" i="4"/>
  <c r="H4097" i="4"/>
  <c r="I4097" i="4"/>
  <c r="H4101" i="4"/>
  <c r="I4101" i="4"/>
  <c r="H4105" i="4"/>
  <c r="I4105" i="4"/>
  <c r="H4109" i="4"/>
  <c r="I4109" i="4"/>
  <c r="H4113" i="4"/>
  <c r="I4113" i="4"/>
  <c r="H4117" i="4"/>
  <c r="I4117" i="4"/>
  <c r="H4121" i="4"/>
  <c r="I4121" i="4"/>
  <c r="H4125" i="4"/>
  <c r="I4125" i="4"/>
  <c r="H4129" i="4"/>
  <c r="I4129" i="4"/>
  <c r="H4133" i="4"/>
  <c r="I4133" i="4"/>
  <c r="H4137" i="4"/>
  <c r="I4137" i="4"/>
  <c r="H4141" i="4"/>
  <c r="I4141" i="4"/>
  <c r="H4145" i="4"/>
  <c r="I4145" i="4"/>
  <c r="H4149" i="4"/>
  <c r="I4149" i="4"/>
  <c r="H4153" i="4"/>
  <c r="I4153" i="4"/>
  <c r="H4157" i="4"/>
  <c r="I4157" i="4"/>
  <c r="H4161" i="4"/>
  <c r="I4161" i="4"/>
  <c r="H4165" i="4"/>
  <c r="I4165" i="4"/>
  <c r="H4169" i="4"/>
  <c r="I4169" i="4"/>
  <c r="H4173" i="4"/>
  <c r="I4173" i="4"/>
  <c r="H4177" i="4"/>
  <c r="I4177" i="4"/>
  <c r="H4181" i="4"/>
  <c r="I4181" i="4"/>
  <c r="H4185" i="4"/>
  <c r="I4185" i="4"/>
  <c r="H4189" i="4"/>
  <c r="I4189" i="4"/>
  <c r="H4193" i="4"/>
  <c r="I4193" i="4"/>
  <c r="H4197" i="4"/>
  <c r="I4197" i="4"/>
  <c r="H4201" i="4"/>
  <c r="I4201" i="4"/>
  <c r="H4205" i="4"/>
  <c r="I4205" i="4"/>
  <c r="H4209" i="4"/>
  <c r="I4209" i="4"/>
  <c r="H4213" i="4"/>
  <c r="I4213" i="4"/>
  <c r="H4217" i="4"/>
  <c r="I4217" i="4"/>
  <c r="H4221" i="4"/>
  <c r="I4221" i="4"/>
  <c r="H4225" i="4"/>
  <c r="I4225" i="4"/>
  <c r="H4229" i="4"/>
  <c r="I4229" i="4"/>
  <c r="H4233" i="4"/>
  <c r="I4233" i="4"/>
  <c r="H4237" i="4"/>
  <c r="I4237" i="4"/>
  <c r="H4241" i="4"/>
  <c r="I4241" i="4"/>
  <c r="H4245" i="4"/>
  <c r="I4245" i="4"/>
  <c r="H4249" i="4"/>
  <c r="I4249" i="4"/>
  <c r="H4253" i="4"/>
  <c r="I4253" i="4"/>
  <c r="H4257" i="4"/>
  <c r="I4257" i="4"/>
  <c r="H4261" i="4"/>
  <c r="I4261" i="4"/>
  <c r="H4265" i="4"/>
  <c r="I4265" i="4"/>
  <c r="H4269" i="4"/>
  <c r="I4269" i="4"/>
  <c r="H4273" i="4"/>
  <c r="I4273" i="4"/>
  <c r="H4277" i="4"/>
  <c r="I4277" i="4"/>
  <c r="H4281" i="4"/>
  <c r="I4281" i="4"/>
  <c r="H4285" i="4"/>
  <c r="I4285" i="4"/>
  <c r="H4289" i="4"/>
  <c r="I4289" i="4"/>
  <c r="H4293" i="4"/>
  <c r="I4293" i="4"/>
  <c r="H4297" i="4"/>
  <c r="I4297" i="4"/>
  <c r="H4301" i="4"/>
  <c r="I4301" i="4"/>
  <c r="H4305" i="4"/>
  <c r="I4305" i="4"/>
  <c r="H4309" i="4"/>
  <c r="I4309" i="4"/>
  <c r="H4313" i="4"/>
  <c r="I4313" i="4"/>
  <c r="H4317" i="4"/>
  <c r="I4317" i="4"/>
  <c r="H4321" i="4"/>
  <c r="I4321" i="4"/>
  <c r="H4325" i="4"/>
  <c r="I4325" i="4"/>
  <c r="H4329" i="4"/>
  <c r="I4329" i="4"/>
  <c r="H4333" i="4"/>
  <c r="I4333" i="4"/>
  <c r="H4337" i="4"/>
  <c r="I4337" i="4"/>
  <c r="H4341" i="4"/>
  <c r="I4341" i="4"/>
  <c r="H4345" i="4"/>
  <c r="I4345" i="4"/>
  <c r="H4349" i="4"/>
  <c r="I4349" i="4"/>
  <c r="H4353" i="4"/>
  <c r="I4353" i="4"/>
  <c r="H4357" i="4"/>
  <c r="I4357" i="4"/>
  <c r="H4361" i="4"/>
  <c r="I4361" i="4"/>
  <c r="H4365" i="4"/>
  <c r="I4365" i="4"/>
  <c r="H4369" i="4"/>
  <c r="I4369" i="4"/>
  <c r="H4373" i="4"/>
  <c r="I4373" i="4"/>
  <c r="H4377" i="4"/>
  <c r="I4377" i="4"/>
  <c r="H4381" i="4"/>
  <c r="I4381" i="4"/>
  <c r="H4385" i="4"/>
  <c r="I4385" i="4"/>
  <c r="H4389" i="4"/>
  <c r="I4389" i="4"/>
  <c r="H4393" i="4"/>
  <c r="I4393" i="4"/>
  <c r="H4397" i="4"/>
  <c r="I4397" i="4"/>
  <c r="H4401" i="4"/>
  <c r="I4401" i="4"/>
  <c r="H4405" i="4"/>
  <c r="I4405" i="4"/>
  <c r="H4409" i="4"/>
  <c r="I4409" i="4"/>
  <c r="H4413" i="4"/>
  <c r="I4413" i="4"/>
  <c r="H4417" i="4"/>
  <c r="I4417" i="4"/>
  <c r="H4421" i="4"/>
  <c r="I4421" i="4"/>
  <c r="H4425" i="4"/>
  <c r="I4425" i="4"/>
  <c r="H4429" i="4"/>
  <c r="I4429" i="4"/>
  <c r="H4433" i="4"/>
  <c r="I4433" i="4"/>
  <c r="H4437" i="4"/>
  <c r="I4437" i="4"/>
  <c r="H4441" i="4"/>
  <c r="I4441" i="4"/>
  <c r="H4445" i="4"/>
  <c r="I4445" i="4"/>
  <c r="H4449" i="4"/>
  <c r="I4449" i="4"/>
  <c r="H4453" i="4"/>
  <c r="I4453" i="4"/>
  <c r="H4457" i="4"/>
  <c r="I4457" i="4"/>
  <c r="H4461" i="4"/>
  <c r="I4461" i="4"/>
  <c r="H4465" i="4"/>
  <c r="I4465" i="4"/>
  <c r="H4469" i="4"/>
  <c r="I4469" i="4"/>
  <c r="H4473" i="4"/>
  <c r="I4473" i="4"/>
  <c r="H4477" i="4"/>
  <c r="I4477" i="4"/>
  <c r="H4481" i="4"/>
  <c r="I4481" i="4"/>
  <c r="H4485" i="4"/>
  <c r="I4485" i="4"/>
  <c r="H4489" i="4"/>
  <c r="I4489" i="4"/>
  <c r="H4493" i="4"/>
  <c r="I4493" i="4"/>
  <c r="H4497" i="4"/>
  <c r="I4497" i="4"/>
  <c r="H4501" i="4"/>
  <c r="I4501" i="4"/>
  <c r="H4505" i="4"/>
  <c r="I4505" i="4"/>
  <c r="H4509" i="4"/>
  <c r="I4509" i="4"/>
  <c r="H4513" i="4"/>
  <c r="I4513" i="4"/>
  <c r="H4517" i="4"/>
  <c r="I4517" i="4"/>
  <c r="H4521" i="4"/>
  <c r="I4521" i="4"/>
  <c r="H4525" i="4"/>
  <c r="I4525" i="4"/>
  <c r="H4529" i="4"/>
  <c r="I4529" i="4"/>
  <c r="H4533" i="4"/>
  <c r="I4533" i="4"/>
  <c r="H4537" i="4"/>
  <c r="I4537" i="4"/>
  <c r="H4541" i="4"/>
  <c r="I4541" i="4"/>
  <c r="H4545" i="4"/>
  <c r="I4545" i="4"/>
  <c r="H4549" i="4"/>
  <c r="I4549" i="4"/>
  <c r="H4553" i="4"/>
  <c r="I4553" i="4"/>
  <c r="H4557" i="4"/>
  <c r="I4557" i="4"/>
  <c r="H4561" i="4"/>
  <c r="I4561" i="4"/>
  <c r="H4565" i="4"/>
  <c r="I4565" i="4"/>
  <c r="H4569" i="4"/>
  <c r="I4569" i="4"/>
  <c r="H4573" i="4"/>
  <c r="I4573" i="4"/>
  <c r="H4577" i="4"/>
  <c r="I4577" i="4"/>
  <c r="H4581" i="4"/>
  <c r="I4581" i="4"/>
  <c r="H4585" i="4"/>
  <c r="I4585" i="4"/>
  <c r="H4589" i="4"/>
  <c r="I4589" i="4"/>
  <c r="H4593" i="4"/>
  <c r="I4593" i="4"/>
  <c r="H4597" i="4"/>
  <c r="I4597" i="4"/>
  <c r="H4601" i="4"/>
  <c r="I4601" i="4"/>
  <c r="H4605" i="4"/>
  <c r="I4605" i="4"/>
  <c r="H4609" i="4"/>
  <c r="I4609" i="4"/>
  <c r="H4613" i="4"/>
  <c r="I4613" i="4"/>
  <c r="H4617" i="4"/>
  <c r="I4617" i="4"/>
  <c r="H4621" i="4"/>
  <c r="I4621" i="4"/>
  <c r="H4625" i="4"/>
  <c r="I4625" i="4"/>
  <c r="H4629" i="4"/>
  <c r="I4629" i="4"/>
  <c r="H4633" i="4"/>
  <c r="I4633" i="4"/>
  <c r="H4637" i="4"/>
  <c r="I4637" i="4"/>
  <c r="H4641" i="4"/>
  <c r="I4641" i="4"/>
  <c r="H4645" i="4"/>
  <c r="I4645" i="4"/>
  <c r="H4649" i="4"/>
  <c r="I4649" i="4"/>
  <c r="H4653" i="4"/>
  <c r="I4653" i="4"/>
  <c r="H4657" i="4"/>
  <c r="I4657" i="4"/>
  <c r="H4661" i="4"/>
  <c r="I4661" i="4"/>
  <c r="H4665" i="4"/>
  <c r="I4665" i="4"/>
  <c r="H4669" i="4"/>
  <c r="I4669" i="4"/>
  <c r="H4673" i="4"/>
  <c r="I4673" i="4"/>
  <c r="H4677" i="4"/>
  <c r="I4677" i="4"/>
  <c r="H4681" i="4"/>
  <c r="I4681" i="4"/>
  <c r="H4685" i="4"/>
  <c r="I4685" i="4"/>
  <c r="H4689" i="4"/>
  <c r="I4689" i="4"/>
  <c r="H4693" i="4"/>
  <c r="I4693" i="4"/>
  <c r="H4697" i="4"/>
  <c r="I4697" i="4"/>
  <c r="H4701" i="4"/>
  <c r="I4701" i="4"/>
  <c r="H4705" i="4"/>
  <c r="I4705" i="4"/>
  <c r="H4709" i="4"/>
  <c r="I4709" i="4"/>
  <c r="H4713" i="4"/>
  <c r="I4713" i="4"/>
  <c r="H4717" i="4"/>
  <c r="I4717" i="4"/>
  <c r="H4721" i="4"/>
  <c r="I4721" i="4"/>
  <c r="H4725" i="4"/>
  <c r="I4725" i="4"/>
  <c r="H4729" i="4"/>
  <c r="I4729" i="4"/>
  <c r="H4733" i="4"/>
  <c r="I4733" i="4"/>
  <c r="H4737" i="4"/>
  <c r="I4737" i="4"/>
  <c r="H4741" i="4"/>
  <c r="I4741" i="4"/>
  <c r="H4745" i="4"/>
  <c r="I4745" i="4"/>
  <c r="H4749" i="4"/>
  <c r="I4749" i="4"/>
  <c r="H4753" i="4"/>
  <c r="I4753" i="4"/>
  <c r="H4757" i="4"/>
  <c r="I4757" i="4"/>
  <c r="H4761" i="4"/>
  <c r="I4761" i="4"/>
  <c r="H4765" i="4"/>
  <c r="I4765" i="4"/>
  <c r="H4769" i="4"/>
  <c r="I4769" i="4"/>
  <c r="H4773" i="4"/>
  <c r="I4773" i="4"/>
  <c r="H4777" i="4"/>
  <c r="I4777" i="4"/>
  <c r="H4781" i="4"/>
  <c r="I4781" i="4"/>
  <c r="H4785" i="4"/>
  <c r="I4785" i="4"/>
  <c r="H4789" i="4"/>
  <c r="I4789" i="4"/>
  <c r="H4793" i="4"/>
  <c r="I4793" i="4"/>
  <c r="H4797" i="4"/>
  <c r="I4797" i="4"/>
  <c r="H4801" i="4"/>
  <c r="I4801" i="4"/>
  <c r="H4805" i="4"/>
  <c r="I4805" i="4"/>
  <c r="H4809" i="4"/>
  <c r="I4809" i="4"/>
  <c r="H4813" i="4"/>
  <c r="I4813" i="4"/>
  <c r="H4817" i="4"/>
  <c r="I4817" i="4"/>
  <c r="H4821" i="4"/>
  <c r="I4821" i="4"/>
  <c r="H4825" i="4"/>
  <c r="I4825" i="4"/>
  <c r="H4829" i="4"/>
  <c r="I4829" i="4"/>
  <c r="H4833" i="4"/>
  <c r="I4833" i="4"/>
  <c r="H4837" i="4"/>
  <c r="I4837" i="4"/>
  <c r="H4841" i="4"/>
  <c r="I4841" i="4"/>
  <c r="H4845" i="4"/>
  <c r="I4845" i="4"/>
  <c r="H4849" i="4"/>
  <c r="I4849" i="4"/>
  <c r="H4853" i="4"/>
  <c r="I4853" i="4"/>
  <c r="H4857" i="4"/>
  <c r="I4857" i="4"/>
  <c r="H4861" i="4"/>
  <c r="I4861" i="4"/>
  <c r="H4865" i="4"/>
  <c r="I4865" i="4"/>
  <c r="H4869" i="4"/>
  <c r="I4869" i="4"/>
  <c r="H4873" i="4"/>
  <c r="I4873" i="4"/>
  <c r="H4877" i="4"/>
  <c r="I4877" i="4"/>
  <c r="H4881" i="4"/>
  <c r="I4881" i="4"/>
  <c r="H4885" i="4"/>
  <c r="I4885" i="4"/>
  <c r="H4889" i="4"/>
  <c r="I4889" i="4"/>
  <c r="H4893" i="4"/>
  <c r="I4893" i="4"/>
  <c r="H4897" i="4"/>
  <c r="I4897" i="4"/>
  <c r="H4901" i="4"/>
  <c r="I4901" i="4"/>
  <c r="H4905" i="4"/>
  <c r="I4905" i="4"/>
  <c r="H4909" i="4"/>
  <c r="I4909" i="4"/>
  <c r="H4913" i="4"/>
  <c r="I4913" i="4"/>
  <c r="H4917" i="4"/>
  <c r="I4917" i="4"/>
  <c r="H4921" i="4"/>
  <c r="I4921" i="4"/>
  <c r="H4925" i="4"/>
  <c r="I4925" i="4"/>
  <c r="H4929" i="4"/>
  <c r="I4929" i="4"/>
  <c r="H4933" i="4"/>
  <c r="I4933" i="4"/>
  <c r="H4937" i="4"/>
  <c r="I4937" i="4"/>
  <c r="H4941" i="4"/>
  <c r="I4941" i="4"/>
  <c r="H4945" i="4"/>
  <c r="I4945" i="4"/>
  <c r="H4949" i="4"/>
  <c r="I4949" i="4"/>
  <c r="H4953" i="4"/>
  <c r="I4953" i="4"/>
  <c r="H4957" i="4"/>
  <c r="I4957" i="4"/>
  <c r="H4961" i="4"/>
  <c r="I4961" i="4"/>
  <c r="H4965" i="4"/>
  <c r="I4965" i="4"/>
  <c r="H4969" i="4"/>
  <c r="I4969" i="4"/>
  <c r="H4973" i="4"/>
  <c r="I4973" i="4"/>
  <c r="H4977" i="4"/>
  <c r="I4977" i="4"/>
  <c r="H4981" i="4"/>
  <c r="I4981" i="4"/>
  <c r="H4985" i="4"/>
  <c r="I4985" i="4"/>
  <c r="H4989" i="4"/>
  <c r="I4989" i="4"/>
  <c r="H4993" i="4"/>
  <c r="I4993" i="4"/>
  <c r="H4997" i="4"/>
  <c r="I4997" i="4"/>
  <c r="H5001" i="4"/>
  <c r="I5001" i="4"/>
  <c r="H5005" i="4"/>
  <c r="I5005" i="4"/>
  <c r="H5009" i="4"/>
  <c r="I5009" i="4"/>
  <c r="H5013" i="4"/>
  <c r="I5013" i="4"/>
  <c r="H5017" i="4"/>
  <c r="I5017" i="4"/>
  <c r="H5021" i="4"/>
  <c r="I5021" i="4"/>
  <c r="H5025" i="4"/>
  <c r="I5025" i="4"/>
  <c r="H5029" i="4"/>
  <c r="I5029" i="4"/>
  <c r="H5033" i="4"/>
  <c r="I5033" i="4"/>
  <c r="H5037" i="4"/>
  <c r="I5037" i="4"/>
  <c r="H5041" i="4"/>
  <c r="I5041" i="4"/>
  <c r="H5045" i="4"/>
  <c r="I5045" i="4"/>
  <c r="H5049" i="4"/>
  <c r="I5049" i="4"/>
  <c r="H5053" i="4"/>
  <c r="I5053" i="4"/>
  <c r="H5057" i="4"/>
  <c r="I5057" i="4"/>
  <c r="H5061" i="4"/>
  <c r="I5061" i="4"/>
  <c r="H5065" i="4"/>
  <c r="I5065" i="4"/>
  <c r="H5069" i="4"/>
  <c r="I5069" i="4"/>
  <c r="H5073" i="4"/>
  <c r="I5073" i="4"/>
  <c r="H5077" i="4"/>
  <c r="I5077" i="4"/>
  <c r="H5081" i="4"/>
  <c r="I5081" i="4"/>
  <c r="H5085" i="4"/>
  <c r="I5085" i="4"/>
  <c r="H5089" i="4"/>
  <c r="I5089" i="4"/>
  <c r="H5093" i="4"/>
  <c r="I5093" i="4"/>
  <c r="H5097" i="4"/>
  <c r="I5097" i="4"/>
  <c r="H5101" i="4"/>
  <c r="I5101" i="4"/>
  <c r="H5105" i="4"/>
  <c r="I5105" i="4"/>
  <c r="H5109" i="4"/>
  <c r="I5109" i="4"/>
  <c r="H5113" i="4"/>
  <c r="I5113" i="4"/>
  <c r="H5117" i="4"/>
  <c r="I5117" i="4"/>
  <c r="H5121" i="4"/>
  <c r="I5121" i="4"/>
  <c r="H5125" i="4"/>
  <c r="I5125" i="4"/>
  <c r="H5129" i="4"/>
  <c r="I5129" i="4"/>
  <c r="H5133" i="4"/>
  <c r="I5133" i="4"/>
  <c r="H5137" i="4"/>
  <c r="I5137" i="4"/>
  <c r="H5141" i="4"/>
  <c r="I5141" i="4"/>
  <c r="H5145" i="4"/>
  <c r="I5145" i="4"/>
  <c r="H5149" i="4"/>
  <c r="I5149" i="4"/>
  <c r="H5153" i="4"/>
  <c r="I5153" i="4"/>
  <c r="H5157" i="4"/>
  <c r="I5157" i="4"/>
  <c r="H5161" i="4"/>
  <c r="I5161" i="4"/>
  <c r="H5165" i="4"/>
  <c r="I5165" i="4"/>
  <c r="H5169" i="4"/>
  <c r="I5169" i="4"/>
  <c r="H5173" i="4"/>
  <c r="I5173" i="4"/>
  <c r="H5177" i="4"/>
  <c r="I5177" i="4"/>
  <c r="H5181" i="4"/>
  <c r="I5181" i="4"/>
  <c r="H5185" i="4"/>
  <c r="I5185" i="4"/>
  <c r="H5189" i="4"/>
  <c r="I5189" i="4"/>
  <c r="H5193" i="4"/>
  <c r="I5193" i="4"/>
  <c r="H5197" i="4"/>
  <c r="I5197" i="4"/>
  <c r="H5201" i="4"/>
  <c r="I5201" i="4"/>
  <c r="H5205" i="4"/>
  <c r="I5205" i="4"/>
  <c r="H5209" i="4"/>
  <c r="I5209" i="4"/>
  <c r="H5213" i="4"/>
  <c r="I5213" i="4"/>
  <c r="H5217" i="4"/>
  <c r="I5217" i="4"/>
  <c r="H5221" i="4"/>
  <c r="I5221" i="4"/>
  <c r="H5225" i="4"/>
  <c r="I5225" i="4"/>
  <c r="H5229" i="4"/>
  <c r="I5229" i="4"/>
  <c r="H5233" i="4"/>
  <c r="I5233" i="4"/>
  <c r="H5237" i="4"/>
  <c r="I5237" i="4"/>
  <c r="H5241" i="4"/>
  <c r="I5241" i="4"/>
  <c r="H5245" i="4"/>
  <c r="I5245" i="4"/>
  <c r="H5249" i="4"/>
  <c r="I5249" i="4"/>
  <c r="H5253" i="4"/>
  <c r="I5253" i="4"/>
  <c r="H5257" i="4"/>
  <c r="I5257" i="4"/>
  <c r="H5261" i="4"/>
  <c r="I5261" i="4"/>
  <c r="H5265" i="4"/>
  <c r="I5265" i="4"/>
  <c r="H5269" i="4"/>
  <c r="I5269" i="4"/>
  <c r="H5273" i="4"/>
  <c r="I5273" i="4"/>
  <c r="H5277" i="4"/>
  <c r="I5277" i="4"/>
  <c r="H5281" i="4"/>
  <c r="I5281" i="4"/>
  <c r="H5285" i="4"/>
  <c r="I5285" i="4"/>
  <c r="H5289" i="4"/>
  <c r="I5289" i="4"/>
  <c r="H5293" i="4"/>
  <c r="I5293" i="4"/>
  <c r="H5297" i="4"/>
  <c r="I5297" i="4"/>
  <c r="H5301" i="4"/>
  <c r="I5301" i="4"/>
  <c r="H5305" i="4"/>
  <c r="I5305" i="4"/>
  <c r="H5309" i="4"/>
  <c r="I5309" i="4"/>
  <c r="H5313" i="4"/>
  <c r="I5313" i="4"/>
  <c r="H5317" i="4"/>
  <c r="I5317" i="4"/>
  <c r="H5321" i="4"/>
  <c r="I5321" i="4"/>
  <c r="H5325" i="4"/>
  <c r="I5325" i="4"/>
  <c r="H5329" i="4"/>
  <c r="I5329" i="4"/>
  <c r="H5333" i="4"/>
  <c r="I5333" i="4"/>
  <c r="H5337" i="4"/>
  <c r="I5337" i="4"/>
  <c r="H5341" i="4"/>
  <c r="I5341" i="4"/>
  <c r="H5345" i="4"/>
  <c r="I5345" i="4"/>
  <c r="H5349" i="4"/>
  <c r="I5349" i="4"/>
  <c r="H5353" i="4"/>
  <c r="I5353" i="4"/>
  <c r="H5357" i="4"/>
  <c r="I5357" i="4"/>
  <c r="H5361" i="4"/>
  <c r="I5361" i="4"/>
  <c r="H5365" i="4"/>
  <c r="I5365" i="4"/>
  <c r="H5369" i="4"/>
  <c r="I5369" i="4"/>
  <c r="H5373" i="4"/>
  <c r="I5373" i="4"/>
  <c r="H5377" i="4"/>
  <c r="I5377" i="4"/>
  <c r="H5381" i="4"/>
  <c r="I5381" i="4"/>
  <c r="H5385" i="4"/>
  <c r="I5385" i="4"/>
  <c r="H5389" i="4"/>
  <c r="I5389" i="4"/>
  <c r="H5393" i="4"/>
  <c r="I5393" i="4"/>
  <c r="H5397" i="4"/>
  <c r="I5397" i="4"/>
  <c r="H5401" i="4"/>
  <c r="I5401" i="4"/>
  <c r="H5405" i="4"/>
  <c r="I5405" i="4"/>
  <c r="H5409" i="4"/>
  <c r="I5409" i="4"/>
  <c r="H5413" i="4"/>
  <c r="I5413" i="4"/>
  <c r="H5417" i="4"/>
  <c r="I5417" i="4"/>
  <c r="H5421" i="4"/>
  <c r="I5421" i="4"/>
  <c r="H5425" i="4"/>
  <c r="I5425" i="4"/>
  <c r="H5429" i="4"/>
  <c r="I5429" i="4"/>
  <c r="H5433" i="4"/>
  <c r="I5433" i="4"/>
  <c r="H5437" i="4"/>
  <c r="I5437" i="4"/>
  <c r="H5441" i="4"/>
  <c r="I5441" i="4"/>
  <c r="H5445" i="4"/>
  <c r="I5445" i="4"/>
  <c r="H5449" i="4"/>
  <c r="I5449" i="4"/>
  <c r="H5453" i="4"/>
  <c r="I5453" i="4"/>
  <c r="H5457" i="4"/>
  <c r="I5457" i="4"/>
  <c r="H5461" i="4"/>
  <c r="I5461" i="4"/>
  <c r="H5465" i="4"/>
  <c r="I5465" i="4"/>
  <c r="H5469" i="4"/>
  <c r="I5469" i="4"/>
  <c r="H5473" i="4"/>
  <c r="I5473" i="4"/>
  <c r="H5477" i="4"/>
  <c r="I5477" i="4"/>
  <c r="H5481" i="4"/>
  <c r="I5481" i="4"/>
  <c r="H5485" i="4"/>
  <c r="I5485" i="4"/>
  <c r="H5489" i="4"/>
  <c r="I5489" i="4"/>
  <c r="H5493" i="4"/>
  <c r="I5493" i="4"/>
  <c r="H5497" i="4"/>
  <c r="I5497" i="4"/>
  <c r="H5501" i="4"/>
  <c r="I5501" i="4"/>
  <c r="H5505" i="4"/>
  <c r="I5505" i="4"/>
  <c r="H5509" i="4"/>
  <c r="I5509" i="4"/>
  <c r="H5513" i="4"/>
  <c r="I5513" i="4"/>
  <c r="H5517" i="4"/>
  <c r="I5517" i="4"/>
  <c r="H5521" i="4"/>
  <c r="I5521" i="4"/>
  <c r="H5525" i="4"/>
  <c r="I5525" i="4"/>
  <c r="H5529" i="4"/>
  <c r="I5529" i="4"/>
  <c r="H5533" i="4"/>
  <c r="I5533" i="4"/>
  <c r="H5537" i="4"/>
  <c r="I5537" i="4"/>
  <c r="H5541" i="4"/>
  <c r="I5541" i="4"/>
  <c r="H5545" i="4"/>
  <c r="I5545" i="4"/>
  <c r="H5549" i="4"/>
  <c r="I5549" i="4"/>
  <c r="H5553" i="4"/>
  <c r="I5553" i="4"/>
  <c r="H5557" i="4"/>
  <c r="I5557" i="4"/>
  <c r="H5561" i="4"/>
  <c r="I5561" i="4"/>
  <c r="H5565" i="4"/>
  <c r="I5565" i="4"/>
  <c r="H5569" i="4"/>
  <c r="I5569" i="4"/>
  <c r="H5573" i="4"/>
  <c r="I5573" i="4"/>
  <c r="H5577" i="4"/>
  <c r="I5577" i="4"/>
  <c r="H5581" i="4"/>
  <c r="I5581" i="4"/>
  <c r="H5585" i="4"/>
  <c r="I5585" i="4"/>
  <c r="H5589" i="4"/>
  <c r="I5589" i="4"/>
  <c r="H5593" i="4"/>
  <c r="I5593" i="4"/>
  <c r="H5597" i="4"/>
  <c r="I5597" i="4"/>
  <c r="H5601" i="4"/>
  <c r="I5601" i="4"/>
  <c r="H5605" i="4"/>
  <c r="I5605" i="4"/>
  <c r="H5609" i="4"/>
  <c r="I5609" i="4"/>
  <c r="H5613" i="4"/>
  <c r="I5613" i="4"/>
  <c r="H5617" i="4"/>
  <c r="I5617" i="4"/>
  <c r="H5621" i="4"/>
  <c r="I5621" i="4"/>
  <c r="H5625" i="4"/>
  <c r="I5625" i="4"/>
  <c r="H5629" i="4"/>
  <c r="I5629" i="4"/>
  <c r="H5633" i="4"/>
  <c r="I5633" i="4"/>
  <c r="H5637" i="4"/>
  <c r="I5637" i="4"/>
  <c r="H5641" i="4"/>
  <c r="I5641" i="4"/>
  <c r="H5645" i="4"/>
  <c r="I5645" i="4"/>
  <c r="H5649" i="4"/>
  <c r="I5649" i="4"/>
  <c r="H5653" i="4"/>
  <c r="I5653" i="4"/>
  <c r="H5657" i="4"/>
  <c r="I5657" i="4"/>
  <c r="H5661" i="4"/>
  <c r="I5661" i="4"/>
  <c r="H5665" i="4"/>
  <c r="I5665" i="4"/>
  <c r="H5669" i="4"/>
  <c r="I5669" i="4"/>
  <c r="H5673" i="4"/>
  <c r="I5673" i="4"/>
  <c r="H5677" i="4"/>
  <c r="I5677" i="4"/>
  <c r="H5681" i="4"/>
  <c r="I5681" i="4"/>
  <c r="H5685" i="4"/>
  <c r="I5685" i="4"/>
  <c r="H5689" i="4"/>
  <c r="I5689" i="4"/>
  <c r="H5693" i="4"/>
  <c r="I5693" i="4"/>
  <c r="H5697" i="4"/>
  <c r="I5697" i="4"/>
  <c r="H5701" i="4"/>
  <c r="I5701" i="4"/>
  <c r="H5705" i="4"/>
  <c r="I5705" i="4"/>
  <c r="H5709" i="4"/>
  <c r="I5709" i="4"/>
  <c r="H5713" i="4"/>
  <c r="I5713" i="4"/>
  <c r="H5717" i="4"/>
  <c r="I5717" i="4"/>
  <c r="H5721" i="4"/>
  <c r="I5721" i="4"/>
  <c r="H5725" i="4"/>
  <c r="I5725" i="4"/>
  <c r="H5729" i="4"/>
  <c r="I5729" i="4"/>
  <c r="H5733" i="4"/>
  <c r="I5733" i="4"/>
  <c r="H5737" i="4"/>
  <c r="I5737" i="4"/>
  <c r="H5741" i="4"/>
  <c r="I5741" i="4"/>
  <c r="H5745" i="4"/>
  <c r="I5745" i="4"/>
  <c r="H5749" i="4"/>
  <c r="I5749" i="4"/>
  <c r="H5753" i="4"/>
  <c r="I5753" i="4"/>
  <c r="H5757" i="4"/>
  <c r="I5757" i="4"/>
  <c r="H5761" i="4"/>
  <c r="I5761" i="4"/>
  <c r="H5765" i="4"/>
  <c r="I5765" i="4"/>
  <c r="H5769" i="4"/>
  <c r="I5769" i="4"/>
  <c r="H5773" i="4"/>
  <c r="I5773" i="4"/>
  <c r="H5777" i="4"/>
  <c r="I5777" i="4"/>
  <c r="H5781" i="4"/>
  <c r="I5781" i="4"/>
  <c r="H5785" i="4"/>
  <c r="I5785" i="4"/>
  <c r="H5789" i="4"/>
  <c r="I5789" i="4"/>
  <c r="H5793" i="4"/>
  <c r="I5793" i="4"/>
  <c r="H5797" i="4"/>
  <c r="I5797" i="4"/>
  <c r="H5801" i="4"/>
  <c r="I5801" i="4"/>
  <c r="H5805" i="4"/>
  <c r="I5805" i="4"/>
  <c r="H5809" i="4"/>
  <c r="I5809" i="4"/>
  <c r="H5813" i="4"/>
  <c r="I5813" i="4"/>
  <c r="H5817" i="4"/>
  <c r="I5817" i="4"/>
  <c r="H5821" i="4"/>
  <c r="I5821" i="4"/>
  <c r="H5825" i="4"/>
  <c r="I5825" i="4"/>
  <c r="H5829" i="4"/>
  <c r="I5829" i="4"/>
  <c r="H5833" i="4"/>
  <c r="I5833" i="4"/>
  <c r="H5837" i="4"/>
  <c r="I5837" i="4"/>
  <c r="H5841" i="4"/>
  <c r="I5841" i="4"/>
  <c r="H5845" i="4"/>
  <c r="I5845" i="4"/>
  <c r="H5849" i="4"/>
  <c r="I5849" i="4"/>
  <c r="H5853" i="4"/>
  <c r="I5853" i="4"/>
  <c r="H5857" i="4"/>
  <c r="I5857" i="4"/>
  <c r="H5861" i="4"/>
  <c r="I5861" i="4"/>
  <c r="H5865" i="4"/>
  <c r="I5865" i="4"/>
  <c r="H5869" i="4"/>
  <c r="I5869" i="4"/>
  <c r="H5873" i="4"/>
  <c r="I5873" i="4"/>
  <c r="H5877" i="4"/>
  <c r="I5877" i="4"/>
  <c r="H5881" i="4"/>
  <c r="I5881" i="4"/>
  <c r="H5885" i="4"/>
  <c r="I5885" i="4"/>
  <c r="H5889" i="4"/>
  <c r="I5889" i="4"/>
  <c r="H5893" i="4"/>
  <c r="I5893" i="4"/>
  <c r="H5897" i="4"/>
  <c r="I5897" i="4"/>
  <c r="H5901" i="4"/>
  <c r="I5901" i="4"/>
  <c r="H5905" i="4"/>
  <c r="I5905" i="4"/>
  <c r="H5909" i="4"/>
  <c r="I5909" i="4"/>
  <c r="H5913" i="4"/>
  <c r="I5913" i="4"/>
  <c r="H5917" i="4"/>
  <c r="I5917" i="4"/>
  <c r="H5921" i="4"/>
  <c r="I5921" i="4"/>
  <c r="H5925" i="4"/>
  <c r="I5925" i="4"/>
  <c r="H5929" i="4"/>
  <c r="I5929" i="4"/>
  <c r="H5933" i="4"/>
  <c r="I5933" i="4"/>
  <c r="H5937" i="4"/>
  <c r="I5937" i="4"/>
  <c r="H5941" i="4"/>
  <c r="I5941" i="4"/>
  <c r="H5945" i="4"/>
  <c r="I5945" i="4"/>
  <c r="H5949" i="4"/>
  <c r="I5949" i="4"/>
  <c r="H5953" i="4"/>
  <c r="I5953" i="4"/>
  <c r="H5957" i="4"/>
  <c r="I5957" i="4"/>
  <c r="H5961" i="4"/>
  <c r="I5961" i="4"/>
  <c r="H5965" i="4"/>
  <c r="I5965" i="4"/>
  <c r="H5969" i="4"/>
  <c r="I5969" i="4"/>
  <c r="H5973" i="4"/>
  <c r="I5973" i="4"/>
  <c r="H5977" i="4"/>
  <c r="I5977" i="4"/>
  <c r="H5981" i="4"/>
  <c r="I5981" i="4"/>
  <c r="H5985" i="4"/>
  <c r="I5985" i="4"/>
  <c r="H5989" i="4"/>
  <c r="I5989" i="4"/>
  <c r="H5993" i="4"/>
  <c r="I5993" i="4"/>
  <c r="H5997" i="4"/>
  <c r="I5997" i="4"/>
  <c r="H6001" i="4"/>
  <c r="I6001" i="4"/>
  <c r="H6005" i="4"/>
  <c r="I6005" i="4"/>
  <c r="H6009" i="4"/>
  <c r="I6009" i="4"/>
  <c r="H6013" i="4"/>
  <c r="I6013" i="4"/>
  <c r="H6017" i="4"/>
  <c r="I6017" i="4"/>
  <c r="H6021" i="4"/>
  <c r="I6021" i="4"/>
  <c r="H6025" i="4"/>
  <c r="I6025" i="4"/>
  <c r="H6029" i="4"/>
  <c r="I6029" i="4"/>
  <c r="H6033" i="4"/>
  <c r="I6033" i="4"/>
  <c r="H6037" i="4"/>
  <c r="I6037" i="4"/>
  <c r="H6041" i="4"/>
  <c r="I6041" i="4"/>
  <c r="H6045" i="4"/>
  <c r="I6045" i="4"/>
  <c r="H6049" i="4"/>
  <c r="I6049" i="4"/>
  <c r="H6053" i="4"/>
  <c r="I6053" i="4"/>
  <c r="H6057" i="4"/>
  <c r="I6057" i="4"/>
  <c r="H6061" i="4"/>
  <c r="I6061" i="4"/>
  <c r="H6065" i="4"/>
  <c r="I6065" i="4"/>
  <c r="H6069" i="4"/>
  <c r="I6069" i="4"/>
  <c r="H6073" i="4"/>
  <c r="I6073" i="4"/>
  <c r="H6077" i="4"/>
  <c r="I6077" i="4"/>
  <c r="H6081" i="4"/>
  <c r="I6081" i="4"/>
  <c r="H6085" i="4"/>
  <c r="I6085" i="4"/>
  <c r="H6089" i="4"/>
  <c r="I6089" i="4"/>
  <c r="H6093" i="4"/>
  <c r="I6093" i="4"/>
  <c r="H6097" i="4"/>
  <c r="I6097" i="4"/>
  <c r="H6101" i="4"/>
  <c r="I6101" i="4"/>
  <c r="H6105" i="4"/>
  <c r="I6105" i="4"/>
  <c r="H6109" i="4"/>
  <c r="I6109" i="4"/>
  <c r="H6113" i="4"/>
  <c r="I6113" i="4"/>
  <c r="H6117" i="4"/>
  <c r="I6117" i="4"/>
  <c r="H6121" i="4"/>
  <c r="I6121" i="4"/>
  <c r="H6125" i="4"/>
  <c r="I6125" i="4"/>
  <c r="H6129" i="4"/>
  <c r="I6129" i="4"/>
  <c r="H6133" i="4"/>
  <c r="I6133" i="4"/>
  <c r="H6137" i="4"/>
  <c r="I6137" i="4"/>
  <c r="H6141" i="4"/>
  <c r="I6141" i="4"/>
  <c r="H6145" i="4"/>
  <c r="I6145" i="4"/>
  <c r="H6149" i="4"/>
  <c r="I6149" i="4"/>
  <c r="H6153" i="4"/>
  <c r="I6153" i="4"/>
  <c r="H6157" i="4"/>
  <c r="I6157" i="4"/>
  <c r="H6161" i="4"/>
  <c r="I6161" i="4"/>
  <c r="H6165" i="4"/>
  <c r="I6165" i="4"/>
  <c r="H6169" i="4"/>
  <c r="I6169" i="4"/>
  <c r="H6173" i="4"/>
  <c r="I6173" i="4"/>
  <c r="H6177" i="4"/>
  <c r="I6177" i="4"/>
  <c r="H6181" i="4"/>
  <c r="I6181" i="4"/>
  <c r="H6185" i="4"/>
  <c r="I6185" i="4"/>
  <c r="H6189" i="4"/>
  <c r="I6189" i="4"/>
  <c r="H6193" i="4"/>
  <c r="I6193" i="4"/>
  <c r="H6197" i="4"/>
  <c r="I6197" i="4"/>
  <c r="H6201" i="4"/>
  <c r="I6201" i="4"/>
  <c r="H6205" i="4"/>
  <c r="I6205" i="4"/>
  <c r="H6209" i="4"/>
  <c r="I6209" i="4"/>
  <c r="H6213" i="4"/>
  <c r="I6213" i="4"/>
  <c r="H6217" i="4"/>
  <c r="I6217" i="4"/>
  <c r="H6221" i="4"/>
  <c r="I6221" i="4"/>
  <c r="H6225" i="4"/>
  <c r="I6225" i="4"/>
  <c r="H6229" i="4"/>
  <c r="I6229" i="4"/>
  <c r="H6233" i="4"/>
  <c r="I6233" i="4"/>
  <c r="H6237" i="4"/>
  <c r="I6237" i="4"/>
  <c r="H6241" i="4"/>
  <c r="I6241" i="4"/>
  <c r="H6245" i="4"/>
  <c r="I6245" i="4"/>
  <c r="H6249" i="4"/>
  <c r="I6249" i="4"/>
  <c r="H6253" i="4"/>
  <c r="I6253" i="4"/>
  <c r="H6257" i="4"/>
  <c r="I6257" i="4"/>
  <c r="H6261" i="4"/>
  <c r="I6261" i="4"/>
  <c r="H6265" i="4"/>
  <c r="I6265" i="4"/>
  <c r="H6269" i="4"/>
  <c r="I6269" i="4"/>
  <c r="H6273" i="4"/>
  <c r="I6273" i="4"/>
  <c r="H6277" i="4"/>
  <c r="I6277" i="4"/>
  <c r="H6281" i="4"/>
  <c r="I6281" i="4"/>
  <c r="H6285" i="4"/>
  <c r="I6285" i="4"/>
  <c r="H6289" i="4"/>
  <c r="I6289" i="4"/>
  <c r="H6293" i="4"/>
  <c r="I6293" i="4"/>
  <c r="H6297" i="4"/>
  <c r="I6297" i="4"/>
  <c r="H6301" i="4"/>
  <c r="I6301" i="4"/>
  <c r="H6305" i="4"/>
  <c r="I6305" i="4"/>
  <c r="H6309" i="4"/>
  <c r="I6309" i="4"/>
  <c r="H6313" i="4"/>
  <c r="I6313" i="4"/>
  <c r="H6317" i="4"/>
  <c r="I6317" i="4"/>
  <c r="H6321" i="4"/>
  <c r="I6321" i="4"/>
  <c r="H6325" i="4"/>
  <c r="I6325" i="4"/>
  <c r="H6329" i="4"/>
  <c r="I6329" i="4"/>
  <c r="H6333" i="4"/>
  <c r="I6333" i="4"/>
  <c r="H6337" i="4"/>
  <c r="I6337" i="4"/>
  <c r="H6341" i="4"/>
  <c r="I6341" i="4"/>
  <c r="H6345" i="4"/>
  <c r="I6345" i="4"/>
  <c r="H6349" i="4"/>
  <c r="I6349" i="4"/>
  <c r="H6353" i="4"/>
  <c r="I6353" i="4"/>
  <c r="H6357" i="4"/>
  <c r="I6357" i="4"/>
  <c r="H6361" i="4"/>
  <c r="I6361" i="4"/>
  <c r="H6365" i="4"/>
  <c r="I6365" i="4"/>
  <c r="H6369" i="4"/>
  <c r="I6369" i="4"/>
  <c r="H6373" i="4"/>
  <c r="I6373" i="4"/>
  <c r="H6377" i="4"/>
  <c r="I6377" i="4"/>
  <c r="H6381" i="4"/>
  <c r="I6381" i="4"/>
  <c r="H6385" i="4"/>
  <c r="I6385" i="4"/>
  <c r="H6389" i="4"/>
  <c r="I6389" i="4"/>
  <c r="H6393" i="4"/>
  <c r="I6393" i="4"/>
  <c r="H6397" i="4"/>
  <c r="I6397" i="4"/>
  <c r="H6401" i="4"/>
  <c r="I6401" i="4"/>
  <c r="H6405" i="4"/>
  <c r="I6405" i="4"/>
  <c r="H6409" i="4"/>
  <c r="I6409" i="4"/>
  <c r="H6413" i="4"/>
  <c r="I6413" i="4"/>
  <c r="H6417" i="4"/>
  <c r="I6417" i="4"/>
  <c r="H6421" i="4"/>
  <c r="I6421" i="4"/>
  <c r="H6425" i="4"/>
  <c r="I6425" i="4"/>
  <c r="H6429" i="4"/>
  <c r="I6429" i="4"/>
  <c r="H6433" i="4"/>
  <c r="I6433" i="4"/>
  <c r="H6437" i="4"/>
  <c r="I6437" i="4"/>
  <c r="H6441" i="4"/>
  <c r="I6441" i="4"/>
  <c r="H6445" i="4"/>
  <c r="I6445" i="4"/>
  <c r="H6449" i="4"/>
  <c r="I6449" i="4"/>
  <c r="H6453" i="4"/>
  <c r="I6453" i="4"/>
  <c r="H6457" i="4"/>
  <c r="I6457" i="4"/>
  <c r="H6461" i="4"/>
  <c r="I6461" i="4"/>
  <c r="H6465" i="4"/>
  <c r="I6465" i="4"/>
  <c r="H6469" i="4"/>
  <c r="I6469" i="4"/>
  <c r="H6473" i="4"/>
  <c r="I6473" i="4"/>
  <c r="H6477" i="4"/>
  <c r="I6477" i="4"/>
  <c r="H6481" i="4"/>
  <c r="I6481" i="4"/>
  <c r="H6485" i="4"/>
  <c r="I6485" i="4"/>
  <c r="H6489" i="4"/>
  <c r="I6489" i="4"/>
  <c r="H6493" i="4"/>
  <c r="I6493" i="4"/>
  <c r="H6497" i="4"/>
  <c r="I6497" i="4"/>
  <c r="H6501" i="4"/>
  <c r="I6501" i="4"/>
  <c r="H6505" i="4"/>
  <c r="I6505" i="4"/>
  <c r="H6509" i="4"/>
  <c r="I6509" i="4"/>
  <c r="H6513" i="4"/>
  <c r="I6513" i="4"/>
  <c r="H6517" i="4"/>
  <c r="I6517" i="4"/>
  <c r="H6521" i="4"/>
  <c r="I6521" i="4"/>
  <c r="H6525" i="4"/>
  <c r="I6525" i="4"/>
  <c r="H6529" i="4"/>
  <c r="I6529" i="4"/>
  <c r="H6533" i="4"/>
  <c r="I6533" i="4"/>
  <c r="H6537" i="4"/>
  <c r="I6537" i="4"/>
  <c r="H6541" i="4"/>
  <c r="I6541" i="4"/>
  <c r="H6545" i="4"/>
  <c r="I6545" i="4"/>
  <c r="H6549" i="4"/>
  <c r="I6549" i="4"/>
  <c r="H6553" i="4"/>
  <c r="I6553" i="4"/>
  <c r="H6557" i="4"/>
  <c r="I6557" i="4"/>
  <c r="H6561" i="4"/>
  <c r="I6561" i="4"/>
  <c r="H6565" i="4"/>
  <c r="I6565" i="4"/>
  <c r="H6569" i="4"/>
  <c r="I6569" i="4"/>
  <c r="H6573" i="4"/>
  <c r="I6573" i="4"/>
  <c r="H6577" i="4"/>
  <c r="I6577" i="4"/>
  <c r="H6581" i="4"/>
  <c r="I6581" i="4"/>
  <c r="H6585" i="4"/>
  <c r="I6585" i="4"/>
  <c r="H6589" i="4"/>
  <c r="I6589" i="4"/>
  <c r="H6593" i="4"/>
  <c r="I6593" i="4"/>
  <c r="H6597" i="4"/>
  <c r="I6597" i="4"/>
  <c r="H6601" i="4"/>
  <c r="I6601" i="4"/>
  <c r="H6605" i="4"/>
  <c r="I6605" i="4"/>
  <c r="H6609" i="4"/>
  <c r="I6609" i="4"/>
  <c r="H6613" i="4"/>
  <c r="I6613" i="4"/>
  <c r="H6617" i="4"/>
  <c r="I6617" i="4"/>
  <c r="H6621" i="4"/>
  <c r="I6621" i="4"/>
  <c r="H6625" i="4"/>
  <c r="I6625" i="4"/>
  <c r="H6629" i="4"/>
  <c r="I6629" i="4"/>
  <c r="H6633" i="4"/>
  <c r="I6633" i="4"/>
  <c r="H6637" i="4"/>
  <c r="I6637" i="4"/>
  <c r="H6641" i="4"/>
  <c r="I6641" i="4"/>
  <c r="H6645" i="4"/>
  <c r="I6645" i="4"/>
  <c r="H6649" i="4"/>
  <c r="I6649" i="4"/>
  <c r="H6653" i="4"/>
  <c r="I6653" i="4"/>
  <c r="H6657" i="4"/>
  <c r="I6657" i="4"/>
  <c r="H6661" i="4"/>
  <c r="I6661" i="4"/>
  <c r="H6665" i="4"/>
  <c r="I6665" i="4"/>
  <c r="H6669" i="4"/>
  <c r="I6669" i="4"/>
  <c r="H6673" i="4"/>
  <c r="I6673" i="4"/>
  <c r="H6677" i="4"/>
  <c r="I6677" i="4"/>
  <c r="H6681" i="4"/>
  <c r="I6681" i="4"/>
  <c r="H6685" i="4"/>
  <c r="I6685" i="4"/>
  <c r="H6689" i="4"/>
  <c r="I6689" i="4"/>
  <c r="H6693" i="4"/>
  <c r="I6693" i="4"/>
  <c r="H6697" i="4"/>
  <c r="I6697" i="4"/>
  <c r="H6701" i="4"/>
  <c r="I6701" i="4"/>
  <c r="H6705" i="4"/>
  <c r="I6705" i="4"/>
  <c r="H6709" i="4"/>
  <c r="I6709" i="4"/>
  <c r="H6713" i="4"/>
  <c r="I6713" i="4"/>
  <c r="H6717" i="4"/>
  <c r="I6717" i="4"/>
  <c r="H6721" i="4"/>
  <c r="I6721" i="4"/>
  <c r="H6725" i="4"/>
  <c r="I6725" i="4"/>
  <c r="H6729" i="4"/>
  <c r="I6729" i="4"/>
  <c r="H6733" i="4"/>
  <c r="I6733" i="4"/>
  <c r="H6737" i="4"/>
  <c r="I6737" i="4"/>
  <c r="H6741" i="4"/>
  <c r="I6741" i="4"/>
  <c r="H6745" i="4"/>
  <c r="I6745" i="4"/>
  <c r="H6749" i="4"/>
  <c r="I6749" i="4"/>
  <c r="H6753" i="4"/>
  <c r="I6753" i="4"/>
  <c r="H6757" i="4"/>
  <c r="I6757" i="4"/>
  <c r="H6761" i="4"/>
  <c r="I6761" i="4"/>
  <c r="H6765" i="4"/>
  <c r="I6765" i="4"/>
  <c r="H6769" i="4"/>
  <c r="I6769" i="4"/>
  <c r="H6773" i="4"/>
  <c r="I6773" i="4"/>
  <c r="H6777" i="4"/>
  <c r="I6777" i="4"/>
  <c r="H6781" i="4"/>
  <c r="I6781" i="4"/>
  <c r="H6785" i="4"/>
  <c r="I6785" i="4"/>
  <c r="H6789" i="4"/>
  <c r="I6789" i="4"/>
  <c r="H6793" i="4"/>
  <c r="I6793" i="4"/>
  <c r="H6797" i="4"/>
  <c r="I6797" i="4"/>
  <c r="H6801" i="4"/>
  <c r="I6801" i="4"/>
  <c r="H6805" i="4"/>
  <c r="I6805" i="4"/>
  <c r="H6809" i="4"/>
  <c r="I6809" i="4"/>
  <c r="H6813" i="4"/>
  <c r="I6813" i="4"/>
  <c r="H6817" i="4"/>
  <c r="I6817" i="4"/>
  <c r="H6821" i="4"/>
  <c r="I6821" i="4"/>
  <c r="H6825" i="4"/>
  <c r="I6825" i="4"/>
  <c r="H6829" i="4"/>
  <c r="I6829" i="4"/>
  <c r="H6833" i="4"/>
  <c r="I6833" i="4"/>
  <c r="H6837" i="4"/>
  <c r="I6837" i="4"/>
  <c r="H6841" i="4"/>
  <c r="I6841" i="4"/>
  <c r="H6845" i="4"/>
  <c r="I6845" i="4"/>
  <c r="H6849" i="4"/>
  <c r="I6849" i="4"/>
  <c r="H6853" i="4"/>
  <c r="I6853" i="4"/>
  <c r="H6857" i="4"/>
  <c r="I6857" i="4"/>
  <c r="H6861" i="4"/>
  <c r="I6861" i="4"/>
  <c r="H6865" i="4"/>
  <c r="I6865" i="4"/>
  <c r="H6869" i="4"/>
  <c r="I6869" i="4"/>
  <c r="H6873" i="4"/>
  <c r="I6873" i="4"/>
  <c r="H6877" i="4"/>
  <c r="I6877" i="4"/>
  <c r="H6881" i="4"/>
  <c r="I6881" i="4"/>
  <c r="H6885" i="4"/>
  <c r="I6885" i="4"/>
  <c r="H6889" i="4"/>
  <c r="I6889" i="4"/>
  <c r="H6893" i="4"/>
  <c r="I6893" i="4"/>
  <c r="H6897" i="4"/>
  <c r="I6897" i="4"/>
  <c r="H6901" i="4"/>
  <c r="I6901" i="4"/>
  <c r="H6905" i="4"/>
  <c r="I6905" i="4"/>
  <c r="H6909" i="4"/>
  <c r="I6909" i="4"/>
  <c r="H6913" i="4"/>
  <c r="I6913" i="4"/>
  <c r="H6917" i="4"/>
  <c r="I6917" i="4"/>
  <c r="H6921" i="4"/>
  <c r="I6921" i="4"/>
  <c r="H6925" i="4"/>
  <c r="I6925" i="4"/>
  <c r="H6929" i="4"/>
  <c r="I6929" i="4"/>
  <c r="H6933" i="4"/>
  <c r="I6933" i="4"/>
  <c r="H6937" i="4"/>
  <c r="I6937" i="4"/>
  <c r="H6941" i="4"/>
  <c r="I6941" i="4"/>
  <c r="H6945" i="4"/>
  <c r="I6945" i="4"/>
  <c r="H6949" i="4"/>
  <c r="I6949" i="4"/>
  <c r="H6953" i="4"/>
  <c r="I6953" i="4"/>
  <c r="H6957" i="4"/>
  <c r="I6957" i="4"/>
  <c r="H6961" i="4"/>
  <c r="I6961" i="4"/>
  <c r="H6965" i="4"/>
  <c r="I6965" i="4"/>
  <c r="H6969" i="4"/>
  <c r="I6969" i="4"/>
  <c r="H6973" i="4"/>
  <c r="I6973" i="4"/>
  <c r="H6977" i="4"/>
  <c r="I6977" i="4"/>
  <c r="H6981" i="4"/>
  <c r="I6981" i="4"/>
  <c r="H6985" i="4"/>
  <c r="I6985" i="4"/>
  <c r="H6989" i="4"/>
  <c r="I6989" i="4"/>
  <c r="H6993" i="4"/>
  <c r="I6993" i="4"/>
  <c r="H2358" i="4"/>
  <c r="I2358" i="4"/>
  <c r="H2362" i="4"/>
  <c r="I2362" i="4"/>
  <c r="H2366" i="4"/>
  <c r="I2366" i="4"/>
  <c r="H2370" i="4"/>
  <c r="I2370" i="4"/>
  <c r="H2374" i="4"/>
  <c r="I2374" i="4"/>
  <c r="H2378" i="4"/>
  <c r="I2378" i="4"/>
  <c r="H2382" i="4"/>
  <c r="I2382" i="4"/>
  <c r="H2386" i="4"/>
  <c r="I2386" i="4"/>
  <c r="H2390" i="4"/>
  <c r="I2390" i="4"/>
  <c r="H2394" i="4"/>
  <c r="I2394" i="4"/>
  <c r="H2398" i="4"/>
  <c r="I2398" i="4"/>
  <c r="H2402" i="4"/>
  <c r="I2402" i="4"/>
  <c r="H2406" i="4"/>
  <c r="I2406" i="4"/>
  <c r="H2410" i="4"/>
  <c r="I2410" i="4"/>
  <c r="H2414" i="4"/>
  <c r="I2414" i="4"/>
  <c r="H2418" i="4"/>
  <c r="I2418" i="4"/>
  <c r="H2422" i="4"/>
  <c r="I2422" i="4"/>
  <c r="H2426" i="4"/>
  <c r="I2426" i="4"/>
  <c r="H2430" i="4"/>
  <c r="I2430" i="4"/>
  <c r="H2434" i="4"/>
  <c r="I2434" i="4"/>
  <c r="H2438" i="4"/>
  <c r="I2438" i="4"/>
  <c r="H2442" i="4"/>
  <c r="I2442" i="4"/>
  <c r="H2446" i="4"/>
  <c r="I2446" i="4"/>
  <c r="H2450" i="4"/>
  <c r="I2450" i="4"/>
  <c r="H2454" i="4"/>
  <c r="I2454" i="4"/>
  <c r="H2458" i="4"/>
  <c r="I2458" i="4"/>
  <c r="H2462" i="4"/>
  <c r="I2462" i="4"/>
  <c r="H2466" i="4"/>
  <c r="I2466" i="4"/>
  <c r="H2470" i="4"/>
  <c r="I2470" i="4"/>
  <c r="H2474" i="4"/>
  <c r="I2474" i="4"/>
  <c r="H2478" i="4"/>
  <c r="I2478" i="4"/>
  <c r="H2482" i="4"/>
  <c r="I2482" i="4"/>
  <c r="H2486" i="4"/>
  <c r="I2486" i="4"/>
  <c r="H2490" i="4"/>
  <c r="I2490" i="4"/>
  <c r="H2494" i="4"/>
  <c r="I2494" i="4"/>
  <c r="H2498" i="4"/>
  <c r="I2498" i="4"/>
  <c r="H2502" i="4"/>
  <c r="I2502" i="4"/>
  <c r="H2506" i="4"/>
  <c r="I2506" i="4"/>
  <c r="H2510" i="4"/>
  <c r="I2510" i="4"/>
  <c r="H2514" i="4"/>
  <c r="I2514" i="4"/>
  <c r="H2518" i="4"/>
  <c r="I2518" i="4"/>
  <c r="H2522" i="4"/>
  <c r="I2522" i="4"/>
  <c r="H2526" i="4"/>
  <c r="I2526" i="4"/>
  <c r="H2530" i="4"/>
  <c r="I2530" i="4"/>
  <c r="H2534" i="4"/>
  <c r="I2534" i="4"/>
  <c r="H2538" i="4"/>
  <c r="I2538" i="4"/>
  <c r="H2542" i="4"/>
  <c r="I2542" i="4"/>
  <c r="H2546" i="4"/>
  <c r="I2546" i="4"/>
  <c r="H2550" i="4"/>
  <c r="I2550" i="4"/>
  <c r="H2554" i="4"/>
  <c r="I2554" i="4"/>
  <c r="H2558" i="4"/>
  <c r="I2558" i="4"/>
  <c r="H2562" i="4"/>
  <c r="I2562" i="4"/>
  <c r="H2566" i="4"/>
  <c r="I2566" i="4"/>
  <c r="H2570" i="4"/>
  <c r="I2570" i="4"/>
  <c r="H2574" i="4"/>
  <c r="I2574" i="4"/>
  <c r="H2578" i="4"/>
  <c r="I2578" i="4"/>
  <c r="H2582" i="4"/>
  <c r="I2582" i="4"/>
  <c r="H2586" i="4"/>
  <c r="I2586" i="4"/>
  <c r="H2590" i="4"/>
  <c r="I2590" i="4"/>
  <c r="H2594" i="4"/>
  <c r="I2594" i="4"/>
  <c r="H2598" i="4"/>
  <c r="I2598" i="4"/>
  <c r="H2602" i="4"/>
  <c r="I2602" i="4"/>
  <c r="H2606" i="4"/>
  <c r="I2606" i="4"/>
  <c r="H2610" i="4"/>
  <c r="I2610" i="4"/>
  <c r="H2614" i="4"/>
  <c r="I2614" i="4"/>
  <c r="H2618" i="4"/>
  <c r="I2618" i="4"/>
  <c r="H2622" i="4"/>
  <c r="I2622" i="4"/>
  <c r="H2626" i="4"/>
  <c r="I2626" i="4"/>
  <c r="H2630" i="4"/>
  <c r="I2630" i="4"/>
  <c r="H2634" i="4"/>
  <c r="I2634" i="4"/>
  <c r="H2638" i="4"/>
  <c r="I2638" i="4"/>
  <c r="H2642" i="4"/>
  <c r="I2642" i="4"/>
  <c r="H2646" i="4"/>
  <c r="I2646" i="4"/>
  <c r="H2650" i="4"/>
  <c r="I2650" i="4"/>
  <c r="H2654" i="4"/>
  <c r="I2654" i="4"/>
  <c r="H2658" i="4"/>
  <c r="I2658" i="4"/>
  <c r="H2662" i="4"/>
  <c r="I2662" i="4"/>
  <c r="H2666" i="4"/>
  <c r="I2666" i="4"/>
  <c r="H2670" i="4"/>
  <c r="I2670" i="4"/>
  <c r="H2674" i="4"/>
  <c r="I2674" i="4"/>
  <c r="H2678" i="4"/>
  <c r="I2678" i="4"/>
  <c r="H2682" i="4"/>
  <c r="I2682" i="4"/>
  <c r="H2686" i="4"/>
  <c r="I2686" i="4"/>
  <c r="H2690" i="4"/>
  <c r="I2690" i="4"/>
  <c r="H2694" i="4"/>
  <c r="I2694" i="4"/>
  <c r="H2698" i="4"/>
  <c r="I2698" i="4"/>
  <c r="H2702" i="4"/>
  <c r="I2702" i="4"/>
  <c r="H2706" i="4"/>
  <c r="I2706" i="4"/>
  <c r="H2710" i="4"/>
  <c r="I2710" i="4"/>
  <c r="H2714" i="4"/>
  <c r="I2714" i="4"/>
  <c r="H2718" i="4"/>
  <c r="I2718" i="4"/>
  <c r="H2722" i="4"/>
  <c r="I2722" i="4"/>
  <c r="H2726" i="4"/>
  <c r="I2726" i="4"/>
  <c r="H2730" i="4"/>
  <c r="I2730" i="4"/>
  <c r="H2734" i="4"/>
  <c r="I2734" i="4"/>
  <c r="H2738" i="4"/>
  <c r="I2738" i="4"/>
  <c r="H2742" i="4"/>
  <c r="I2742" i="4"/>
  <c r="H2746" i="4"/>
  <c r="I2746" i="4"/>
  <c r="H2750" i="4"/>
  <c r="I2750" i="4"/>
  <c r="H2754" i="4"/>
  <c r="I2754" i="4"/>
  <c r="H2758" i="4"/>
  <c r="I2758" i="4"/>
  <c r="H2762" i="4"/>
  <c r="I2762" i="4"/>
  <c r="H2766" i="4"/>
  <c r="I2766" i="4"/>
  <c r="H2770" i="4"/>
  <c r="I2770" i="4"/>
  <c r="H2774" i="4"/>
  <c r="I2774" i="4"/>
  <c r="H2778" i="4"/>
  <c r="I2778" i="4"/>
  <c r="H2782" i="4"/>
  <c r="I2782" i="4"/>
  <c r="H2786" i="4"/>
  <c r="I2786" i="4"/>
  <c r="H2790" i="4"/>
  <c r="I2790" i="4"/>
  <c r="H2794" i="4"/>
  <c r="I2794" i="4"/>
  <c r="H2798" i="4"/>
  <c r="I2798" i="4"/>
  <c r="H2802" i="4"/>
  <c r="I2802" i="4"/>
  <c r="H2806" i="4"/>
  <c r="I2806" i="4"/>
  <c r="H2810" i="4"/>
  <c r="I2810" i="4"/>
  <c r="H2814" i="4"/>
  <c r="I2814" i="4"/>
  <c r="H2818" i="4"/>
  <c r="I2818" i="4"/>
  <c r="H2822" i="4"/>
  <c r="I2822" i="4"/>
  <c r="H2826" i="4"/>
  <c r="I2826" i="4"/>
  <c r="H2830" i="4"/>
  <c r="I2830" i="4"/>
  <c r="H2834" i="4"/>
  <c r="I2834" i="4"/>
  <c r="H2838" i="4"/>
  <c r="I2838" i="4"/>
  <c r="H2842" i="4"/>
  <c r="I2842" i="4"/>
  <c r="H2846" i="4"/>
  <c r="I2846" i="4"/>
  <c r="H2850" i="4"/>
  <c r="I2850" i="4"/>
  <c r="H2854" i="4"/>
  <c r="I2854" i="4"/>
  <c r="H2858" i="4"/>
  <c r="I2858" i="4"/>
  <c r="H2862" i="4"/>
  <c r="I2862" i="4"/>
  <c r="H2866" i="4"/>
  <c r="I2866" i="4"/>
  <c r="H2870" i="4"/>
  <c r="I2870" i="4"/>
  <c r="H2874" i="4"/>
  <c r="I2874" i="4"/>
  <c r="H2878" i="4"/>
  <c r="I2878" i="4"/>
  <c r="H2882" i="4"/>
  <c r="I2882" i="4"/>
  <c r="H2886" i="4"/>
  <c r="I2886" i="4"/>
  <c r="H2890" i="4"/>
  <c r="I2890" i="4"/>
  <c r="H2894" i="4"/>
  <c r="I2894" i="4"/>
  <c r="H2898" i="4"/>
  <c r="I2898" i="4"/>
  <c r="H2902" i="4"/>
  <c r="I2902" i="4"/>
  <c r="H2906" i="4"/>
  <c r="I2906" i="4"/>
  <c r="H2910" i="4"/>
  <c r="I2910" i="4"/>
  <c r="H2914" i="4"/>
  <c r="I2914" i="4"/>
  <c r="H2918" i="4"/>
  <c r="I2918" i="4"/>
  <c r="H2922" i="4"/>
  <c r="I2922" i="4"/>
  <c r="H2926" i="4"/>
  <c r="I2926" i="4"/>
  <c r="H2930" i="4"/>
  <c r="I2930" i="4"/>
  <c r="H2934" i="4"/>
  <c r="I2934" i="4"/>
  <c r="H2938" i="4"/>
  <c r="I2938" i="4"/>
  <c r="H2942" i="4"/>
  <c r="I2942" i="4"/>
  <c r="H2946" i="4"/>
  <c r="I2946" i="4"/>
  <c r="H2950" i="4"/>
  <c r="I2950" i="4"/>
  <c r="H2954" i="4"/>
  <c r="I2954" i="4"/>
  <c r="H2958" i="4"/>
  <c r="I2958" i="4"/>
  <c r="H2962" i="4"/>
  <c r="I2962" i="4"/>
  <c r="H2966" i="4"/>
  <c r="I2966" i="4"/>
  <c r="H2970" i="4"/>
  <c r="I2970" i="4"/>
  <c r="H2974" i="4"/>
  <c r="I2974" i="4"/>
  <c r="H2978" i="4"/>
  <c r="I2978" i="4"/>
  <c r="H2982" i="4"/>
  <c r="I2982" i="4"/>
  <c r="H2986" i="4"/>
  <c r="I2986" i="4"/>
  <c r="H2990" i="4"/>
  <c r="I2990" i="4"/>
  <c r="H2994" i="4"/>
  <c r="I2994" i="4"/>
  <c r="H2998" i="4"/>
  <c r="I2998" i="4"/>
  <c r="H3002" i="4"/>
  <c r="I3002" i="4"/>
  <c r="H3006" i="4"/>
  <c r="I3006" i="4"/>
  <c r="H3010" i="4"/>
  <c r="I3010" i="4"/>
  <c r="H3014" i="4"/>
  <c r="I3014" i="4"/>
  <c r="H3018" i="4"/>
  <c r="I3018" i="4"/>
  <c r="H3022" i="4"/>
  <c r="I3022" i="4"/>
  <c r="H3026" i="4"/>
  <c r="I3026" i="4"/>
  <c r="H3030" i="4"/>
  <c r="I3030" i="4"/>
  <c r="H3034" i="4"/>
  <c r="I3034" i="4"/>
  <c r="H3038" i="4"/>
  <c r="I3038" i="4"/>
  <c r="H3042" i="4"/>
  <c r="I3042" i="4"/>
  <c r="H3046" i="4"/>
  <c r="I3046" i="4"/>
  <c r="H3050" i="4"/>
  <c r="I3050" i="4"/>
  <c r="H3054" i="4"/>
  <c r="I3054" i="4"/>
  <c r="H3058" i="4"/>
  <c r="I3058" i="4"/>
  <c r="H3062" i="4"/>
  <c r="I3062" i="4"/>
  <c r="H3066" i="4"/>
  <c r="I3066" i="4"/>
  <c r="H3070" i="4"/>
  <c r="I3070" i="4"/>
  <c r="H3074" i="4"/>
  <c r="I3074" i="4"/>
  <c r="H3078" i="4"/>
  <c r="I3078" i="4"/>
  <c r="H3082" i="4"/>
  <c r="I3082" i="4"/>
  <c r="H3086" i="4"/>
  <c r="I3086" i="4"/>
  <c r="H3090" i="4"/>
  <c r="I3090" i="4"/>
  <c r="H3094" i="4"/>
  <c r="I3094" i="4"/>
  <c r="H3098" i="4"/>
  <c r="I3098" i="4"/>
  <c r="H3102" i="4"/>
  <c r="I3102" i="4"/>
  <c r="H3106" i="4"/>
  <c r="I3106" i="4"/>
  <c r="H3110" i="4"/>
  <c r="I3110" i="4"/>
  <c r="H3114" i="4"/>
  <c r="I3114" i="4"/>
  <c r="H3118" i="4"/>
  <c r="I3118" i="4"/>
  <c r="H3122" i="4"/>
  <c r="I3122" i="4"/>
  <c r="H3126" i="4"/>
  <c r="I3126" i="4"/>
  <c r="H3130" i="4"/>
  <c r="I3130" i="4"/>
  <c r="H3134" i="4"/>
  <c r="I3134" i="4"/>
  <c r="H3138" i="4"/>
  <c r="I3138" i="4"/>
  <c r="H3142" i="4"/>
  <c r="I3142" i="4"/>
  <c r="H3146" i="4"/>
  <c r="I3146" i="4"/>
  <c r="H3150" i="4"/>
  <c r="I3150" i="4"/>
  <c r="H3154" i="4"/>
  <c r="I3154" i="4"/>
  <c r="H3158" i="4"/>
  <c r="I3158" i="4"/>
  <c r="H3162" i="4"/>
  <c r="I3162" i="4"/>
  <c r="H3166" i="4"/>
  <c r="I3166" i="4"/>
  <c r="H3170" i="4"/>
  <c r="I3170" i="4"/>
  <c r="H3174" i="4"/>
  <c r="I3174" i="4"/>
  <c r="H3178" i="4"/>
  <c r="I3178" i="4"/>
  <c r="H3182" i="4"/>
  <c r="I3182" i="4"/>
  <c r="H3186" i="4"/>
  <c r="I3186" i="4"/>
  <c r="H3190" i="4"/>
  <c r="I3190" i="4"/>
  <c r="H3194" i="4"/>
  <c r="I3194" i="4"/>
  <c r="H3198" i="4"/>
  <c r="I3198" i="4"/>
  <c r="H3202" i="4"/>
  <c r="I3202" i="4"/>
  <c r="H3206" i="4"/>
  <c r="I3206" i="4"/>
  <c r="H3210" i="4"/>
  <c r="I3210" i="4"/>
  <c r="H3214" i="4"/>
  <c r="I3214" i="4"/>
  <c r="H3218" i="4"/>
  <c r="I3218" i="4"/>
  <c r="H3222" i="4"/>
  <c r="I3222" i="4"/>
  <c r="H3226" i="4"/>
  <c r="I3226" i="4"/>
  <c r="H3230" i="4"/>
  <c r="I3230" i="4"/>
  <c r="H3234" i="4"/>
  <c r="I3234" i="4"/>
  <c r="H3238" i="4"/>
  <c r="I3238" i="4"/>
  <c r="H3242" i="4"/>
  <c r="I3242" i="4"/>
  <c r="H3246" i="4"/>
  <c r="I3246" i="4"/>
  <c r="H3250" i="4"/>
  <c r="I3250" i="4"/>
  <c r="H3254" i="4"/>
  <c r="I3254" i="4"/>
  <c r="H3258" i="4"/>
  <c r="I3258" i="4"/>
  <c r="H3262" i="4"/>
  <c r="I3262" i="4"/>
  <c r="H3266" i="4"/>
  <c r="I3266" i="4"/>
  <c r="H3270" i="4"/>
  <c r="I3270" i="4"/>
  <c r="H3274" i="4"/>
  <c r="I3274" i="4"/>
  <c r="H3278" i="4"/>
  <c r="I3278" i="4"/>
  <c r="H3282" i="4"/>
  <c r="I3282" i="4"/>
  <c r="H3286" i="4"/>
  <c r="I3286" i="4"/>
  <c r="H3290" i="4"/>
  <c r="I3290" i="4"/>
  <c r="H3294" i="4"/>
  <c r="I3294" i="4"/>
  <c r="H3298" i="4"/>
  <c r="I3298" i="4"/>
  <c r="H3302" i="4"/>
  <c r="I3302" i="4"/>
  <c r="H3306" i="4"/>
  <c r="I3306" i="4"/>
  <c r="H3310" i="4"/>
  <c r="I3310" i="4"/>
  <c r="H3314" i="4"/>
  <c r="I3314" i="4"/>
  <c r="H3318" i="4"/>
  <c r="I3318" i="4"/>
  <c r="H3322" i="4"/>
  <c r="I3322" i="4"/>
  <c r="H3326" i="4"/>
  <c r="I3326" i="4"/>
  <c r="H3330" i="4"/>
  <c r="I3330" i="4"/>
  <c r="H3334" i="4"/>
  <c r="I3334" i="4"/>
  <c r="H3338" i="4"/>
  <c r="I3338" i="4"/>
  <c r="H3342" i="4"/>
  <c r="I3342" i="4"/>
  <c r="H3346" i="4"/>
  <c r="I3346" i="4"/>
  <c r="H3350" i="4"/>
  <c r="I3350" i="4"/>
  <c r="H3354" i="4"/>
  <c r="I3354" i="4"/>
  <c r="H3358" i="4"/>
  <c r="I3358" i="4"/>
  <c r="H3362" i="4"/>
  <c r="I3362" i="4"/>
  <c r="H3366" i="4"/>
  <c r="I3366" i="4"/>
  <c r="H3370" i="4"/>
  <c r="I3370" i="4"/>
  <c r="H3374" i="4"/>
  <c r="I3374" i="4"/>
  <c r="H3378" i="4"/>
  <c r="I3378" i="4"/>
  <c r="H3382" i="4"/>
  <c r="I3382" i="4"/>
  <c r="H3386" i="4"/>
  <c r="I3386" i="4"/>
  <c r="H3390" i="4"/>
  <c r="I3390" i="4"/>
  <c r="H3394" i="4"/>
  <c r="I3394" i="4"/>
  <c r="H3398" i="4"/>
  <c r="I3398" i="4"/>
  <c r="H3402" i="4"/>
  <c r="I3402" i="4"/>
  <c r="H3406" i="4"/>
  <c r="I3406" i="4"/>
  <c r="H3410" i="4"/>
  <c r="I3410" i="4"/>
  <c r="H3414" i="4"/>
  <c r="I3414" i="4"/>
  <c r="H3418" i="4"/>
  <c r="I3418" i="4"/>
  <c r="H3422" i="4"/>
  <c r="I3422" i="4"/>
  <c r="H3426" i="4"/>
  <c r="I3426" i="4"/>
  <c r="H3430" i="4"/>
  <c r="I3430" i="4"/>
  <c r="H3434" i="4"/>
  <c r="I3434" i="4"/>
  <c r="H3438" i="4"/>
  <c r="I3438" i="4"/>
  <c r="H3442" i="4"/>
  <c r="I3442" i="4"/>
  <c r="H3446" i="4"/>
  <c r="I3446" i="4"/>
  <c r="H3450" i="4"/>
  <c r="I3450" i="4"/>
  <c r="H3454" i="4"/>
  <c r="I3454" i="4"/>
  <c r="H3458" i="4"/>
  <c r="I3458" i="4"/>
  <c r="H3462" i="4"/>
  <c r="I3462" i="4"/>
  <c r="H3466" i="4"/>
  <c r="I3466" i="4"/>
  <c r="H3470" i="4"/>
  <c r="I3470" i="4"/>
  <c r="H3474" i="4"/>
  <c r="I3474" i="4"/>
  <c r="H3478" i="4"/>
  <c r="I3478" i="4"/>
  <c r="H3482" i="4"/>
  <c r="I3482" i="4"/>
  <c r="H3486" i="4"/>
  <c r="I3486" i="4"/>
  <c r="H3490" i="4"/>
  <c r="I3490" i="4"/>
  <c r="H3494" i="4"/>
  <c r="I3494" i="4"/>
  <c r="H3498" i="4"/>
  <c r="I3498" i="4"/>
  <c r="H3502" i="4"/>
  <c r="I3502" i="4"/>
  <c r="H3506" i="4"/>
  <c r="I3506" i="4"/>
  <c r="H3510" i="4"/>
  <c r="I3510" i="4"/>
  <c r="H3514" i="4"/>
  <c r="I3514" i="4"/>
  <c r="H3518" i="4"/>
  <c r="I3518" i="4"/>
  <c r="H3522" i="4"/>
  <c r="I3522" i="4"/>
  <c r="H3526" i="4"/>
  <c r="I3526" i="4"/>
  <c r="H3530" i="4"/>
  <c r="I3530" i="4"/>
  <c r="H3534" i="4"/>
  <c r="I3534" i="4"/>
  <c r="H3538" i="4"/>
  <c r="I3538" i="4"/>
  <c r="H3542" i="4"/>
  <c r="I3542" i="4"/>
  <c r="H3546" i="4"/>
  <c r="I3546" i="4"/>
  <c r="H3550" i="4"/>
  <c r="I3550" i="4"/>
  <c r="H3554" i="4"/>
  <c r="I3554" i="4"/>
  <c r="H3558" i="4"/>
  <c r="I3558" i="4"/>
  <c r="H3562" i="4"/>
  <c r="I3562" i="4"/>
  <c r="H3566" i="4"/>
  <c r="I3566" i="4"/>
  <c r="H3570" i="4"/>
  <c r="I3570" i="4"/>
  <c r="H3574" i="4"/>
  <c r="I3574" i="4"/>
  <c r="H3578" i="4"/>
  <c r="I3578" i="4"/>
  <c r="H3582" i="4"/>
  <c r="I3582" i="4"/>
  <c r="H3586" i="4"/>
  <c r="I3586" i="4"/>
  <c r="H3590" i="4"/>
  <c r="I3590" i="4"/>
  <c r="H3594" i="4"/>
  <c r="I3594" i="4"/>
  <c r="H3598" i="4"/>
  <c r="I3598" i="4"/>
  <c r="H3602" i="4"/>
  <c r="I3602" i="4"/>
  <c r="H3606" i="4"/>
  <c r="I3606" i="4"/>
  <c r="H3610" i="4"/>
  <c r="I3610" i="4"/>
  <c r="H3614" i="4"/>
  <c r="I3614" i="4"/>
  <c r="H3618" i="4"/>
  <c r="I3618" i="4"/>
  <c r="H3622" i="4"/>
  <c r="I3622" i="4"/>
  <c r="H3626" i="4"/>
  <c r="I3626" i="4"/>
  <c r="H3630" i="4"/>
  <c r="I3630" i="4"/>
  <c r="H3634" i="4"/>
  <c r="I3634" i="4"/>
  <c r="H3638" i="4"/>
  <c r="I3638" i="4"/>
  <c r="H3642" i="4"/>
  <c r="I3642" i="4"/>
  <c r="H3646" i="4"/>
  <c r="I3646" i="4"/>
  <c r="H3650" i="4"/>
  <c r="I3650" i="4"/>
  <c r="H3654" i="4"/>
  <c r="I3654" i="4"/>
  <c r="H3658" i="4"/>
  <c r="I3658" i="4"/>
  <c r="H3662" i="4"/>
  <c r="I3662" i="4"/>
  <c r="H3666" i="4"/>
  <c r="I3666" i="4"/>
  <c r="H3670" i="4"/>
  <c r="I3670" i="4"/>
  <c r="H3674" i="4"/>
  <c r="I3674" i="4"/>
  <c r="H3678" i="4"/>
  <c r="I3678" i="4"/>
  <c r="H3682" i="4"/>
  <c r="I3682" i="4"/>
  <c r="H3686" i="4"/>
  <c r="I3686" i="4"/>
  <c r="H3690" i="4"/>
  <c r="I3690" i="4"/>
  <c r="H3694" i="4"/>
  <c r="I3694" i="4"/>
  <c r="H3698" i="4"/>
  <c r="I3698" i="4"/>
  <c r="H3702" i="4"/>
  <c r="I3702" i="4"/>
  <c r="H3706" i="4"/>
  <c r="I3706" i="4"/>
  <c r="H3710" i="4"/>
  <c r="I3710" i="4"/>
  <c r="H3714" i="4"/>
  <c r="I3714" i="4"/>
  <c r="H3718" i="4"/>
  <c r="I3718" i="4"/>
  <c r="H3722" i="4"/>
  <c r="I3722" i="4"/>
  <c r="H3726" i="4"/>
  <c r="I3726" i="4"/>
  <c r="H3730" i="4"/>
  <c r="I3730" i="4"/>
  <c r="H3734" i="4"/>
  <c r="I3734" i="4"/>
  <c r="H3738" i="4"/>
  <c r="I3738" i="4"/>
  <c r="H3742" i="4"/>
  <c r="I3742" i="4"/>
  <c r="H3746" i="4"/>
  <c r="I3746" i="4"/>
  <c r="H3750" i="4"/>
  <c r="I3750" i="4"/>
  <c r="H3754" i="4"/>
  <c r="I3754" i="4"/>
  <c r="H3758" i="4"/>
  <c r="I3758" i="4"/>
  <c r="H3762" i="4"/>
  <c r="I3762" i="4"/>
  <c r="H3766" i="4"/>
  <c r="I3766" i="4"/>
  <c r="H3770" i="4"/>
  <c r="I3770" i="4"/>
  <c r="H3774" i="4"/>
  <c r="I3774" i="4"/>
  <c r="H3778" i="4"/>
  <c r="I3778" i="4"/>
  <c r="H3782" i="4"/>
  <c r="I3782" i="4"/>
  <c r="H3786" i="4"/>
  <c r="I3786" i="4"/>
  <c r="H3790" i="4"/>
  <c r="I3790" i="4"/>
  <c r="H3794" i="4"/>
  <c r="I3794" i="4"/>
  <c r="H3798" i="4"/>
  <c r="I3798" i="4"/>
  <c r="H3802" i="4"/>
  <c r="I3802" i="4"/>
  <c r="H3806" i="4"/>
  <c r="I3806" i="4"/>
  <c r="H3810" i="4"/>
  <c r="I3810" i="4"/>
  <c r="H3814" i="4"/>
  <c r="I3814" i="4"/>
  <c r="H3818" i="4"/>
  <c r="I3818" i="4"/>
  <c r="H3822" i="4"/>
  <c r="I3822" i="4"/>
  <c r="H3826" i="4"/>
  <c r="I3826" i="4"/>
  <c r="H3830" i="4"/>
  <c r="I3830" i="4"/>
  <c r="H3834" i="4"/>
  <c r="I3834" i="4"/>
  <c r="H3838" i="4"/>
  <c r="I3838" i="4"/>
  <c r="H3842" i="4"/>
  <c r="I3842" i="4"/>
  <c r="H3846" i="4"/>
  <c r="I3846" i="4"/>
  <c r="H3850" i="4"/>
  <c r="I3850" i="4"/>
  <c r="H3854" i="4"/>
  <c r="I3854" i="4"/>
  <c r="H3858" i="4"/>
  <c r="I3858" i="4"/>
  <c r="H3862" i="4"/>
  <c r="I3862" i="4"/>
  <c r="H3866" i="4"/>
  <c r="I3866" i="4"/>
  <c r="H3870" i="4"/>
  <c r="I3870" i="4"/>
  <c r="H3874" i="4"/>
  <c r="I3874" i="4"/>
  <c r="H3878" i="4"/>
  <c r="I3878" i="4"/>
  <c r="H3882" i="4"/>
  <c r="I3882" i="4"/>
  <c r="H3886" i="4"/>
  <c r="I3886" i="4"/>
  <c r="H3890" i="4"/>
  <c r="I3890" i="4"/>
  <c r="H3894" i="4"/>
  <c r="I3894" i="4"/>
  <c r="H3898" i="4"/>
  <c r="I3898" i="4"/>
  <c r="H3902" i="4"/>
  <c r="I3902" i="4"/>
  <c r="H3906" i="4"/>
  <c r="I3906" i="4"/>
  <c r="H3910" i="4"/>
  <c r="I3910" i="4"/>
  <c r="H3914" i="4"/>
  <c r="I3914" i="4"/>
  <c r="H3918" i="4"/>
  <c r="I3918" i="4"/>
  <c r="H3922" i="4"/>
  <c r="I3922" i="4"/>
  <c r="H3926" i="4"/>
  <c r="I3926" i="4"/>
  <c r="H3930" i="4"/>
  <c r="I3930" i="4"/>
  <c r="H3934" i="4"/>
  <c r="I3934" i="4"/>
  <c r="H3938" i="4"/>
  <c r="I3938" i="4"/>
  <c r="H3942" i="4"/>
  <c r="I3942" i="4"/>
  <c r="H3946" i="4"/>
  <c r="I3946" i="4"/>
  <c r="H3950" i="4"/>
  <c r="I3950" i="4"/>
  <c r="H3954" i="4"/>
  <c r="I3954" i="4"/>
  <c r="H3958" i="4"/>
  <c r="I3958" i="4"/>
  <c r="H3962" i="4"/>
  <c r="I3962" i="4"/>
  <c r="H3966" i="4"/>
  <c r="I3966" i="4"/>
  <c r="H3970" i="4"/>
  <c r="I3970" i="4"/>
  <c r="H3974" i="4"/>
  <c r="I3974" i="4"/>
  <c r="H3978" i="4"/>
  <c r="I3978" i="4"/>
  <c r="H3982" i="4"/>
  <c r="I3982" i="4"/>
  <c r="H3986" i="4"/>
  <c r="I3986" i="4"/>
  <c r="H3990" i="4"/>
  <c r="I3990" i="4"/>
  <c r="H3994" i="4"/>
  <c r="I3994" i="4"/>
  <c r="H3998" i="4"/>
  <c r="I3998" i="4"/>
  <c r="H4002" i="4"/>
  <c r="I4002" i="4"/>
  <c r="H4006" i="4"/>
  <c r="I4006" i="4"/>
  <c r="H4010" i="4"/>
  <c r="I4010" i="4"/>
  <c r="H4014" i="4"/>
  <c r="I4014" i="4"/>
  <c r="H4018" i="4"/>
  <c r="I4018" i="4"/>
  <c r="H4022" i="4"/>
  <c r="I4022" i="4"/>
  <c r="H4026" i="4"/>
  <c r="I4026" i="4"/>
  <c r="H4030" i="4"/>
  <c r="I4030" i="4"/>
  <c r="H4034" i="4"/>
  <c r="I4034" i="4"/>
  <c r="H4038" i="4"/>
  <c r="I4038" i="4"/>
  <c r="H4042" i="4"/>
  <c r="I4042" i="4"/>
  <c r="H4046" i="4"/>
  <c r="I4046" i="4"/>
  <c r="H4050" i="4"/>
  <c r="I4050" i="4"/>
  <c r="H4054" i="4"/>
  <c r="I4054" i="4"/>
  <c r="H4058" i="4"/>
  <c r="I4058" i="4"/>
  <c r="H4062" i="4"/>
  <c r="I4062" i="4"/>
  <c r="H4066" i="4"/>
  <c r="I4066" i="4"/>
  <c r="H4070" i="4"/>
  <c r="I4070" i="4"/>
  <c r="H4074" i="4"/>
  <c r="I4074" i="4"/>
  <c r="H4078" i="4"/>
  <c r="I4078" i="4"/>
  <c r="H4082" i="4"/>
  <c r="I4082" i="4"/>
  <c r="H4086" i="4"/>
  <c r="I4086" i="4"/>
  <c r="H4090" i="4"/>
  <c r="I4090" i="4"/>
  <c r="H4094" i="4"/>
  <c r="I4094" i="4"/>
  <c r="H4098" i="4"/>
  <c r="I4098" i="4"/>
  <c r="H4102" i="4"/>
  <c r="I4102" i="4"/>
  <c r="H4106" i="4"/>
  <c r="I4106" i="4"/>
  <c r="H4110" i="4"/>
  <c r="I4110" i="4"/>
  <c r="H4114" i="4"/>
  <c r="I4114" i="4"/>
  <c r="H4118" i="4"/>
  <c r="I4118" i="4"/>
  <c r="H4122" i="4"/>
  <c r="I4122" i="4"/>
  <c r="H4126" i="4"/>
  <c r="I4126" i="4"/>
  <c r="H4130" i="4"/>
  <c r="I4130" i="4"/>
  <c r="H4134" i="4"/>
  <c r="I4134" i="4"/>
  <c r="H4138" i="4"/>
  <c r="I4138" i="4"/>
  <c r="H4142" i="4"/>
  <c r="I4142" i="4"/>
  <c r="H4146" i="4"/>
  <c r="I4146" i="4"/>
  <c r="H4150" i="4"/>
  <c r="I4150" i="4"/>
  <c r="H4154" i="4"/>
  <c r="I4154" i="4"/>
  <c r="H4158" i="4"/>
  <c r="I4158" i="4"/>
  <c r="H4162" i="4"/>
  <c r="I4162" i="4"/>
  <c r="H4166" i="4"/>
  <c r="I4166" i="4"/>
  <c r="H4170" i="4"/>
  <c r="I4170" i="4"/>
  <c r="H4174" i="4"/>
  <c r="I4174" i="4"/>
  <c r="H4178" i="4"/>
  <c r="I4178" i="4"/>
  <c r="H4182" i="4"/>
  <c r="I4182" i="4"/>
  <c r="H4186" i="4"/>
  <c r="I4186" i="4"/>
  <c r="H4190" i="4"/>
  <c r="I4190" i="4"/>
  <c r="H4194" i="4"/>
  <c r="I4194" i="4"/>
  <c r="H4198" i="4"/>
  <c r="I4198" i="4"/>
  <c r="H4202" i="4"/>
  <c r="I4202" i="4"/>
  <c r="H4206" i="4"/>
  <c r="I4206" i="4"/>
  <c r="H4210" i="4"/>
  <c r="I4210" i="4"/>
  <c r="H4214" i="4"/>
  <c r="I4214" i="4"/>
  <c r="H4218" i="4"/>
  <c r="I4218" i="4"/>
  <c r="H4222" i="4"/>
  <c r="I4222" i="4"/>
  <c r="H4226" i="4"/>
  <c r="I4226" i="4"/>
  <c r="H4230" i="4"/>
  <c r="I4230" i="4"/>
  <c r="H4234" i="4"/>
  <c r="I4234" i="4"/>
  <c r="H4238" i="4"/>
  <c r="I4238" i="4"/>
  <c r="H4242" i="4"/>
  <c r="I4242" i="4"/>
  <c r="H4246" i="4"/>
  <c r="I4246" i="4"/>
  <c r="H4250" i="4"/>
  <c r="I4250" i="4"/>
  <c r="H4254" i="4"/>
  <c r="I4254" i="4"/>
  <c r="H4258" i="4"/>
  <c r="I4258" i="4"/>
  <c r="H4262" i="4"/>
  <c r="I4262" i="4"/>
  <c r="H4266" i="4"/>
  <c r="I4266" i="4"/>
  <c r="H4270" i="4"/>
  <c r="I4270" i="4"/>
  <c r="H4274" i="4"/>
  <c r="I4274" i="4"/>
  <c r="H4278" i="4"/>
  <c r="I4278" i="4"/>
  <c r="H4282" i="4"/>
  <c r="I4282" i="4"/>
  <c r="H4286" i="4"/>
  <c r="I4286" i="4"/>
  <c r="H4290" i="4"/>
  <c r="I4290" i="4"/>
  <c r="H4294" i="4"/>
  <c r="I4294" i="4"/>
  <c r="H4298" i="4"/>
  <c r="I4298" i="4"/>
  <c r="H4302" i="4"/>
  <c r="I4302" i="4"/>
  <c r="H4306" i="4"/>
  <c r="I4306" i="4"/>
  <c r="H4310" i="4"/>
  <c r="I4310" i="4"/>
  <c r="H4314" i="4"/>
  <c r="I4314" i="4"/>
  <c r="H4318" i="4"/>
  <c r="I4318" i="4"/>
  <c r="H4322" i="4"/>
  <c r="I4322" i="4"/>
  <c r="H4326" i="4"/>
  <c r="I4326" i="4"/>
  <c r="H4330" i="4"/>
  <c r="I4330" i="4"/>
  <c r="H4334" i="4"/>
  <c r="I4334" i="4"/>
  <c r="H4338" i="4"/>
  <c r="I4338" i="4"/>
  <c r="H4342" i="4"/>
  <c r="I4342" i="4"/>
  <c r="H4346" i="4"/>
  <c r="I4346" i="4"/>
  <c r="H4350" i="4"/>
  <c r="I4350" i="4"/>
  <c r="H4354" i="4"/>
  <c r="I4354" i="4"/>
  <c r="H4358" i="4"/>
  <c r="I4358" i="4"/>
  <c r="H4362" i="4"/>
  <c r="I4362" i="4"/>
  <c r="H4366" i="4"/>
  <c r="I4366" i="4"/>
  <c r="H4370" i="4"/>
  <c r="I4370" i="4"/>
  <c r="H4374" i="4"/>
  <c r="I4374" i="4"/>
  <c r="H4378" i="4"/>
  <c r="I4378" i="4"/>
  <c r="H4382" i="4"/>
  <c r="I4382" i="4"/>
  <c r="H4386" i="4"/>
  <c r="I4386" i="4"/>
  <c r="H4390" i="4"/>
  <c r="I4390" i="4"/>
  <c r="H4394" i="4"/>
  <c r="I4394" i="4"/>
  <c r="H4398" i="4"/>
  <c r="I4398" i="4"/>
  <c r="H4402" i="4"/>
  <c r="I4402" i="4"/>
  <c r="H4406" i="4"/>
  <c r="I4406" i="4"/>
  <c r="H4410" i="4"/>
  <c r="I4410" i="4"/>
  <c r="H4414" i="4"/>
  <c r="I4414" i="4"/>
  <c r="H4418" i="4"/>
  <c r="I4418" i="4"/>
  <c r="H4422" i="4"/>
  <c r="I4422" i="4"/>
  <c r="H4426" i="4"/>
  <c r="I4426" i="4"/>
  <c r="H4430" i="4"/>
  <c r="I4430" i="4"/>
  <c r="H4434" i="4"/>
  <c r="I4434" i="4"/>
  <c r="H4438" i="4"/>
  <c r="I4438" i="4"/>
  <c r="H4442" i="4"/>
  <c r="I4442" i="4"/>
  <c r="H4446" i="4"/>
  <c r="I4446" i="4"/>
  <c r="H4450" i="4"/>
  <c r="I4450" i="4"/>
  <c r="H4454" i="4"/>
  <c r="I4454" i="4"/>
  <c r="H4458" i="4"/>
  <c r="I4458" i="4"/>
  <c r="H4462" i="4"/>
  <c r="I4462" i="4"/>
  <c r="H4466" i="4"/>
  <c r="I4466" i="4"/>
  <c r="H4470" i="4"/>
  <c r="I4470" i="4"/>
  <c r="H4474" i="4"/>
  <c r="I4474" i="4"/>
  <c r="H4478" i="4"/>
  <c r="I4478" i="4"/>
  <c r="H4482" i="4"/>
  <c r="I4482" i="4"/>
  <c r="H4486" i="4"/>
  <c r="I4486" i="4"/>
  <c r="H4490" i="4"/>
  <c r="I4490" i="4"/>
  <c r="H4494" i="4"/>
  <c r="I4494" i="4"/>
  <c r="H4498" i="4"/>
  <c r="I4498" i="4"/>
  <c r="H4502" i="4"/>
  <c r="I4502" i="4"/>
  <c r="H4506" i="4"/>
  <c r="I4506" i="4"/>
  <c r="H4510" i="4"/>
  <c r="I4510" i="4"/>
  <c r="H4514" i="4"/>
  <c r="I4514" i="4"/>
  <c r="H4518" i="4"/>
  <c r="I4518" i="4"/>
  <c r="H4522" i="4"/>
  <c r="I4522" i="4"/>
  <c r="H4526" i="4"/>
  <c r="I4526" i="4"/>
  <c r="H4530" i="4"/>
  <c r="I4530" i="4"/>
  <c r="H4534" i="4"/>
  <c r="I4534" i="4"/>
  <c r="H4538" i="4"/>
  <c r="I4538" i="4"/>
  <c r="H4542" i="4"/>
  <c r="I4542" i="4"/>
  <c r="H4546" i="4"/>
  <c r="I4546" i="4"/>
  <c r="H4550" i="4"/>
  <c r="I4550" i="4"/>
  <c r="H4554" i="4"/>
  <c r="I4554" i="4"/>
  <c r="H4558" i="4"/>
  <c r="I4558" i="4"/>
  <c r="H4562" i="4"/>
  <c r="I4562" i="4"/>
  <c r="H4566" i="4"/>
  <c r="I4566" i="4"/>
  <c r="H4570" i="4"/>
  <c r="I4570" i="4"/>
  <c r="H4574" i="4"/>
  <c r="I4574" i="4"/>
  <c r="H4578" i="4"/>
  <c r="I4578" i="4"/>
  <c r="H4582" i="4"/>
  <c r="I4582" i="4"/>
  <c r="H4586" i="4"/>
  <c r="I4586" i="4"/>
  <c r="H4590" i="4"/>
  <c r="I4590" i="4"/>
  <c r="H4594" i="4"/>
  <c r="I4594" i="4"/>
  <c r="H4598" i="4"/>
  <c r="I4598" i="4"/>
  <c r="H4602" i="4"/>
  <c r="I4602" i="4"/>
  <c r="H4606" i="4"/>
  <c r="I4606" i="4"/>
  <c r="H4610" i="4"/>
  <c r="I4610" i="4"/>
  <c r="H4614" i="4"/>
  <c r="I4614" i="4"/>
  <c r="H4618" i="4"/>
  <c r="I4618" i="4"/>
  <c r="H4622" i="4"/>
  <c r="I4622" i="4"/>
  <c r="H4626" i="4"/>
  <c r="I4626" i="4"/>
  <c r="H4630" i="4"/>
  <c r="I4630" i="4"/>
  <c r="H4634" i="4"/>
  <c r="I4634" i="4"/>
  <c r="H4638" i="4"/>
  <c r="I4638" i="4"/>
  <c r="H4642" i="4"/>
  <c r="I4642" i="4"/>
  <c r="H4646" i="4"/>
  <c r="I4646" i="4"/>
  <c r="H4650" i="4"/>
  <c r="I4650" i="4"/>
  <c r="H4654" i="4"/>
  <c r="I4654" i="4"/>
  <c r="H4658" i="4"/>
  <c r="I4658" i="4"/>
  <c r="H4662" i="4"/>
  <c r="I4662" i="4"/>
  <c r="H4666" i="4"/>
  <c r="I4666" i="4"/>
  <c r="H4670" i="4"/>
  <c r="I4670" i="4"/>
  <c r="H4674" i="4"/>
  <c r="I4674" i="4"/>
  <c r="H4678" i="4"/>
  <c r="I4678" i="4"/>
  <c r="H4682" i="4"/>
  <c r="I4682" i="4"/>
  <c r="H4686" i="4"/>
  <c r="I4686" i="4"/>
  <c r="H4690" i="4"/>
  <c r="I4690" i="4"/>
  <c r="H4694" i="4"/>
  <c r="I4694" i="4"/>
  <c r="H4698" i="4"/>
  <c r="I4698" i="4"/>
  <c r="H4702" i="4"/>
  <c r="I4702" i="4"/>
  <c r="H4706" i="4"/>
  <c r="I4706" i="4"/>
  <c r="H4710" i="4"/>
  <c r="I4710" i="4"/>
  <c r="H4714" i="4"/>
  <c r="I4714" i="4"/>
  <c r="H4718" i="4"/>
  <c r="I4718" i="4"/>
  <c r="H4722" i="4"/>
  <c r="I4722" i="4"/>
  <c r="H4726" i="4"/>
  <c r="I4726" i="4"/>
  <c r="H4730" i="4"/>
  <c r="I4730" i="4"/>
  <c r="H4734" i="4"/>
  <c r="I4734" i="4"/>
  <c r="H4738" i="4"/>
  <c r="I4738" i="4"/>
  <c r="H4742" i="4"/>
  <c r="I4742" i="4"/>
  <c r="H4746" i="4"/>
  <c r="I4746" i="4"/>
  <c r="H4750" i="4"/>
  <c r="I4750" i="4"/>
  <c r="H4754" i="4"/>
  <c r="I4754" i="4"/>
  <c r="H4758" i="4"/>
  <c r="I4758" i="4"/>
  <c r="H4762" i="4"/>
  <c r="I4762" i="4"/>
  <c r="H4766" i="4"/>
  <c r="I4766" i="4"/>
  <c r="H4770" i="4"/>
  <c r="I4770" i="4"/>
  <c r="H4774" i="4"/>
  <c r="I4774" i="4"/>
  <c r="H4778" i="4"/>
  <c r="I4778" i="4"/>
  <c r="H4782" i="4"/>
  <c r="I4782" i="4"/>
  <c r="H4786" i="4"/>
  <c r="I4786" i="4"/>
  <c r="H4790" i="4"/>
  <c r="I4790" i="4"/>
  <c r="H4794" i="4"/>
  <c r="I4794" i="4"/>
  <c r="H4798" i="4"/>
  <c r="I4798" i="4"/>
  <c r="H4802" i="4"/>
  <c r="I4802" i="4"/>
  <c r="H4806" i="4"/>
  <c r="I4806" i="4"/>
  <c r="H4810" i="4"/>
  <c r="I4810" i="4"/>
  <c r="H4814" i="4"/>
  <c r="I4814" i="4"/>
  <c r="H4818" i="4"/>
  <c r="I4818" i="4"/>
  <c r="H4822" i="4"/>
  <c r="I4822" i="4"/>
  <c r="H4826" i="4"/>
  <c r="I4826" i="4"/>
  <c r="H4830" i="4"/>
  <c r="I4830" i="4"/>
  <c r="H4834" i="4"/>
  <c r="I4834" i="4"/>
  <c r="H4838" i="4"/>
  <c r="I4838" i="4"/>
  <c r="H4842" i="4"/>
  <c r="I4842" i="4"/>
  <c r="H4846" i="4"/>
  <c r="I4846" i="4"/>
  <c r="H4850" i="4"/>
  <c r="I4850" i="4"/>
  <c r="H4854" i="4"/>
  <c r="I4854" i="4"/>
  <c r="H4858" i="4"/>
  <c r="I4858" i="4"/>
  <c r="H4862" i="4"/>
  <c r="I4862" i="4"/>
  <c r="H4866" i="4"/>
  <c r="I4866" i="4"/>
  <c r="H4870" i="4"/>
  <c r="I4870" i="4"/>
  <c r="H4874" i="4"/>
  <c r="I4874" i="4"/>
  <c r="H4878" i="4"/>
  <c r="I4878" i="4"/>
  <c r="H4882" i="4"/>
  <c r="I4882" i="4"/>
  <c r="H4886" i="4"/>
  <c r="I4886" i="4"/>
  <c r="H4890" i="4"/>
  <c r="I4890" i="4"/>
  <c r="H4894" i="4"/>
  <c r="I4894" i="4"/>
  <c r="H4898" i="4"/>
  <c r="I4898" i="4"/>
  <c r="H4902" i="4"/>
  <c r="I4902" i="4"/>
  <c r="H4906" i="4"/>
  <c r="I4906" i="4"/>
  <c r="H4910" i="4"/>
  <c r="I4910" i="4"/>
  <c r="H4914" i="4"/>
  <c r="I4914" i="4"/>
  <c r="H4918" i="4"/>
  <c r="I4918" i="4"/>
  <c r="H4922" i="4"/>
  <c r="I4922" i="4"/>
  <c r="H4926" i="4"/>
  <c r="I4926" i="4"/>
  <c r="H4930" i="4"/>
  <c r="I4930" i="4"/>
  <c r="H4934" i="4"/>
  <c r="I4934" i="4"/>
  <c r="H4938" i="4"/>
  <c r="I4938" i="4"/>
  <c r="H4942" i="4"/>
  <c r="I4942" i="4"/>
  <c r="H4946" i="4"/>
  <c r="I4946" i="4"/>
  <c r="H4950" i="4"/>
  <c r="I4950" i="4"/>
  <c r="H4954" i="4"/>
  <c r="I4954" i="4"/>
  <c r="H4958" i="4"/>
  <c r="I4958" i="4"/>
  <c r="H4962" i="4"/>
  <c r="I4962" i="4"/>
  <c r="H4966" i="4"/>
  <c r="I4966" i="4"/>
  <c r="H4970" i="4"/>
  <c r="I4970" i="4"/>
  <c r="H4974" i="4"/>
  <c r="I4974" i="4"/>
  <c r="H4978" i="4"/>
  <c r="I4978" i="4"/>
  <c r="H4982" i="4"/>
  <c r="I4982" i="4"/>
  <c r="H4986" i="4"/>
  <c r="I4986" i="4"/>
  <c r="H4990" i="4"/>
  <c r="I4990" i="4"/>
  <c r="H4994" i="4"/>
  <c r="I4994" i="4"/>
  <c r="H4998" i="4"/>
  <c r="I4998" i="4"/>
  <c r="H5002" i="4"/>
  <c r="I5002" i="4"/>
  <c r="H5006" i="4"/>
  <c r="I5006" i="4"/>
  <c r="H5010" i="4"/>
  <c r="I5010" i="4"/>
  <c r="H5014" i="4"/>
  <c r="I5014" i="4"/>
  <c r="H5018" i="4"/>
  <c r="I5018" i="4"/>
  <c r="H5022" i="4"/>
  <c r="I5022" i="4"/>
  <c r="H5026" i="4"/>
  <c r="I5026" i="4"/>
  <c r="H5030" i="4"/>
  <c r="I5030" i="4"/>
  <c r="H5034" i="4"/>
  <c r="I5034" i="4"/>
  <c r="H5038" i="4"/>
  <c r="I5038" i="4"/>
  <c r="H5042" i="4"/>
  <c r="I5042" i="4"/>
  <c r="H5046" i="4"/>
  <c r="I5046" i="4"/>
  <c r="H5050" i="4"/>
  <c r="I5050" i="4"/>
  <c r="H5054" i="4"/>
  <c r="I5054" i="4"/>
  <c r="H5058" i="4"/>
  <c r="I5058" i="4"/>
  <c r="H5062" i="4"/>
  <c r="I5062" i="4"/>
  <c r="H5066" i="4"/>
  <c r="I5066" i="4"/>
  <c r="H5070" i="4"/>
  <c r="I5070" i="4"/>
  <c r="H5074" i="4"/>
  <c r="I5074" i="4"/>
  <c r="H5078" i="4"/>
  <c r="I5078" i="4"/>
  <c r="H5082" i="4"/>
  <c r="I5082" i="4"/>
  <c r="H5086" i="4"/>
  <c r="I5086" i="4"/>
  <c r="H5090" i="4"/>
  <c r="I5090" i="4"/>
  <c r="H5094" i="4"/>
  <c r="I5094" i="4"/>
  <c r="H5098" i="4"/>
  <c r="I5098" i="4"/>
  <c r="H5102" i="4"/>
  <c r="I5102" i="4"/>
  <c r="H5106" i="4"/>
  <c r="I5106" i="4"/>
  <c r="H5110" i="4"/>
  <c r="I5110" i="4"/>
  <c r="H5114" i="4"/>
  <c r="I5114" i="4"/>
  <c r="H5118" i="4"/>
  <c r="I5118" i="4"/>
  <c r="H5122" i="4"/>
  <c r="I5122" i="4"/>
  <c r="H5126" i="4"/>
  <c r="I5126" i="4"/>
  <c r="H5130" i="4"/>
  <c r="I5130" i="4"/>
  <c r="H5134" i="4"/>
  <c r="I5134" i="4"/>
  <c r="H5138" i="4"/>
  <c r="I5138" i="4"/>
  <c r="H5142" i="4"/>
  <c r="I5142" i="4"/>
  <c r="H5146" i="4"/>
  <c r="I5146" i="4"/>
  <c r="H5150" i="4"/>
  <c r="I5150" i="4"/>
  <c r="H5154" i="4"/>
  <c r="I5154" i="4"/>
  <c r="H5158" i="4"/>
  <c r="I5158" i="4"/>
  <c r="H5162" i="4"/>
  <c r="I5162" i="4"/>
  <c r="H5166" i="4"/>
  <c r="I5166" i="4"/>
  <c r="H5170" i="4"/>
  <c r="I5170" i="4"/>
  <c r="H5174" i="4"/>
  <c r="I5174" i="4"/>
  <c r="H5178" i="4"/>
  <c r="I5178" i="4"/>
  <c r="H5182" i="4"/>
  <c r="I5182" i="4"/>
  <c r="H5186" i="4"/>
  <c r="I5186" i="4"/>
  <c r="H5190" i="4"/>
  <c r="I5190" i="4"/>
  <c r="H5194" i="4"/>
  <c r="I5194" i="4"/>
  <c r="H5198" i="4"/>
  <c r="I5198" i="4"/>
  <c r="H5202" i="4"/>
  <c r="I5202" i="4"/>
  <c r="H5206" i="4"/>
  <c r="I5206" i="4"/>
  <c r="H5210" i="4"/>
  <c r="I5210" i="4"/>
  <c r="H5214" i="4"/>
  <c r="I5214" i="4"/>
  <c r="H5218" i="4"/>
  <c r="I5218" i="4"/>
  <c r="H5222" i="4"/>
  <c r="I5222" i="4"/>
  <c r="H5226" i="4"/>
  <c r="I5226" i="4"/>
  <c r="H5230" i="4"/>
  <c r="I5230" i="4"/>
  <c r="H5234" i="4"/>
  <c r="I5234" i="4"/>
  <c r="H5238" i="4"/>
  <c r="I5238" i="4"/>
  <c r="H5242" i="4"/>
  <c r="I5242" i="4"/>
  <c r="H5246" i="4"/>
  <c r="I5246" i="4"/>
  <c r="H5250" i="4"/>
  <c r="I5250" i="4"/>
  <c r="H5254" i="4"/>
  <c r="I5254" i="4"/>
  <c r="H5258" i="4"/>
  <c r="I5258" i="4"/>
  <c r="H5262" i="4"/>
  <c r="I5262" i="4"/>
  <c r="H5266" i="4"/>
  <c r="I5266" i="4"/>
  <c r="H5270" i="4"/>
  <c r="I5270" i="4"/>
  <c r="H5274" i="4"/>
  <c r="I5274" i="4"/>
  <c r="H5278" i="4"/>
  <c r="I5278" i="4"/>
  <c r="H5282" i="4"/>
  <c r="I5282" i="4"/>
  <c r="H5286" i="4"/>
  <c r="I5286" i="4"/>
  <c r="H5290" i="4"/>
  <c r="I5290" i="4"/>
  <c r="H5294" i="4"/>
  <c r="I5294" i="4"/>
  <c r="H5298" i="4"/>
  <c r="I5298" i="4"/>
  <c r="H5302" i="4"/>
  <c r="I5302" i="4"/>
  <c r="H5306" i="4"/>
  <c r="I5306" i="4"/>
  <c r="H5310" i="4"/>
  <c r="I5310" i="4"/>
  <c r="H5314" i="4"/>
  <c r="I5314" i="4"/>
  <c r="H5318" i="4"/>
  <c r="I5318" i="4"/>
  <c r="H5322" i="4"/>
  <c r="I5322" i="4"/>
  <c r="H5326" i="4"/>
  <c r="I5326" i="4"/>
  <c r="H5330" i="4"/>
  <c r="I5330" i="4"/>
  <c r="H5334" i="4"/>
  <c r="I5334" i="4"/>
  <c r="H5338" i="4"/>
  <c r="I5338" i="4"/>
  <c r="H5342" i="4"/>
  <c r="I5342" i="4"/>
  <c r="H5346" i="4"/>
  <c r="I5346" i="4"/>
  <c r="H5350" i="4"/>
  <c r="I5350" i="4"/>
  <c r="H5354" i="4"/>
  <c r="I5354" i="4"/>
  <c r="H5358" i="4"/>
  <c r="I5358" i="4"/>
  <c r="H5362" i="4"/>
  <c r="I5362" i="4"/>
  <c r="H5366" i="4"/>
  <c r="I5366" i="4"/>
  <c r="H5370" i="4"/>
  <c r="I5370" i="4"/>
  <c r="H5374" i="4"/>
  <c r="I5374" i="4"/>
  <c r="H5378" i="4"/>
  <c r="I5378" i="4"/>
  <c r="H5382" i="4"/>
  <c r="I5382" i="4"/>
  <c r="H5386" i="4"/>
  <c r="I5386" i="4"/>
  <c r="H5390" i="4"/>
  <c r="I5390" i="4"/>
  <c r="H5394" i="4"/>
  <c r="I5394" i="4"/>
  <c r="H5398" i="4"/>
  <c r="I5398" i="4"/>
  <c r="H5402" i="4"/>
  <c r="I5402" i="4"/>
  <c r="H5406" i="4"/>
  <c r="I5406" i="4"/>
  <c r="H5410" i="4"/>
  <c r="I5410" i="4"/>
  <c r="H5414" i="4"/>
  <c r="I5414" i="4"/>
  <c r="H5418" i="4"/>
  <c r="I5418" i="4"/>
  <c r="H5422" i="4"/>
  <c r="I5422" i="4"/>
  <c r="H5426" i="4"/>
  <c r="I5426" i="4"/>
  <c r="H5430" i="4"/>
  <c r="I5430" i="4"/>
  <c r="H5434" i="4"/>
  <c r="I5434" i="4"/>
  <c r="H5438" i="4"/>
  <c r="I5438" i="4"/>
  <c r="H5442" i="4"/>
  <c r="I5442" i="4"/>
  <c r="H5446" i="4"/>
  <c r="I5446" i="4"/>
  <c r="H5450" i="4"/>
  <c r="I5450" i="4"/>
  <c r="H5454" i="4"/>
  <c r="I5454" i="4"/>
  <c r="H5458" i="4"/>
  <c r="I5458" i="4"/>
  <c r="H5462" i="4"/>
  <c r="I5462" i="4"/>
  <c r="H5466" i="4"/>
  <c r="I5466" i="4"/>
  <c r="H5470" i="4"/>
  <c r="I5470" i="4"/>
  <c r="H5474" i="4"/>
  <c r="I5474" i="4"/>
  <c r="H5478" i="4"/>
  <c r="I5478" i="4"/>
  <c r="H5482" i="4"/>
  <c r="I5482" i="4"/>
  <c r="H5486" i="4"/>
  <c r="I5486" i="4"/>
  <c r="H5490" i="4"/>
  <c r="I5490" i="4"/>
  <c r="H5494" i="4"/>
  <c r="I5494" i="4"/>
  <c r="H5498" i="4"/>
  <c r="I5498" i="4"/>
  <c r="H5502" i="4"/>
  <c r="I5502" i="4"/>
  <c r="H5506" i="4"/>
  <c r="I5506" i="4"/>
  <c r="H5510" i="4"/>
  <c r="I5510" i="4"/>
  <c r="H5514" i="4"/>
  <c r="I5514" i="4"/>
  <c r="H5518" i="4"/>
  <c r="I5518" i="4"/>
  <c r="H5522" i="4"/>
  <c r="I5522" i="4"/>
  <c r="H5526" i="4"/>
  <c r="I5526" i="4"/>
  <c r="H5530" i="4"/>
  <c r="I5530" i="4"/>
  <c r="H5534" i="4"/>
  <c r="I5534" i="4"/>
  <c r="H5538" i="4"/>
  <c r="I5538" i="4"/>
  <c r="H5542" i="4"/>
  <c r="I5542" i="4"/>
  <c r="H5546" i="4"/>
  <c r="I5546" i="4"/>
  <c r="H5550" i="4"/>
  <c r="I5550" i="4"/>
  <c r="H5554" i="4"/>
  <c r="I5554" i="4"/>
  <c r="H5558" i="4"/>
  <c r="I5558" i="4"/>
  <c r="H5562" i="4"/>
  <c r="I5562" i="4"/>
  <c r="H5566" i="4"/>
  <c r="I5566" i="4"/>
  <c r="H5570" i="4"/>
  <c r="I5570" i="4"/>
  <c r="H5574" i="4"/>
  <c r="I5574" i="4"/>
  <c r="H5578" i="4"/>
  <c r="I5578" i="4"/>
  <c r="H5582" i="4"/>
  <c r="I5582" i="4"/>
  <c r="H5586" i="4"/>
  <c r="I5586" i="4"/>
  <c r="H5590" i="4"/>
  <c r="I5590" i="4"/>
  <c r="H5594" i="4"/>
  <c r="I5594" i="4"/>
  <c r="H5598" i="4"/>
  <c r="I5598" i="4"/>
  <c r="H5602" i="4"/>
  <c r="I5602" i="4"/>
  <c r="H5606" i="4"/>
  <c r="I5606" i="4"/>
  <c r="H5610" i="4"/>
  <c r="I5610" i="4"/>
  <c r="H5614" i="4"/>
  <c r="I5614" i="4"/>
  <c r="H5618" i="4"/>
  <c r="I5618" i="4"/>
  <c r="H5622" i="4"/>
  <c r="I5622" i="4"/>
  <c r="H5626" i="4"/>
  <c r="I5626" i="4"/>
  <c r="H5630" i="4"/>
  <c r="I5630" i="4"/>
  <c r="H5634" i="4"/>
  <c r="I5634" i="4"/>
  <c r="H5638" i="4"/>
  <c r="I5638" i="4"/>
  <c r="H5642" i="4"/>
  <c r="I5642" i="4"/>
  <c r="H5646" i="4"/>
  <c r="I5646" i="4"/>
  <c r="H5650" i="4"/>
  <c r="I5650" i="4"/>
  <c r="H5654" i="4"/>
  <c r="I5654" i="4"/>
  <c r="H5658" i="4"/>
  <c r="I5658" i="4"/>
  <c r="H5662" i="4"/>
  <c r="I5662" i="4"/>
  <c r="H5666" i="4"/>
  <c r="I5666" i="4"/>
  <c r="H5670" i="4"/>
  <c r="I5670" i="4"/>
  <c r="H5674" i="4"/>
  <c r="I5674" i="4"/>
  <c r="H5678" i="4"/>
  <c r="I5678" i="4"/>
  <c r="H5682" i="4"/>
  <c r="I5682" i="4"/>
  <c r="H5686" i="4"/>
  <c r="I5686" i="4"/>
  <c r="H5690" i="4"/>
  <c r="I5690" i="4"/>
  <c r="H5694" i="4"/>
  <c r="I5694" i="4"/>
  <c r="H5698" i="4"/>
  <c r="I5698" i="4"/>
  <c r="H5702" i="4"/>
  <c r="I5702" i="4"/>
  <c r="H5706" i="4"/>
  <c r="I5706" i="4"/>
  <c r="H5710" i="4"/>
  <c r="I5710" i="4"/>
  <c r="H5714" i="4"/>
  <c r="I5714" i="4"/>
  <c r="H5718" i="4"/>
  <c r="I5718" i="4"/>
  <c r="H5722" i="4"/>
  <c r="I5722" i="4"/>
  <c r="H5726" i="4"/>
  <c r="I5726" i="4"/>
  <c r="H5730" i="4"/>
  <c r="I5730" i="4"/>
  <c r="H5734" i="4"/>
  <c r="I5734" i="4"/>
  <c r="H5738" i="4"/>
  <c r="I5738" i="4"/>
  <c r="H5742" i="4"/>
  <c r="I5742" i="4"/>
  <c r="H5746" i="4"/>
  <c r="I5746" i="4"/>
  <c r="H5750" i="4"/>
  <c r="I5750" i="4"/>
  <c r="H5754" i="4"/>
  <c r="I5754" i="4"/>
  <c r="H5758" i="4"/>
  <c r="I5758" i="4"/>
  <c r="H5762" i="4"/>
  <c r="I5762" i="4"/>
  <c r="H5766" i="4"/>
  <c r="I5766" i="4"/>
  <c r="H5770" i="4"/>
  <c r="I5770" i="4"/>
  <c r="H5774" i="4"/>
  <c r="I5774" i="4"/>
  <c r="H5778" i="4"/>
  <c r="I5778" i="4"/>
  <c r="H5782" i="4"/>
  <c r="I5782" i="4"/>
  <c r="H5786" i="4"/>
  <c r="I5786" i="4"/>
  <c r="H5790" i="4"/>
  <c r="I5790" i="4"/>
  <c r="H5794" i="4"/>
  <c r="I5794" i="4"/>
  <c r="H5798" i="4"/>
  <c r="I5798" i="4"/>
  <c r="H5802" i="4"/>
  <c r="I5802" i="4"/>
  <c r="H5806" i="4"/>
  <c r="I5806" i="4"/>
  <c r="H5810" i="4"/>
  <c r="I5810" i="4"/>
  <c r="H5814" i="4"/>
  <c r="I5814" i="4"/>
  <c r="H5818" i="4"/>
  <c r="I5818" i="4"/>
  <c r="H5822" i="4"/>
  <c r="I5822" i="4"/>
  <c r="H5826" i="4"/>
  <c r="I5826" i="4"/>
  <c r="H5830" i="4"/>
  <c r="I5830" i="4"/>
  <c r="H5834" i="4"/>
  <c r="I5834" i="4"/>
  <c r="H5838" i="4"/>
  <c r="I5838" i="4"/>
  <c r="H5842" i="4"/>
  <c r="I5842" i="4"/>
  <c r="H5846" i="4"/>
  <c r="I5846" i="4"/>
  <c r="H5850" i="4"/>
  <c r="I5850" i="4"/>
  <c r="H5854" i="4"/>
  <c r="I5854" i="4"/>
  <c r="H5858" i="4"/>
  <c r="I5858" i="4"/>
  <c r="H5862" i="4"/>
  <c r="I5862" i="4"/>
  <c r="H5866" i="4"/>
  <c r="I5866" i="4"/>
  <c r="H5870" i="4"/>
  <c r="I5870" i="4"/>
  <c r="H5874" i="4"/>
  <c r="I5874" i="4"/>
  <c r="H5878" i="4"/>
  <c r="I5878" i="4"/>
  <c r="H5882" i="4"/>
  <c r="I5882" i="4"/>
  <c r="H5886" i="4"/>
  <c r="I5886" i="4"/>
  <c r="H5890" i="4"/>
  <c r="I5890" i="4"/>
  <c r="H5894" i="4"/>
  <c r="I5894" i="4"/>
  <c r="H5898" i="4"/>
  <c r="I5898" i="4"/>
  <c r="H5902" i="4"/>
  <c r="I5902" i="4"/>
  <c r="H5906" i="4"/>
  <c r="I5906" i="4"/>
  <c r="H5910" i="4"/>
  <c r="I5910" i="4"/>
  <c r="H5914" i="4"/>
  <c r="I5914" i="4"/>
  <c r="H5918" i="4"/>
  <c r="I5918" i="4"/>
  <c r="H5922" i="4"/>
  <c r="I5922" i="4"/>
  <c r="H5926" i="4"/>
  <c r="I5926" i="4"/>
  <c r="H5930" i="4"/>
  <c r="I5930" i="4"/>
  <c r="H5934" i="4"/>
  <c r="I5934" i="4"/>
  <c r="H5938" i="4"/>
  <c r="I5938" i="4"/>
  <c r="H5942" i="4"/>
  <c r="I5942" i="4"/>
  <c r="H5946" i="4"/>
  <c r="I5946" i="4"/>
  <c r="H5950" i="4"/>
  <c r="I5950" i="4"/>
  <c r="H5954" i="4"/>
  <c r="I5954" i="4"/>
  <c r="H5958" i="4"/>
  <c r="I5958" i="4"/>
  <c r="H5962" i="4"/>
  <c r="I5962" i="4"/>
  <c r="H5966" i="4"/>
  <c r="I5966" i="4"/>
  <c r="H5970" i="4"/>
  <c r="I5970" i="4"/>
  <c r="H5974" i="4"/>
  <c r="I5974" i="4"/>
  <c r="H5978" i="4"/>
  <c r="I5978" i="4"/>
  <c r="H5982" i="4"/>
  <c r="I5982" i="4"/>
  <c r="H5986" i="4"/>
  <c r="I5986" i="4"/>
  <c r="H5990" i="4"/>
  <c r="I5990" i="4"/>
  <c r="H5994" i="4"/>
  <c r="I5994" i="4"/>
  <c r="H5998" i="4"/>
  <c r="I5998" i="4"/>
  <c r="H6002" i="4"/>
  <c r="I6002" i="4"/>
  <c r="H6006" i="4"/>
  <c r="I6006" i="4"/>
  <c r="H6010" i="4"/>
  <c r="I6010" i="4"/>
  <c r="H6014" i="4"/>
  <c r="I6014" i="4"/>
  <c r="H6018" i="4"/>
  <c r="I6018" i="4"/>
  <c r="H6022" i="4"/>
  <c r="I6022" i="4"/>
  <c r="H6026" i="4"/>
  <c r="I6026" i="4"/>
  <c r="H6030" i="4"/>
  <c r="I6030" i="4"/>
  <c r="H6034" i="4"/>
  <c r="I6034" i="4"/>
  <c r="H6038" i="4"/>
  <c r="I6038" i="4"/>
  <c r="H6042" i="4"/>
  <c r="I6042" i="4"/>
  <c r="H6046" i="4"/>
  <c r="I6046" i="4"/>
  <c r="H6050" i="4"/>
  <c r="I6050" i="4"/>
  <c r="H6054" i="4"/>
  <c r="I6054" i="4"/>
  <c r="H6058" i="4"/>
  <c r="I6058" i="4"/>
  <c r="H6062" i="4"/>
  <c r="I6062" i="4"/>
  <c r="H6066" i="4"/>
  <c r="I6066" i="4"/>
  <c r="H6070" i="4"/>
  <c r="I6070" i="4"/>
  <c r="H6074" i="4"/>
  <c r="I6074" i="4"/>
  <c r="H6078" i="4"/>
  <c r="I6078" i="4"/>
  <c r="H6082" i="4"/>
  <c r="I6082" i="4"/>
  <c r="H6086" i="4"/>
  <c r="I6086" i="4"/>
  <c r="H6090" i="4"/>
  <c r="I6090" i="4"/>
  <c r="H6094" i="4"/>
  <c r="I6094" i="4"/>
  <c r="H6098" i="4"/>
  <c r="I6098" i="4"/>
  <c r="H6102" i="4"/>
  <c r="I6102" i="4"/>
  <c r="H6106" i="4"/>
  <c r="I6106" i="4"/>
  <c r="H6110" i="4"/>
  <c r="I6110" i="4"/>
  <c r="H6114" i="4"/>
  <c r="I6114" i="4"/>
  <c r="H6118" i="4"/>
  <c r="I6118" i="4"/>
  <c r="H6122" i="4"/>
  <c r="I6122" i="4"/>
  <c r="H6126" i="4"/>
  <c r="I6126" i="4"/>
  <c r="H6130" i="4"/>
  <c r="I6130" i="4"/>
  <c r="H6134" i="4"/>
  <c r="I6134" i="4"/>
  <c r="H6138" i="4"/>
  <c r="I6138" i="4"/>
  <c r="H6142" i="4"/>
  <c r="I6142" i="4"/>
  <c r="H6146" i="4"/>
  <c r="I6146" i="4"/>
  <c r="H6150" i="4"/>
  <c r="I6150" i="4"/>
  <c r="H6154" i="4"/>
  <c r="I6154" i="4"/>
  <c r="H6158" i="4"/>
  <c r="I6158" i="4"/>
  <c r="H6162" i="4"/>
  <c r="I6162" i="4"/>
  <c r="H6166" i="4"/>
  <c r="I6166" i="4"/>
  <c r="H6170" i="4"/>
  <c r="I6170" i="4"/>
  <c r="H6174" i="4"/>
  <c r="I6174" i="4"/>
  <c r="H6178" i="4"/>
  <c r="I6178" i="4"/>
  <c r="H6182" i="4"/>
  <c r="I6182" i="4"/>
  <c r="H6186" i="4"/>
  <c r="I6186" i="4"/>
  <c r="H6190" i="4"/>
  <c r="I6190" i="4"/>
  <c r="H6194" i="4"/>
  <c r="I6194" i="4"/>
  <c r="H6198" i="4"/>
  <c r="I6198" i="4"/>
  <c r="H6202" i="4"/>
  <c r="I6202" i="4"/>
  <c r="H6206" i="4"/>
  <c r="I6206" i="4"/>
  <c r="H6210" i="4"/>
  <c r="I6210" i="4"/>
  <c r="H6214" i="4"/>
  <c r="I6214" i="4"/>
  <c r="H6218" i="4"/>
  <c r="I6218" i="4"/>
  <c r="H6222" i="4"/>
  <c r="I6222" i="4"/>
  <c r="H6226" i="4"/>
  <c r="I6226" i="4"/>
  <c r="H6230" i="4"/>
  <c r="I6230" i="4"/>
  <c r="H6234" i="4"/>
  <c r="I6234" i="4"/>
  <c r="H6238" i="4"/>
  <c r="I6238" i="4"/>
  <c r="H6242" i="4"/>
  <c r="I6242" i="4"/>
  <c r="H6246" i="4"/>
  <c r="I6246" i="4"/>
  <c r="H6250" i="4"/>
  <c r="I6250" i="4"/>
  <c r="H6254" i="4"/>
  <c r="I6254" i="4"/>
  <c r="H6258" i="4"/>
  <c r="I6258" i="4"/>
  <c r="H6262" i="4"/>
  <c r="I6262" i="4"/>
  <c r="H6266" i="4"/>
  <c r="I6266" i="4"/>
  <c r="H6270" i="4"/>
  <c r="I6270" i="4"/>
  <c r="H6274" i="4"/>
  <c r="I6274" i="4"/>
  <c r="H6278" i="4"/>
  <c r="I6278" i="4"/>
  <c r="H6282" i="4"/>
  <c r="I6282" i="4"/>
  <c r="H6286" i="4"/>
  <c r="I6286" i="4"/>
  <c r="H6290" i="4"/>
  <c r="I6290" i="4"/>
  <c r="H6294" i="4"/>
  <c r="I6294" i="4"/>
  <c r="H6298" i="4"/>
  <c r="I6298" i="4"/>
  <c r="H6302" i="4"/>
  <c r="I6302" i="4"/>
  <c r="H6306" i="4"/>
  <c r="I6306" i="4"/>
  <c r="H6310" i="4"/>
  <c r="I6310" i="4"/>
  <c r="H6314" i="4"/>
  <c r="I6314" i="4"/>
  <c r="H6318" i="4"/>
  <c r="I6318" i="4"/>
  <c r="H6322" i="4"/>
  <c r="I6322" i="4"/>
  <c r="H6326" i="4"/>
  <c r="I6326" i="4"/>
  <c r="H6330" i="4"/>
  <c r="I6330" i="4"/>
  <c r="H6334" i="4"/>
  <c r="I6334" i="4"/>
  <c r="H6338" i="4"/>
  <c r="I6338" i="4"/>
  <c r="H6342" i="4"/>
  <c r="I6342" i="4"/>
  <c r="H6346" i="4"/>
  <c r="I6346" i="4"/>
  <c r="H6350" i="4"/>
  <c r="I6350" i="4"/>
  <c r="H6354" i="4"/>
  <c r="I6354" i="4"/>
  <c r="H6358" i="4"/>
  <c r="I6358" i="4"/>
  <c r="H6362" i="4"/>
  <c r="I6362" i="4"/>
  <c r="H6366" i="4"/>
  <c r="I6366" i="4"/>
  <c r="H6370" i="4"/>
  <c r="I6370" i="4"/>
  <c r="H6374" i="4"/>
  <c r="I6374" i="4"/>
  <c r="H6378" i="4"/>
  <c r="I6378" i="4"/>
  <c r="H6382" i="4"/>
  <c r="I6382" i="4"/>
  <c r="H6386" i="4"/>
  <c r="I6386" i="4"/>
  <c r="H6390" i="4"/>
  <c r="I6390" i="4"/>
  <c r="H6394" i="4"/>
  <c r="I6394" i="4"/>
  <c r="H6398" i="4"/>
  <c r="I6398" i="4"/>
  <c r="H6402" i="4"/>
  <c r="I6402" i="4"/>
  <c r="H6406" i="4"/>
  <c r="I6406" i="4"/>
  <c r="H6410" i="4"/>
  <c r="I6410" i="4"/>
  <c r="H6414" i="4"/>
  <c r="I6414" i="4"/>
  <c r="H6418" i="4"/>
  <c r="I6418" i="4"/>
  <c r="H6422" i="4"/>
  <c r="I6422" i="4"/>
  <c r="H6426" i="4"/>
  <c r="I6426" i="4"/>
  <c r="H6430" i="4"/>
  <c r="I6430" i="4"/>
  <c r="H6434" i="4"/>
  <c r="I6434" i="4"/>
  <c r="H6438" i="4"/>
  <c r="I6438" i="4"/>
  <c r="H6442" i="4"/>
  <c r="I6442" i="4"/>
  <c r="H2011" i="4"/>
  <c r="I2011" i="4"/>
  <c r="H2015" i="4"/>
  <c r="I2015" i="4"/>
  <c r="H2019" i="4"/>
  <c r="I2019" i="4"/>
  <c r="H2023" i="4"/>
  <c r="I2023" i="4"/>
  <c r="H2027" i="4"/>
  <c r="I2027" i="4"/>
  <c r="H2031" i="4"/>
  <c r="I2031" i="4"/>
  <c r="H2035" i="4"/>
  <c r="I2035" i="4"/>
  <c r="H2039" i="4"/>
  <c r="I2039" i="4"/>
  <c r="H2043" i="4"/>
  <c r="I2043" i="4"/>
  <c r="H2047" i="4"/>
  <c r="I2047" i="4"/>
  <c r="H2051" i="4"/>
  <c r="I2051" i="4"/>
  <c r="H2055" i="4"/>
  <c r="I2055" i="4"/>
  <c r="H2059" i="4"/>
  <c r="I2059" i="4"/>
  <c r="H2063" i="4"/>
  <c r="I2063" i="4"/>
  <c r="H2067" i="4"/>
  <c r="I2067" i="4"/>
  <c r="H2071" i="4"/>
  <c r="I2071" i="4"/>
  <c r="H2075" i="4"/>
  <c r="I2075" i="4"/>
  <c r="H2079" i="4"/>
  <c r="I2079" i="4"/>
  <c r="H2083" i="4"/>
  <c r="I2083" i="4"/>
  <c r="H2087" i="4"/>
  <c r="I2087" i="4"/>
  <c r="H2091" i="4"/>
  <c r="I2091" i="4"/>
  <c r="H2095" i="4"/>
  <c r="I2095" i="4"/>
  <c r="H2099" i="4"/>
  <c r="I2099" i="4"/>
  <c r="H2103" i="4"/>
  <c r="I2103" i="4"/>
  <c r="H2107" i="4"/>
  <c r="I2107" i="4"/>
  <c r="H2111" i="4"/>
  <c r="I2111" i="4"/>
  <c r="H2115" i="4"/>
  <c r="I2115" i="4"/>
  <c r="H2119" i="4"/>
  <c r="I2119" i="4"/>
  <c r="H2123" i="4"/>
  <c r="I2123" i="4"/>
  <c r="H2127" i="4"/>
  <c r="I2127" i="4"/>
  <c r="H2131" i="4"/>
  <c r="I2131" i="4"/>
  <c r="H2135" i="4"/>
  <c r="I2135" i="4"/>
  <c r="H2139" i="4"/>
  <c r="I2139" i="4"/>
  <c r="H2143" i="4"/>
  <c r="I2143" i="4"/>
  <c r="H2147" i="4"/>
  <c r="I2147" i="4"/>
  <c r="H2151" i="4"/>
  <c r="I2151" i="4"/>
  <c r="H2155" i="4"/>
  <c r="I2155" i="4"/>
  <c r="H2159" i="4"/>
  <c r="I2159" i="4"/>
  <c r="H2163" i="4"/>
  <c r="I2163" i="4"/>
  <c r="H2167" i="4"/>
  <c r="I2167" i="4"/>
  <c r="H2171" i="4"/>
  <c r="I2171" i="4"/>
  <c r="H2175" i="4"/>
  <c r="I2175" i="4"/>
  <c r="H2179" i="4"/>
  <c r="I2179" i="4"/>
  <c r="H2183" i="4"/>
  <c r="I2183" i="4"/>
  <c r="H2187" i="4"/>
  <c r="I2187" i="4"/>
  <c r="H2191" i="4"/>
  <c r="I2191" i="4"/>
  <c r="H2195" i="4"/>
  <c r="I2195" i="4"/>
  <c r="H2199" i="4"/>
  <c r="I2199" i="4"/>
  <c r="H2203" i="4"/>
  <c r="I2203" i="4"/>
  <c r="H2207" i="4"/>
  <c r="I2207" i="4"/>
  <c r="H2211" i="4"/>
  <c r="I2211" i="4"/>
  <c r="H2215" i="4"/>
  <c r="I2215" i="4"/>
  <c r="H2219" i="4"/>
  <c r="I2219" i="4"/>
  <c r="H2223" i="4"/>
  <c r="I2223" i="4"/>
  <c r="H2227" i="4"/>
  <c r="I2227" i="4"/>
  <c r="H2231" i="4"/>
  <c r="I2231" i="4"/>
  <c r="H2235" i="4"/>
  <c r="I2235" i="4"/>
  <c r="H2239" i="4"/>
  <c r="I2239" i="4"/>
  <c r="H2243" i="4"/>
  <c r="I2243" i="4"/>
  <c r="H2247" i="4"/>
  <c r="I2247" i="4"/>
  <c r="H2251" i="4"/>
  <c r="I2251" i="4"/>
  <c r="H2255" i="4"/>
  <c r="I2255" i="4"/>
  <c r="H2259" i="4"/>
  <c r="I2259" i="4"/>
  <c r="H2263" i="4"/>
  <c r="I2263" i="4"/>
  <c r="H2267" i="4"/>
  <c r="I2267" i="4"/>
  <c r="H2271" i="4"/>
  <c r="I2271" i="4"/>
  <c r="H2275" i="4"/>
  <c r="I2275" i="4"/>
  <c r="H2279" i="4"/>
  <c r="I2279" i="4"/>
  <c r="H2283" i="4"/>
  <c r="I2283" i="4"/>
  <c r="H2287" i="4"/>
  <c r="I2287" i="4"/>
  <c r="H2291" i="4"/>
  <c r="I2291" i="4"/>
  <c r="H2295" i="4"/>
  <c r="I2295" i="4"/>
  <c r="H2299" i="4"/>
  <c r="I2299" i="4"/>
  <c r="H2303" i="4"/>
  <c r="I2303" i="4"/>
  <c r="H2307" i="4"/>
  <c r="I2307" i="4"/>
  <c r="H2311" i="4"/>
  <c r="I2311" i="4"/>
  <c r="H2315" i="4"/>
  <c r="I2315" i="4"/>
  <c r="H2319" i="4"/>
  <c r="I2319" i="4"/>
  <c r="H2323" i="4"/>
  <c r="I2323" i="4"/>
  <c r="H2327" i="4"/>
  <c r="I2327" i="4"/>
  <c r="H2331" i="4"/>
  <c r="I2331" i="4"/>
  <c r="H2335" i="4"/>
  <c r="I2335" i="4"/>
  <c r="H2339" i="4"/>
  <c r="I2339" i="4"/>
  <c r="H2343" i="4"/>
  <c r="I2343" i="4"/>
  <c r="H2347" i="4"/>
  <c r="I2347" i="4"/>
  <c r="H2351" i="4"/>
  <c r="I2351" i="4"/>
  <c r="H2355" i="4"/>
  <c r="I2355" i="4"/>
  <c r="H2359" i="4"/>
  <c r="I2359" i="4"/>
  <c r="H2363" i="4"/>
  <c r="I2363" i="4"/>
  <c r="H2367" i="4"/>
  <c r="I2367" i="4"/>
  <c r="H2371" i="4"/>
  <c r="I2371" i="4"/>
  <c r="H2375" i="4"/>
  <c r="I2375" i="4"/>
  <c r="H2379" i="4"/>
  <c r="I2379" i="4"/>
  <c r="H2383" i="4"/>
  <c r="I2383" i="4"/>
  <c r="H2387" i="4"/>
  <c r="I2387" i="4"/>
  <c r="H2391" i="4"/>
  <c r="I2391" i="4"/>
  <c r="H2395" i="4"/>
  <c r="I2395" i="4"/>
  <c r="H2399" i="4"/>
  <c r="I2399" i="4"/>
  <c r="H2403" i="4"/>
  <c r="I2403" i="4"/>
  <c r="H2407" i="4"/>
  <c r="I2407" i="4"/>
  <c r="H2411" i="4"/>
  <c r="I2411" i="4"/>
  <c r="H2415" i="4"/>
  <c r="I2415" i="4"/>
  <c r="H2419" i="4"/>
  <c r="I2419" i="4"/>
  <c r="H2423" i="4"/>
  <c r="I2423" i="4"/>
  <c r="H2427" i="4"/>
  <c r="I2427" i="4"/>
  <c r="H2431" i="4"/>
  <c r="I2431" i="4"/>
  <c r="H2435" i="4"/>
  <c r="I2435" i="4"/>
  <c r="H2439" i="4"/>
  <c r="I2439" i="4"/>
  <c r="H2443" i="4"/>
  <c r="I2443" i="4"/>
  <c r="H2447" i="4"/>
  <c r="I2447" i="4"/>
  <c r="H2451" i="4"/>
  <c r="I2451" i="4"/>
  <c r="H2455" i="4"/>
  <c r="I2455" i="4"/>
  <c r="H2459" i="4"/>
  <c r="I2459" i="4"/>
  <c r="H2463" i="4"/>
  <c r="I2463" i="4"/>
  <c r="H2467" i="4"/>
  <c r="I2467" i="4"/>
  <c r="H2471" i="4"/>
  <c r="I2471" i="4"/>
  <c r="H2475" i="4"/>
  <c r="I2475" i="4"/>
  <c r="H2479" i="4"/>
  <c r="I2479" i="4"/>
  <c r="H2483" i="4"/>
  <c r="I2483" i="4"/>
  <c r="H2487" i="4"/>
  <c r="I2487" i="4"/>
  <c r="H2491" i="4"/>
  <c r="I2491" i="4"/>
  <c r="H2495" i="4"/>
  <c r="I2495" i="4"/>
  <c r="H2499" i="4"/>
  <c r="I2499" i="4"/>
  <c r="H2503" i="4"/>
  <c r="I2503" i="4"/>
  <c r="H2507" i="4"/>
  <c r="I2507" i="4"/>
  <c r="H2511" i="4"/>
  <c r="I2511" i="4"/>
  <c r="H2515" i="4"/>
  <c r="I2515" i="4"/>
  <c r="H2519" i="4"/>
  <c r="I2519" i="4"/>
  <c r="H2523" i="4"/>
  <c r="I2523" i="4"/>
  <c r="H2527" i="4"/>
  <c r="I2527" i="4"/>
  <c r="H2531" i="4"/>
  <c r="I2531" i="4"/>
  <c r="H2535" i="4"/>
  <c r="I2535" i="4"/>
  <c r="H2539" i="4"/>
  <c r="I2539" i="4"/>
  <c r="H2543" i="4"/>
  <c r="I2543" i="4"/>
  <c r="H2547" i="4"/>
  <c r="I2547" i="4"/>
  <c r="H2551" i="4"/>
  <c r="I2551" i="4"/>
  <c r="H2555" i="4"/>
  <c r="I2555" i="4"/>
  <c r="H2559" i="4"/>
  <c r="I2559" i="4"/>
  <c r="H2563" i="4"/>
  <c r="I2563" i="4"/>
  <c r="H2567" i="4"/>
  <c r="I2567" i="4"/>
  <c r="H2571" i="4"/>
  <c r="I2571" i="4"/>
  <c r="H2575" i="4"/>
  <c r="I2575" i="4"/>
  <c r="H2579" i="4"/>
  <c r="I2579" i="4"/>
  <c r="H2583" i="4"/>
  <c r="I2583" i="4"/>
  <c r="H2587" i="4"/>
  <c r="I2587" i="4"/>
  <c r="H2591" i="4"/>
  <c r="I2591" i="4"/>
  <c r="H2595" i="4"/>
  <c r="I2595" i="4"/>
  <c r="H2599" i="4"/>
  <c r="I2599" i="4"/>
  <c r="H2603" i="4"/>
  <c r="I2603" i="4"/>
  <c r="H2607" i="4"/>
  <c r="I2607" i="4"/>
  <c r="H2611" i="4"/>
  <c r="I2611" i="4"/>
  <c r="H2615" i="4"/>
  <c r="I2615" i="4"/>
  <c r="H2619" i="4"/>
  <c r="I2619" i="4"/>
  <c r="H2623" i="4"/>
  <c r="I2623" i="4"/>
  <c r="H2627" i="4"/>
  <c r="I2627" i="4"/>
  <c r="H2631" i="4"/>
  <c r="I2631" i="4"/>
  <c r="H2635" i="4"/>
  <c r="I2635" i="4"/>
  <c r="H2639" i="4"/>
  <c r="I2639" i="4"/>
  <c r="H2643" i="4"/>
  <c r="I2643" i="4"/>
  <c r="H2647" i="4"/>
  <c r="I2647" i="4"/>
  <c r="H2651" i="4"/>
  <c r="I2651" i="4"/>
  <c r="H2655" i="4"/>
  <c r="I2655" i="4"/>
  <c r="H2659" i="4"/>
  <c r="I2659" i="4"/>
  <c r="H2663" i="4"/>
  <c r="I2663" i="4"/>
  <c r="H2667" i="4"/>
  <c r="I2667" i="4"/>
  <c r="H2671" i="4"/>
  <c r="I2671" i="4"/>
  <c r="H2675" i="4"/>
  <c r="I2675" i="4"/>
  <c r="H2679" i="4"/>
  <c r="I2679" i="4"/>
  <c r="H2683" i="4"/>
  <c r="I2683" i="4"/>
  <c r="H2687" i="4"/>
  <c r="I2687" i="4"/>
  <c r="H2691" i="4"/>
  <c r="I2691" i="4"/>
  <c r="H2695" i="4"/>
  <c r="I2695" i="4"/>
  <c r="H2699" i="4"/>
  <c r="I2699" i="4"/>
  <c r="H2703" i="4"/>
  <c r="I2703" i="4"/>
  <c r="H2707" i="4"/>
  <c r="I2707" i="4"/>
  <c r="H2711" i="4"/>
  <c r="I2711" i="4"/>
  <c r="H2715" i="4"/>
  <c r="I2715" i="4"/>
  <c r="H2719" i="4"/>
  <c r="I2719" i="4"/>
  <c r="H2723" i="4"/>
  <c r="I2723" i="4"/>
  <c r="H2727" i="4"/>
  <c r="I2727" i="4"/>
  <c r="H2731" i="4"/>
  <c r="I2731" i="4"/>
  <c r="H2735" i="4"/>
  <c r="I2735" i="4"/>
  <c r="H2739" i="4"/>
  <c r="I2739" i="4"/>
  <c r="H2743" i="4"/>
  <c r="I2743" i="4"/>
  <c r="H2747" i="4"/>
  <c r="I2747" i="4"/>
  <c r="H2751" i="4"/>
  <c r="I2751" i="4"/>
  <c r="H2755" i="4"/>
  <c r="I2755" i="4"/>
  <c r="H2759" i="4"/>
  <c r="I2759" i="4"/>
  <c r="H2763" i="4"/>
  <c r="I2763" i="4"/>
  <c r="H2767" i="4"/>
  <c r="I2767" i="4"/>
  <c r="H2771" i="4"/>
  <c r="I2771" i="4"/>
  <c r="H2775" i="4"/>
  <c r="I2775" i="4"/>
  <c r="H2779" i="4"/>
  <c r="I2779" i="4"/>
  <c r="H2783" i="4"/>
  <c r="I2783" i="4"/>
  <c r="H2787" i="4"/>
  <c r="I2787" i="4"/>
  <c r="H2791" i="4"/>
  <c r="I2791" i="4"/>
  <c r="H2795" i="4"/>
  <c r="I2795" i="4"/>
  <c r="H2799" i="4"/>
  <c r="I2799" i="4"/>
  <c r="H2803" i="4"/>
  <c r="I2803" i="4"/>
  <c r="H2807" i="4"/>
  <c r="I2807" i="4"/>
  <c r="H2811" i="4"/>
  <c r="I2811" i="4"/>
  <c r="H2815" i="4"/>
  <c r="I2815" i="4"/>
  <c r="H2819" i="4"/>
  <c r="I2819" i="4"/>
  <c r="H2823" i="4"/>
  <c r="I2823" i="4"/>
  <c r="H2827" i="4"/>
  <c r="I2827" i="4"/>
  <c r="H2831" i="4"/>
  <c r="I2831" i="4"/>
  <c r="H2835" i="4"/>
  <c r="I2835" i="4"/>
  <c r="H2839" i="4"/>
  <c r="I2839" i="4"/>
  <c r="H2843" i="4"/>
  <c r="I2843" i="4"/>
  <c r="H2847" i="4"/>
  <c r="I2847" i="4"/>
  <c r="H2851" i="4"/>
  <c r="I2851" i="4"/>
  <c r="H2855" i="4"/>
  <c r="I2855" i="4"/>
  <c r="H2859" i="4"/>
  <c r="I2859" i="4"/>
  <c r="H2863" i="4"/>
  <c r="I2863" i="4"/>
  <c r="H2867" i="4"/>
  <c r="I2867" i="4"/>
  <c r="H2871" i="4"/>
  <c r="I2871" i="4"/>
  <c r="H2875" i="4"/>
  <c r="I2875" i="4"/>
  <c r="H2879" i="4"/>
  <c r="I2879" i="4"/>
  <c r="H2883" i="4"/>
  <c r="I2883" i="4"/>
  <c r="H2887" i="4"/>
  <c r="I2887" i="4"/>
  <c r="H2891" i="4"/>
  <c r="I2891" i="4"/>
  <c r="H2895" i="4"/>
  <c r="I2895" i="4"/>
  <c r="H2899" i="4"/>
  <c r="I2899" i="4"/>
  <c r="H2903" i="4"/>
  <c r="I2903" i="4"/>
  <c r="H2907" i="4"/>
  <c r="I2907" i="4"/>
  <c r="H2911" i="4"/>
  <c r="I2911" i="4"/>
  <c r="H2915" i="4"/>
  <c r="I2915" i="4"/>
  <c r="H2919" i="4"/>
  <c r="I2919" i="4"/>
  <c r="H2923" i="4"/>
  <c r="I2923" i="4"/>
  <c r="H2927" i="4"/>
  <c r="I2927" i="4"/>
  <c r="H2931" i="4"/>
  <c r="I2931" i="4"/>
  <c r="H2935" i="4"/>
  <c r="I2935" i="4"/>
  <c r="H2939" i="4"/>
  <c r="I2939" i="4"/>
  <c r="H2943" i="4"/>
  <c r="I2943" i="4"/>
  <c r="H2947" i="4"/>
  <c r="I2947" i="4"/>
  <c r="H2951" i="4"/>
  <c r="I2951" i="4"/>
  <c r="H2955" i="4"/>
  <c r="I2955" i="4"/>
  <c r="H2959" i="4"/>
  <c r="I2959" i="4"/>
  <c r="H2963" i="4"/>
  <c r="I2963" i="4"/>
  <c r="H2967" i="4"/>
  <c r="I2967" i="4"/>
  <c r="H2971" i="4"/>
  <c r="I2971" i="4"/>
  <c r="H2975" i="4"/>
  <c r="I2975" i="4"/>
  <c r="H2979" i="4"/>
  <c r="I2979" i="4"/>
  <c r="H2983" i="4"/>
  <c r="I2983" i="4"/>
  <c r="H2987" i="4"/>
  <c r="I2987" i="4"/>
  <c r="H2991" i="4"/>
  <c r="I2991" i="4"/>
  <c r="H2995" i="4"/>
  <c r="I2995" i="4"/>
  <c r="H2999" i="4"/>
  <c r="I2999" i="4"/>
  <c r="H3003" i="4"/>
  <c r="I3003" i="4"/>
  <c r="H3007" i="4"/>
  <c r="I3007" i="4"/>
  <c r="H3011" i="4"/>
  <c r="I3011" i="4"/>
  <c r="H3015" i="4"/>
  <c r="I3015" i="4"/>
  <c r="H3019" i="4"/>
  <c r="I3019" i="4"/>
  <c r="H3023" i="4"/>
  <c r="I3023" i="4"/>
  <c r="H3027" i="4"/>
  <c r="I3027" i="4"/>
  <c r="H3031" i="4"/>
  <c r="I3031" i="4"/>
  <c r="H3035" i="4"/>
  <c r="I3035" i="4"/>
  <c r="H3039" i="4"/>
  <c r="I3039" i="4"/>
  <c r="H3043" i="4"/>
  <c r="I3043" i="4"/>
  <c r="H3047" i="4"/>
  <c r="I3047" i="4"/>
  <c r="H3051" i="4"/>
  <c r="I3051" i="4"/>
  <c r="H3055" i="4"/>
  <c r="I3055" i="4"/>
  <c r="H3059" i="4"/>
  <c r="I3059" i="4"/>
  <c r="H3063" i="4"/>
  <c r="I3063" i="4"/>
  <c r="H3067" i="4"/>
  <c r="I3067" i="4"/>
  <c r="H3071" i="4"/>
  <c r="I3071" i="4"/>
  <c r="H3075" i="4"/>
  <c r="I3075" i="4"/>
  <c r="H3079" i="4"/>
  <c r="I3079" i="4"/>
  <c r="H3083" i="4"/>
  <c r="I3083" i="4"/>
  <c r="H3087" i="4"/>
  <c r="I3087" i="4"/>
  <c r="H3091" i="4"/>
  <c r="I3091" i="4"/>
  <c r="H3095" i="4"/>
  <c r="I3095" i="4"/>
  <c r="H3099" i="4"/>
  <c r="I3099" i="4"/>
  <c r="H3103" i="4"/>
  <c r="I3103" i="4"/>
  <c r="H3107" i="4"/>
  <c r="I3107" i="4"/>
  <c r="H3111" i="4"/>
  <c r="I3111" i="4"/>
  <c r="H3115" i="4"/>
  <c r="I3115" i="4"/>
  <c r="H3119" i="4"/>
  <c r="I3119" i="4"/>
  <c r="H3123" i="4"/>
  <c r="I3123" i="4"/>
  <c r="H3127" i="4"/>
  <c r="I3127" i="4"/>
  <c r="H3131" i="4"/>
  <c r="I3131" i="4"/>
  <c r="H3135" i="4"/>
  <c r="I3135" i="4"/>
  <c r="H3139" i="4"/>
  <c r="I3139" i="4"/>
  <c r="H3143" i="4"/>
  <c r="I3143" i="4"/>
  <c r="H3147" i="4"/>
  <c r="I3147" i="4"/>
  <c r="H3151" i="4"/>
  <c r="I3151" i="4"/>
  <c r="H3155" i="4"/>
  <c r="I3155" i="4"/>
  <c r="H3159" i="4"/>
  <c r="I3159" i="4"/>
  <c r="H3163" i="4"/>
  <c r="I3163" i="4"/>
  <c r="H3167" i="4"/>
  <c r="I3167" i="4"/>
  <c r="H3171" i="4"/>
  <c r="I3171" i="4"/>
  <c r="H3175" i="4"/>
  <c r="I3175" i="4"/>
  <c r="H3179" i="4"/>
  <c r="I3179" i="4"/>
  <c r="H3183" i="4"/>
  <c r="I3183" i="4"/>
  <c r="H3187" i="4"/>
  <c r="I3187" i="4"/>
  <c r="H3191" i="4"/>
  <c r="I3191" i="4"/>
  <c r="H3195" i="4"/>
  <c r="I3195" i="4"/>
  <c r="H3199" i="4"/>
  <c r="I3199" i="4"/>
  <c r="H3203" i="4"/>
  <c r="I3203" i="4"/>
  <c r="H3207" i="4"/>
  <c r="I3207" i="4"/>
  <c r="H3211" i="4"/>
  <c r="I3211" i="4"/>
  <c r="H3215" i="4"/>
  <c r="I3215" i="4"/>
  <c r="H3219" i="4"/>
  <c r="I3219" i="4"/>
  <c r="H3223" i="4"/>
  <c r="I3223" i="4"/>
  <c r="H3227" i="4"/>
  <c r="I3227" i="4"/>
  <c r="H3231" i="4"/>
  <c r="I3231" i="4"/>
  <c r="H3235" i="4"/>
  <c r="I3235" i="4"/>
  <c r="H3239" i="4"/>
  <c r="I3239" i="4"/>
  <c r="H3243" i="4"/>
  <c r="I3243" i="4"/>
  <c r="H3247" i="4"/>
  <c r="I3247" i="4"/>
  <c r="H3251" i="4"/>
  <c r="I3251" i="4"/>
  <c r="H3255" i="4"/>
  <c r="I3255" i="4"/>
  <c r="H3259" i="4"/>
  <c r="I3259" i="4"/>
  <c r="H3263" i="4"/>
  <c r="I3263" i="4"/>
  <c r="H3267" i="4"/>
  <c r="I3267" i="4"/>
  <c r="H3271" i="4"/>
  <c r="I3271" i="4"/>
  <c r="H3275" i="4"/>
  <c r="I3275" i="4"/>
  <c r="H3279" i="4"/>
  <c r="I3279" i="4"/>
  <c r="H3283" i="4"/>
  <c r="I3283" i="4"/>
  <c r="H3287" i="4"/>
  <c r="I3287" i="4"/>
  <c r="H3291" i="4"/>
  <c r="I3291" i="4"/>
  <c r="H3295" i="4"/>
  <c r="I3295" i="4"/>
  <c r="H3299" i="4"/>
  <c r="I3299" i="4"/>
  <c r="H3303" i="4"/>
  <c r="I3303" i="4"/>
  <c r="H3307" i="4"/>
  <c r="I3307" i="4"/>
  <c r="H3311" i="4"/>
  <c r="I3311" i="4"/>
  <c r="H3315" i="4"/>
  <c r="I3315" i="4"/>
  <c r="H3319" i="4"/>
  <c r="I3319" i="4"/>
  <c r="H3323" i="4"/>
  <c r="I3323" i="4"/>
  <c r="H3327" i="4"/>
  <c r="I3327" i="4"/>
  <c r="H3331" i="4"/>
  <c r="I3331" i="4"/>
  <c r="H3335" i="4"/>
  <c r="I3335" i="4"/>
  <c r="H3339" i="4"/>
  <c r="I3339" i="4"/>
  <c r="H3343" i="4"/>
  <c r="I3343" i="4"/>
  <c r="H3347" i="4"/>
  <c r="I3347" i="4"/>
  <c r="H3351" i="4"/>
  <c r="I3351" i="4"/>
  <c r="H3355" i="4"/>
  <c r="I3355" i="4"/>
  <c r="H3359" i="4"/>
  <c r="I3359" i="4"/>
  <c r="H3363" i="4"/>
  <c r="I3363" i="4"/>
  <c r="H3367" i="4"/>
  <c r="I3367" i="4"/>
  <c r="H3371" i="4"/>
  <c r="I3371" i="4"/>
  <c r="H3375" i="4"/>
  <c r="I3375" i="4"/>
  <c r="H3379" i="4"/>
  <c r="I3379" i="4"/>
  <c r="H3383" i="4"/>
  <c r="I3383" i="4"/>
  <c r="H3387" i="4"/>
  <c r="I3387" i="4"/>
  <c r="H3391" i="4"/>
  <c r="I3391" i="4"/>
  <c r="H3395" i="4"/>
  <c r="I3395" i="4"/>
  <c r="H3399" i="4"/>
  <c r="I3399" i="4"/>
  <c r="H3403" i="4"/>
  <c r="I3403" i="4"/>
  <c r="H3407" i="4"/>
  <c r="I3407" i="4"/>
  <c r="H3411" i="4"/>
  <c r="I3411" i="4"/>
  <c r="H3415" i="4"/>
  <c r="I3415" i="4"/>
  <c r="H3419" i="4"/>
  <c r="I3419" i="4"/>
  <c r="H3423" i="4"/>
  <c r="I3423" i="4"/>
  <c r="H3427" i="4"/>
  <c r="I3427" i="4"/>
  <c r="H3431" i="4"/>
  <c r="I3431" i="4"/>
  <c r="H3435" i="4"/>
  <c r="I3435" i="4"/>
  <c r="H3439" i="4"/>
  <c r="I3439" i="4"/>
  <c r="H3443" i="4"/>
  <c r="I3443" i="4"/>
  <c r="H3447" i="4"/>
  <c r="I3447" i="4"/>
  <c r="H3451" i="4"/>
  <c r="I3451" i="4"/>
  <c r="H3455" i="4"/>
  <c r="I3455" i="4"/>
  <c r="H3459" i="4"/>
  <c r="I3459" i="4"/>
  <c r="H3463" i="4"/>
  <c r="I3463" i="4"/>
  <c r="H3467" i="4"/>
  <c r="I3467" i="4"/>
  <c r="H3471" i="4"/>
  <c r="I3471" i="4"/>
  <c r="H3475" i="4"/>
  <c r="I3475" i="4"/>
  <c r="H3479" i="4"/>
  <c r="I3479" i="4"/>
  <c r="H3483" i="4"/>
  <c r="I3483" i="4"/>
  <c r="H3487" i="4"/>
  <c r="I3487" i="4"/>
  <c r="H3491" i="4"/>
  <c r="I3491" i="4"/>
  <c r="H3495" i="4"/>
  <c r="I3495" i="4"/>
  <c r="H3499" i="4"/>
  <c r="I3499" i="4"/>
  <c r="H3503" i="4"/>
  <c r="I3503" i="4"/>
  <c r="H3507" i="4"/>
  <c r="I3507" i="4"/>
  <c r="H3511" i="4"/>
  <c r="I3511" i="4"/>
  <c r="H3515" i="4"/>
  <c r="I3515" i="4"/>
  <c r="H3519" i="4"/>
  <c r="I3519" i="4"/>
  <c r="H3523" i="4"/>
  <c r="I3523" i="4"/>
  <c r="H3527" i="4"/>
  <c r="I3527" i="4"/>
  <c r="H3531" i="4"/>
  <c r="I3531" i="4"/>
  <c r="H3535" i="4"/>
  <c r="I3535" i="4"/>
  <c r="H3539" i="4"/>
  <c r="I3539" i="4"/>
  <c r="H3543" i="4"/>
  <c r="I3543" i="4"/>
  <c r="H3547" i="4"/>
  <c r="I3547" i="4"/>
  <c r="H3551" i="4"/>
  <c r="I3551" i="4"/>
  <c r="H3555" i="4"/>
  <c r="I3555" i="4"/>
  <c r="H3559" i="4"/>
  <c r="I3559" i="4"/>
  <c r="H3563" i="4"/>
  <c r="I3563" i="4"/>
  <c r="H3567" i="4"/>
  <c r="I3567" i="4"/>
  <c r="H3571" i="4"/>
  <c r="I3571" i="4"/>
  <c r="H3575" i="4"/>
  <c r="I3575" i="4"/>
  <c r="H3579" i="4"/>
  <c r="I3579" i="4"/>
  <c r="H3583" i="4"/>
  <c r="I3583" i="4"/>
  <c r="H3587" i="4"/>
  <c r="I3587" i="4"/>
  <c r="H3591" i="4"/>
  <c r="I3591" i="4"/>
  <c r="H3595" i="4"/>
  <c r="I3595" i="4"/>
  <c r="H3599" i="4"/>
  <c r="I3599" i="4"/>
  <c r="H3603" i="4"/>
  <c r="I3603" i="4"/>
  <c r="H3607" i="4"/>
  <c r="I3607" i="4"/>
  <c r="H3611" i="4"/>
  <c r="I3611" i="4"/>
  <c r="H3615" i="4"/>
  <c r="I3615" i="4"/>
  <c r="H3619" i="4"/>
  <c r="I3619" i="4"/>
  <c r="H3623" i="4"/>
  <c r="I3623" i="4"/>
  <c r="H3627" i="4"/>
  <c r="I3627" i="4"/>
  <c r="H3631" i="4"/>
  <c r="I3631" i="4"/>
  <c r="H3635" i="4"/>
  <c r="I3635" i="4"/>
  <c r="H3639" i="4"/>
  <c r="I3639" i="4"/>
  <c r="H3643" i="4"/>
  <c r="I3643" i="4"/>
  <c r="H3647" i="4"/>
  <c r="I3647" i="4"/>
  <c r="H3651" i="4"/>
  <c r="I3651" i="4"/>
  <c r="H3655" i="4"/>
  <c r="I3655" i="4"/>
  <c r="H3659" i="4"/>
  <c r="I3659" i="4"/>
  <c r="H3663" i="4"/>
  <c r="I3663" i="4"/>
  <c r="H3667" i="4"/>
  <c r="I3667" i="4"/>
  <c r="H3671" i="4"/>
  <c r="I3671" i="4"/>
  <c r="H3675" i="4"/>
  <c r="I3675" i="4"/>
  <c r="H3679" i="4"/>
  <c r="I3679" i="4"/>
  <c r="H3683" i="4"/>
  <c r="I3683" i="4"/>
  <c r="H3687" i="4"/>
  <c r="I3687" i="4"/>
  <c r="H3691" i="4"/>
  <c r="I3691" i="4"/>
  <c r="H3695" i="4"/>
  <c r="I3695" i="4"/>
  <c r="H3699" i="4"/>
  <c r="I3699" i="4"/>
  <c r="H3703" i="4"/>
  <c r="I3703" i="4"/>
  <c r="H3707" i="4"/>
  <c r="I3707" i="4"/>
  <c r="H3711" i="4"/>
  <c r="I3711" i="4"/>
  <c r="H3715" i="4"/>
  <c r="I3715" i="4"/>
  <c r="H3719" i="4"/>
  <c r="I3719" i="4"/>
  <c r="H3723" i="4"/>
  <c r="I3723" i="4"/>
  <c r="H3727" i="4"/>
  <c r="I3727" i="4"/>
  <c r="H3731" i="4"/>
  <c r="I3731" i="4"/>
  <c r="H3735" i="4"/>
  <c r="I3735" i="4"/>
  <c r="H3739" i="4"/>
  <c r="I3739" i="4"/>
  <c r="H3743" i="4"/>
  <c r="I3743" i="4"/>
  <c r="H3747" i="4"/>
  <c r="I3747" i="4"/>
  <c r="H3751" i="4"/>
  <c r="I3751" i="4"/>
  <c r="H3755" i="4"/>
  <c r="I3755" i="4"/>
  <c r="H3759" i="4"/>
  <c r="I3759" i="4"/>
  <c r="H3763" i="4"/>
  <c r="I3763" i="4"/>
  <c r="H3767" i="4"/>
  <c r="I3767" i="4"/>
  <c r="H3771" i="4"/>
  <c r="I3771" i="4"/>
  <c r="H3775" i="4"/>
  <c r="I3775" i="4"/>
  <c r="H3779" i="4"/>
  <c r="I3779" i="4"/>
  <c r="H3783" i="4"/>
  <c r="I3783" i="4"/>
  <c r="H3787" i="4"/>
  <c r="I3787" i="4"/>
  <c r="H3791" i="4"/>
  <c r="I3791" i="4"/>
  <c r="H3795" i="4"/>
  <c r="I3795" i="4"/>
  <c r="H3799" i="4"/>
  <c r="I3799" i="4"/>
  <c r="H3803" i="4"/>
  <c r="I3803" i="4"/>
  <c r="H3807" i="4"/>
  <c r="I3807" i="4"/>
  <c r="H3811" i="4"/>
  <c r="I3811" i="4"/>
  <c r="H3815" i="4"/>
  <c r="I3815" i="4"/>
  <c r="H3819" i="4"/>
  <c r="I3819" i="4"/>
  <c r="H3823" i="4"/>
  <c r="I3823" i="4"/>
  <c r="H3827" i="4"/>
  <c r="I3827" i="4"/>
  <c r="H3831" i="4"/>
  <c r="I3831" i="4"/>
  <c r="H3835" i="4"/>
  <c r="I3835" i="4"/>
  <c r="H3839" i="4"/>
  <c r="I3839" i="4"/>
  <c r="H3843" i="4"/>
  <c r="I3843" i="4"/>
  <c r="H3847" i="4"/>
  <c r="I3847" i="4"/>
  <c r="H3851" i="4"/>
  <c r="I3851" i="4"/>
  <c r="H3855" i="4"/>
  <c r="I3855" i="4"/>
  <c r="H3859" i="4"/>
  <c r="I3859" i="4"/>
  <c r="H3863" i="4"/>
  <c r="I3863" i="4"/>
  <c r="H3867" i="4"/>
  <c r="I3867" i="4"/>
  <c r="H3871" i="4"/>
  <c r="I3871" i="4"/>
  <c r="H3875" i="4"/>
  <c r="I3875" i="4"/>
  <c r="H3879" i="4"/>
  <c r="I3879" i="4"/>
  <c r="H3883" i="4"/>
  <c r="I3883" i="4"/>
  <c r="H3887" i="4"/>
  <c r="I3887" i="4"/>
  <c r="H3891" i="4"/>
  <c r="I3891" i="4"/>
  <c r="H3895" i="4"/>
  <c r="I3895" i="4"/>
  <c r="H3899" i="4"/>
  <c r="I3899" i="4"/>
  <c r="H3903" i="4"/>
  <c r="I3903" i="4"/>
  <c r="H3907" i="4"/>
  <c r="I3907" i="4"/>
  <c r="H3911" i="4"/>
  <c r="I3911" i="4"/>
  <c r="H3915" i="4"/>
  <c r="I3915" i="4"/>
  <c r="H3919" i="4"/>
  <c r="I3919" i="4"/>
  <c r="H3923" i="4"/>
  <c r="I3923" i="4"/>
  <c r="H3927" i="4"/>
  <c r="I3927" i="4"/>
  <c r="H3931" i="4"/>
  <c r="I3931" i="4"/>
  <c r="H3935" i="4"/>
  <c r="I3935" i="4"/>
  <c r="H3939" i="4"/>
  <c r="I3939" i="4"/>
  <c r="H3943" i="4"/>
  <c r="I3943" i="4"/>
  <c r="H3947" i="4"/>
  <c r="I3947" i="4"/>
  <c r="H3951" i="4"/>
  <c r="I3951" i="4"/>
  <c r="H3955" i="4"/>
  <c r="I3955" i="4"/>
  <c r="H3959" i="4"/>
  <c r="I3959" i="4"/>
  <c r="H3963" i="4"/>
  <c r="I3963" i="4"/>
  <c r="H3967" i="4"/>
  <c r="I3967" i="4"/>
  <c r="H3971" i="4"/>
  <c r="I3971" i="4"/>
  <c r="H3975" i="4"/>
  <c r="I3975" i="4"/>
  <c r="H3979" i="4"/>
  <c r="I3979" i="4"/>
  <c r="H3983" i="4"/>
  <c r="I3983" i="4"/>
  <c r="H3987" i="4"/>
  <c r="I3987" i="4"/>
  <c r="H3991" i="4"/>
  <c r="I3991" i="4"/>
  <c r="H3995" i="4"/>
  <c r="I3995" i="4"/>
  <c r="H3999" i="4"/>
  <c r="I3999" i="4"/>
  <c r="H4003" i="4"/>
  <c r="I4003" i="4"/>
  <c r="H4007" i="4"/>
  <c r="I4007" i="4"/>
  <c r="H4011" i="4"/>
  <c r="I4011" i="4"/>
  <c r="H4015" i="4"/>
  <c r="I4015" i="4"/>
  <c r="H4019" i="4"/>
  <c r="I4019" i="4"/>
  <c r="H4023" i="4"/>
  <c r="I4023" i="4"/>
  <c r="H4027" i="4"/>
  <c r="I4027" i="4"/>
  <c r="H4031" i="4"/>
  <c r="I4031" i="4"/>
  <c r="H4035" i="4"/>
  <c r="I4035" i="4"/>
  <c r="H4039" i="4"/>
  <c r="I4039" i="4"/>
  <c r="H4043" i="4"/>
  <c r="I4043" i="4"/>
  <c r="H4047" i="4"/>
  <c r="I4047" i="4"/>
  <c r="H4051" i="4"/>
  <c r="I4051" i="4"/>
  <c r="H4055" i="4"/>
  <c r="I4055" i="4"/>
  <c r="H4059" i="4"/>
  <c r="I4059" i="4"/>
  <c r="H4063" i="4"/>
  <c r="I4063" i="4"/>
  <c r="H4067" i="4"/>
  <c r="I4067" i="4"/>
  <c r="H4071" i="4"/>
  <c r="I4071" i="4"/>
  <c r="H4075" i="4"/>
  <c r="I4075" i="4"/>
  <c r="H4079" i="4"/>
  <c r="I4079" i="4"/>
  <c r="H4083" i="4"/>
  <c r="I4083" i="4"/>
  <c r="H4087" i="4"/>
  <c r="I4087" i="4"/>
  <c r="H4091" i="4"/>
  <c r="I4091" i="4"/>
  <c r="H4095" i="4"/>
  <c r="I4095" i="4"/>
  <c r="H4099" i="4"/>
  <c r="I4099" i="4"/>
  <c r="H4103" i="4"/>
  <c r="I4103" i="4"/>
  <c r="H4107" i="4"/>
  <c r="I4107" i="4"/>
  <c r="H4111" i="4"/>
  <c r="I4111" i="4"/>
  <c r="H4115" i="4"/>
  <c r="I4115" i="4"/>
  <c r="H4119" i="4"/>
  <c r="I4119" i="4"/>
  <c r="H4123" i="4"/>
  <c r="I4123" i="4"/>
  <c r="H4127" i="4"/>
  <c r="I4127" i="4"/>
  <c r="H4131" i="4"/>
  <c r="I4131" i="4"/>
  <c r="H4135" i="4"/>
  <c r="I4135" i="4"/>
  <c r="H4139" i="4"/>
  <c r="I4139" i="4"/>
  <c r="H4143" i="4"/>
  <c r="I4143" i="4"/>
  <c r="H4147" i="4"/>
  <c r="I4147" i="4"/>
  <c r="H4151" i="4"/>
  <c r="I4151" i="4"/>
  <c r="H4155" i="4"/>
  <c r="I4155" i="4"/>
  <c r="H4159" i="4"/>
  <c r="I4159" i="4"/>
  <c r="H4163" i="4"/>
  <c r="I4163" i="4"/>
  <c r="H4167" i="4"/>
  <c r="I4167" i="4"/>
  <c r="H4171" i="4"/>
  <c r="I4171" i="4"/>
  <c r="H4175" i="4"/>
  <c r="I4175" i="4"/>
  <c r="H4179" i="4"/>
  <c r="I4179" i="4"/>
  <c r="H4183" i="4"/>
  <c r="I4183" i="4"/>
  <c r="H4187" i="4"/>
  <c r="I4187" i="4"/>
  <c r="H4191" i="4"/>
  <c r="I4191" i="4"/>
  <c r="H4195" i="4"/>
  <c r="I4195" i="4"/>
  <c r="H4199" i="4"/>
  <c r="I4199" i="4"/>
  <c r="H4203" i="4"/>
  <c r="I4203" i="4"/>
  <c r="H4207" i="4"/>
  <c r="I4207" i="4"/>
  <c r="H4211" i="4"/>
  <c r="I4211" i="4"/>
  <c r="H4215" i="4"/>
  <c r="I4215" i="4"/>
  <c r="H4219" i="4"/>
  <c r="I4219" i="4"/>
  <c r="H4223" i="4"/>
  <c r="I4223" i="4"/>
  <c r="H4227" i="4"/>
  <c r="I4227" i="4"/>
  <c r="H4231" i="4"/>
  <c r="I4231" i="4"/>
  <c r="H4235" i="4"/>
  <c r="I4235" i="4"/>
  <c r="H4239" i="4"/>
  <c r="I4239" i="4"/>
  <c r="H4243" i="4"/>
  <c r="I4243" i="4"/>
  <c r="H4247" i="4"/>
  <c r="I4247" i="4"/>
  <c r="H4251" i="4"/>
  <c r="I4251" i="4"/>
  <c r="H4255" i="4"/>
  <c r="I4255" i="4"/>
  <c r="H4259" i="4"/>
  <c r="I4259" i="4"/>
  <c r="H4263" i="4"/>
  <c r="I4263" i="4"/>
  <c r="H4267" i="4"/>
  <c r="I4267" i="4"/>
  <c r="H4271" i="4"/>
  <c r="I4271" i="4"/>
  <c r="H4275" i="4"/>
  <c r="I4275" i="4"/>
  <c r="H4279" i="4"/>
  <c r="I4279" i="4"/>
  <c r="H4283" i="4"/>
  <c r="I4283" i="4"/>
  <c r="H4287" i="4"/>
  <c r="I4287" i="4"/>
  <c r="H4291" i="4"/>
  <c r="I4291" i="4"/>
  <c r="H4295" i="4"/>
  <c r="I4295" i="4"/>
  <c r="H4299" i="4"/>
  <c r="I4299" i="4"/>
  <c r="H4303" i="4"/>
  <c r="I4303" i="4"/>
  <c r="H4307" i="4"/>
  <c r="I4307" i="4"/>
  <c r="H4311" i="4"/>
  <c r="I4311" i="4"/>
  <c r="H4315" i="4"/>
  <c r="I4315" i="4"/>
  <c r="H4319" i="4"/>
  <c r="I4319" i="4"/>
  <c r="H4323" i="4"/>
  <c r="I4323" i="4"/>
  <c r="H4327" i="4"/>
  <c r="I4327" i="4"/>
  <c r="H4331" i="4"/>
  <c r="I4331" i="4"/>
  <c r="H4335" i="4"/>
  <c r="I4335" i="4"/>
  <c r="H4339" i="4"/>
  <c r="I4339" i="4"/>
  <c r="H4343" i="4"/>
  <c r="I4343" i="4"/>
  <c r="H4347" i="4"/>
  <c r="I4347" i="4"/>
  <c r="H4351" i="4"/>
  <c r="I4351" i="4"/>
  <c r="H4355" i="4"/>
  <c r="I4355" i="4"/>
  <c r="H4359" i="4"/>
  <c r="I4359" i="4"/>
  <c r="H4363" i="4"/>
  <c r="I4363" i="4"/>
  <c r="H4367" i="4"/>
  <c r="I4367" i="4"/>
  <c r="H4371" i="4"/>
  <c r="I4371" i="4"/>
  <c r="H4375" i="4"/>
  <c r="I4375" i="4"/>
  <c r="H4379" i="4"/>
  <c r="I4379" i="4"/>
  <c r="H4383" i="4"/>
  <c r="I4383" i="4"/>
  <c r="H4387" i="4"/>
  <c r="I4387" i="4"/>
  <c r="H4391" i="4"/>
  <c r="I4391" i="4"/>
  <c r="H4395" i="4"/>
  <c r="I4395" i="4"/>
  <c r="H4399" i="4"/>
  <c r="I4399" i="4"/>
  <c r="H4403" i="4"/>
  <c r="I4403" i="4"/>
  <c r="H4407" i="4"/>
  <c r="I4407" i="4"/>
  <c r="H4411" i="4"/>
  <c r="I4411" i="4"/>
  <c r="H4415" i="4"/>
  <c r="I4415" i="4"/>
  <c r="H4419" i="4"/>
  <c r="I4419" i="4"/>
  <c r="H4423" i="4"/>
  <c r="I4423" i="4"/>
  <c r="H4427" i="4"/>
  <c r="I4427" i="4"/>
  <c r="H4431" i="4"/>
  <c r="I4431" i="4"/>
  <c r="H4435" i="4"/>
  <c r="I4435" i="4"/>
  <c r="H4439" i="4"/>
  <c r="I4439" i="4"/>
  <c r="H4443" i="4"/>
  <c r="I4443" i="4"/>
  <c r="H4447" i="4"/>
  <c r="I4447" i="4"/>
  <c r="H4451" i="4"/>
  <c r="I4451" i="4"/>
  <c r="H4455" i="4"/>
  <c r="I4455" i="4"/>
  <c r="H4459" i="4"/>
  <c r="I4459" i="4"/>
  <c r="H4463" i="4"/>
  <c r="I4463" i="4"/>
  <c r="H4467" i="4"/>
  <c r="I4467" i="4"/>
  <c r="H4471" i="4"/>
  <c r="I4471" i="4"/>
  <c r="H4475" i="4"/>
  <c r="I4475" i="4"/>
  <c r="H4479" i="4"/>
  <c r="I4479" i="4"/>
  <c r="H4483" i="4"/>
  <c r="I4483" i="4"/>
  <c r="H4487" i="4"/>
  <c r="I4487" i="4"/>
  <c r="H4491" i="4"/>
  <c r="I4491" i="4"/>
  <c r="H4495" i="4"/>
  <c r="I4495" i="4"/>
  <c r="H4499" i="4"/>
  <c r="I4499" i="4"/>
  <c r="H4503" i="4"/>
  <c r="I4503" i="4"/>
  <c r="H4507" i="4"/>
  <c r="I4507" i="4"/>
  <c r="H4511" i="4"/>
  <c r="I4511" i="4"/>
  <c r="H4515" i="4"/>
  <c r="I4515" i="4"/>
  <c r="H4519" i="4"/>
  <c r="I4519" i="4"/>
  <c r="H4523" i="4"/>
  <c r="I4523" i="4"/>
  <c r="H4527" i="4"/>
  <c r="I4527" i="4"/>
  <c r="H4531" i="4"/>
  <c r="I4531" i="4"/>
  <c r="H4535" i="4"/>
  <c r="I4535" i="4"/>
  <c r="H4539" i="4"/>
  <c r="I4539" i="4"/>
  <c r="H4543" i="4"/>
  <c r="I4543" i="4"/>
  <c r="H4547" i="4"/>
  <c r="I4547" i="4"/>
  <c r="H4551" i="4"/>
  <c r="I4551" i="4"/>
  <c r="H4555" i="4"/>
  <c r="I4555" i="4"/>
  <c r="H4559" i="4"/>
  <c r="I4559" i="4"/>
  <c r="H4563" i="4"/>
  <c r="I4563" i="4"/>
  <c r="H4567" i="4"/>
  <c r="I4567" i="4"/>
  <c r="H4571" i="4"/>
  <c r="I4571" i="4"/>
  <c r="H4575" i="4"/>
  <c r="I4575" i="4"/>
  <c r="H4579" i="4"/>
  <c r="I4579" i="4"/>
  <c r="H4583" i="4"/>
  <c r="I4583" i="4"/>
  <c r="H4587" i="4"/>
  <c r="I4587" i="4"/>
  <c r="H4591" i="4"/>
  <c r="I4591" i="4"/>
  <c r="H4595" i="4"/>
  <c r="I4595" i="4"/>
  <c r="H4599" i="4"/>
  <c r="I4599" i="4"/>
  <c r="H4603" i="4"/>
  <c r="I4603" i="4"/>
  <c r="H4607" i="4"/>
  <c r="I4607" i="4"/>
  <c r="H4611" i="4"/>
  <c r="I4611" i="4"/>
  <c r="H4615" i="4"/>
  <c r="I4615" i="4"/>
  <c r="H4619" i="4"/>
  <c r="I4619" i="4"/>
  <c r="H4623" i="4"/>
  <c r="I4623" i="4"/>
  <c r="H4627" i="4"/>
  <c r="I4627" i="4"/>
  <c r="H4631" i="4"/>
  <c r="I4631" i="4"/>
  <c r="H4635" i="4"/>
  <c r="I4635" i="4"/>
  <c r="H4639" i="4"/>
  <c r="I4639" i="4"/>
  <c r="H4643" i="4"/>
  <c r="I4643" i="4"/>
  <c r="H4647" i="4"/>
  <c r="I4647" i="4"/>
  <c r="H4651" i="4"/>
  <c r="I4651" i="4"/>
  <c r="H4655" i="4"/>
  <c r="I4655" i="4"/>
  <c r="H4659" i="4"/>
  <c r="I4659" i="4"/>
  <c r="H4663" i="4"/>
  <c r="I4663" i="4"/>
  <c r="H4667" i="4"/>
  <c r="I4667" i="4"/>
  <c r="H4671" i="4"/>
  <c r="I4671" i="4"/>
  <c r="H4675" i="4"/>
  <c r="I4675" i="4"/>
  <c r="H4679" i="4"/>
  <c r="I4679" i="4"/>
  <c r="H4683" i="4"/>
  <c r="I4683" i="4"/>
  <c r="H4687" i="4"/>
  <c r="I4687" i="4"/>
  <c r="H4691" i="4"/>
  <c r="I4691" i="4"/>
  <c r="H4695" i="4"/>
  <c r="I4695" i="4"/>
  <c r="H4699" i="4"/>
  <c r="I4699" i="4"/>
  <c r="H4703" i="4"/>
  <c r="I4703" i="4"/>
  <c r="H4707" i="4"/>
  <c r="I4707" i="4"/>
  <c r="H4711" i="4"/>
  <c r="I4711" i="4"/>
  <c r="H4715" i="4"/>
  <c r="I4715" i="4"/>
  <c r="H4719" i="4"/>
  <c r="I4719" i="4"/>
  <c r="H4723" i="4"/>
  <c r="I4723" i="4"/>
  <c r="H4727" i="4"/>
  <c r="I4727" i="4"/>
  <c r="H4731" i="4"/>
  <c r="I4731" i="4"/>
  <c r="H4735" i="4"/>
  <c r="I4735" i="4"/>
  <c r="H4739" i="4"/>
  <c r="I4739" i="4"/>
  <c r="H4743" i="4"/>
  <c r="I4743" i="4"/>
  <c r="H4747" i="4"/>
  <c r="I4747" i="4"/>
  <c r="H4751" i="4"/>
  <c r="I4751" i="4"/>
  <c r="H4755" i="4"/>
  <c r="I4755" i="4"/>
  <c r="H4759" i="4"/>
  <c r="I4759" i="4"/>
  <c r="H4763" i="4"/>
  <c r="I4763" i="4"/>
  <c r="H4767" i="4"/>
  <c r="I4767" i="4"/>
  <c r="H4771" i="4"/>
  <c r="I4771" i="4"/>
  <c r="H4775" i="4"/>
  <c r="I4775" i="4"/>
  <c r="H4779" i="4"/>
  <c r="I4779" i="4"/>
  <c r="H4783" i="4"/>
  <c r="I4783" i="4"/>
  <c r="H4787" i="4"/>
  <c r="I4787" i="4"/>
  <c r="H4791" i="4"/>
  <c r="I4791" i="4"/>
  <c r="H4795" i="4"/>
  <c r="I4795" i="4"/>
  <c r="H4799" i="4"/>
  <c r="I4799" i="4"/>
  <c r="H4803" i="4"/>
  <c r="I4803" i="4"/>
  <c r="H4807" i="4"/>
  <c r="I4807" i="4"/>
  <c r="H4811" i="4"/>
  <c r="I4811" i="4"/>
  <c r="H4815" i="4"/>
  <c r="I4815" i="4"/>
  <c r="H4819" i="4"/>
  <c r="I4819" i="4"/>
  <c r="H4823" i="4"/>
  <c r="I4823" i="4"/>
  <c r="H4827" i="4"/>
  <c r="I4827" i="4"/>
  <c r="H4831" i="4"/>
  <c r="I4831" i="4"/>
  <c r="H4835" i="4"/>
  <c r="I4835" i="4"/>
  <c r="H4839" i="4"/>
  <c r="I4839" i="4"/>
  <c r="H4843" i="4"/>
  <c r="I4843" i="4"/>
  <c r="H4847" i="4"/>
  <c r="I4847" i="4"/>
  <c r="H4851" i="4"/>
  <c r="I4851" i="4"/>
  <c r="H4855" i="4"/>
  <c r="I4855" i="4"/>
  <c r="H4859" i="4"/>
  <c r="I4859" i="4"/>
  <c r="H4863" i="4"/>
  <c r="I4863" i="4"/>
  <c r="H4867" i="4"/>
  <c r="I4867" i="4"/>
  <c r="H4871" i="4"/>
  <c r="I4871" i="4"/>
  <c r="H4875" i="4"/>
  <c r="I4875" i="4"/>
  <c r="H4879" i="4"/>
  <c r="I4879" i="4"/>
  <c r="H4883" i="4"/>
  <c r="I4883" i="4"/>
  <c r="H4887" i="4"/>
  <c r="I4887" i="4"/>
  <c r="H4891" i="4"/>
  <c r="I4891" i="4"/>
  <c r="H4895" i="4"/>
  <c r="I4895" i="4"/>
  <c r="H4899" i="4"/>
  <c r="I4899" i="4"/>
  <c r="H4903" i="4"/>
  <c r="I4903" i="4"/>
  <c r="H4907" i="4"/>
  <c r="I4907" i="4"/>
  <c r="H4911" i="4"/>
  <c r="I4911" i="4"/>
  <c r="H4915" i="4"/>
  <c r="I4915" i="4"/>
  <c r="H4919" i="4"/>
  <c r="I4919" i="4"/>
  <c r="H4923" i="4"/>
  <c r="I4923" i="4"/>
  <c r="H4927" i="4"/>
  <c r="I4927" i="4"/>
  <c r="H4931" i="4"/>
  <c r="I4931" i="4"/>
  <c r="H4935" i="4"/>
  <c r="I4935" i="4"/>
  <c r="H4939" i="4"/>
  <c r="I4939" i="4"/>
  <c r="H4943" i="4"/>
  <c r="I4943" i="4"/>
  <c r="H4947" i="4"/>
  <c r="I4947" i="4"/>
  <c r="H4951" i="4"/>
  <c r="I4951" i="4"/>
  <c r="H4955" i="4"/>
  <c r="I4955" i="4"/>
  <c r="H4959" i="4"/>
  <c r="I4959" i="4"/>
  <c r="H4963" i="4"/>
  <c r="I4963" i="4"/>
  <c r="H4967" i="4"/>
  <c r="I4967" i="4"/>
  <c r="H4971" i="4"/>
  <c r="I4971" i="4"/>
  <c r="H4975" i="4"/>
  <c r="I4975" i="4"/>
  <c r="H4979" i="4"/>
  <c r="I4979" i="4"/>
  <c r="H4983" i="4"/>
  <c r="I4983" i="4"/>
  <c r="H4987" i="4"/>
  <c r="I4987" i="4"/>
  <c r="H4991" i="4"/>
  <c r="I4991" i="4"/>
  <c r="H4995" i="4"/>
  <c r="I4995" i="4"/>
  <c r="H4999" i="4"/>
  <c r="I4999" i="4"/>
  <c r="H5003" i="4"/>
  <c r="I5003" i="4"/>
  <c r="H5007" i="4"/>
  <c r="I5007" i="4"/>
  <c r="H5011" i="4"/>
  <c r="I5011" i="4"/>
  <c r="H5015" i="4"/>
  <c r="I5015" i="4"/>
  <c r="H5019" i="4"/>
  <c r="I5019" i="4"/>
  <c r="H5023" i="4"/>
  <c r="I5023" i="4"/>
  <c r="H5027" i="4"/>
  <c r="I5027" i="4"/>
  <c r="H5031" i="4"/>
  <c r="I5031" i="4"/>
  <c r="H5035" i="4"/>
  <c r="I5035" i="4"/>
  <c r="H5039" i="4"/>
  <c r="I5039" i="4"/>
  <c r="H5043" i="4"/>
  <c r="I5043" i="4"/>
  <c r="H5047" i="4"/>
  <c r="I5047" i="4"/>
  <c r="H5051" i="4"/>
  <c r="I5051" i="4"/>
  <c r="H5055" i="4"/>
  <c r="I5055" i="4"/>
  <c r="H5059" i="4"/>
  <c r="I5059" i="4"/>
  <c r="H5063" i="4"/>
  <c r="I5063" i="4"/>
  <c r="H5067" i="4"/>
  <c r="I5067" i="4"/>
  <c r="H5071" i="4"/>
  <c r="I5071" i="4"/>
  <c r="H5075" i="4"/>
  <c r="I5075" i="4"/>
  <c r="H5079" i="4"/>
  <c r="I5079" i="4"/>
  <c r="H5083" i="4"/>
  <c r="I5083" i="4"/>
  <c r="H5087" i="4"/>
  <c r="I5087" i="4"/>
  <c r="H5091" i="4"/>
  <c r="I5091" i="4"/>
  <c r="H5095" i="4"/>
  <c r="I5095" i="4"/>
  <c r="H5099" i="4"/>
  <c r="I5099" i="4"/>
  <c r="H5103" i="4"/>
  <c r="I5103" i="4"/>
  <c r="H5107" i="4"/>
  <c r="I5107" i="4"/>
  <c r="H5111" i="4"/>
  <c r="I5111" i="4"/>
  <c r="H5115" i="4"/>
  <c r="I5115" i="4"/>
  <c r="H5119" i="4"/>
  <c r="I5119" i="4"/>
  <c r="H5123" i="4"/>
  <c r="I5123" i="4"/>
  <c r="H5127" i="4"/>
  <c r="I5127" i="4"/>
  <c r="H5131" i="4"/>
  <c r="I5131" i="4"/>
  <c r="H5135" i="4"/>
  <c r="I5135" i="4"/>
  <c r="H5139" i="4"/>
  <c r="I5139" i="4"/>
  <c r="H5143" i="4"/>
  <c r="I5143" i="4"/>
  <c r="H5147" i="4"/>
  <c r="I5147" i="4"/>
  <c r="H5151" i="4"/>
  <c r="I5151" i="4"/>
  <c r="H5155" i="4"/>
  <c r="I5155" i="4"/>
  <c r="H5159" i="4"/>
  <c r="I5159" i="4"/>
  <c r="H5163" i="4"/>
  <c r="I5163" i="4"/>
  <c r="H5167" i="4"/>
  <c r="I5167" i="4"/>
  <c r="H5171" i="4"/>
  <c r="I5171" i="4"/>
  <c r="H5175" i="4"/>
  <c r="I5175" i="4"/>
  <c r="H5179" i="4"/>
  <c r="I5179" i="4"/>
  <c r="H5183" i="4"/>
  <c r="I5183" i="4"/>
  <c r="H5187" i="4"/>
  <c r="I5187" i="4"/>
  <c r="H5191" i="4"/>
  <c r="I5191" i="4"/>
  <c r="H5195" i="4"/>
  <c r="I5195" i="4"/>
  <c r="H5199" i="4"/>
  <c r="I5199" i="4"/>
  <c r="H5203" i="4"/>
  <c r="I5203" i="4"/>
  <c r="H5207" i="4"/>
  <c r="I5207" i="4"/>
  <c r="H5211" i="4"/>
  <c r="I5211" i="4"/>
  <c r="H5215" i="4"/>
  <c r="I5215" i="4"/>
  <c r="H5219" i="4"/>
  <c r="I5219" i="4"/>
  <c r="H5223" i="4"/>
  <c r="I5223" i="4"/>
  <c r="H5227" i="4"/>
  <c r="I5227" i="4"/>
  <c r="H5231" i="4"/>
  <c r="I5231" i="4"/>
  <c r="H5235" i="4"/>
  <c r="I5235" i="4"/>
  <c r="H5239" i="4"/>
  <c r="I5239" i="4"/>
  <c r="H5243" i="4"/>
  <c r="I5243" i="4"/>
  <c r="H5247" i="4"/>
  <c r="I5247" i="4"/>
  <c r="H5251" i="4"/>
  <c r="I5251" i="4"/>
  <c r="H5255" i="4"/>
  <c r="I5255" i="4"/>
  <c r="H5259" i="4"/>
  <c r="I5259" i="4"/>
  <c r="H5263" i="4"/>
  <c r="I5263" i="4"/>
  <c r="H5267" i="4"/>
  <c r="I5267" i="4"/>
  <c r="H5271" i="4"/>
  <c r="I5271" i="4"/>
  <c r="H5275" i="4"/>
  <c r="I5275" i="4"/>
  <c r="H5279" i="4"/>
  <c r="I5279" i="4"/>
  <c r="H5283" i="4"/>
  <c r="I5283" i="4"/>
  <c r="H5287" i="4"/>
  <c r="I5287" i="4"/>
  <c r="H5291" i="4"/>
  <c r="I5291" i="4"/>
  <c r="H5295" i="4"/>
  <c r="I5295" i="4"/>
  <c r="H5299" i="4"/>
  <c r="I5299" i="4"/>
  <c r="H5303" i="4"/>
  <c r="I5303" i="4"/>
  <c r="H5307" i="4"/>
  <c r="I5307" i="4"/>
  <c r="H5311" i="4"/>
  <c r="I5311" i="4"/>
  <c r="H5315" i="4"/>
  <c r="I5315" i="4"/>
  <c r="H5319" i="4"/>
  <c r="I5319" i="4"/>
  <c r="H5323" i="4"/>
  <c r="I5323" i="4"/>
  <c r="H5327" i="4"/>
  <c r="I5327" i="4"/>
  <c r="H5331" i="4"/>
  <c r="I5331" i="4"/>
  <c r="H5335" i="4"/>
  <c r="I5335" i="4"/>
  <c r="H5339" i="4"/>
  <c r="I5339" i="4"/>
  <c r="H5343" i="4"/>
  <c r="I5343" i="4"/>
  <c r="H5347" i="4"/>
  <c r="I5347" i="4"/>
  <c r="H5351" i="4"/>
  <c r="I5351" i="4"/>
  <c r="H5355" i="4"/>
  <c r="I5355" i="4"/>
  <c r="H5359" i="4"/>
  <c r="I5359" i="4"/>
  <c r="H5363" i="4"/>
  <c r="I5363" i="4"/>
  <c r="H5367" i="4"/>
  <c r="I5367" i="4"/>
  <c r="H5371" i="4"/>
  <c r="I5371" i="4"/>
  <c r="H5375" i="4"/>
  <c r="I5375" i="4"/>
  <c r="H5379" i="4"/>
  <c r="I5379" i="4"/>
  <c r="H5383" i="4"/>
  <c r="I5383" i="4"/>
  <c r="H5387" i="4"/>
  <c r="I5387" i="4"/>
  <c r="H5391" i="4"/>
  <c r="I5391" i="4"/>
  <c r="H5395" i="4"/>
  <c r="I5395" i="4"/>
  <c r="H5399" i="4"/>
  <c r="I5399" i="4"/>
  <c r="H5403" i="4"/>
  <c r="I5403" i="4"/>
  <c r="H5407" i="4"/>
  <c r="I5407" i="4"/>
  <c r="H5411" i="4"/>
  <c r="I5411" i="4"/>
  <c r="H5415" i="4"/>
  <c r="I5415" i="4"/>
  <c r="H5419" i="4"/>
  <c r="I5419" i="4"/>
  <c r="H5423" i="4"/>
  <c r="I5423" i="4"/>
  <c r="H5427" i="4"/>
  <c r="I5427" i="4"/>
  <c r="H5431" i="4"/>
  <c r="I5431" i="4"/>
  <c r="H5435" i="4"/>
  <c r="I5435" i="4"/>
  <c r="H5439" i="4"/>
  <c r="I5439" i="4"/>
  <c r="H5443" i="4"/>
  <c r="I5443" i="4"/>
  <c r="H5447" i="4"/>
  <c r="I5447" i="4"/>
  <c r="H5451" i="4"/>
  <c r="I5451" i="4"/>
  <c r="H5455" i="4"/>
  <c r="I5455" i="4"/>
  <c r="H5459" i="4"/>
  <c r="I5459" i="4"/>
  <c r="H5463" i="4"/>
  <c r="I5463" i="4"/>
  <c r="H5467" i="4"/>
  <c r="I5467" i="4"/>
  <c r="H5471" i="4"/>
  <c r="I5471" i="4"/>
  <c r="H5475" i="4"/>
  <c r="I5475" i="4"/>
  <c r="H5479" i="4"/>
  <c r="I5479" i="4"/>
  <c r="H5483" i="4"/>
  <c r="I5483" i="4"/>
  <c r="H5487" i="4"/>
  <c r="I5487" i="4"/>
  <c r="H5491" i="4"/>
  <c r="I5491" i="4"/>
  <c r="H5495" i="4"/>
  <c r="I5495" i="4"/>
  <c r="H5499" i="4"/>
  <c r="I5499" i="4"/>
  <c r="H5503" i="4"/>
  <c r="I5503" i="4"/>
  <c r="H5507" i="4"/>
  <c r="I5507" i="4"/>
  <c r="H5511" i="4"/>
  <c r="I5511" i="4"/>
  <c r="H5515" i="4"/>
  <c r="I5515" i="4"/>
  <c r="H5519" i="4"/>
  <c r="I5519" i="4"/>
  <c r="H5523" i="4"/>
  <c r="I5523" i="4"/>
  <c r="H5527" i="4"/>
  <c r="I5527" i="4"/>
  <c r="H5531" i="4"/>
  <c r="I5531" i="4"/>
  <c r="H5535" i="4"/>
  <c r="I5535" i="4"/>
  <c r="H5539" i="4"/>
  <c r="I5539" i="4"/>
  <c r="H5543" i="4"/>
  <c r="I5543" i="4"/>
  <c r="H5547" i="4"/>
  <c r="I5547" i="4"/>
  <c r="H5551" i="4"/>
  <c r="I5551" i="4"/>
  <c r="H5555" i="4"/>
  <c r="I5555" i="4"/>
  <c r="H5559" i="4"/>
  <c r="I5559" i="4"/>
  <c r="H5563" i="4"/>
  <c r="I5563" i="4"/>
  <c r="H5567" i="4"/>
  <c r="I5567" i="4"/>
  <c r="H5571" i="4"/>
  <c r="I5571" i="4"/>
  <c r="H5575" i="4"/>
  <c r="I5575" i="4"/>
  <c r="H5579" i="4"/>
  <c r="I5579" i="4"/>
  <c r="H5583" i="4"/>
  <c r="I5583" i="4"/>
  <c r="H5587" i="4"/>
  <c r="I5587" i="4"/>
  <c r="H5591" i="4"/>
  <c r="I5591" i="4"/>
  <c r="H5595" i="4"/>
  <c r="I5595" i="4"/>
  <c r="H5599" i="4"/>
  <c r="I5599" i="4"/>
  <c r="H5603" i="4"/>
  <c r="I5603" i="4"/>
  <c r="H5607" i="4"/>
  <c r="I5607" i="4"/>
  <c r="H5611" i="4"/>
  <c r="I5611" i="4"/>
  <c r="H5615" i="4"/>
  <c r="I5615" i="4"/>
  <c r="H5619" i="4"/>
  <c r="I5619" i="4"/>
  <c r="H5623" i="4"/>
  <c r="I5623" i="4"/>
  <c r="H5627" i="4"/>
  <c r="I5627" i="4"/>
  <c r="H5631" i="4"/>
  <c r="I5631" i="4"/>
  <c r="H5635" i="4"/>
  <c r="I5635" i="4"/>
  <c r="H5639" i="4"/>
  <c r="I5639" i="4"/>
  <c r="H5643" i="4"/>
  <c r="I5643" i="4"/>
  <c r="H5647" i="4"/>
  <c r="I5647" i="4"/>
  <c r="H5651" i="4"/>
  <c r="I5651" i="4"/>
  <c r="H5655" i="4"/>
  <c r="I5655" i="4"/>
  <c r="H5659" i="4"/>
  <c r="I5659" i="4"/>
  <c r="H5663" i="4"/>
  <c r="I5663" i="4"/>
  <c r="H5667" i="4"/>
  <c r="I5667" i="4"/>
  <c r="H5671" i="4"/>
  <c r="I5671" i="4"/>
  <c r="H5675" i="4"/>
  <c r="I5675" i="4"/>
  <c r="H5679" i="4"/>
  <c r="I5679" i="4"/>
  <c r="H5683" i="4"/>
  <c r="I5683" i="4"/>
  <c r="H5687" i="4"/>
  <c r="I5687" i="4"/>
  <c r="H5691" i="4"/>
  <c r="I5691" i="4"/>
  <c r="H5695" i="4"/>
  <c r="I5695" i="4"/>
  <c r="H5699" i="4"/>
  <c r="I5699" i="4"/>
  <c r="H5703" i="4"/>
  <c r="I5703" i="4"/>
  <c r="H5707" i="4"/>
  <c r="I5707" i="4"/>
  <c r="H5711" i="4"/>
  <c r="I5711" i="4"/>
  <c r="H5715" i="4"/>
  <c r="I5715" i="4"/>
  <c r="H5719" i="4"/>
  <c r="I5719" i="4"/>
  <c r="H5723" i="4"/>
  <c r="I5723" i="4"/>
  <c r="H5727" i="4"/>
  <c r="I5727" i="4"/>
  <c r="H5731" i="4"/>
  <c r="I5731" i="4"/>
  <c r="H5735" i="4"/>
  <c r="I5735" i="4"/>
  <c r="H5739" i="4"/>
  <c r="I5739" i="4"/>
  <c r="H5743" i="4"/>
  <c r="I5743" i="4"/>
  <c r="H5747" i="4"/>
  <c r="I5747" i="4"/>
  <c r="H5751" i="4"/>
  <c r="I5751" i="4"/>
  <c r="H5755" i="4"/>
  <c r="I5755" i="4"/>
  <c r="H5759" i="4"/>
  <c r="I5759" i="4"/>
  <c r="H5763" i="4"/>
  <c r="I5763" i="4"/>
  <c r="H5767" i="4"/>
  <c r="I5767" i="4"/>
  <c r="H5771" i="4"/>
  <c r="I5771" i="4"/>
  <c r="H5775" i="4"/>
  <c r="I5775" i="4"/>
  <c r="H5779" i="4"/>
  <c r="I5779" i="4"/>
  <c r="H5783" i="4"/>
  <c r="I5783" i="4"/>
  <c r="H5787" i="4"/>
  <c r="I5787" i="4"/>
  <c r="H5791" i="4"/>
  <c r="I5791" i="4"/>
  <c r="H5795" i="4"/>
  <c r="I5795" i="4"/>
  <c r="H5799" i="4"/>
  <c r="I5799" i="4"/>
  <c r="H5803" i="4"/>
  <c r="I5803" i="4"/>
  <c r="H5807" i="4"/>
  <c r="I5807" i="4"/>
  <c r="H5811" i="4"/>
  <c r="I5811" i="4"/>
  <c r="H5815" i="4"/>
  <c r="I5815" i="4"/>
  <c r="H5819" i="4"/>
  <c r="I5819" i="4"/>
  <c r="H5823" i="4"/>
  <c r="I5823" i="4"/>
  <c r="H5827" i="4"/>
  <c r="I5827" i="4"/>
  <c r="H5831" i="4"/>
  <c r="I5831" i="4"/>
  <c r="H5835" i="4"/>
  <c r="I5835" i="4"/>
  <c r="H5839" i="4"/>
  <c r="I5839" i="4"/>
  <c r="H5843" i="4"/>
  <c r="I5843" i="4"/>
  <c r="H5847" i="4"/>
  <c r="I5847" i="4"/>
  <c r="H5851" i="4"/>
  <c r="I5851" i="4"/>
  <c r="H5855" i="4"/>
  <c r="I5855" i="4"/>
  <c r="H5859" i="4"/>
  <c r="I5859" i="4"/>
  <c r="H5863" i="4"/>
  <c r="I5863" i="4"/>
  <c r="H5867" i="4"/>
  <c r="I5867" i="4"/>
  <c r="H5871" i="4"/>
  <c r="I5871" i="4"/>
  <c r="H5875" i="4"/>
  <c r="I5875" i="4"/>
  <c r="H5879" i="4"/>
  <c r="I5879" i="4"/>
  <c r="H5883" i="4"/>
  <c r="I5883" i="4"/>
  <c r="H5887" i="4"/>
  <c r="I5887" i="4"/>
  <c r="H5891" i="4"/>
  <c r="I5891" i="4"/>
  <c r="H5895" i="4"/>
  <c r="I5895" i="4"/>
  <c r="H5899" i="4"/>
  <c r="I5899" i="4"/>
  <c r="H5903" i="4"/>
  <c r="I5903" i="4"/>
  <c r="H5907" i="4"/>
  <c r="I5907" i="4"/>
  <c r="H5911" i="4"/>
  <c r="I5911" i="4"/>
  <c r="H5915" i="4"/>
  <c r="I5915" i="4"/>
  <c r="H5919" i="4"/>
  <c r="I5919" i="4"/>
  <c r="H5923" i="4"/>
  <c r="I5923" i="4"/>
  <c r="H5927" i="4"/>
  <c r="I5927" i="4"/>
  <c r="H5931" i="4"/>
  <c r="I5931" i="4"/>
  <c r="H5935" i="4"/>
  <c r="I5935" i="4"/>
  <c r="H5939" i="4"/>
  <c r="I5939" i="4"/>
  <c r="H5943" i="4"/>
  <c r="I5943" i="4"/>
  <c r="H5947" i="4"/>
  <c r="I5947" i="4"/>
  <c r="H5951" i="4"/>
  <c r="I5951" i="4"/>
  <c r="H5955" i="4"/>
  <c r="I5955" i="4"/>
  <c r="H5959" i="4"/>
  <c r="I5959" i="4"/>
  <c r="H5963" i="4"/>
  <c r="I5963" i="4"/>
  <c r="H5967" i="4"/>
  <c r="I5967" i="4"/>
  <c r="H5971" i="4"/>
  <c r="I5971" i="4"/>
  <c r="H5975" i="4"/>
  <c r="I5975" i="4"/>
  <c r="H5979" i="4"/>
  <c r="I5979" i="4"/>
  <c r="H5983" i="4"/>
  <c r="I5983" i="4"/>
  <c r="H5987" i="4"/>
  <c r="I5987" i="4"/>
  <c r="H5991" i="4"/>
  <c r="I5991" i="4"/>
  <c r="H5995" i="4"/>
  <c r="I5995" i="4"/>
  <c r="H5999" i="4"/>
  <c r="I5999" i="4"/>
  <c r="H6003" i="4"/>
  <c r="I6003" i="4"/>
  <c r="H6007" i="4"/>
  <c r="I6007" i="4"/>
  <c r="H6011" i="4"/>
  <c r="I6011" i="4"/>
  <c r="H6015" i="4"/>
  <c r="I6015" i="4"/>
  <c r="H6019" i="4"/>
  <c r="I6019" i="4"/>
  <c r="H6023" i="4"/>
  <c r="I6023" i="4"/>
  <c r="H6027" i="4"/>
  <c r="I6027" i="4"/>
  <c r="H6031" i="4"/>
  <c r="I6031" i="4"/>
  <c r="H6035" i="4"/>
  <c r="I6035" i="4"/>
  <c r="H6039" i="4"/>
  <c r="I6039" i="4"/>
  <c r="H6043" i="4"/>
  <c r="I6043" i="4"/>
  <c r="H6047" i="4"/>
  <c r="I6047" i="4"/>
  <c r="H6051" i="4"/>
  <c r="I6051" i="4"/>
  <c r="H6055" i="4"/>
  <c r="I6055" i="4"/>
  <c r="H6059" i="4"/>
  <c r="I6059" i="4"/>
  <c r="H6063" i="4"/>
  <c r="I6063" i="4"/>
  <c r="H6067" i="4"/>
  <c r="I6067" i="4"/>
  <c r="H6071" i="4"/>
  <c r="I6071" i="4"/>
  <c r="H6075" i="4"/>
  <c r="I6075" i="4"/>
  <c r="H6079" i="4"/>
  <c r="I6079" i="4"/>
  <c r="H6083" i="4"/>
  <c r="I6083" i="4"/>
  <c r="H6087" i="4"/>
  <c r="I6087" i="4"/>
  <c r="H6091" i="4"/>
  <c r="I6091" i="4"/>
  <c r="H6095" i="4"/>
  <c r="I6095" i="4"/>
  <c r="H6099" i="4"/>
  <c r="I6099" i="4"/>
  <c r="H6103" i="4"/>
  <c r="I6103" i="4"/>
  <c r="H6107" i="4"/>
  <c r="I6107" i="4"/>
  <c r="H6111" i="4"/>
  <c r="I6111" i="4"/>
  <c r="H6115" i="4"/>
  <c r="I6115" i="4"/>
  <c r="H6119" i="4"/>
  <c r="I6119" i="4"/>
  <c r="H6123" i="4"/>
  <c r="I6123" i="4"/>
  <c r="H6127" i="4"/>
  <c r="I6127" i="4"/>
  <c r="H6131" i="4"/>
  <c r="I6131" i="4"/>
  <c r="H6135" i="4"/>
  <c r="I6135" i="4"/>
  <c r="H6139" i="4"/>
  <c r="I6139" i="4"/>
  <c r="H6143" i="4"/>
  <c r="I6143" i="4"/>
  <c r="H6147" i="4"/>
  <c r="I6147" i="4"/>
  <c r="H6151" i="4"/>
  <c r="I6151" i="4"/>
  <c r="H6155" i="4"/>
  <c r="I6155" i="4"/>
  <c r="H6159" i="4"/>
  <c r="I6159" i="4"/>
  <c r="H6163" i="4"/>
  <c r="I6163" i="4"/>
  <c r="H6167" i="4"/>
  <c r="I6167" i="4"/>
  <c r="H6171" i="4"/>
  <c r="I6171" i="4"/>
  <c r="H6175" i="4"/>
  <c r="I6175" i="4"/>
  <c r="H6179" i="4"/>
  <c r="I6179" i="4"/>
  <c r="H6183" i="4"/>
  <c r="I6183" i="4"/>
  <c r="H6187" i="4"/>
  <c r="I6187" i="4"/>
  <c r="H6191" i="4"/>
  <c r="I6191" i="4"/>
  <c r="H6195" i="4"/>
  <c r="I6195" i="4"/>
  <c r="H6199" i="4"/>
  <c r="I6199" i="4"/>
  <c r="H6203" i="4"/>
  <c r="I6203" i="4"/>
  <c r="H6207" i="4"/>
  <c r="I6207" i="4"/>
  <c r="H6211" i="4"/>
  <c r="I6211" i="4"/>
  <c r="H6215" i="4"/>
  <c r="I6215" i="4"/>
  <c r="H6219" i="4"/>
  <c r="I6219" i="4"/>
  <c r="H6223" i="4"/>
  <c r="I6223" i="4"/>
  <c r="H6227" i="4"/>
  <c r="I6227" i="4"/>
  <c r="H6231" i="4"/>
  <c r="I6231" i="4"/>
  <c r="H6235" i="4"/>
  <c r="I6235" i="4"/>
  <c r="H6239" i="4"/>
  <c r="I6239" i="4"/>
  <c r="H6243" i="4"/>
  <c r="I6243" i="4"/>
  <c r="H6247" i="4"/>
  <c r="I6247" i="4"/>
  <c r="H6251" i="4"/>
  <c r="I6251" i="4"/>
  <c r="H6255" i="4"/>
  <c r="I6255" i="4"/>
  <c r="H6259" i="4"/>
  <c r="I6259" i="4"/>
  <c r="H6263" i="4"/>
  <c r="I6263" i="4"/>
  <c r="H6267" i="4"/>
  <c r="I6267" i="4"/>
  <c r="H6271" i="4"/>
  <c r="I6271" i="4"/>
  <c r="H6275" i="4"/>
  <c r="I6275" i="4"/>
  <c r="H6279" i="4"/>
  <c r="I6279" i="4"/>
  <c r="H6283" i="4"/>
  <c r="I6283" i="4"/>
  <c r="H6287" i="4"/>
  <c r="I6287" i="4"/>
  <c r="H6291" i="4"/>
  <c r="I6291" i="4"/>
  <c r="H6295" i="4"/>
  <c r="I6295" i="4"/>
  <c r="H6299" i="4"/>
  <c r="I6299" i="4"/>
  <c r="H6303" i="4"/>
  <c r="I6303" i="4"/>
  <c r="H6307" i="4"/>
  <c r="I6307" i="4"/>
  <c r="H6311" i="4"/>
  <c r="I6311" i="4"/>
  <c r="H6315" i="4"/>
  <c r="I6315" i="4"/>
  <c r="H6319" i="4"/>
  <c r="I6319" i="4"/>
  <c r="H6323" i="4"/>
  <c r="I6323" i="4"/>
  <c r="H6327" i="4"/>
  <c r="I6327" i="4"/>
  <c r="H6331" i="4"/>
  <c r="I6331" i="4"/>
  <c r="H6335" i="4"/>
  <c r="I6335" i="4"/>
  <c r="H6339" i="4"/>
  <c r="I6339" i="4"/>
  <c r="H6343" i="4"/>
  <c r="I6343" i="4"/>
  <c r="H6347" i="4"/>
  <c r="I6347" i="4"/>
  <c r="H6351" i="4"/>
  <c r="I6351" i="4"/>
  <c r="H6355" i="4"/>
  <c r="I6355" i="4"/>
  <c r="H6359" i="4"/>
  <c r="I6359" i="4"/>
  <c r="H6363" i="4"/>
  <c r="I6363" i="4"/>
  <c r="H6367" i="4"/>
  <c r="I6367" i="4"/>
  <c r="H6371" i="4"/>
  <c r="I6371" i="4"/>
  <c r="H6375" i="4"/>
  <c r="I6375" i="4"/>
  <c r="H6379" i="4"/>
  <c r="I6379" i="4"/>
  <c r="H6383" i="4"/>
  <c r="I6383" i="4"/>
  <c r="H6387" i="4"/>
  <c r="I6387" i="4"/>
  <c r="H6391" i="4"/>
  <c r="I6391" i="4"/>
  <c r="H6395" i="4"/>
  <c r="I6395" i="4"/>
  <c r="H6399" i="4"/>
  <c r="I6399" i="4"/>
  <c r="H6403" i="4"/>
  <c r="I6403" i="4"/>
  <c r="H6407" i="4"/>
  <c r="I6407" i="4"/>
  <c r="H6411" i="4"/>
  <c r="I6411" i="4"/>
  <c r="H6415" i="4"/>
  <c r="I6415" i="4"/>
  <c r="H6419" i="4"/>
  <c r="I6419" i="4"/>
  <c r="H6423" i="4"/>
  <c r="I6423" i="4"/>
  <c r="H6427" i="4"/>
  <c r="I6427" i="4"/>
  <c r="H6431" i="4"/>
  <c r="I6431" i="4"/>
  <c r="H6435" i="4"/>
  <c r="I6435" i="4"/>
  <c r="H6439" i="4"/>
  <c r="I6439" i="4"/>
  <c r="H6443" i="4"/>
  <c r="I6443" i="4"/>
  <c r="H6447" i="4"/>
  <c r="I6447" i="4"/>
  <c r="H6451" i="4"/>
  <c r="I6451" i="4"/>
  <c r="H6455" i="4"/>
  <c r="I6455" i="4"/>
  <c r="H6459" i="4"/>
  <c r="I6459" i="4"/>
  <c r="H6463" i="4"/>
  <c r="I6463" i="4"/>
  <c r="H6467" i="4"/>
  <c r="I6467" i="4"/>
  <c r="H6471" i="4"/>
  <c r="I6471" i="4"/>
  <c r="H6475" i="4"/>
  <c r="I6475" i="4"/>
  <c r="H6479" i="4"/>
  <c r="I6479" i="4"/>
  <c r="H6483" i="4"/>
  <c r="I6483" i="4"/>
  <c r="H6487" i="4"/>
  <c r="I6487" i="4"/>
  <c r="H6491" i="4"/>
  <c r="I6491" i="4"/>
  <c r="H6495" i="4"/>
  <c r="I6495" i="4"/>
  <c r="H6499" i="4"/>
  <c r="I6499" i="4"/>
  <c r="H6503" i="4"/>
  <c r="I6503" i="4"/>
  <c r="H6507" i="4"/>
  <c r="I6507" i="4"/>
  <c r="H6511" i="4"/>
  <c r="I6511" i="4"/>
  <c r="H6515" i="4"/>
  <c r="I6515" i="4"/>
  <c r="H6519" i="4"/>
  <c r="I6519" i="4"/>
  <c r="H6523" i="4"/>
  <c r="I6523" i="4"/>
  <c r="H6527" i="4"/>
  <c r="I6527" i="4"/>
  <c r="H6531" i="4"/>
  <c r="I6531" i="4"/>
  <c r="H6535" i="4"/>
  <c r="I6535" i="4"/>
  <c r="H6539" i="4"/>
  <c r="I6539" i="4"/>
  <c r="H6543" i="4"/>
  <c r="I6543" i="4"/>
  <c r="H6547" i="4"/>
  <c r="I6547" i="4"/>
  <c r="H6551" i="4"/>
  <c r="I6551" i="4"/>
  <c r="H6555" i="4"/>
  <c r="I6555" i="4"/>
  <c r="H6559" i="4"/>
  <c r="I6559" i="4"/>
  <c r="H6563" i="4"/>
  <c r="I6563" i="4"/>
  <c r="H6567" i="4"/>
  <c r="I6567" i="4"/>
  <c r="H6571" i="4"/>
  <c r="I6571" i="4"/>
  <c r="H6575" i="4"/>
  <c r="I6575" i="4"/>
  <c r="H6579" i="4"/>
  <c r="I6579" i="4"/>
  <c r="H6583" i="4"/>
  <c r="I6583" i="4"/>
  <c r="H6587" i="4"/>
  <c r="I6587" i="4"/>
  <c r="H6591" i="4"/>
  <c r="I6591" i="4"/>
  <c r="H6595" i="4"/>
  <c r="I6595" i="4"/>
  <c r="H6599" i="4"/>
  <c r="I6599" i="4"/>
  <c r="H6603" i="4"/>
  <c r="I6603" i="4"/>
  <c r="H6607" i="4"/>
  <c r="I6607" i="4"/>
  <c r="H6611" i="4"/>
  <c r="I6611" i="4"/>
  <c r="H6615" i="4"/>
  <c r="I6615" i="4"/>
  <c r="H6619" i="4"/>
  <c r="I6619" i="4"/>
  <c r="H6623" i="4"/>
  <c r="I6623" i="4"/>
  <c r="H6627" i="4"/>
  <c r="I6627" i="4"/>
  <c r="H6631" i="4"/>
  <c r="I6631" i="4"/>
  <c r="H6635" i="4"/>
  <c r="I6635" i="4"/>
  <c r="H6639" i="4"/>
  <c r="I6639" i="4"/>
  <c r="H6643" i="4"/>
  <c r="I6643" i="4"/>
  <c r="H6647" i="4"/>
  <c r="I6647" i="4"/>
  <c r="H6651" i="4"/>
  <c r="I6651" i="4"/>
  <c r="H6655" i="4"/>
  <c r="I6655" i="4"/>
  <c r="H6659" i="4"/>
  <c r="I6659" i="4"/>
  <c r="H6663" i="4"/>
  <c r="I6663" i="4"/>
  <c r="H6667" i="4"/>
  <c r="I6667" i="4"/>
  <c r="H6671" i="4"/>
  <c r="I6671" i="4"/>
  <c r="H6675" i="4"/>
  <c r="I6675" i="4"/>
  <c r="H6679" i="4"/>
  <c r="I6679" i="4"/>
  <c r="H6683" i="4"/>
  <c r="I6683" i="4"/>
  <c r="H6687" i="4"/>
  <c r="I6687" i="4"/>
  <c r="H6691" i="4"/>
  <c r="I6691" i="4"/>
  <c r="H6695" i="4"/>
  <c r="I6695" i="4"/>
  <c r="H6699" i="4"/>
  <c r="I6699" i="4"/>
  <c r="H6703" i="4"/>
  <c r="I6703" i="4"/>
  <c r="H6707" i="4"/>
  <c r="I6707" i="4"/>
  <c r="H6711" i="4"/>
  <c r="I6711" i="4"/>
  <c r="H6715" i="4"/>
  <c r="I6715" i="4"/>
  <c r="H6719" i="4"/>
  <c r="I6719" i="4"/>
  <c r="H6723" i="4"/>
  <c r="I6723" i="4"/>
  <c r="H6727" i="4"/>
  <c r="I6727" i="4"/>
  <c r="H6731" i="4"/>
  <c r="I6731" i="4"/>
  <c r="H6735" i="4"/>
  <c r="I6735" i="4"/>
  <c r="H6739" i="4"/>
  <c r="I6739" i="4"/>
  <c r="H6743" i="4"/>
  <c r="I6743" i="4"/>
  <c r="H6747" i="4"/>
  <c r="I6747" i="4"/>
  <c r="H6751" i="4"/>
  <c r="I6751" i="4"/>
  <c r="H6755" i="4"/>
  <c r="I6755" i="4"/>
  <c r="H6759" i="4"/>
  <c r="I6759" i="4"/>
  <c r="H6763" i="4"/>
  <c r="I6763" i="4"/>
  <c r="H6767" i="4"/>
  <c r="I6767" i="4"/>
  <c r="H6771" i="4"/>
  <c r="I6771" i="4"/>
  <c r="H6775" i="4"/>
  <c r="I6775" i="4"/>
  <c r="H6779" i="4"/>
  <c r="I6779" i="4"/>
  <c r="H6783" i="4"/>
  <c r="I6783" i="4"/>
  <c r="H6787" i="4"/>
  <c r="I6787" i="4"/>
  <c r="H6791" i="4"/>
  <c r="I6791" i="4"/>
  <c r="H6795" i="4"/>
  <c r="I6795" i="4"/>
  <c r="H6799" i="4"/>
  <c r="I6799" i="4"/>
  <c r="H6803" i="4"/>
  <c r="I6803" i="4"/>
  <c r="H6807" i="4"/>
  <c r="I6807" i="4"/>
  <c r="H6811" i="4"/>
  <c r="I6811" i="4"/>
  <c r="H6815" i="4"/>
  <c r="I6815" i="4"/>
  <c r="H6819" i="4"/>
  <c r="I6819" i="4"/>
  <c r="H6823" i="4"/>
  <c r="I6823" i="4"/>
  <c r="H6827" i="4"/>
  <c r="I6827" i="4"/>
  <c r="H6831" i="4"/>
  <c r="I6831" i="4"/>
  <c r="H6835" i="4"/>
  <c r="I6835" i="4"/>
  <c r="H6839" i="4"/>
  <c r="I6839" i="4"/>
  <c r="H6843" i="4"/>
  <c r="I6843" i="4"/>
  <c r="H6847" i="4"/>
  <c r="I6847" i="4"/>
  <c r="H6851" i="4"/>
  <c r="I6851" i="4"/>
  <c r="H6855" i="4"/>
  <c r="I6855" i="4"/>
  <c r="H6859" i="4"/>
  <c r="I6859" i="4"/>
  <c r="H6863" i="4"/>
  <c r="I6863" i="4"/>
  <c r="H6867" i="4"/>
  <c r="I6867" i="4"/>
  <c r="H6871" i="4"/>
  <c r="I6871" i="4"/>
  <c r="H6875" i="4"/>
  <c r="I6875" i="4"/>
  <c r="H6879" i="4"/>
  <c r="I6879" i="4"/>
  <c r="H6883" i="4"/>
  <c r="I6883" i="4"/>
  <c r="H6887" i="4"/>
  <c r="I6887" i="4"/>
  <c r="H6891" i="4"/>
  <c r="I6891" i="4"/>
  <c r="H6895" i="4"/>
  <c r="I6895" i="4"/>
  <c r="H6899" i="4"/>
  <c r="I6899" i="4"/>
  <c r="H6903" i="4"/>
  <c r="I6903" i="4"/>
  <c r="H6907" i="4"/>
  <c r="I6907" i="4"/>
  <c r="H6911" i="4"/>
  <c r="I6911" i="4"/>
  <c r="H6915" i="4"/>
  <c r="I6915" i="4"/>
  <c r="H6919" i="4"/>
  <c r="I6919" i="4"/>
  <c r="H6923" i="4"/>
  <c r="I6923" i="4"/>
  <c r="H6927" i="4"/>
  <c r="I6927" i="4"/>
  <c r="H6931" i="4"/>
  <c r="I6931" i="4"/>
  <c r="H6935" i="4"/>
  <c r="I6935" i="4"/>
  <c r="H6939" i="4"/>
  <c r="I6939" i="4"/>
  <c r="H6943" i="4"/>
  <c r="I6943" i="4"/>
  <c r="H6947" i="4"/>
  <c r="I6947" i="4"/>
  <c r="H6951" i="4"/>
  <c r="I6951" i="4"/>
  <c r="H6955" i="4"/>
  <c r="I6955" i="4"/>
  <c r="H6959" i="4"/>
  <c r="I6959" i="4"/>
  <c r="H6963" i="4"/>
  <c r="I6963" i="4"/>
  <c r="H6967" i="4"/>
  <c r="I6967" i="4"/>
  <c r="H6971" i="4"/>
  <c r="I6971" i="4"/>
  <c r="H6975" i="4"/>
  <c r="I6975" i="4"/>
  <c r="H6979" i="4"/>
  <c r="I6979" i="4"/>
  <c r="H6983" i="4"/>
  <c r="I6983" i="4"/>
  <c r="H6987" i="4"/>
  <c r="I6987" i="4"/>
  <c r="H6991" i="4"/>
  <c r="I6991" i="4"/>
  <c r="H6995" i="4"/>
  <c r="I6995" i="4"/>
  <c r="H6504" i="4"/>
  <c r="I6504" i="4"/>
  <c r="H6508" i="4"/>
  <c r="I6508" i="4"/>
  <c r="H6512" i="4"/>
  <c r="I6512" i="4"/>
  <c r="H6516" i="4"/>
  <c r="I6516" i="4"/>
  <c r="H6520" i="4"/>
  <c r="I6520" i="4"/>
  <c r="H6524" i="4"/>
  <c r="I6524" i="4"/>
  <c r="H6528" i="4"/>
  <c r="I6528" i="4"/>
  <c r="H6532" i="4"/>
  <c r="I6532" i="4"/>
  <c r="H6536" i="4"/>
  <c r="I6536" i="4"/>
  <c r="H6540" i="4"/>
  <c r="I6540" i="4"/>
  <c r="H6544" i="4"/>
  <c r="I6544" i="4"/>
  <c r="H6548" i="4"/>
  <c r="I6548" i="4"/>
  <c r="H6552" i="4"/>
  <c r="I6552" i="4"/>
  <c r="H6556" i="4"/>
  <c r="I6556" i="4"/>
  <c r="H6560" i="4"/>
  <c r="I6560" i="4"/>
  <c r="H6564" i="4"/>
  <c r="I6564" i="4"/>
  <c r="H6568" i="4"/>
  <c r="I6568" i="4"/>
  <c r="H6572" i="4"/>
  <c r="I6572" i="4"/>
  <c r="H6576" i="4"/>
  <c r="I6576" i="4"/>
  <c r="H6580" i="4"/>
  <c r="I6580" i="4"/>
  <c r="H6584" i="4"/>
  <c r="I6584" i="4"/>
  <c r="H6588" i="4"/>
  <c r="I6588" i="4"/>
  <c r="H6592" i="4"/>
  <c r="I6592" i="4"/>
  <c r="H6596" i="4"/>
  <c r="I6596" i="4"/>
  <c r="H6600" i="4"/>
  <c r="I6600" i="4"/>
  <c r="H6604" i="4"/>
  <c r="I6604" i="4"/>
  <c r="H6608" i="4"/>
  <c r="I6608" i="4"/>
  <c r="H6612" i="4"/>
  <c r="I6612" i="4"/>
  <c r="H6616" i="4"/>
  <c r="I6616" i="4"/>
  <c r="H6620" i="4"/>
  <c r="I6620" i="4"/>
  <c r="H6624" i="4"/>
  <c r="I6624" i="4"/>
  <c r="H6628" i="4"/>
  <c r="I6628" i="4"/>
  <c r="H6632" i="4"/>
  <c r="I6632" i="4"/>
  <c r="H6636" i="4"/>
  <c r="I6636" i="4"/>
  <c r="H6640" i="4"/>
  <c r="I6640" i="4"/>
  <c r="H6644" i="4"/>
  <c r="I6644" i="4"/>
  <c r="H6648" i="4"/>
  <c r="I6648" i="4"/>
  <c r="H6652" i="4"/>
  <c r="I6652" i="4"/>
  <c r="H6656" i="4"/>
  <c r="I6656" i="4"/>
  <c r="H6660" i="4"/>
  <c r="I6660" i="4"/>
  <c r="H6664" i="4"/>
  <c r="I6664" i="4"/>
  <c r="H6668" i="4"/>
  <c r="I6668" i="4"/>
  <c r="H6672" i="4"/>
  <c r="I6672" i="4"/>
  <c r="H6676" i="4"/>
  <c r="I6676" i="4"/>
  <c r="H6680" i="4"/>
  <c r="I6680" i="4"/>
  <c r="H6684" i="4"/>
  <c r="I6684" i="4"/>
  <c r="H6688" i="4"/>
  <c r="I6688" i="4"/>
  <c r="H6692" i="4"/>
  <c r="I6692" i="4"/>
  <c r="H6696" i="4"/>
  <c r="I6696" i="4"/>
  <c r="H6700" i="4"/>
  <c r="I6700" i="4"/>
  <c r="H6704" i="4"/>
  <c r="I6704" i="4"/>
  <c r="H6708" i="4"/>
  <c r="I6708" i="4"/>
  <c r="H6712" i="4"/>
  <c r="I6712" i="4"/>
  <c r="H6716" i="4"/>
  <c r="I6716" i="4"/>
  <c r="H6720" i="4"/>
  <c r="I6720" i="4"/>
  <c r="H6724" i="4"/>
  <c r="I6724" i="4"/>
  <c r="H6728" i="4"/>
  <c r="I6728" i="4"/>
  <c r="H6732" i="4"/>
  <c r="I6732" i="4"/>
  <c r="H6736" i="4"/>
  <c r="I6736" i="4"/>
  <c r="H6740" i="4"/>
  <c r="I6740" i="4"/>
  <c r="H6744" i="4"/>
  <c r="I6744" i="4"/>
  <c r="H6748" i="4"/>
  <c r="I6748" i="4"/>
  <c r="H6752" i="4"/>
  <c r="I6752" i="4"/>
  <c r="H6756" i="4"/>
  <c r="I6756" i="4"/>
  <c r="H6760" i="4"/>
  <c r="I6760" i="4"/>
  <c r="H6764" i="4"/>
  <c r="I6764" i="4"/>
  <c r="H6768" i="4"/>
  <c r="I6768" i="4"/>
  <c r="H6772" i="4"/>
  <c r="I6772" i="4"/>
  <c r="H6776" i="4"/>
  <c r="I6776" i="4"/>
  <c r="H6780" i="4"/>
  <c r="I6780" i="4"/>
  <c r="H6784" i="4"/>
  <c r="I6784" i="4"/>
  <c r="H6788" i="4"/>
  <c r="I6788" i="4"/>
  <c r="H6792" i="4"/>
  <c r="I6792" i="4"/>
  <c r="H6796" i="4"/>
  <c r="I6796" i="4"/>
  <c r="H6800" i="4"/>
  <c r="I6800" i="4"/>
  <c r="H6804" i="4"/>
  <c r="I6804" i="4"/>
  <c r="H6808" i="4"/>
  <c r="I6808" i="4"/>
  <c r="H6812" i="4"/>
  <c r="I6812" i="4"/>
  <c r="H6816" i="4"/>
  <c r="I6816" i="4"/>
  <c r="H6820" i="4"/>
  <c r="I6820" i="4"/>
  <c r="H6824" i="4"/>
  <c r="I6824" i="4"/>
  <c r="H6828" i="4"/>
  <c r="I6828" i="4"/>
  <c r="H6832" i="4"/>
  <c r="I6832" i="4"/>
  <c r="H6836" i="4"/>
  <c r="I6836" i="4"/>
  <c r="H6840" i="4"/>
  <c r="I6840" i="4"/>
  <c r="H6844" i="4"/>
  <c r="I6844" i="4"/>
  <c r="H6848" i="4"/>
  <c r="I6848" i="4"/>
  <c r="H6852" i="4"/>
  <c r="I6852" i="4"/>
  <c r="H6856" i="4"/>
  <c r="I6856" i="4"/>
  <c r="H6860" i="4"/>
  <c r="I6860" i="4"/>
  <c r="H6864" i="4"/>
  <c r="I6864" i="4"/>
  <c r="H6868" i="4"/>
  <c r="I6868" i="4"/>
  <c r="H6872" i="4"/>
  <c r="I6872" i="4"/>
  <c r="H6876" i="4"/>
  <c r="I6876" i="4"/>
  <c r="H6880" i="4"/>
  <c r="I6880" i="4"/>
  <c r="H6884" i="4"/>
  <c r="I6884" i="4"/>
  <c r="H6888" i="4"/>
  <c r="I6888" i="4"/>
  <c r="H6892" i="4"/>
  <c r="I6892" i="4"/>
  <c r="H6896" i="4"/>
  <c r="I6896" i="4"/>
  <c r="H6900" i="4"/>
  <c r="I6900" i="4"/>
  <c r="H6904" i="4"/>
  <c r="I6904" i="4"/>
  <c r="H6908" i="4"/>
  <c r="I6908" i="4"/>
  <c r="H6912" i="4"/>
  <c r="I6912" i="4"/>
  <c r="H6916" i="4"/>
  <c r="I6916" i="4"/>
  <c r="H6920" i="4"/>
  <c r="I6920" i="4"/>
  <c r="H6924" i="4"/>
  <c r="I6924" i="4"/>
  <c r="H6928" i="4"/>
  <c r="I6928" i="4"/>
  <c r="H6932" i="4"/>
  <c r="I6932" i="4"/>
  <c r="H6936" i="4"/>
  <c r="I6936" i="4"/>
  <c r="H6940" i="4"/>
  <c r="I6940" i="4"/>
  <c r="H6944" i="4"/>
  <c r="I6944" i="4"/>
  <c r="H6948" i="4"/>
  <c r="I6948" i="4"/>
  <c r="H6952" i="4"/>
  <c r="I6952" i="4"/>
  <c r="H6956" i="4"/>
  <c r="I6956" i="4"/>
  <c r="H6960" i="4"/>
  <c r="I6960" i="4"/>
  <c r="H6964" i="4"/>
  <c r="I6964" i="4"/>
  <c r="H6968" i="4"/>
  <c r="I6968" i="4"/>
  <c r="H6972" i="4"/>
  <c r="I6972" i="4"/>
  <c r="H6976" i="4"/>
  <c r="I6976" i="4"/>
  <c r="H6980" i="4"/>
  <c r="I6980" i="4"/>
  <c r="H6984" i="4"/>
  <c r="I6984" i="4"/>
  <c r="H6988" i="4"/>
  <c r="I6988" i="4"/>
  <c r="H6992" i="4"/>
  <c r="I6992" i="4"/>
  <c r="H6446" i="4"/>
  <c r="I6446" i="4"/>
  <c r="H6450" i="4"/>
  <c r="I6450" i="4"/>
  <c r="H6454" i="4"/>
  <c r="I6454" i="4"/>
  <c r="H6458" i="4"/>
  <c r="I6458" i="4"/>
  <c r="H6462" i="4"/>
  <c r="I6462" i="4"/>
  <c r="H6466" i="4"/>
  <c r="I6466" i="4"/>
  <c r="H6470" i="4"/>
  <c r="I6470" i="4"/>
  <c r="H6474" i="4"/>
  <c r="I6474" i="4"/>
  <c r="H6478" i="4"/>
  <c r="I6478" i="4"/>
  <c r="H6482" i="4"/>
  <c r="I6482" i="4"/>
  <c r="H6486" i="4"/>
  <c r="I6486" i="4"/>
  <c r="H6490" i="4"/>
  <c r="I6490" i="4"/>
  <c r="H6494" i="4"/>
  <c r="I6494" i="4"/>
  <c r="H6498" i="4"/>
  <c r="I6498" i="4"/>
  <c r="H6502" i="4"/>
  <c r="I6502" i="4"/>
  <c r="H6506" i="4"/>
  <c r="I6506" i="4"/>
  <c r="H6510" i="4"/>
  <c r="I6510" i="4"/>
  <c r="H6514" i="4"/>
  <c r="I6514" i="4"/>
  <c r="H6518" i="4"/>
  <c r="I6518" i="4"/>
  <c r="H6522" i="4"/>
  <c r="I6522" i="4"/>
  <c r="H6526" i="4"/>
  <c r="I6526" i="4"/>
  <c r="H6530" i="4"/>
  <c r="I6530" i="4"/>
  <c r="H6534" i="4"/>
  <c r="I6534" i="4"/>
  <c r="H6538" i="4"/>
  <c r="I6538" i="4"/>
  <c r="H6542" i="4"/>
  <c r="I6542" i="4"/>
  <c r="H6546" i="4"/>
  <c r="I6546" i="4"/>
  <c r="H6550" i="4"/>
  <c r="I6550" i="4"/>
  <c r="H6554" i="4"/>
  <c r="I6554" i="4"/>
  <c r="H6558" i="4"/>
  <c r="I6558" i="4"/>
  <c r="H6562" i="4"/>
  <c r="I6562" i="4"/>
  <c r="H6566" i="4"/>
  <c r="I6566" i="4"/>
  <c r="H6570" i="4"/>
  <c r="I6570" i="4"/>
  <c r="H6574" i="4"/>
  <c r="I6574" i="4"/>
  <c r="H6578" i="4"/>
  <c r="I6578" i="4"/>
  <c r="H6582" i="4"/>
  <c r="I6582" i="4"/>
  <c r="H6586" i="4"/>
  <c r="I6586" i="4"/>
  <c r="H6590" i="4"/>
  <c r="I6590" i="4"/>
  <c r="H6594" i="4"/>
  <c r="I6594" i="4"/>
  <c r="H6598" i="4"/>
  <c r="I6598" i="4"/>
  <c r="H6602" i="4"/>
  <c r="I6602" i="4"/>
  <c r="H6606" i="4"/>
  <c r="I6606" i="4"/>
  <c r="H6610" i="4"/>
  <c r="I6610" i="4"/>
  <c r="H6614" i="4"/>
  <c r="I6614" i="4"/>
  <c r="H6618" i="4"/>
  <c r="I6618" i="4"/>
  <c r="H6622" i="4"/>
  <c r="I6622" i="4"/>
  <c r="H6626" i="4"/>
  <c r="I6626" i="4"/>
  <c r="H6630" i="4"/>
  <c r="I6630" i="4"/>
  <c r="H6634" i="4"/>
  <c r="I6634" i="4"/>
  <c r="H6638" i="4"/>
  <c r="I6638" i="4"/>
  <c r="H6642" i="4"/>
  <c r="I6642" i="4"/>
  <c r="H6646" i="4"/>
  <c r="I6646" i="4"/>
  <c r="H6650" i="4"/>
  <c r="I6650" i="4"/>
  <c r="H6654" i="4"/>
  <c r="I6654" i="4"/>
  <c r="H6658" i="4"/>
  <c r="I6658" i="4"/>
  <c r="H6662" i="4"/>
  <c r="I6662" i="4"/>
  <c r="H6666" i="4"/>
  <c r="I6666" i="4"/>
  <c r="H6670" i="4"/>
  <c r="I6670" i="4"/>
  <c r="H6674" i="4"/>
  <c r="I6674" i="4"/>
  <c r="H6678" i="4"/>
  <c r="I6678" i="4"/>
  <c r="H6682" i="4"/>
  <c r="I6682" i="4"/>
  <c r="H6686" i="4"/>
  <c r="I6686" i="4"/>
  <c r="H6690" i="4"/>
  <c r="I6690" i="4"/>
  <c r="H6694" i="4"/>
  <c r="I6694" i="4"/>
  <c r="H6698" i="4"/>
  <c r="I6698" i="4"/>
  <c r="H6702" i="4"/>
  <c r="I6702" i="4"/>
  <c r="H6706" i="4"/>
  <c r="I6706" i="4"/>
  <c r="H6710" i="4"/>
  <c r="I6710" i="4"/>
  <c r="H6714" i="4"/>
  <c r="I6714" i="4"/>
  <c r="H6718" i="4"/>
  <c r="I6718" i="4"/>
  <c r="H6722" i="4"/>
  <c r="I6722" i="4"/>
  <c r="H6726" i="4"/>
  <c r="I6726" i="4"/>
  <c r="H6730" i="4"/>
  <c r="I6730" i="4"/>
  <c r="H6734" i="4"/>
  <c r="I6734" i="4"/>
  <c r="H6738" i="4"/>
  <c r="I6738" i="4"/>
  <c r="H6742" i="4"/>
  <c r="I6742" i="4"/>
  <c r="H6746" i="4"/>
  <c r="I6746" i="4"/>
  <c r="H6750" i="4"/>
  <c r="I6750" i="4"/>
  <c r="H6754" i="4"/>
  <c r="I6754" i="4"/>
  <c r="H6758" i="4"/>
  <c r="I6758" i="4"/>
  <c r="H6762" i="4"/>
  <c r="I6762" i="4"/>
  <c r="H6766" i="4"/>
  <c r="I6766" i="4"/>
  <c r="H6770" i="4"/>
  <c r="I6770" i="4"/>
  <c r="H6774" i="4"/>
  <c r="I6774" i="4"/>
  <c r="H6778" i="4"/>
  <c r="I6778" i="4"/>
  <c r="H6782" i="4"/>
  <c r="I6782" i="4"/>
  <c r="H6786" i="4"/>
  <c r="I6786" i="4"/>
  <c r="H6790" i="4"/>
  <c r="I6790" i="4"/>
  <c r="H6794" i="4"/>
  <c r="I6794" i="4"/>
  <c r="H6798" i="4"/>
  <c r="I6798" i="4"/>
  <c r="H6802" i="4"/>
  <c r="I6802" i="4"/>
  <c r="H6806" i="4"/>
  <c r="I6806" i="4"/>
  <c r="H6810" i="4"/>
  <c r="I6810" i="4"/>
  <c r="H6814" i="4"/>
  <c r="I6814" i="4"/>
  <c r="H6818" i="4"/>
  <c r="I6818" i="4"/>
  <c r="H6822" i="4"/>
  <c r="I6822" i="4"/>
  <c r="H6826" i="4"/>
  <c r="I6826" i="4"/>
  <c r="H6830" i="4"/>
  <c r="I6830" i="4"/>
  <c r="H6834" i="4"/>
  <c r="I6834" i="4"/>
  <c r="H6838" i="4"/>
  <c r="I6838" i="4"/>
  <c r="H6842" i="4"/>
  <c r="I6842" i="4"/>
  <c r="H6846" i="4"/>
  <c r="I6846" i="4"/>
  <c r="H6850" i="4"/>
  <c r="I6850" i="4"/>
  <c r="H6854" i="4"/>
  <c r="I6854" i="4"/>
  <c r="H6858" i="4"/>
  <c r="I6858" i="4"/>
  <c r="H6862" i="4"/>
  <c r="I6862" i="4"/>
  <c r="H6866" i="4"/>
  <c r="I6866" i="4"/>
  <c r="H6870" i="4"/>
  <c r="I6870" i="4"/>
  <c r="H6874" i="4"/>
  <c r="I6874" i="4"/>
  <c r="H6878" i="4"/>
  <c r="I6878" i="4"/>
  <c r="H6882" i="4"/>
  <c r="I6882" i="4"/>
  <c r="H6886" i="4"/>
  <c r="I6886" i="4"/>
  <c r="H6890" i="4"/>
  <c r="I6890" i="4"/>
  <c r="H6894" i="4"/>
  <c r="I6894" i="4"/>
  <c r="H6898" i="4"/>
  <c r="I6898" i="4"/>
  <c r="H6902" i="4"/>
  <c r="I6902" i="4"/>
  <c r="H6906" i="4"/>
  <c r="I6906" i="4"/>
  <c r="H6910" i="4"/>
  <c r="I6910" i="4"/>
  <c r="H6914" i="4"/>
  <c r="I6914" i="4"/>
  <c r="H6918" i="4"/>
  <c r="I6918" i="4"/>
  <c r="H6922" i="4"/>
  <c r="I6922" i="4"/>
  <c r="H6926" i="4"/>
  <c r="I6926" i="4"/>
  <c r="H6930" i="4"/>
  <c r="I6930" i="4"/>
  <c r="H6934" i="4"/>
  <c r="I6934" i="4"/>
  <c r="H6938" i="4"/>
  <c r="I6938" i="4"/>
  <c r="H6942" i="4"/>
  <c r="I6942" i="4"/>
  <c r="H6946" i="4"/>
  <c r="I6946" i="4"/>
  <c r="H6950" i="4"/>
  <c r="I6950" i="4"/>
  <c r="H6954" i="4"/>
  <c r="I6954" i="4"/>
  <c r="H6958" i="4"/>
  <c r="I6958" i="4"/>
  <c r="H6962" i="4"/>
  <c r="I6962" i="4"/>
  <c r="H6966" i="4"/>
  <c r="I6966" i="4"/>
  <c r="H6970" i="4"/>
  <c r="I6970" i="4"/>
  <c r="H6974" i="4"/>
  <c r="I6974" i="4"/>
  <c r="H6978" i="4"/>
  <c r="I6978" i="4"/>
  <c r="H6982" i="4"/>
  <c r="I6982" i="4"/>
  <c r="H6986" i="4"/>
  <c r="I6986" i="4"/>
  <c r="H6990" i="4"/>
  <c r="I6990" i="4"/>
  <c r="H6994" i="4"/>
  <c r="I6994" i="4"/>
  <c r="F150" i="9"/>
  <c r="D150" i="9" s="1"/>
  <c r="F138" i="9"/>
  <c r="B138" i="9" s="1"/>
  <c r="F123" i="9"/>
  <c r="B123" i="9" s="1"/>
  <c r="F119" i="9"/>
  <c r="B119" i="9" s="1"/>
  <c r="F109" i="9"/>
  <c r="B109" i="9" s="1"/>
  <c r="F96" i="9"/>
  <c r="B96" i="9" s="1"/>
  <c r="A84" i="9"/>
  <c r="A70" i="9"/>
  <c r="F66" i="9"/>
  <c r="F149" i="9"/>
  <c r="D149" i="9" s="1"/>
  <c r="C149" i="9" s="1"/>
  <c r="F133" i="9"/>
  <c r="D133" i="9" s="1"/>
  <c r="C133" i="9" s="1"/>
  <c r="A121" i="9"/>
  <c r="A117" i="9"/>
  <c r="F114" i="9"/>
  <c r="D114" i="9" s="1"/>
  <c r="C114" i="9" s="1"/>
  <c r="F111" i="9"/>
  <c r="B111" i="9" s="1"/>
  <c r="F102" i="9"/>
  <c r="B102" i="9" s="1"/>
  <c r="A93" i="9"/>
  <c r="F87" i="9"/>
  <c r="A147" i="9"/>
  <c r="A153" i="9"/>
  <c r="A149" i="9"/>
  <c r="A145" i="9"/>
  <c r="F142" i="9"/>
  <c r="B142" i="9" s="1"/>
  <c r="B143" i="9" s="1"/>
  <c r="F139" i="9"/>
  <c r="B139" i="9" s="1"/>
  <c r="F134" i="9"/>
  <c r="D134" i="9" s="1"/>
  <c r="C134" i="9" s="1"/>
  <c r="F131" i="9"/>
  <c r="B131" i="9" s="1"/>
  <c r="F100" i="9"/>
  <c r="A98" i="9"/>
  <c r="F83" i="9"/>
  <c r="A151" i="9"/>
  <c r="A154" i="9"/>
  <c r="F152" i="9"/>
  <c r="D152" i="9" s="1"/>
  <c r="C152" i="9" s="1"/>
  <c r="A150" i="9"/>
  <c r="F148" i="9"/>
  <c r="A146" i="9"/>
  <c r="A144" i="9"/>
  <c r="A136" i="9"/>
  <c r="F127" i="9"/>
  <c r="B127" i="9" s="1"/>
  <c r="F121" i="9"/>
  <c r="F112" i="9"/>
  <c r="B112" i="9" s="1"/>
  <c r="F103" i="9"/>
  <c r="B103" i="9" s="1"/>
  <c r="A89" i="9"/>
  <c r="A85" i="9"/>
  <c r="F79" i="9"/>
  <c r="D79" i="9" s="1"/>
  <c r="C79" i="9" s="1"/>
  <c r="A73" i="9"/>
  <c r="A140" i="9"/>
  <c r="A132" i="9"/>
  <c r="F125" i="9"/>
  <c r="A110" i="9"/>
  <c r="A105" i="9"/>
  <c r="A101" i="9"/>
  <c r="F98" i="9"/>
  <c r="D98" i="9" s="1"/>
  <c r="C98" i="9" s="1"/>
  <c r="A77" i="9"/>
  <c r="F74" i="9"/>
  <c r="F71" i="9"/>
  <c r="D71" i="9" s="1"/>
  <c r="C71" i="9" s="1"/>
  <c r="A141" i="9"/>
  <c r="A137" i="9"/>
  <c r="A133" i="9"/>
  <c r="A67" i="9"/>
  <c r="F144" i="9"/>
  <c r="A142" i="9"/>
  <c r="F140" i="9"/>
  <c r="D140" i="9" s="1"/>
  <c r="C140" i="9" s="1"/>
  <c r="A138" i="9"/>
  <c r="F136" i="9"/>
  <c r="D136" i="9" s="1"/>
  <c r="C136" i="9" s="1"/>
  <c r="B135" i="9"/>
  <c r="A134" i="9"/>
  <c r="F132" i="9"/>
  <c r="B132" i="9" s="1"/>
  <c r="A130" i="9"/>
  <c r="F118" i="9"/>
  <c r="B118" i="9" s="1"/>
  <c r="F84" i="9"/>
  <c r="B84" i="9" s="1"/>
  <c r="A143" i="9"/>
  <c r="A139" i="9"/>
  <c r="A135" i="9"/>
  <c r="A131" i="9"/>
  <c r="F129" i="9"/>
  <c r="D129" i="9" s="1"/>
  <c r="C129" i="9" s="1"/>
  <c r="A125" i="9"/>
  <c r="F120" i="9"/>
  <c r="A118" i="9"/>
  <c r="F113" i="9"/>
  <c r="D113" i="9" s="1"/>
  <c r="C113" i="9" s="1"/>
  <c r="A109" i="9"/>
  <c r="F104" i="9"/>
  <c r="B104" i="9" s="1"/>
  <c r="A102" i="9"/>
  <c r="F97" i="9"/>
  <c r="B97" i="9" s="1"/>
  <c r="F91" i="9"/>
  <c r="F88" i="9"/>
  <c r="A69" i="9"/>
  <c r="A129" i="9"/>
  <c r="F126" i="9"/>
  <c r="D126" i="9" s="1"/>
  <c r="C126" i="9" s="1"/>
  <c r="F124" i="9"/>
  <c r="A122" i="9"/>
  <c r="F117" i="9"/>
  <c r="D117" i="9" s="1"/>
  <c r="C117" i="9" s="1"/>
  <c r="A113" i="9"/>
  <c r="F110" i="9"/>
  <c r="B110" i="9" s="1"/>
  <c r="F108" i="9"/>
  <c r="B108" i="9" s="1"/>
  <c r="A106" i="9"/>
  <c r="F101" i="9"/>
  <c r="A97" i="9"/>
  <c r="A92" i="9"/>
  <c r="A127" i="9"/>
  <c r="A123" i="9"/>
  <c r="A119" i="9"/>
  <c r="A115" i="9"/>
  <c r="A111" i="9"/>
  <c r="A107" i="9"/>
  <c r="A103" i="9"/>
  <c r="A99" i="9"/>
  <c r="F68" i="9"/>
  <c r="A66" i="9"/>
  <c r="A128" i="9"/>
  <c r="A124" i="9"/>
  <c r="A120" i="9"/>
  <c r="A116" i="9"/>
  <c r="A112" i="9"/>
  <c r="A108" i="9"/>
  <c r="A104" i="9"/>
  <c r="A100" i="9"/>
  <c r="A96" i="9"/>
  <c r="F70" i="9"/>
  <c r="F67" i="9"/>
  <c r="F95" i="9"/>
  <c r="B95" i="9" s="1"/>
  <c r="F64" i="9"/>
  <c r="B64" i="9" s="1"/>
  <c r="F56" i="9"/>
  <c r="F48" i="9"/>
  <c r="D48" i="9" s="1"/>
  <c r="B115" i="9"/>
  <c r="B107" i="9"/>
  <c r="B99" i="9"/>
  <c r="A88" i="9"/>
  <c r="A80" i="9"/>
  <c r="A74" i="9"/>
  <c r="F72" i="9"/>
  <c r="D72" i="9" s="1"/>
  <c r="C72" i="9" s="1"/>
  <c r="A94" i="9"/>
  <c r="A90" i="9"/>
  <c r="A86" i="9"/>
  <c r="A82" i="9"/>
  <c r="A78" i="9"/>
  <c r="F73" i="9"/>
  <c r="B73" i="9" s="1"/>
  <c r="F69" i="9"/>
  <c r="F65" i="9"/>
  <c r="A95" i="9"/>
  <c r="F93" i="9"/>
  <c r="A91" i="9"/>
  <c r="F89" i="9"/>
  <c r="A87" i="9"/>
  <c r="F85" i="9"/>
  <c r="A83" i="9"/>
  <c r="F81" i="9"/>
  <c r="D81" i="9" s="1"/>
  <c r="C81" i="9" s="1"/>
  <c r="A79" i="9"/>
  <c r="F77" i="9"/>
  <c r="D77" i="9" s="1"/>
  <c r="C77" i="9" s="1"/>
  <c r="A75" i="9"/>
  <c r="A72" i="9"/>
  <c r="A68" i="9"/>
  <c r="A64" i="9"/>
  <c r="F94" i="9"/>
  <c r="F90" i="9"/>
  <c r="B90" i="9" s="1"/>
  <c r="F86" i="9"/>
  <c r="F82" i="9"/>
  <c r="A76" i="9"/>
  <c r="A63" i="9"/>
  <c r="F57" i="9"/>
  <c r="A55" i="9"/>
  <c r="F49" i="9"/>
  <c r="A47" i="9"/>
  <c r="A43" i="9"/>
  <c r="C1168" i="9"/>
  <c r="D1168" i="9"/>
  <c r="B1168" i="9"/>
  <c r="C1164" i="9"/>
  <c r="D1164" i="9"/>
  <c r="B1164" i="9"/>
  <c r="C1160" i="9"/>
  <c r="D1160" i="9"/>
  <c r="B1160" i="9"/>
  <c r="C1156" i="9"/>
  <c r="D1156" i="9"/>
  <c r="B1156" i="9"/>
  <c r="C1152" i="9"/>
  <c r="D1152" i="9"/>
  <c r="B1152" i="9"/>
  <c r="C1148" i="9"/>
  <c r="D1148" i="9"/>
  <c r="B1148" i="9"/>
  <c r="C1144" i="9"/>
  <c r="D1144" i="9"/>
  <c r="B1144" i="9"/>
  <c r="C1140" i="9"/>
  <c r="D1140" i="9"/>
  <c r="B1140" i="9"/>
  <c r="C1136" i="9"/>
  <c r="D1136" i="9"/>
  <c r="B1136" i="9"/>
  <c r="C1132" i="9"/>
  <c r="D1132" i="9"/>
  <c r="B1132" i="9"/>
  <c r="C1128" i="9"/>
  <c r="D1128" i="9"/>
  <c r="B1128" i="9"/>
  <c r="C1124" i="9"/>
  <c r="D1124" i="9"/>
  <c r="B1124" i="9"/>
  <c r="C1120" i="9"/>
  <c r="D1120" i="9"/>
  <c r="B1120" i="9"/>
  <c r="C1116" i="9"/>
  <c r="D1116" i="9"/>
  <c r="B1116" i="9"/>
  <c r="C1112" i="9"/>
  <c r="D1112" i="9"/>
  <c r="B1112" i="9"/>
  <c r="C1108" i="9"/>
  <c r="D1108" i="9"/>
  <c r="B1108" i="9"/>
  <c r="C1104" i="9"/>
  <c r="D1104" i="9"/>
  <c r="B1104" i="9"/>
  <c r="C1100" i="9"/>
  <c r="D1100" i="9"/>
  <c r="B1100" i="9"/>
  <c r="C1096" i="9"/>
  <c r="D1096" i="9"/>
  <c r="B1096" i="9"/>
  <c r="C1092" i="9"/>
  <c r="D1092" i="9"/>
  <c r="B1092" i="9"/>
  <c r="C1088" i="9"/>
  <c r="D1088" i="9"/>
  <c r="B1088" i="9"/>
  <c r="C1084" i="9"/>
  <c r="D1084" i="9"/>
  <c r="B1084" i="9"/>
  <c r="C1080" i="9"/>
  <c r="D1080" i="9"/>
  <c r="B1080" i="9"/>
  <c r="C1076" i="9"/>
  <c r="D1076" i="9"/>
  <c r="B1076" i="9"/>
  <c r="C1072" i="9"/>
  <c r="D1072" i="9"/>
  <c r="B1072" i="9"/>
  <c r="C1068" i="9"/>
  <c r="D1068" i="9"/>
  <c r="B1068" i="9"/>
  <c r="C1064" i="9"/>
  <c r="D1064" i="9"/>
  <c r="B1064" i="9"/>
  <c r="C1060" i="9"/>
  <c r="D1060" i="9"/>
  <c r="B1060" i="9"/>
  <c r="C1056" i="9"/>
  <c r="D1056" i="9"/>
  <c r="B1056" i="9"/>
  <c r="C1052" i="9"/>
  <c r="D1052" i="9"/>
  <c r="B1052" i="9"/>
  <c r="C1048" i="9"/>
  <c r="D1048" i="9"/>
  <c r="B1048" i="9"/>
  <c r="C1044" i="9"/>
  <c r="D1044" i="9"/>
  <c r="B1044" i="9"/>
  <c r="C1040" i="9"/>
  <c r="D1040" i="9"/>
  <c r="B1040" i="9"/>
  <c r="C1036" i="9"/>
  <c r="D1036" i="9"/>
  <c r="B1036" i="9"/>
  <c r="C1032" i="9"/>
  <c r="D1032" i="9"/>
  <c r="B1032" i="9"/>
  <c r="C1028" i="9"/>
  <c r="D1028" i="9"/>
  <c r="B1028" i="9"/>
  <c r="C1024" i="9"/>
  <c r="D1024" i="9"/>
  <c r="B1024" i="9"/>
  <c r="C1020" i="9"/>
  <c r="D1020" i="9"/>
  <c r="B1020" i="9"/>
  <c r="C1016" i="9"/>
  <c r="D1016" i="9"/>
  <c r="B1016" i="9"/>
  <c r="C1012" i="9"/>
  <c r="D1012" i="9"/>
  <c r="B1012" i="9"/>
  <c r="C1008" i="9"/>
  <c r="D1008" i="9"/>
  <c r="B1008" i="9"/>
  <c r="C1004" i="9"/>
  <c r="D1004" i="9"/>
  <c r="B1004" i="9"/>
  <c r="C1000" i="9"/>
  <c r="D1000" i="9"/>
  <c r="B1000" i="9"/>
  <c r="C996" i="9"/>
  <c r="D996" i="9"/>
  <c r="B996" i="9"/>
  <c r="C992" i="9"/>
  <c r="D992" i="9"/>
  <c r="B992" i="9"/>
  <c r="C988" i="9"/>
  <c r="D988" i="9"/>
  <c r="B988" i="9"/>
  <c r="C984" i="9"/>
  <c r="D984" i="9"/>
  <c r="B984" i="9"/>
  <c r="C980" i="9"/>
  <c r="D980" i="9"/>
  <c r="B980" i="9"/>
  <c r="C976" i="9"/>
  <c r="D976" i="9"/>
  <c r="B976" i="9"/>
  <c r="C972" i="9"/>
  <c r="D972" i="9"/>
  <c r="B972" i="9"/>
  <c r="C968" i="9"/>
  <c r="D968" i="9"/>
  <c r="B968" i="9"/>
  <c r="C964" i="9"/>
  <c r="D964" i="9"/>
  <c r="B964" i="9"/>
  <c r="C960" i="9"/>
  <c r="D960" i="9"/>
  <c r="B960" i="9"/>
  <c r="C956" i="9"/>
  <c r="D956" i="9"/>
  <c r="B956" i="9"/>
  <c r="C952" i="9"/>
  <c r="D952" i="9"/>
  <c r="B952" i="9"/>
  <c r="C948" i="9"/>
  <c r="D948" i="9"/>
  <c r="B948" i="9"/>
  <c r="C944" i="9"/>
  <c r="D944" i="9"/>
  <c r="B944" i="9"/>
  <c r="C940" i="9"/>
  <c r="D940" i="9"/>
  <c r="B940" i="9"/>
  <c r="C936" i="9"/>
  <c r="D936" i="9"/>
  <c r="B936" i="9"/>
  <c r="C932" i="9"/>
  <c r="D932" i="9"/>
  <c r="B932" i="9"/>
  <c r="C928" i="9"/>
  <c r="D928" i="9"/>
  <c r="B928" i="9"/>
  <c r="C924" i="9"/>
  <c r="D924" i="9"/>
  <c r="B924" i="9"/>
  <c r="C920" i="9"/>
  <c r="D920" i="9"/>
  <c r="B920" i="9"/>
  <c r="C916" i="9"/>
  <c r="D916" i="9"/>
  <c r="B916" i="9"/>
  <c r="C912" i="9"/>
  <c r="D912" i="9"/>
  <c r="B912" i="9"/>
  <c r="C908" i="9"/>
  <c r="D908" i="9"/>
  <c r="B908" i="9"/>
  <c r="C904" i="9"/>
  <c r="D904" i="9"/>
  <c r="B904" i="9"/>
  <c r="C900" i="9"/>
  <c r="D900" i="9"/>
  <c r="B900" i="9"/>
  <c r="C896" i="9"/>
  <c r="D896" i="9"/>
  <c r="B896" i="9"/>
  <c r="C892" i="9"/>
  <c r="D892" i="9"/>
  <c r="B892" i="9"/>
  <c r="C888" i="9"/>
  <c r="D888" i="9"/>
  <c r="B888" i="9"/>
  <c r="C884" i="9"/>
  <c r="D884" i="9"/>
  <c r="B884" i="9"/>
  <c r="C880" i="9"/>
  <c r="D880" i="9"/>
  <c r="B880" i="9"/>
  <c r="C876" i="9"/>
  <c r="D876" i="9"/>
  <c r="B876" i="9"/>
  <c r="C872" i="9"/>
  <c r="D872" i="9"/>
  <c r="B872" i="9"/>
  <c r="C868" i="9"/>
  <c r="D868" i="9"/>
  <c r="B868" i="9"/>
  <c r="C864" i="9"/>
  <c r="D864" i="9"/>
  <c r="B864" i="9"/>
  <c r="C860" i="9"/>
  <c r="D860" i="9"/>
  <c r="B860" i="9"/>
  <c r="C856" i="9"/>
  <c r="D856" i="9"/>
  <c r="B856" i="9"/>
  <c r="C852" i="9"/>
  <c r="D852" i="9"/>
  <c r="B852" i="9"/>
  <c r="C848" i="9"/>
  <c r="D848" i="9"/>
  <c r="B848" i="9"/>
  <c r="C844" i="9"/>
  <c r="D844" i="9"/>
  <c r="B844" i="9"/>
  <c r="C840" i="9"/>
  <c r="D840" i="9"/>
  <c r="B840" i="9"/>
  <c r="C836" i="9"/>
  <c r="D836" i="9"/>
  <c r="B836" i="9"/>
  <c r="C832" i="9"/>
  <c r="D832" i="9"/>
  <c r="B832" i="9"/>
  <c r="C828" i="9"/>
  <c r="D828" i="9"/>
  <c r="B828" i="9"/>
  <c r="C824" i="9"/>
  <c r="D824" i="9"/>
  <c r="B824" i="9"/>
  <c r="C820" i="9"/>
  <c r="D820" i="9"/>
  <c r="B820" i="9"/>
  <c r="C816" i="9"/>
  <c r="D816" i="9"/>
  <c r="B816" i="9"/>
  <c r="C812" i="9"/>
  <c r="D812" i="9"/>
  <c r="B812" i="9"/>
  <c r="C808" i="9"/>
  <c r="D808" i="9"/>
  <c r="B808" i="9"/>
  <c r="C804" i="9"/>
  <c r="D804" i="9"/>
  <c r="B804" i="9"/>
  <c r="C800" i="9"/>
  <c r="D800" i="9"/>
  <c r="B800" i="9"/>
  <c r="C796" i="9"/>
  <c r="D796" i="9"/>
  <c r="B796" i="9"/>
  <c r="C792" i="9"/>
  <c r="D792" i="9"/>
  <c r="B792" i="9"/>
  <c r="C788" i="9"/>
  <c r="D788" i="9"/>
  <c r="B788" i="9"/>
  <c r="C784" i="9"/>
  <c r="D784" i="9"/>
  <c r="B784" i="9"/>
  <c r="C780" i="9"/>
  <c r="D780" i="9"/>
  <c r="B780" i="9"/>
  <c r="C776" i="9"/>
  <c r="D776" i="9"/>
  <c r="B776" i="9"/>
  <c r="C772" i="9"/>
  <c r="D772" i="9"/>
  <c r="B772" i="9"/>
  <c r="C768" i="9"/>
  <c r="D768" i="9"/>
  <c r="B768" i="9"/>
  <c r="C764" i="9"/>
  <c r="D764" i="9"/>
  <c r="B764" i="9"/>
  <c r="C760" i="9"/>
  <c r="D760" i="9"/>
  <c r="B760" i="9"/>
  <c r="C756" i="9"/>
  <c r="D756" i="9"/>
  <c r="B756" i="9"/>
  <c r="C752" i="9"/>
  <c r="D752" i="9"/>
  <c r="B752" i="9"/>
  <c r="C748" i="9"/>
  <c r="D748" i="9"/>
  <c r="B748" i="9"/>
  <c r="C744" i="9"/>
  <c r="D744" i="9"/>
  <c r="B744" i="9"/>
  <c r="C740" i="9"/>
  <c r="D740" i="9"/>
  <c r="B740" i="9"/>
  <c r="C736" i="9"/>
  <c r="D736" i="9"/>
  <c r="B736" i="9"/>
  <c r="C732" i="9"/>
  <c r="D732" i="9"/>
  <c r="B732" i="9"/>
  <c r="C728" i="9"/>
  <c r="D728" i="9"/>
  <c r="B728" i="9"/>
  <c r="C724" i="9"/>
  <c r="D724" i="9"/>
  <c r="B724" i="9"/>
  <c r="C720" i="9"/>
  <c r="D720" i="9"/>
  <c r="B720" i="9"/>
  <c r="C716" i="9"/>
  <c r="D716" i="9"/>
  <c r="B716" i="9"/>
  <c r="C712" i="9"/>
  <c r="D712" i="9"/>
  <c r="B712" i="9"/>
  <c r="C708" i="9"/>
  <c r="D708" i="9"/>
  <c r="B708" i="9"/>
  <c r="C704" i="9"/>
  <c r="D704" i="9"/>
  <c r="B704" i="9"/>
  <c r="C700" i="9"/>
  <c r="D700" i="9"/>
  <c r="B700" i="9"/>
  <c r="C696" i="9"/>
  <c r="D696" i="9"/>
  <c r="B696" i="9"/>
  <c r="C692" i="9"/>
  <c r="D692" i="9"/>
  <c r="B692" i="9"/>
  <c r="C688" i="9"/>
  <c r="D688" i="9"/>
  <c r="B688" i="9"/>
  <c r="C684" i="9"/>
  <c r="D684" i="9"/>
  <c r="B684" i="9"/>
  <c r="C680" i="9"/>
  <c r="D680" i="9"/>
  <c r="B680" i="9"/>
  <c r="C676" i="9"/>
  <c r="D676" i="9"/>
  <c r="B676" i="9"/>
  <c r="C672" i="9"/>
  <c r="D672" i="9"/>
  <c r="B672" i="9"/>
  <c r="C668" i="9"/>
  <c r="D668" i="9"/>
  <c r="B668" i="9"/>
  <c r="C664" i="9"/>
  <c r="D664" i="9"/>
  <c r="B664" i="9"/>
  <c r="C660" i="9"/>
  <c r="D660" i="9"/>
  <c r="B660" i="9"/>
  <c r="C656" i="9"/>
  <c r="D656" i="9"/>
  <c r="B656" i="9"/>
  <c r="C652" i="9"/>
  <c r="D652" i="9"/>
  <c r="B652" i="9"/>
  <c r="C648" i="9"/>
  <c r="D648" i="9"/>
  <c r="B648" i="9"/>
  <c r="C644" i="9"/>
  <c r="D644" i="9"/>
  <c r="B644" i="9"/>
  <c r="C640" i="9"/>
  <c r="D640" i="9"/>
  <c r="B640" i="9"/>
  <c r="C636" i="9"/>
  <c r="D636" i="9"/>
  <c r="B636" i="9"/>
  <c r="C632" i="9"/>
  <c r="D632" i="9"/>
  <c r="B632" i="9"/>
  <c r="C628" i="9"/>
  <c r="D628" i="9"/>
  <c r="B628" i="9"/>
  <c r="C624" i="9"/>
  <c r="D624" i="9"/>
  <c r="B624" i="9"/>
  <c r="C620" i="9"/>
  <c r="D620" i="9"/>
  <c r="B620" i="9"/>
  <c r="C616" i="9"/>
  <c r="D616" i="9"/>
  <c r="B616" i="9"/>
  <c r="C612" i="9"/>
  <c r="D612" i="9"/>
  <c r="B612" i="9"/>
  <c r="C608" i="9"/>
  <c r="D608" i="9"/>
  <c r="B608" i="9"/>
  <c r="C604" i="9"/>
  <c r="D604" i="9"/>
  <c r="B604" i="9"/>
  <c r="C600" i="9"/>
  <c r="D600" i="9"/>
  <c r="B600" i="9"/>
  <c r="C596" i="9"/>
  <c r="D596" i="9"/>
  <c r="B596" i="9"/>
  <c r="C592" i="9"/>
  <c r="D592" i="9"/>
  <c r="B592" i="9"/>
  <c r="C588" i="9"/>
  <c r="D588" i="9"/>
  <c r="B588" i="9"/>
  <c r="C584" i="9"/>
  <c r="D584" i="9"/>
  <c r="B584" i="9"/>
  <c r="C580" i="9"/>
  <c r="D580" i="9"/>
  <c r="B580" i="9"/>
  <c r="C576" i="9"/>
  <c r="D576" i="9"/>
  <c r="B576" i="9"/>
  <c r="C572" i="9"/>
  <c r="D572" i="9"/>
  <c r="B572" i="9"/>
  <c r="C568" i="9"/>
  <c r="D568" i="9"/>
  <c r="B568" i="9"/>
  <c r="C564" i="9"/>
  <c r="D564" i="9"/>
  <c r="B564" i="9"/>
  <c r="C560" i="9"/>
  <c r="D560" i="9"/>
  <c r="B560" i="9"/>
  <c r="C556" i="9"/>
  <c r="D556" i="9"/>
  <c r="B556" i="9"/>
  <c r="C552" i="9"/>
  <c r="D552" i="9"/>
  <c r="B552" i="9"/>
  <c r="C548" i="9"/>
  <c r="D548" i="9"/>
  <c r="B548" i="9"/>
  <c r="C544" i="9"/>
  <c r="D544" i="9"/>
  <c r="B544" i="9"/>
  <c r="C540" i="9"/>
  <c r="D540" i="9"/>
  <c r="B540" i="9"/>
  <c r="C536" i="9"/>
  <c r="D536" i="9"/>
  <c r="B536" i="9"/>
  <c r="C532" i="9"/>
  <c r="D532" i="9"/>
  <c r="B532" i="9"/>
  <c r="C528" i="9"/>
  <c r="D528" i="9"/>
  <c r="B528" i="9"/>
  <c r="C524" i="9"/>
  <c r="D524" i="9"/>
  <c r="B524" i="9"/>
  <c r="C520" i="9"/>
  <c r="D520" i="9"/>
  <c r="B520" i="9"/>
  <c r="C516" i="9"/>
  <c r="D516" i="9"/>
  <c r="B516" i="9"/>
  <c r="C512" i="9"/>
  <c r="D512" i="9"/>
  <c r="B512" i="9"/>
  <c r="C508" i="9"/>
  <c r="D508" i="9"/>
  <c r="B508" i="9"/>
  <c r="C504" i="9"/>
  <c r="D504" i="9"/>
  <c r="B504" i="9"/>
  <c r="C500" i="9"/>
  <c r="D500" i="9"/>
  <c r="B500" i="9"/>
  <c r="C496" i="9"/>
  <c r="D496" i="9"/>
  <c r="B496" i="9"/>
  <c r="C492" i="9"/>
  <c r="D492" i="9"/>
  <c r="B492" i="9"/>
  <c r="C488" i="9"/>
  <c r="D488" i="9"/>
  <c r="B488" i="9"/>
  <c r="C484" i="9"/>
  <c r="D484" i="9"/>
  <c r="B484" i="9"/>
  <c r="C480" i="9"/>
  <c r="D480" i="9"/>
  <c r="B480" i="9"/>
  <c r="C476" i="9"/>
  <c r="D476" i="9"/>
  <c r="B476" i="9"/>
  <c r="C472" i="9"/>
  <c r="D472" i="9"/>
  <c r="B472" i="9"/>
  <c r="C468" i="9"/>
  <c r="D468" i="9"/>
  <c r="B468" i="9"/>
  <c r="C464" i="9"/>
  <c r="D464" i="9"/>
  <c r="B464" i="9"/>
  <c r="C460" i="9"/>
  <c r="D460" i="9"/>
  <c r="B460" i="9"/>
  <c r="C456" i="9"/>
  <c r="D456" i="9"/>
  <c r="B456" i="9"/>
  <c r="C452" i="9"/>
  <c r="D452" i="9"/>
  <c r="B452" i="9"/>
  <c r="C448" i="9"/>
  <c r="D448" i="9"/>
  <c r="B448" i="9"/>
  <c r="C444" i="9"/>
  <c r="D444" i="9"/>
  <c r="B444" i="9"/>
  <c r="C440" i="9"/>
  <c r="D440" i="9"/>
  <c r="B440" i="9"/>
  <c r="C436" i="9"/>
  <c r="D436" i="9"/>
  <c r="B436" i="9"/>
  <c r="C432" i="9"/>
  <c r="D432" i="9"/>
  <c r="B432" i="9"/>
  <c r="C428" i="9"/>
  <c r="D428" i="9"/>
  <c r="B428" i="9"/>
  <c r="C424" i="9"/>
  <c r="D424" i="9"/>
  <c r="B424" i="9"/>
  <c r="C420" i="9"/>
  <c r="D420" i="9"/>
  <c r="B420" i="9"/>
  <c r="C416" i="9"/>
  <c r="D416" i="9"/>
  <c r="B416" i="9"/>
  <c r="C412" i="9"/>
  <c r="D412" i="9"/>
  <c r="B412" i="9"/>
  <c r="C408" i="9"/>
  <c r="D408" i="9"/>
  <c r="B408" i="9"/>
  <c r="C404" i="9"/>
  <c r="D404" i="9"/>
  <c r="B404" i="9"/>
  <c r="C400" i="9"/>
  <c r="D400" i="9"/>
  <c r="B400" i="9"/>
  <c r="C396" i="9"/>
  <c r="D396" i="9"/>
  <c r="B396" i="9"/>
  <c r="C392" i="9"/>
  <c r="D392" i="9"/>
  <c r="B392" i="9"/>
  <c r="C388" i="9"/>
  <c r="D388" i="9"/>
  <c r="B388" i="9"/>
  <c r="C384" i="9"/>
  <c r="D384" i="9"/>
  <c r="B384" i="9"/>
  <c r="C380" i="9"/>
  <c r="D380" i="9"/>
  <c r="B380" i="9"/>
  <c r="C376" i="9"/>
  <c r="D376" i="9"/>
  <c r="B376" i="9"/>
  <c r="C372" i="9"/>
  <c r="D372" i="9"/>
  <c r="B372" i="9"/>
  <c r="C368" i="9"/>
  <c r="D368" i="9"/>
  <c r="B368" i="9"/>
  <c r="F62" i="9"/>
  <c r="F54" i="9"/>
  <c r="F46" i="9"/>
  <c r="D46" i="9" s="1"/>
  <c r="C1169" i="9"/>
  <c r="D1169" i="9"/>
  <c r="B1169" i="9"/>
  <c r="C1165" i="9"/>
  <c r="D1165" i="9"/>
  <c r="B1165" i="9"/>
  <c r="C1161" i="9"/>
  <c r="D1161" i="9"/>
  <c r="B1161" i="9"/>
  <c r="C1157" i="9"/>
  <c r="D1157" i="9"/>
  <c r="B1157" i="9"/>
  <c r="C1153" i="9"/>
  <c r="D1153" i="9"/>
  <c r="B1153" i="9"/>
  <c r="C1149" i="9"/>
  <c r="D1149" i="9"/>
  <c r="B1149" i="9"/>
  <c r="C1145" i="9"/>
  <c r="D1145" i="9"/>
  <c r="B1145" i="9"/>
  <c r="C1141" i="9"/>
  <c r="D1141" i="9"/>
  <c r="B1141" i="9"/>
  <c r="C1137" i="9"/>
  <c r="D1137" i="9"/>
  <c r="B1137" i="9"/>
  <c r="C1133" i="9"/>
  <c r="D1133" i="9"/>
  <c r="B1133" i="9"/>
  <c r="C1129" i="9"/>
  <c r="D1129" i="9"/>
  <c r="B1129" i="9"/>
  <c r="C1125" i="9"/>
  <c r="D1125" i="9"/>
  <c r="B1125" i="9"/>
  <c r="C1121" i="9"/>
  <c r="D1121" i="9"/>
  <c r="B1121" i="9"/>
  <c r="C1117" i="9"/>
  <c r="D1117" i="9"/>
  <c r="B1117" i="9"/>
  <c r="C1113" i="9"/>
  <c r="D1113" i="9"/>
  <c r="B1113" i="9"/>
  <c r="C1109" i="9"/>
  <c r="D1109" i="9"/>
  <c r="B1109" i="9"/>
  <c r="C1105" i="9"/>
  <c r="D1105" i="9"/>
  <c r="B1105" i="9"/>
  <c r="C1101" i="9"/>
  <c r="D1101" i="9"/>
  <c r="B1101" i="9"/>
  <c r="C1097" i="9"/>
  <c r="D1097" i="9"/>
  <c r="B1097" i="9"/>
  <c r="C1093" i="9"/>
  <c r="D1093" i="9"/>
  <c r="B1093" i="9"/>
  <c r="C1089" i="9"/>
  <c r="D1089" i="9"/>
  <c r="B1089" i="9"/>
  <c r="C1085" i="9"/>
  <c r="D1085" i="9"/>
  <c r="B1085" i="9"/>
  <c r="C1081" i="9"/>
  <c r="D1081" i="9"/>
  <c r="B1081" i="9"/>
  <c r="C1077" i="9"/>
  <c r="D1077" i="9"/>
  <c r="B1077" i="9"/>
  <c r="C1073" i="9"/>
  <c r="D1073" i="9"/>
  <c r="B1073" i="9"/>
  <c r="C1069" i="9"/>
  <c r="D1069" i="9"/>
  <c r="B1069" i="9"/>
  <c r="C1065" i="9"/>
  <c r="D1065" i="9"/>
  <c r="B1065" i="9"/>
  <c r="C1061" i="9"/>
  <c r="D1061" i="9"/>
  <c r="B1061" i="9"/>
  <c r="C1057" i="9"/>
  <c r="D1057" i="9"/>
  <c r="B1057" i="9"/>
  <c r="C1053" i="9"/>
  <c r="D1053" i="9"/>
  <c r="B1053" i="9"/>
  <c r="C1049" i="9"/>
  <c r="D1049" i="9"/>
  <c r="B1049" i="9"/>
  <c r="C1045" i="9"/>
  <c r="D1045" i="9"/>
  <c r="B1045" i="9"/>
  <c r="C1041" i="9"/>
  <c r="D1041" i="9"/>
  <c r="B1041" i="9"/>
  <c r="C1037" i="9"/>
  <c r="D1037" i="9"/>
  <c r="B1037" i="9"/>
  <c r="C1033" i="9"/>
  <c r="D1033" i="9"/>
  <c r="B1033" i="9"/>
  <c r="C1029" i="9"/>
  <c r="D1029" i="9"/>
  <c r="B1029" i="9"/>
  <c r="C1025" i="9"/>
  <c r="D1025" i="9"/>
  <c r="B1025" i="9"/>
  <c r="C1021" i="9"/>
  <c r="D1021" i="9"/>
  <c r="B1021" i="9"/>
  <c r="C1017" i="9"/>
  <c r="D1017" i="9"/>
  <c r="B1017" i="9"/>
  <c r="C1013" i="9"/>
  <c r="D1013" i="9"/>
  <c r="B1013" i="9"/>
  <c r="C1009" i="9"/>
  <c r="D1009" i="9"/>
  <c r="B1009" i="9"/>
  <c r="C1005" i="9"/>
  <c r="D1005" i="9"/>
  <c r="B1005" i="9"/>
  <c r="C1001" i="9"/>
  <c r="D1001" i="9"/>
  <c r="B1001" i="9"/>
  <c r="C997" i="9"/>
  <c r="D997" i="9"/>
  <c r="B997" i="9"/>
  <c r="C993" i="9"/>
  <c r="D993" i="9"/>
  <c r="B993" i="9"/>
  <c r="C989" i="9"/>
  <c r="D989" i="9"/>
  <c r="B989" i="9"/>
  <c r="C985" i="9"/>
  <c r="D985" i="9"/>
  <c r="B985" i="9"/>
  <c r="C981" i="9"/>
  <c r="D981" i="9"/>
  <c r="B981" i="9"/>
  <c r="C977" i="9"/>
  <c r="D977" i="9"/>
  <c r="B977" i="9"/>
  <c r="C973" i="9"/>
  <c r="D973" i="9"/>
  <c r="B973" i="9"/>
  <c r="C969" i="9"/>
  <c r="D969" i="9"/>
  <c r="B969" i="9"/>
  <c r="C965" i="9"/>
  <c r="D965" i="9"/>
  <c r="B965" i="9"/>
  <c r="C961" i="9"/>
  <c r="D961" i="9"/>
  <c r="B961" i="9"/>
  <c r="C957" i="9"/>
  <c r="D957" i="9"/>
  <c r="B957" i="9"/>
  <c r="C953" i="9"/>
  <c r="D953" i="9"/>
  <c r="B953" i="9"/>
  <c r="C949" i="9"/>
  <c r="D949" i="9"/>
  <c r="B949" i="9"/>
  <c r="C945" i="9"/>
  <c r="D945" i="9"/>
  <c r="B945" i="9"/>
  <c r="C941" i="9"/>
  <c r="D941" i="9"/>
  <c r="B941" i="9"/>
  <c r="C937" i="9"/>
  <c r="D937" i="9"/>
  <c r="B937" i="9"/>
  <c r="C933" i="9"/>
  <c r="D933" i="9"/>
  <c r="B933" i="9"/>
  <c r="C929" i="9"/>
  <c r="D929" i="9"/>
  <c r="B929" i="9"/>
  <c r="C925" i="9"/>
  <c r="D925" i="9"/>
  <c r="B925" i="9"/>
  <c r="C921" i="9"/>
  <c r="D921" i="9"/>
  <c r="B921" i="9"/>
  <c r="C917" i="9"/>
  <c r="D917" i="9"/>
  <c r="B917" i="9"/>
  <c r="C913" i="9"/>
  <c r="D913" i="9"/>
  <c r="B913" i="9"/>
  <c r="C909" i="9"/>
  <c r="D909" i="9"/>
  <c r="B909" i="9"/>
  <c r="C905" i="9"/>
  <c r="D905" i="9"/>
  <c r="B905" i="9"/>
  <c r="C901" i="9"/>
  <c r="D901" i="9"/>
  <c r="B901" i="9"/>
  <c r="C897" i="9"/>
  <c r="D897" i="9"/>
  <c r="B897" i="9"/>
  <c r="C893" i="9"/>
  <c r="D893" i="9"/>
  <c r="B893" i="9"/>
  <c r="C889" i="9"/>
  <c r="D889" i="9"/>
  <c r="B889" i="9"/>
  <c r="C885" i="9"/>
  <c r="D885" i="9"/>
  <c r="B885" i="9"/>
  <c r="C881" i="9"/>
  <c r="D881" i="9"/>
  <c r="B881" i="9"/>
  <c r="C877" i="9"/>
  <c r="D877" i="9"/>
  <c r="B877" i="9"/>
  <c r="C873" i="9"/>
  <c r="D873" i="9"/>
  <c r="B873" i="9"/>
  <c r="C869" i="9"/>
  <c r="D869" i="9"/>
  <c r="B869" i="9"/>
  <c r="C865" i="9"/>
  <c r="D865" i="9"/>
  <c r="B865" i="9"/>
  <c r="C861" i="9"/>
  <c r="D861" i="9"/>
  <c r="B861" i="9"/>
  <c r="C857" i="9"/>
  <c r="D857" i="9"/>
  <c r="B857" i="9"/>
  <c r="C853" i="9"/>
  <c r="D853" i="9"/>
  <c r="B853" i="9"/>
  <c r="C849" i="9"/>
  <c r="D849" i="9"/>
  <c r="B849" i="9"/>
  <c r="C845" i="9"/>
  <c r="D845" i="9"/>
  <c r="B845" i="9"/>
  <c r="C841" i="9"/>
  <c r="D841" i="9"/>
  <c r="B841" i="9"/>
  <c r="C837" i="9"/>
  <c r="D837" i="9"/>
  <c r="B837" i="9"/>
  <c r="C833" i="9"/>
  <c r="D833" i="9"/>
  <c r="B833" i="9"/>
  <c r="C829" i="9"/>
  <c r="D829" i="9"/>
  <c r="B829" i="9"/>
  <c r="C825" i="9"/>
  <c r="D825" i="9"/>
  <c r="B825" i="9"/>
  <c r="C821" i="9"/>
  <c r="D821" i="9"/>
  <c r="B821" i="9"/>
  <c r="C817" i="9"/>
  <c r="D817" i="9"/>
  <c r="B817" i="9"/>
  <c r="C813" i="9"/>
  <c r="D813" i="9"/>
  <c r="B813" i="9"/>
  <c r="C809" i="9"/>
  <c r="D809" i="9"/>
  <c r="B809" i="9"/>
  <c r="C805" i="9"/>
  <c r="D805" i="9"/>
  <c r="B805" i="9"/>
  <c r="C801" i="9"/>
  <c r="D801" i="9"/>
  <c r="B801" i="9"/>
  <c r="C797" i="9"/>
  <c r="D797" i="9"/>
  <c r="B797" i="9"/>
  <c r="C793" i="9"/>
  <c r="D793" i="9"/>
  <c r="B793" i="9"/>
  <c r="C789" i="9"/>
  <c r="D789" i="9"/>
  <c r="B789" i="9"/>
  <c r="C785" i="9"/>
  <c r="D785" i="9"/>
  <c r="B785" i="9"/>
  <c r="C781" i="9"/>
  <c r="D781" i="9"/>
  <c r="B781" i="9"/>
  <c r="C777" i="9"/>
  <c r="D777" i="9"/>
  <c r="B777" i="9"/>
  <c r="C773" i="9"/>
  <c r="D773" i="9"/>
  <c r="B773" i="9"/>
  <c r="C769" i="9"/>
  <c r="D769" i="9"/>
  <c r="B769" i="9"/>
  <c r="C765" i="9"/>
  <c r="D765" i="9"/>
  <c r="B765" i="9"/>
  <c r="C761" i="9"/>
  <c r="D761" i="9"/>
  <c r="B761" i="9"/>
  <c r="C757" i="9"/>
  <c r="D757" i="9"/>
  <c r="B757" i="9"/>
  <c r="C753" i="9"/>
  <c r="D753" i="9"/>
  <c r="B753" i="9"/>
  <c r="C749" i="9"/>
  <c r="D749" i="9"/>
  <c r="B749" i="9"/>
  <c r="C745" i="9"/>
  <c r="D745" i="9"/>
  <c r="B745" i="9"/>
  <c r="C741" i="9"/>
  <c r="D741" i="9"/>
  <c r="B741" i="9"/>
  <c r="C737" i="9"/>
  <c r="D737" i="9"/>
  <c r="B737" i="9"/>
  <c r="C733" i="9"/>
  <c r="D733" i="9"/>
  <c r="B733" i="9"/>
  <c r="C729" i="9"/>
  <c r="D729" i="9"/>
  <c r="B729" i="9"/>
  <c r="C725" i="9"/>
  <c r="D725" i="9"/>
  <c r="B725" i="9"/>
  <c r="C721" i="9"/>
  <c r="D721" i="9"/>
  <c r="B721" i="9"/>
  <c r="C717" i="9"/>
  <c r="D717" i="9"/>
  <c r="B717" i="9"/>
  <c r="C713" i="9"/>
  <c r="D713" i="9"/>
  <c r="B713" i="9"/>
  <c r="C709" i="9"/>
  <c r="D709" i="9"/>
  <c r="B709" i="9"/>
  <c r="C705" i="9"/>
  <c r="D705" i="9"/>
  <c r="B705" i="9"/>
  <c r="C701" i="9"/>
  <c r="D701" i="9"/>
  <c r="B701" i="9"/>
  <c r="C697" i="9"/>
  <c r="D697" i="9"/>
  <c r="B697" i="9"/>
  <c r="C693" i="9"/>
  <c r="D693" i="9"/>
  <c r="B693" i="9"/>
  <c r="C689" i="9"/>
  <c r="D689" i="9"/>
  <c r="B689" i="9"/>
  <c r="C685" i="9"/>
  <c r="D685" i="9"/>
  <c r="B685" i="9"/>
  <c r="C681" i="9"/>
  <c r="D681" i="9"/>
  <c r="B681" i="9"/>
  <c r="C677" i="9"/>
  <c r="D677" i="9"/>
  <c r="B677" i="9"/>
  <c r="C673" i="9"/>
  <c r="D673" i="9"/>
  <c r="B673" i="9"/>
  <c r="C669" i="9"/>
  <c r="D669" i="9"/>
  <c r="B669" i="9"/>
  <c r="C665" i="9"/>
  <c r="D665" i="9"/>
  <c r="B665" i="9"/>
  <c r="C661" i="9"/>
  <c r="D661" i="9"/>
  <c r="B661" i="9"/>
  <c r="C657" i="9"/>
  <c r="D657" i="9"/>
  <c r="B657" i="9"/>
  <c r="C653" i="9"/>
  <c r="D653" i="9"/>
  <c r="B653" i="9"/>
  <c r="C649" i="9"/>
  <c r="D649" i="9"/>
  <c r="B649" i="9"/>
  <c r="C645" i="9"/>
  <c r="D645" i="9"/>
  <c r="B645" i="9"/>
  <c r="C641" i="9"/>
  <c r="D641" i="9"/>
  <c r="B641" i="9"/>
  <c r="C637" i="9"/>
  <c r="D637" i="9"/>
  <c r="B637" i="9"/>
  <c r="C633" i="9"/>
  <c r="D633" i="9"/>
  <c r="B633" i="9"/>
  <c r="C629" i="9"/>
  <c r="D629" i="9"/>
  <c r="B629" i="9"/>
  <c r="C625" i="9"/>
  <c r="D625" i="9"/>
  <c r="B625" i="9"/>
  <c r="C621" i="9"/>
  <c r="D621" i="9"/>
  <c r="B621" i="9"/>
  <c r="C617" i="9"/>
  <c r="D617" i="9"/>
  <c r="B617" i="9"/>
  <c r="C613" i="9"/>
  <c r="D613" i="9"/>
  <c r="B613" i="9"/>
  <c r="C609" i="9"/>
  <c r="D609" i="9"/>
  <c r="B609" i="9"/>
  <c r="C605" i="9"/>
  <c r="D605" i="9"/>
  <c r="B605" i="9"/>
  <c r="C601" i="9"/>
  <c r="D601" i="9"/>
  <c r="B601" i="9"/>
  <c r="C597" i="9"/>
  <c r="D597" i="9"/>
  <c r="B597" i="9"/>
  <c r="C593" i="9"/>
  <c r="D593" i="9"/>
  <c r="B593" i="9"/>
  <c r="C589" i="9"/>
  <c r="D589" i="9"/>
  <c r="B589" i="9"/>
  <c r="C585" i="9"/>
  <c r="D585" i="9"/>
  <c r="B585" i="9"/>
  <c r="C581" i="9"/>
  <c r="D581" i="9"/>
  <c r="B581" i="9"/>
  <c r="C577" i="9"/>
  <c r="D577" i="9"/>
  <c r="B577" i="9"/>
  <c r="C573" i="9"/>
  <c r="D573" i="9"/>
  <c r="B573" i="9"/>
  <c r="C569" i="9"/>
  <c r="D569" i="9"/>
  <c r="B569" i="9"/>
  <c r="C565" i="9"/>
  <c r="D565" i="9"/>
  <c r="B565" i="9"/>
  <c r="C561" i="9"/>
  <c r="D561" i="9"/>
  <c r="B561" i="9"/>
  <c r="C557" i="9"/>
  <c r="D557" i="9"/>
  <c r="B557" i="9"/>
  <c r="C553" i="9"/>
  <c r="D553" i="9"/>
  <c r="B553" i="9"/>
  <c r="C549" i="9"/>
  <c r="D549" i="9"/>
  <c r="B549" i="9"/>
  <c r="C545" i="9"/>
  <c r="D545" i="9"/>
  <c r="B545" i="9"/>
  <c r="C541" i="9"/>
  <c r="D541" i="9"/>
  <c r="B541" i="9"/>
  <c r="C537" i="9"/>
  <c r="D537" i="9"/>
  <c r="B537" i="9"/>
  <c r="C533" i="9"/>
  <c r="D533" i="9"/>
  <c r="B533" i="9"/>
  <c r="C529" i="9"/>
  <c r="D529" i="9"/>
  <c r="B529" i="9"/>
  <c r="C525" i="9"/>
  <c r="D525" i="9"/>
  <c r="B525" i="9"/>
  <c r="C521" i="9"/>
  <c r="D521" i="9"/>
  <c r="B521" i="9"/>
  <c r="C517" i="9"/>
  <c r="D517" i="9"/>
  <c r="B517" i="9"/>
  <c r="C513" i="9"/>
  <c r="D513" i="9"/>
  <c r="B513" i="9"/>
  <c r="C509" i="9"/>
  <c r="D509" i="9"/>
  <c r="B509" i="9"/>
  <c r="C505" i="9"/>
  <c r="D505" i="9"/>
  <c r="B505" i="9"/>
  <c r="C501" i="9"/>
  <c r="D501" i="9"/>
  <c r="B501" i="9"/>
  <c r="C497" i="9"/>
  <c r="D497" i="9"/>
  <c r="B497" i="9"/>
  <c r="C493" i="9"/>
  <c r="D493" i="9"/>
  <c r="B493" i="9"/>
  <c r="C489" i="9"/>
  <c r="D489" i="9"/>
  <c r="B489" i="9"/>
  <c r="C485" i="9"/>
  <c r="D485" i="9"/>
  <c r="B485" i="9"/>
  <c r="C481" i="9"/>
  <c r="D481" i="9"/>
  <c r="B481" i="9"/>
  <c r="C477" i="9"/>
  <c r="D477" i="9"/>
  <c r="B477" i="9"/>
  <c r="C473" i="9"/>
  <c r="D473" i="9"/>
  <c r="B473" i="9"/>
  <c r="C469" i="9"/>
  <c r="D469" i="9"/>
  <c r="B469" i="9"/>
  <c r="C465" i="9"/>
  <c r="D465" i="9"/>
  <c r="B465" i="9"/>
  <c r="C461" i="9"/>
  <c r="D461" i="9"/>
  <c r="B461" i="9"/>
  <c r="C457" i="9"/>
  <c r="D457" i="9"/>
  <c r="B457" i="9"/>
  <c r="C453" i="9"/>
  <c r="D453" i="9"/>
  <c r="B453" i="9"/>
  <c r="C449" i="9"/>
  <c r="D449" i="9"/>
  <c r="B449" i="9"/>
  <c r="C445" i="9"/>
  <c r="D445" i="9"/>
  <c r="B445" i="9"/>
  <c r="C441" i="9"/>
  <c r="D441" i="9"/>
  <c r="B441" i="9"/>
  <c r="C437" i="9"/>
  <c r="D437" i="9"/>
  <c r="B437" i="9"/>
  <c r="C433" i="9"/>
  <c r="D433" i="9"/>
  <c r="B433" i="9"/>
  <c r="C429" i="9"/>
  <c r="D429" i="9"/>
  <c r="B429" i="9"/>
  <c r="C425" i="9"/>
  <c r="D425" i="9"/>
  <c r="B425" i="9"/>
  <c r="C421" i="9"/>
  <c r="D421" i="9"/>
  <c r="B421" i="9"/>
  <c r="C417" i="9"/>
  <c r="D417" i="9"/>
  <c r="B417" i="9"/>
  <c r="C413" i="9"/>
  <c r="D413" i="9"/>
  <c r="B413" i="9"/>
  <c r="C409" i="9"/>
  <c r="D409" i="9"/>
  <c r="B409" i="9"/>
  <c r="C405" i="9"/>
  <c r="D405" i="9"/>
  <c r="B405" i="9"/>
  <c r="C401" i="9"/>
  <c r="D401" i="9"/>
  <c r="B401" i="9"/>
  <c r="C397" i="9"/>
  <c r="D397" i="9"/>
  <c r="B397" i="9"/>
  <c r="C393" i="9"/>
  <c r="D393" i="9"/>
  <c r="B393" i="9"/>
  <c r="C389" i="9"/>
  <c r="D389" i="9"/>
  <c r="B389" i="9"/>
  <c r="C385" i="9"/>
  <c r="D385" i="9"/>
  <c r="B385" i="9"/>
  <c r="C381" i="9"/>
  <c r="D381" i="9"/>
  <c r="B381" i="9"/>
  <c r="C377" i="9"/>
  <c r="D377" i="9"/>
  <c r="B377" i="9"/>
  <c r="C373" i="9"/>
  <c r="D373" i="9"/>
  <c r="B373" i="9"/>
  <c r="C369" i="9"/>
  <c r="D369" i="9"/>
  <c r="B369" i="9"/>
  <c r="C365" i="9"/>
  <c r="D365" i="9"/>
  <c r="B365" i="9"/>
  <c r="C361" i="9"/>
  <c r="D361" i="9"/>
  <c r="B361" i="9"/>
  <c r="C357" i="9"/>
  <c r="D357" i="9"/>
  <c r="B357" i="9"/>
  <c r="C353" i="9"/>
  <c r="D353" i="9"/>
  <c r="B353" i="9"/>
  <c r="C349" i="9"/>
  <c r="D349" i="9"/>
  <c r="B349" i="9"/>
  <c r="C345" i="9"/>
  <c r="D345" i="9"/>
  <c r="B345" i="9"/>
  <c r="C341" i="9"/>
  <c r="D341" i="9"/>
  <c r="B341" i="9"/>
  <c r="C337" i="9"/>
  <c r="D337" i="9"/>
  <c r="B337" i="9"/>
  <c r="C333" i="9"/>
  <c r="D333" i="9"/>
  <c r="B333" i="9"/>
  <c r="C329" i="9"/>
  <c r="D329" i="9"/>
  <c r="B329" i="9"/>
  <c r="C325" i="9"/>
  <c r="D325" i="9"/>
  <c r="B325" i="9"/>
  <c r="C321" i="9"/>
  <c r="D321" i="9"/>
  <c r="B321" i="9"/>
  <c r="C317" i="9"/>
  <c r="D317" i="9"/>
  <c r="B317" i="9"/>
  <c r="C313" i="9"/>
  <c r="D313" i="9"/>
  <c r="B313" i="9"/>
  <c r="C309" i="9"/>
  <c r="D309" i="9"/>
  <c r="B309" i="9"/>
  <c r="C305" i="9"/>
  <c r="D305" i="9"/>
  <c r="B305" i="9"/>
  <c r="C301" i="9"/>
  <c r="D301" i="9"/>
  <c r="B301" i="9"/>
  <c r="C297" i="9"/>
  <c r="D297" i="9"/>
  <c r="B297" i="9"/>
  <c r="C293" i="9"/>
  <c r="D293" i="9"/>
  <c r="B293" i="9"/>
  <c r="C289" i="9"/>
  <c r="D289" i="9"/>
  <c r="B289" i="9"/>
  <c r="C285" i="9"/>
  <c r="D285" i="9"/>
  <c r="B285" i="9"/>
  <c r="C281" i="9"/>
  <c r="D281" i="9"/>
  <c r="B281" i="9"/>
  <c r="C277" i="9"/>
  <c r="D277" i="9"/>
  <c r="B277" i="9"/>
  <c r="C273" i="9"/>
  <c r="D273" i="9"/>
  <c r="B273" i="9"/>
  <c r="C269" i="9"/>
  <c r="D269" i="9"/>
  <c r="B269" i="9"/>
  <c r="C265" i="9"/>
  <c r="D265" i="9"/>
  <c r="B265" i="9"/>
  <c r="C261" i="9"/>
  <c r="D261" i="9"/>
  <c r="B261" i="9"/>
  <c r="C257" i="9"/>
  <c r="D257" i="9"/>
  <c r="B257" i="9"/>
  <c r="F61" i="9"/>
  <c r="A59" i="9"/>
  <c r="F53" i="9"/>
  <c r="A51" i="9"/>
  <c r="F45" i="9"/>
  <c r="C1170" i="9"/>
  <c r="D1170" i="9"/>
  <c r="B1170" i="9"/>
  <c r="C1166" i="9"/>
  <c r="D1166" i="9"/>
  <c r="B1166" i="9"/>
  <c r="C1162" i="9"/>
  <c r="D1162" i="9"/>
  <c r="B1162" i="9"/>
  <c r="C1158" i="9"/>
  <c r="D1158" i="9"/>
  <c r="B1158" i="9"/>
  <c r="C1154" i="9"/>
  <c r="D1154" i="9"/>
  <c r="B1154" i="9"/>
  <c r="C1150" i="9"/>
  <c r="D1150" i="9"/>
  <c r="B1150" i="9"/>
  <c r="C1146" i="9"/>
  <c r="D1146" i="9"/>
  <c r="B1146" i="9"/>
  <c r="C1142" i="9"/>
  <c r="D1142" i="9"/>
  <c r="B1142" i="9"/>
  <c r="C1138" i="9"/>
  <c r="D1138" i="9"/>
  <c r="B1138" i="9"/>
  <c r="C1134" i="9"/>
  <c r="D1134" i="9"/>
  <c r="B1134" i="9"/>
  <c r="C1130" i="9"/>
  <c r="D1130" i="9"/>
  <c r="B1130" i="9"/>
  <c r="C1126" i="9"/>
  <c r="D1126" i="9"/>
  <c r="B1126" i="9"/>
  <c r="C1122" i="9"/>
  <c r="D1122" i="9"/>
  <c r="B1122" i="9"/>
  <c r="C1118" i="9"/>
  <c r="D1118" i="9"/>
  <c r="B1118" i="9"/>
  <c r="C1114" i="9"/>
  <c r="D1114" i="9"/>
  <c r="B1114" i="9"/>
  <c r="C1110" i="9"/>
  <c r="D1110" i="9"/>
  <c r="B1110" i="9"/>
  <c r="C1106" i="9"/>
  <c r="D1106" i="9"/>
  <c r="B1106" i="9"/>
  <c r="C1102" i="9"/>
  <c r="D1102" i="9"/>
  <c r="B1102" i="9"/>
  <c r="C1098" i="9"/>
  <c r="D1098" i="9"/>
  <c r="B1098" i="9"/>
  <c r="C1094" i="9"/>
  <c r="D1094" i="9"/>
  <c r="B1094" i="9"/>
  <c r="C1090" i="9"/>
  <c r="D1090" i="9"/>
  <c r="B1090" i="9"/>
  <c r="C1086" i="9"/>
  <c r="D1086" i="9"/>
  <c r="B1086" i="9"/>
  <c r="C1082" i="9"/>
  <c r="D1082" i="9"/>
  <c r="B1082" i="9"/>
  <c r="C1078" i="9"/>
  <c r="D1078" i="9"/>
  <c r="B1078" i="9"/>
  <c r="C1074" i="9"/>
  <c r="D1074" i="9"/>
  <c r="B1074" i="9"/>
  <c r="C1070" i="9"/>
  <c r="D1070" i="9"/>
  <c r="B1070" i="9"/>
  <c r="C1066" i="9"/>
  <c r="D1066" i="9"/>
  <c r="B1066" i="9"/>
  <c r="C1062" i="9"/>
  <c r="D1062" i="9"/>
  <c r="B1062" i="9"/>
  <c r="C1058" i="9"/>
  <c r="D1058" i="9"/>
  <c r="B1058" i="9"/>
  <c r="C1054" i="9"/>
  <c r="D1054" i="9"/>
  <c r="B1054" i="9"/>
  <c r="C1050" i="9"/>
  <c r="D1050" i="9"/>
  <c r="B1050" i="9"/>
  <c r="C1046" i="9"/>
  <c r="D1046" i="9"/>
  <c r="B1046" i="9"/>
  <c r="C1042" i="9"/>
  <c r="D1042" i="9"/>
  <c r="B1042" i="9"/>
  <c r="C1038" i="9"/>
  <c r="D1038" i="9"/>
  <c r="B1038" i="9"/>
  <c r="C1034" i="9"/>
  <c r="D1034" i="9"/>
  <c r="B1034" i="9"/>
  <c r="C1030" i="9"/>
  <c r="D1030" i="9"/>
  <c r="B1030" i="9"/>
  <c r="C1026" i="9"/>
  <c r="D1026" i="9"/>
  <c r="B1026" i="9"/>
  <c r="C1022" i="9"/>
  <c r="D1022" i="9"/>
  <c r="B1022" i="9"/>
  <c r="C1018" i="9"/>
  <c r="D1018" i="9"/>
  <c r="B1018" i="9"/>
  <c r="C1014" i="9"/>
  <c r="D1014" i="9"/>
  <c r="B1014" i="9"/>
  <c r="C1010" i="9"/>
  <c r="D1010" i="9"/>
  <c r="B1010" i="9"/>
  <c r="C1006" i="9"/>
  <c r="D1006" i="9"/>
  <c r="B1006" i="9"/>
  <c r="C1002" i="9"/>
  <c r="D1002" i="9"/>
  <c r="B1002" i="9"/>
  <c r="C998" i="9"/>
  <c r="D998" i="9"/>
  <c r="B998" i="9"/>
  <c r="C994" i="9"/>
  <c r="D994" i="9"/>
  <c r="B994" i="9"/>
  <c r="C990" i="9"/>
  <c r="D990" i="9"/>
  <c r="B990" i="9"/>
  <c r="C986" i="9"/>
  <c r="D986" i="9"/>
  <c r="B986" i="9"/>
  <c r="C982" i="9"/>
  <c r="D982" i="9"/>
  <c r="B982" i="9"/>
  <c r="C978" i="9"/>
  <c r="D978" i="9"/>
  <c r="B978" i="9"/>
  <c r="C974" i="9"/>
  <c r="D974" i="9"/>
  <c r="B974" i="9"/>
  <c r="C970" i="9"/>
  <c r="D970" i="9"/>
  <c r="B970" i="9"/>
  <c r="C966" i="9"/>
  <c r="D966" i="9"/>
  <c r="B966" i="9"/>
  <c r="C962" i="9"/>
  <c r="D962" i="9"/>
  <c r="B962" i="9"/>
  <c r="C958" i="9"/>
  <c r="D958" i="9"/>
  <c r="B958" i="9"/>
  <c r="C954" i="9"/>
  <c r="D954" i="9"/>
  <c r="B954" i="9"/>
  <c r="C950" i="9"/>
  <c r="D950" i="9"/>
  <c r="B950" i="9"/>
  <c r="C946" i="9"/>
  <c r="D946" i="9"/>
  <c r="B946" i="9"/>
  <c r="C942" i="9"/>
  <c r="D942" i="9"/>
  <c r="B942" i="9"/>
  <c r="C938" i="9"/>
  <c r="D938" i="9"/>
  <c r="B938" i="9"/>
  <c r="C934" i="9"/>
  <c r="D934" i="9"/>
  <c r="B934" i="9"/>
  <c r="C930" i="9"/>
  <c r="D930" i="9"/>
  <c r="B930" i="9"/>
  <c r="C926" i="9"/>
  <c r="D926" i="9"/>
  <c r="B926" i="9"/>
  <c r="C922" i="9"/>
  <c r="D922" i="9"/>
  <c r="B922" i="9"/>
  <c r="C918" i="9"/>
  <c r="D918" i="9"/>
  <c r="B918" i="9"/>
  <c r="C914" i="9"/>
  <c r="D914" i="9"/>
  <c r="B914" i="9"/>
  <c r="C910" i="9"/>
  <c r="D910" i="9"/>
  <c r="B910" i="9"/>
  <c r="C906" i="9"/>
  <c r="D906" i="9"/>
  <c r="B906" i="9"/>
  <c r="C902" i="9"/>
  <c r="D902" i="9"/>
  <c r="B902" i="9"/>
  <c r="C898" i="9"/>
  <c r="D898" i="9"/>
  <c r="B898" i="9"/>
  <c r="C894" i="9"/>
  <c r="D894" i="9"/>
  <c r="B894" i="9"/>
  <c r="C890" i="9"/>
  <c r="D890" i="9"/>
  <c r="B890" i="9"/>
  <c r="C886" i="9"/>
  <c r="D886" i="9"/>
  <c r="B886" i="9"/>
  <c r="C882" i="9"/>
  <c r="D882" i="9"/>
  <c r="B882" i="9"/>
  <c r="C878" i="9"/>
  <c r="D878" i="9"/>
  <c r="B878" i="9"/>
  <c r="C874" i="9"/>
  <c r="D874" i="9"/>
  <c r="B874" i="9"/>
  <c r="C870" i="9"/>
  <c r="D870" i="9"/>
  <c r="B870" i="9"/>
  <c r="C866" i="9"/>
  <c r="D866" i="9"/>
  <c r="B866" i="9"/>
  <c r="C862" i="9"/>
  <c r="D862" i="9"/>
  <c r="B862" i="9"/>
  <c r="C858" i="9"/>
  <c r="D858" i="9"/>
  <c r="B858" i="9"/>
  <c r="C854" i="9"/>
  <c r="D854" i="9"/>
  <c r="B854" i="9"/>
  <c r="C850" i="9"/>
  <c r="D850" i="9"/>
  <c r="B850" i="9"/>
  <c r="C846" i="9"/>
  <c r="D846" i="9"/>
  <c r="B846" i="9"/>
  <c r="C842" i="9"/>
  <c r="D842" i="9"/>
  <c r="B842" i="9"/>
  <c r="C838" i="9"/>
  <c r="D838" i="9"/>
  <c r="B838" i="9"/>
  <c r="C834" i="9"/>
  <c r="D834" i="9"/>
  <c r="B834" i="9"/>
  <c r="C830" i="9"/>
  <c r="D830" i="9"/>
  <c r="B830" i="9"/>
  <c r="C826" i="9"/>
  <c r="D826" i="9"/>
  <c r="B826" i="9"/>
  <c r="C822" i="9"/>
  <c r="D822" i="9"/>
  <c r="B822" i="9"/>
  <c r="C818" i="9"/>
  <c r="D818" i="9"/>
  <c r="B818" i="9"/>
  <c r="C814" i="9"/>
  <c r="D814" i="9"/>
  <c r="B814" i="9"/>
  <c r="C810" i="9"/>
  <c r="D810" i="9"/>
  <c r="B810" i="9"/>
  <c r="C806" i="9"/>
  <c r="D806" i="9"/>
  <c r="B806" i="9"/>
  <c r="C802" i="9"/>
  <c r="D802" i="9"/>
  <c r="B802" i="9"/>
  <c r="C798" i="9"/>
  <c r="D798" i="9"/>
  <c r="B798" i="9"/>
  <c r="C794" i="9"/>
  <c r="D794" i="9"/>
  <c r="B794" i="9"/>
  <c r="C790" i="9"/>
  <c r="D790" i="9"/>
  <c r="B790" i="9"/>
  <c r="C786" i="9"/>
  <c r="D786" i="9"/>
  <c r="B786" i="9"/>
  <c r="C782" i="9"/>
  <c r="D782" i="9"/>
  <c r="B782" i="9"/>
  <c r="C778" i="9"/>
  <c r="D778" i="9"/>
  <c r="B778" i="9"/>
  <c r="C774" i="9"/>
  <c r="D774" i="9"/>
  <c r="B774" i="9"/>
  <c r="C770" i="9"/>
  <c r="D770" i="9"/>
  <c r="B770" i="9"/>
  <c r="C766" i="9"/>
  <c r="D766" i="9"/>
  <c r="B766" i="9"/>
  <c r="C762" i="9"/>
  <c r="D762" i="9"/>
  <c r="B762" i="9"/>
  <c r="C758" i="9"/>
  <c r="D758" i="9"/>
  <c r="B758" i="9"/>
  <c r="C754" i="9"/>
  <c r="D754" i="9"/>
  <c r="B754" i="9"/>
  <c r="C750" i="9"/>
  <c r="D750" i="9"/>
  <c r="B750" i="9"/>
  <c r="C746" i="9"/>
  <c r="D746" i="9"/>
  <c r="B746" i="9"/>
  <c r="C742" i="9"/>
  <c r="D742" i="9"/>
  <c r="B742" i="9"/>
  <c r="C738" i="9"/>
  <c r="D738" i="9"/>
  <c r="B738" i="9"/>
  <c r="C734" i="9"/>
  <c r="D734" i="9"/>
  <c r="B734" i="9"/>
  <c r="C730" i="9"/>
  <c r="D730" i="9"/>
  <c r="B730" i="9"/>
  <c r="C726" i="9"/>
  <c r="D726" i="9"/>
  <c r="B726" i="9"/>
  <c r="C722" i="9"/>
  <c r="D722" i="9"/>
  <c r="B722" i="9"/>
  <c r="C718" i="9"/>
  <c r="D718" i="9"/>
  <c r="B718" i="9"/>
  <c r="C714" i="9"/>
  <c r="D714" i="9"/>
  <c r="B714" i="9"/>
  <c r="C710" i="9"/>
  <c r="D710" i="9"/>
  <c r="B710" i="9"/>
  <c r="C706" i="9"/>
  <c r="D706" i="9"/>
  <c r="B706" i="9"/>
  <c r="C702" i="9"/>
  <c r="D702" i="9"/>
  <c r="B702" i="9"/>
  <c r="C698" i="9"/>
  <c r="D698" i="9"/>
  <c r="B698" i="9"/>
  <c r="C694" i="9"/>
  <c r="D694" i="9"/>
  <c r="B694" i="9"/>
  <c r="C690" i="9"/>
  <c r="D690" i="9"/>
  <c r="B690" i="9"/>
  <c r="C686" i="9"/>
  <c r="D686" i="9"/>
  <c r="B686" i="9"/>
  <c r="C682" i="9"/>
  <c r="D682" i="9"/>
  <c r="B682" i="9"/>
  <c r="C678" i="9"/>
  <c r="D678" i="9"/>
  <c r="B678" i="9"/>
  <c r="C674" i="9"/>
  <c r="D674" i="9"/>
  <c r="B674" i="9"/>
  <c r="C670" i="9"/>
  <c r="D670" i="9"/>
  <c r="B670" i="9"/>
  <c r="C666" i="9"/>
  <c r="D666" i="9"/>
  <c r="B666" i="9"/>
  <c r="C662" i="9"/>
  <c r="D662" i="9"/>
  <c r="B662" i="9"/>
  <c r="C658" i="9"/>
  <c r="D658" i="9"/>
  <c r="B658" i="9"/>
  <c r="C654" i="9"/>
  <c r="D654" i="9"/>
  <c r="B654" i="9"/>
  <c r="C650" i="9"/>
  <c r="D650" i="9"/>
  <c r="B650" i="9"/>
  <c r="C646" i="9"/>
  <c r="D646" i="9"/>
  <c r="B646" i="9"/>
  <c r="C642" i="9"/>
  <c r="D642" i="9"/>
  <c r="B642" i="9"/>
  <c r="C638" i="9"/>
  <c r="D638" i="9"/>
  <c r="B638" i="9"/>
  <c r="C634" i="9"/>
  <c r="D634" i="9"/>
  <c r="B634" i="9"/>
  <c r="C630" i="9"/>
  <c r="D630" i="9"/>
  <c r="B630" i="9"/>
  <c r="C626" i="9"/>
  <c r="D626" i="9"/>
  <c r="B626" i="9"/>
  <c r="C622" i="9"/>
  <c r="D622" i="9"/>
  <c r="B622" i="9"/>
  <c r="C618" i="9"/>
  <c r="D618" i="9"/>
  <c r="B618" i="9"/>
  <c r="C614" i="9"/>
  <c r="D614" i="9"/>
  <c r="B614" i="9"/>
  <c r="C610" i="9"/>
  <c r="D610" i="9"/>
  <c r="B610" i="9"/>
  <c r="C606" i="9"/>
  <c r="D606" i="9"/>
  <c r="B606" i="9"/>
  <c r="C602" i="9"/>
  <c r="D602" i="9"/>
  <c r="B602" i="9"/>
  <c r="C598" i="9"/>
  <c r="D598" i="9"/>
  <c r="B598" i="9"/>
  <c r="C594" i="9"/>
  <c r="D594" i="9"/>
  <c r="B594" i="9"/>
  <c r="C590" i="9"/>
  <c r="D590" i="9"/>
  <c r="B590" i="9"/>
  <c r="C586" i="9"/>
  <c r="D586" i="9"/>
  <c r="B586" i="9"/>
  <c r="C582" i="9"/>
  <c r="D582" i="9"/>
  <c r="B582" i="9"/>
  <c r="C578" i="9"/>
  <c r="D578" i="9"/>
  <c r="B578" i="9"/>
  <c r="C574" i="9"/>
  <c r="D574" i="9"/>
  <c r="B574" i="9"/>
  <c r="C570" i="9"/>
  <c r="D570" i="9"/>
  <c r="B570" i="9"/>
  <c r="C566" i="9"/>
  <c r="D566" i="9"/>
  <c r="B566" i="9"/>
  <c r="C562" i="9"/>
  <c r="D562" i="9"/>
  <c r="B562" i="9"/>
  <c r="C558" i="9"/>
  <c r="D558" i="9"/>
  <c r="B558" i="9"/>
  <c r="C554" i="9"/>
  <c r="D554" i="9"/>
  <c r="B554" i="9"/>
  <c r="C550" i="9"/>
  <c r="D550" i="9"/>
  <c r="B550" i="9"/>
  <c r="C546" i="9"/>
  <c r="D546" i="9"/>
  <c r="B546" i="9"/>
  <c r="C542" i="9"/>
  <c r="D542" i="9"/>
  <c r="B542" i="9"/>
  <c r="C538" i="9"/>
  <c r="D538" i="9"/>
  <c r="B538" i="9"/>
  <c r="C534" i="9"/>
  <c r="D534" i="9"/>
  <c r="B534" i="9"/>
  <c r="C530" i="9"/>
  <c r="D530" i="9"/>
  <c r="B530" i="9"/>
  <c r="C526" i="9"/>
  <c r="D526" i="9"/>
  <c r="B526" i="9"/>
  <c r="C522" i="9"/>
  <c r="D522" i="9"/>
  <c r="B522" i="9"/>
  <c r="C518" i="9"/>
  <c r="D518" i="9"/>
  <c r="B518" i="9"/>
  <c r="C514" i="9"/>
  <c r="D514" i="9"/>
  <c r="B514" i="9"/>
  <c r="C510" i="9"/>
  <c r="D510" i="9"/>
  <c r="B510" i="9"/>
  <c r="C506" i="9"/>
  <c r="D506" i="9"/>
  <c r="B506" i="9"/>
  <c r="C502" i="9"/>
  <c r="D502" i="9"/>
  <c r="B502" i="9"/>
  <c r="C498" i="9"/>
  <c r="D498" i="9"/>
  <c r="B498" i="9"/>
  <c r="C494" i="9"/>
  <c r="D494" i="9"/>
  <c r="B494" i="9"/>
  <c r="C490" i="9"/>
  <c r="D490" i="9"/>
  <c r="B490" i="9"/>
  <c r="C486" i="9"/>
  <c r="D486" i="9"/>
  <c r="B486" i="9"/>
  <c r="C482" i="9"/>
  <c r="D482" i="9"/>
  <c r="B482" i="9"/>
  <c r="C478" i="9"/>
  <c r="D478" i="9"/>
  <c r="B478" i="9"/>
  <c r="C474" i="9"/>
  <c r="D474" i="9"/>
  <c r="B474" i="9"/>
  <c r="C470" i="9"/>
  <c r="D470" i="9"/>
  <c r="B470" i="9"/>
  <c r="C466" i="9"/>
  <c r="D466" i="9"/>
  <c r="B466" i="9"/>
  <c r="C462" i="9"/>
  <c r="D462" i="9"/>
  <c r="B462" i="9"/>
  <c r="C458" i="9"/>
  <c r="D458" i="9"/>
  <c r="B458" i="9"/>
  <c r="C454" i="9"/>
  <c r="D454" i="9"/>
  <c r="B454" i="9"/>
  <c r="C450" i="9"/>
  <c r="D450" i="9"/>
  <c r="B450" i="9"/>
  <c r="C446" i="9"/>
  <c r="D446" i="9"/>
  <c r="B446" i="9"/>
  <c r="C442" i="9"/>
  <c r="D442" i="9"/>
  <c r="B442" i="9"/>
  <c r="C438" i="9"/>
  <c r="D438" i="9"/>
  <c r="B438" i="9"/>
  <c r="C434" i="9"/>
  <c r="D434" i="9"/>
  <c r="B434" i="9"/>
  <c r="C430" i="9"/>
  <c r="D430" i="9"/>
  <c r="B430" i="9"/>
  <c r="C426" i="9"/>
  <c r="D426" i="9"/>
  <c r="B426" i="9"/>
  <c r="C422" i="9"/>
  <c r="D422" i="9"/>
  <c r="B422" i="9"/>
  <c r="C418" i="9"/>
  <c r="D418" i="9"/>
  <c r="B418" i="9"/>
  <c r="C414" i="9"/>
  <c r="D414" i="9"/>
  <c r="B414" i="9"/>
  <c r="C410" i="9"/>
  <c r="D410" i="9"/>
  <c r="B410" i="9"/>
  <c r="C406" i="9"/>
  <c r="D406" i="9"/>
  <c r="B406" i="9"/>
  <c r="C402" i="9"/>
  <c r="D402" i="9"/>
  <c r="B402" i="9"/>
  <c r="C398" i="9"/>
  <c r="D398" i="9"/>
  <c r="B398" i="9"/>
  <c r="C394" i="9"/>
  <c r="D394" i="9"/>
  <c r="B394" i="9"/>
  <c r="C390" i="9"/>
  <c r="D390" i="9"/>
  <c r="B390" i="9"/>
  <c r="C386" i="9"/>
  <c r="D386" i="9"/>
  <c r="B386" i="9"/>
  <c r="C382" i="9"/>
  <c r="D382" i="9"/>
  <c r="B382" i="9"/>
  <c r="C378" i="9"/>
  <c r="D378" i="9"/>
  <c r="B378" i="9"/>
  <c r="C374" i="9"/>
  <c r="D374" i="9"/>
  <c r="B374" i="9"/>
  <c r="C370" i="9"/>
  <c r="D370" i="9"/>
  <c r="B370" i="9"/>
  <c r="C366" i="9"/>
  <c r="D366" i="9"/>
  <c r="B366" i="9"/>
  <c r="C362" i="9"/>
  <c r="D362" i="9"/>
  <c r="B362" i="9"/>
  <c r="C358" i="9"/>
  <c r="D358" i="9"/>
  <c r="B358" i="9"/>
  <c r="C354" i="9"/>
  <c r="D354" i="9"/>
  <c r="B354" i="9"/>
  <c r="C350" i="9"/>
  <c r="D350" i="9"/>
  <c r="B350" i="9"/>
  <c r="C346" i="9"/>
  <c r="D346" i="9"/>
  <c r="B346" i="9"/>
  <c r="C342" i="9"/>
  <c r="D342" i="9"/>
  <c r="B342" i="9"/>
  <c r="C338" i="9"/>
  <c r="D338" i="9"/>
  <c r="B338" i="9"/>
  <c r="C334" i="9"/>
  <c r="D334" i="9"/>
  <c r="B334" i="9"/>
  <c r="C330" i="9"/>
  <c r="D330" i="9"/>
  <c r="B330" i="9"/>
  <c r="C326" i="9"/>
  <c r="D326" i="9"/>
  <c r="B326" i="9"/>
  <c r="C322" i="9"/>
  <c r="D322" i="9"/>
  <c r="B322" i="9"/>
  <c r="F63" i="9"/>
  <c r="F60" i="9"/>
  <c r="D60" i="9" s="1"/>
  <c r="F58" i="9"/>
  <c r="F55" i="9"/>
  <c r="F52" i="9"/>
  <c r="F50" i="9"/>
  <c r="D50" i="9" s="1"/>
  <c r="F47" i="9"/>
  <c r="D47" i="9" s="1"/>
  <c r="A40" i="9"/>
  <c r="A36" i="9"/>
  <c r="A32" i="9"/>
  <c r="A28" i="9"/>
  <c r="A24" i="9"/>
  <c r="A20" i="9"/>
  <c r="A16" i="9"/>
  <c r="A12" i="9"/>
  <c r="A8" i="9"/>
  <c r="C1171" i="9"/>
  <c r="D1171" i="9"/>
  <c r="B1171" i="9"/>
  <c r="C1167" i="9"/>
  <c r="D1167" i="9"/>
  <c r="B1167" i="9"/>
  <c r="C1163" i="9"/>
  <c r="D1163" i="9"/>
  <c r="B1163" i="9"/>
  <c r="C1159" i="9"/>
  <c r="D1159" i="9"/>
  <c r="B1159" i="9"/>
  <c r="C1155" i="9"/>
  <c r="D1155" i="9"/>
  <c r="B1155" i="9"/>
  <c r="C1151" i="9"/>
  <c r="D1151" i="9"/>
  <c r="B1151" i="9"/>
  <c r="C1147" i="9"/>
  <c r="D1147" i="9"/>
  <c r="B1147" i="9"/>
  <c r="C1143" i="9"/>
  <c r="D1143" i="9"/>
  <c r="B1143" i="9"/>
  <c r="C1139" i="9"/>
  <c r="D1139" i="9"/>
  <c r="B1139" i="9"/>
  <c r="C1135" i="9"/>
  <c r="D1135" i="9"/>
  <c r="B1135" i="9"/>
  <c r="C1131" i="9"/>
  <c r="D1131" i="9"/>
  <c r="B1131" i="9"/>
  <c r="C1127" i="9"/>
  <c r="D1127" i="9"/>
  <c r="B1127" i="9"/>
  <c r="C1123" i="9"/>
  <c r="D1123" i="9"/>
  <c r="B1123" i="9"/>
  <c r="C1119" i="9"/>
  <c r="D1119" i="9"/>
  <c r="B1119" i="9"/>
  <c r="C1115" i="9"/>
  <c r="D1115" i="9"/>
  <c r="B1115" i="9"/>
  <c r="C1111" i="9"/>
  <c r="D1111" i="9"/>
  <c r="B1111" i="9"/>
  <c r="C1107" i="9"/>
  <c r="D1107" i="9"/>
  <c r="B1107" i="9"/>
  <c r="C1103" i="9"/>
  <c r="D1103" i="9"/>
  <c r="B1103" i="9"/>
  <c r="C1099" i="9"/>
  <c r="D1099" i="9"/>
  <c r="B1099" i="9"/>
  <c r="C1095" i="9"/>
  <c r="D1095" i="9"/>
  <c r="B1095" i="9"/>
  <c r="C1091" i="9"/>
  <c r="D1091" i="9"/>
  <c r="B1091" i="9"/>
  <c r="C1087" i="9"/>
  <c r="D1087" i="9"/>
  <c r="B1087" i="9"/>
  <c r="C1083" i="9"/>
  <c r="D1083" i="9"/>
  <c r="B1083" i="9"/>
  <c r="C1079" i="9"/>
  <c r="D1079" i="9"/>
  <c r="B1079" i="9"/>
  <c r="C1075" i="9"/>
  <c r="D1075" i="9"/>
  <c r="B1075" i="9"/>
  <c r="C1071" i="9"/>
  <c r="D1071" i="9"/>
  <c r="B1071" i="9"/>
  <c r="C1067" i="9"/>
  <c r="D1067" i="9"/>
  <c r="B1067" i="9"/>
  <c r="C1063" i="9"/>
  <c r="D1063" i="9"/>
  <c r="B1063" i="9"/>
  <c r="C1059" i="9"/>
  <c r="D1059" i="9"/>
  <c r="B1059" i="9"/>
  <c r="C1055" i="9"/>
  <c r="D1055" i="9"/>
  <c r="B1055" i="9"/>
  <c r="C1051" i="9"/>
  <c r="D1051" i="9"/>
  <c r="B1051" i="9"/>
  <c r="C1047" i="9"/>
  <c r="D1047" i="9"/>
  <c r="B1047" i="9"/>
  <c r="C1043" i="9"/>
  <c r="D1043" i="9"/>
  <c r="B1043" i="9"/>
  <c r="C1039" i="9"/>
  <c r="D1039" i="9"/>
  <c r="B1039" i="9"/>
  <c r="C1035" i="9"/>
  <c r="D1035" i="9"/>
  <c r="B1035" i="9"/>
  <c r="C1031" i="9"/>
  <c r="D1031" i="9"/>
  <c r="B1031" i="9"/>
  <c r="C1027" i="9"/>
  <c r="D1027" i="9"/>
  <c r="B1027" i="9"/>
  <c r="C1023" i="9"/>
  <c r="D1023" i="9"/>
  <c r="B1023" i="9"/>
  <c r="C1019" i="9"/>
  <c r="D1019" i="9"/>
  <c r="B1019" i="9"/>
  <c r="C1015" i="9"/>
  <c r="D1015" i="9"/>
  <c r="B1015" i="9"/>
  <c r="C1011" i="9"/>
  <c r="D1011" i="9"/>
  <c r="B1011" i="9"/>
  <c r="C1007" i="9"/>
  <c r="D1007" i="9"/>
  <c r="B1007" i="9"/>
  <c r="C1003" i="9"/>
  <c r="D1003" i="9"/>
  <c r="B1003" i="9"/>
  <c r="C999" i="9"/>
  <c r="D999" i="9"/>
  <c r="B999" i="9"/>
  <c r="C995" i="9"/>
  <c r="D995" i="9"/>
  <c r="B995" i="9"/>
  <c r="C991" i="9"/>
  <c r="D991" i="9"/>
  <c r="B991" i="9"/>
  <c r="C987" i="9"/>
  <c r="D987" i="9"/>
  <c r="B987" i="9"/>
  <c r="C983" i="9"/>
  <c r="D983" i="9"/>
  <c r="B983" i="9"/>
  <c r="C979" i="9"/>
  <c r="D979" i="9"/>
  <c r="B979" i="9"/>
  <c r="C975" i="9"/>
  <c r="D975" i="9"/>
  <c r="B975" i="9"/>
  <c r="C971" i="9"/>
  <c r="D971" i="9"/>
  <c r="B971" i="9"/>
  <c r="C967" i="9"/>
  <c r="D967" i="9"/>
  <c r="B967" i="9"/>
  <c r="C963" i="9"/>
  <c r="D963" i="9"/>
  <c r="B963" i="9"/>
  <c r="C959" i="9"/>
  <c r="D959" i="9"/>
  <c r="B959" i="9"/>
  <c r="C955" i="9"/>
  <c r="D955" i="9"/>
  <c r="B955" i="9"/>
  <c r="C951" i="9"/>
  <c r="D951" i="9"/>
  <c r="B951" i="9"/>
  <c r="C947" i="9"/>
  <c r="D947" i="9"/>
  <c r="B947" i="9"/>
  <c r="C943" i="9"/>
  <c r="D943" i="9"/>
  <c r="B943" i="9"/>
  <c r="C939" i="9"/>
  <c r="D939" i="9"/>
  <c r="B939" i="9"/>
  <c r="C935" i="9"/>
  <c r="D935" i="9"/>
  <c r="B935" i="9"/>
  <c r="C931" i="9"/>
  <c r="D931" i="9"/>
  <c r="B931" i="9"/>
  <c r="C927" i="9"/>
  <c r="D927" i="9"/>
  <c r="B927" i="9"/>
  <c r="C923" i="9"/>
  <c r="D923" i="9"/>
  <c r="B923" i="9"/>
  <c r="C919" i="9"/>
  <c r="D919" i="9"/>
  <c r="B919" i="9"/>
  <c r="C915" i="9"/>
  <c r="D915" i="9"/>
  <c r="B915" i="9"/>
  <c r="C911" i="9"/>
  <c r="D911" i="9"/>
  <c r="B911" i="9"/>
  <c r="C907" i="9"/>
  <c r="D907" i="9"/>
  <c r="B907" i="9"/>
  <c r="C903" i="9"/>
  <c r="D903" i="9"/>
  <c r="B903" i="9"/>
  <c r="C899" i="9"/>
  <c r="D899" i="9"/>
  <c r="B899" i="9"/>
  <c r="C895" i="9"/>
  <c r="D895" i="9"/>
  <c r="B895" i="9"/>
  <c r="C891" i="9"/>
  <c r="D891" i="9"/>
  <c r="B891" i="9"/>
  <c r="C887" i="9"/>
  <c r="D887" i="9"/>
  <c r="B887" i="9"/>
  <c r="C883" i="9"/>
  <c r="D883" i="9"/>
  <c r="B883" i="9"/>
  <c r="C879" i="9"/>
  <c r="D879" i="9"/>
  <c r="B879" i="9"/>
  <c r="C875" i="9"/>
  <c r="D875" i="9"/>
  <c r="B875" i="9"/>
  <c r="C871" i="9"/>
  <c r="D871" i="9"/>
  <c r="B871" i="9"/>
  <c r="C867" i="9"/>
  <c r="D867" i="9"/>
  <c r="B867" i="9"/>
  <c r="C863" i="9"/>
  <c r="D863" i="9"/>
  <c r="B863" i="9"/>
  <c r="C859" i="9"/>
  <c r="D859" i="9"/>
  <c r="B859" i="9"/>
  <c r="C855" i="9"/>
  <c r="D855" i="9"/>
  <c r="B855" i="9"/>
  <c r="C851" i="9"/>
  <c r="D851" i="9"/>
  <c r="B851" i="9"/>
  <c r="C847" i="9"/>
  <c r="D847" i="9"/>
  <c r="B847" i="9"/>
  <c r="C843" i="9"/>
  <c r="D843" i="9"/>
  <c r="B843" i="9"/>
  <c r="C839" i="9"/>
  <c r="D839" i="9"/>
  <c r="B839" i="9"/>
  <c r="C835" i="9"/>
  <c r="D835" i="9"/>
  <c r="B835" i="9"/>
  <c r="C831" i="9"/>
  <c r="D831" i="9"/>
  <c r="B831" i="9"/>
  <c r="C827" i="9"/>
  <c r="D827" i="9"/>
  <c r="B827" i="9"/>
  <c r="C823" i="9"/>
  <c r="D823" i="9"/>
  <c r="B823" i="9"/>
  <c r="C819" i="9"/>
  <c r="D819" i="9"/>
  <c r="B819" i="9"/>
  <c r="C815" i="9"/>
  <c r="D815" i="9"/>
  <c r="B815" i="9"/>
  <c r="C811" i="9"/>
  <c r="D811" i="9"/>
  <c r="B811" i="9"/>
  <c r="C807" i="9"/>
  <c r="D807" i="9"/>
  <c r="B807" i="9"/>
  <c r="C803" i="9"/>
  <c r="D803" i="9"/>
  <c r="B803" i="9"/>
  <c r="C799" i="9"/>
  <c r="D799" i="9"/>
  <c r="B799" i="9"/>
  <c r="C795" i="9"/>
  <c r="D795" i="9"/>
  <c r="B795" i="9"/>
  <c r="C791" i="9"/>
  <c r="D791" i="9"/>
  <c r="B791" i="9"/>
  <c r="C787" i="9"/>
  <c r="D787" i="9"/>
  <c r="B787" i="9"/>
  <c r="C783" i="9"/>
  <c r="D783" i="9"/>
  <c r="B783" i="9"/>
  <c r="C779" i="9"/>
  <c r="D779" i="9"/>
  <c r="B779" i="9"/>
  <c r="C775" i="9"/>
  <c r="D775" i="9"/>
  <c r="B775" i="9"/>
  <c r="C771" i="9"/>
  <c r="D771" i="9"/>
  <c r="B771" i="9"/>
  <c r="C767" i="9"/>
  <c r="D767" i="9"/>
  <c r="B767" i="9"/>
  <c r="C763" i="9"/>
  <c r="D763" i="9"/>
  <c r="B763" i="9"/>
  <c r="C759" i="9"/>
  <c r="D759" i="9"/>
  <c r="B759" i="9"/>
  <c r="C755" i="9"/>
  <c r="D755" i="9"/>
  <c r="B755" i="9"/>
  <c r="C751" i="9"/>
  <c r="D751" i="9"/>
  <c r="B751" i="9"/>
  <c r="C747" i="9"/>
  <c r="D747" i="9"/>
  <c r="B747" i="9"/>
  <c r="C743" i="9"/>
  <c r="D743" i="9"/>
  <c r="B743" i="9"/>
  <c r="C739" i="9"/>
  <c r="D739" i="9"/>
  <c r="B739" i="9"/>
  <c r="C735" i="9"/>
  <c r="D735" i="9"/>
  <c r="B735" i="9"/>
  <c r="C731" i="9"/>
  <c r="D731" i="9"/>
  <c r="B731" i="9"/>
  <c r="C727" i="9"/>
  <c r="D727" i="9"/>
  <c r="B727" i="9"/>
  <c r="C723" i="9"/>
  <c r="D723" i="9"/>
  <c r="B723" i="9"/>
  <c r="C719" i="9"/>
  <c r="D719" i="9"/>
  <c r="B719" i="9"/>
  <c r="C715" i="9"/>
  <c r="D715" i="9"/>
  <c r="B715" i="9"/>
  <c r="C711" i="9"/>
  <c r="D711" i="9"/>
  <c r="B711" i="9"/>
  <c r="C707" i="9"/>
  <c r="D707" i="9"/>
  <c r="B707" i="9"/>
  <c r="C703" i="9"/>
  <c r="D703" i="9"/>
  <c r="B703" i="9"/>
  <c r="C699" i="9"/>
  <c r="D699" i="9"/>
  <c r="B699" i="9"/>
  <c r="C695" i="9"/>
  <c r="D695" i="9"/>
  <c r="B695" i="9"/>
  <c r="C691" i="9"/>
  <c r="D691" i="9"/>
  <c r="B691" i="9"/>
  <c r="C687" i="9"/>
  <c r="D687" i="9"/>
  <c r="B687" i="9"/>
  <c r="C683" i="9"/>
  <c r="D683" i="9"/>
  <c r="B683" i="9"/>
  <c r="C679" i="9"/>
  <c r="D679" i="9"/>
  <c r="B679" i="9"/>
  <c r="C675" i="9"/>
  <c r="D675" i="9"/>
  <c r="B675" i="9"/>
  <c r="C671" i="9"/>
  <c r="D671" i="9"/>
  <c r="B671" i="9"/>
  <c r="C667" i="9"/>
  <c r="D667" i="9"/>
  <c r="B667" i="9"/>
  <c r="C663" i="9"/>
  <c r="D663" i="9"/>
  <c r="B663" i="9"/>
  <c r="C659" i="9"/>
  <c r="D659" i="9"/>
  <c r="B659" i="9"/>
  <c r="C655" i="9"/>
  <c r="D655" i="9"/>
  <c r="B655" i="9"/>
  <c r="C651" i="9"/>
  <c r="D651" i="9"/>
  <c r="B651" i="9"/>
  <c r="C647" i="9"/>
  <c r="D647" i="9"/>
  <c r="B647" i="9"/>
  <c r="C643" i="9"/>
  <c r="D643" i="9"/>
  <c r="B643" i="9"/>
  <c r="C639" i="9"/>
  <c r="D639" i="9"/>
  <c r="B639" i="9"/>
  <c r="C635" i="9"/>
  <c r="D635" i="9"/>
  <c r="B635" i="9"/>
  <c r="C631" i="9"/>
  <c r="D631" i="9"/>
  <c r="B631" i="9"/>
  <c r="C627" i="9"/>
  <c r="D627" i="9"/>
  <c r="B627" i="9"/>
  <c r="C623" i="9"/>
  <c r="D623" i="9"/>
  <c r="B623" i="9"/>
  <c r="C619" i="9"/>
  <c r="D619" i="9"/>
  <c r="B619" i="9"/>
  <c r="C615" i="9"/>
  <c r="D615" i="9"/>
  <c r="B615" i="9"/>
  <c r="C611" i="9"/>
  <c r="D611" i="9"/>
  <c r="B611" i="9"/>
  <c r="C607" i="9"/>
  <c r="D607" i="9"/>
  <c r="B607" i="9"/>
  <c r="C603" i="9"/>
  <c r="D603" i="9"/>
  <c r="B603" i="9"/>
  <c r="C599" i="9"/>
  <c r="D599" i="9"/>
  <c r="B599" i="9"/>
  <c r="C595" i="9"/>
  <c r="D595" i="9"/>
  <c r="B595" i="9"/>
  <c r="C591" i="9"/>
  <c r="D591" i="9"/>
  <c r="B591" i="9"/>
  <c r="C587" i="9"/>
  <c r="D587" i="9"/>
  <c r="B587" i="9"/>
  <c r="C583" i="9"/>
  <c r="D583" i="9"/>
  <c r="B583" i="9"/>
  <c r="C579" i="9"/>
  <c r="D579" i="9"/>
  <c r="B579" i="9"/>
  <c r="C575" i="9"/>
  <c r="D575" i="9"/>
  <c r="B575" i="9"/>
  <c r="C571" i="9"/>
  <c r="D571" i="9"/>
  <c r="B571" i="9"/>
  <c r="C567" i="9"/>
  <c r="D567" i="9"/>
  <c r="B567" i="9"/>
  <c r="C563" i="9"/>
  <c r="D563" i="9"/>
  <c r="B563" i="9"/>
  <c r="C559" i="9"/>
  <c r="D559" i="9"/>
  <c r="B559" i="9"/>
  <c r="C555" i="9"/>
  <c r="D555" i="9"/>
  <c r="B555" i="9"/>
  <c r="C551" i="9"/>
  <c r="D551" i="9"/>
  <c r="B551" i="9"/>
  <c r="C547" i="9"/>
  <c r="D547" i="9"/>
  <c r="B547" i="9"/>
  <c r="C543" i="9"/>
  <c r="D543" i="9"/>
  <c r="B543" i="9"/>
  <c r="C539" i="9"/>
  <c r="D539" i="9"/>
  <c r="B539" i="9"/>
  <c r="C535" i="9"/>
  <c r="D535" i="9"/>
  <c r="B535" i="9"/>
  <c r="C531" i="9"/>
  <c r="D531" i="9"/>
  <c r="B531" i="9"/>
  <c r="C527" i="9"/>
  <c r="D527" i="9"/>
  <c r="B527" i="9"/>
  <c r="C523" i="9"/>
  <c r="D523" i="9"/>
  <c r="B523" i="9"/>
  <c r="C519" i="9"/>
  <c r="D519" i="9"/>
  <c r="B519" i="9"/>
  <c r="C515" i="9"/>
  <c r="D515" i="9"/>
  <c r="B515" i="9"/>
  <c r="C511" i="9"/>
  <c r="D511" i="9"/>
  <c r="B511" i="9"/>
  <c r="C507" i="9"/>
  <c r="D507" i="9"/>
  <c r="B507" i="9"/>
  <c r="C503" i="9"/>
  <c r="D503" i="9"/>
  <c r="B503" i="9"/>
  <c r="C499" i="9"/>
  <c r="D499" i="9"/>
  <c r="B499" i="9"/>
  <c r="C495" i="9"/>
  <c r="D495" i="9"/>
  <c r="B495" i="9"/>
  <c r="C491" i="9"/>
  <c r="D491" i="9"/>
  <c r="B491" i="9"/>
  <c r="C487" i="9"/>
  <c r="D487" i="9"/>
  <c r="B487" i="9"/>
  <c r="C483" i="9"/>
  <c r="D483" i="9"/>
  <c r="B483" i="9"/>
  <c r="C479" i="9"/>
  <c r="D479" i="9"/>
  <c r="B479" i="9"/>
  <c r="C475" i="9"/>
  <c r="D475" i="9"/>
  <c r="B475" i="9"/>
  <c r="C471" i="9"/>
  <c r="D471" i="9"/>
  <c r="B471" i="9"/>
  <c r="C467" i="9"/>
  <c r="D467" i="9"/>
  <c r="B467" i="9"/>
  <c r="C463" i="9"/>
  <c r="D463" i="9"/>
  <c r="B463" i="9"/>
  <c r="C459" i="9"/>
  <c r="D459" i="9"/>
  <c r="B459" i="9"/>
  <c r="C455" i="9"/>
  <c r="D455" i="9"/>
  <c r="B455" i="9"/>
  <c r="C451" i="9"/>
  <c r="D451" i="9"/>
  <c r="B451" i="9"/>
  <c r="C447" i="9"/>
  <c r="D447" i="9"/>
  <c r="B447" i="9"/>
  <c r="C443" i="9"/>
  <c r="D443" i="9"/>
  <c r="B443" i="9"/>
  <c r="C439" i="9"/>
  <c r="D439" i="9"/>
  <c r="B439" i="9"/>
  <c r="C435" i="9"/>
  <c r="D435" i="9"/>
  <c r="B435" i="9"/>
  <c r="C431" i="9"/>
  <c r="D431" i="9"/>
  <c r="B431" i="9"/>
  <c r="C427" i="9"/>
  <c r="D427" i="9"/>
  <c r="B427" i="9"/>
  <c r="C423" i="9"/>
  <c r="D423" i="9"/>
  <c r="B423" i="9"/>
  <c r="C419" i="9"/>
  <c r="D419" i="9"/>
  <c r="B419" i="9"/>
  <c r="C415" i="9"/>
  <c r="D415" i="9"/>
  <c r="B415" i="9"/>
  <c r="C411" i="9"/>
  <c r="D411" i="9"/>
  <c r="B411" i="9"/>
  <c r="C407" i="9"/>
  <c r="D407" i="9"/>
  <c r="B407" i="9"/>
  <c r="C403" i="9"/>
  <c r="D403" i="9"/>
  <c r="B403" i="9"/>
  <c r="C399" i="9"/>
  <c r="D399" i="9"/>
  <c r="B399" i="9"/>
  <c r="C395" i="9"/>
  <c r="D395" i="9"/>
  <c r="B395" i="9"/>
  <c r="C391" i="9"/>
  <c r="D391" i="9"/>
  <c r="B391" i="9"/>
  <c r="C387" i="9"/>
  <c r="D387" i="9"/>
  <c r="B387" i="9"/>
  <c r="C383" i="9"/>
  <c r="D383" i="9"/>
  <c r="B383" i="9"/>
  <c r="C379" i="9"/>
  <c r="D379" i="9"/>
  <c r="B379" i="9"/>
  <c r="C375" i="9"/>
  <c r="D375" i="9"/>
  <c r="B375" i="9"/>
  <c r="C371" i="9"/>
  <c r="D371" i="9"/>
  <c r="B371" i="9"/>
  <c r="C367" i="9"/>
  <c r="D367" i="9"/>
  <c r="B367" i="9"/>
  <c r="C363" i="9"/>
  <c r="D363" i="9"/>
  <c r="B363" i="9"/>
  <c r="C364" i="9"/>
  <c r="D364" i="9"/>
  <c r="C360" i="9"/>
  <c r="D360" i="9"/>
  <c r="C356" i="9"/>
  <c r="D356" i="9"/>
  <c r="C352" i="9"/>
  <c r="D352" i="9"/>
  <c r="C348" i="9"/>
  <c r="D348" i="9"/>
  <c r="C344" i="9"/>
  <c r="D344" i="9"/>
  <c r="C340" i="9"/>
  <c r="D340" i="9"/>
  <c r="C336" i="9"/>
  <c r="D336" i="9"/>
  <c r="C332" i="9"/>
  <c r="D332" i="9"/>
  <c r="C328" i="9"/>
  <c r="D328" i="9"/>
  <c r="C324" i="9"/>
  <c r="D324" i="9"/>
  <c r="C320" i="9"/>
  <c r="D320" i="9"/>
  <c r="C316" i="9"/>
  <c r="D316" i="9"/>
  <c r="C312" i="9"/>
  <c r="D312" i="9"/>
  <c r="C308" i="9"/>
  <c r="D308" i="9"/>
  <c r="C304" i="9"/>
  <c r="D304" i="9"/>
  <c r="C300" i="9"/>
  <c r="D300" i="9"/>
  <c r="C296" i="9"/>
  <c r="D296" i="9"/>
  <c r="C292" i="9"/>
  <c r="D292" i="9"/>
  <c r="C288" i="9"/>
  <c r="D288" i="9"/>
  <c r="C284" i="9"/>
  <c r="D284" i="9"/>
  <c r="C280" i="9"/>
  <c r="D280" i="9"/>
  <c r="C276" i="9"/>
  <c r="D276" i="9"/>
  <c r="C272" i="9"/>
  <c r="D272" i="9"/>
  <c r="C268" i="9"/>
  <c r="D268" i="9"/>
  <c r="C264" i="9"/>
  <c r="D264" i="9"/>
  <c r="C260" i="9"/>
  <c r="D260" i="9"/>
  <c r="C256" i="9"/>
  <c r="D256" i="9"/>
  <c r="C252" i="9"/>
  <c r="D252" i="9"/>
  <c r="C248" i="9"/>
  <c r="D248" i="9"/>
  <c r="C244" i="9"/>
  <c r="D244" i="9"/>
  <c r="C240" i="9"/>
  <c r="D240" i="9"/>
  <c r="C236" i="9"/>
  <c r="D236" i="9"/>
  <c r="C232" i="9"/>
  <c r="D232" i="9"/>
  <c r="C228" i="9"/>
  <c r="D228" i="9"/>
  <c r="C224" i="9"/>
  <c r="D224" i="9"/>
  <c r="C220" i="9"/>
  <c r="D220" i="9"/>
  <c r="C216" i="9"/>
  <c r="D216" i="9"/>
  <c r="C212" i="9"/>
  <c r="D212" i="9"/>
  <c r="C208" i="9"/>
  <c r="D208" i="9"/>
  <c r="C204" i="9"/>
  <c r="D204" i="9"/>
  <c r="C200" i="9"/>
  <c r="D200" i="9"/>
  <c r="C196" i="9"/>
  <c r="D196" i="9"/>
  <c r="C192" i="9"/>
  <c r="D192" i="9"/>
  <c r="C188" i="9"/>
  <c r="D188" i="9"/>
  <c r="C184" i="9"/>
  <c r="D184" i="9"/>
  <c r="C180" i="9"/>
  <c r="D180" i="9"/>
  <c r="C176" i="9"/>
  <c r="D176" i="9"/>
  <c r="C172" i="9"/>
  <c r="D172" i="9"/>
  <c r="C168" i="9"/>
  <c r="D168" i="9"/>
  <c r="C164" i="9"/>
  <c r="D164" i="9"/>
  <c r="C160" i="9"/>
  <c r="D160" i="9"/>
  <c r="C156" i="9"/>
  <c r="D156" i="9"/>
  <c r="C253" i="9"/>
  <c r="D253" i="9"/>
  <c r="C249" i="9"/>
  <c r="D249" i="9"/>
  <c r="C245" i="9"/>
  <c r="D245" i="9"/>
  <c r="C241" i="9"/>
  <c r="D241" i="9"/>
  <c r="C237" i="9"/>
  <c r="D237" i="9"/>
  <c r="C233" i="9"/>
  <c r="D233" i="9"/>
  <c r="C229" i="9"/>
  <c r="D229" i="9"/>
  <c r="C225" i="9"/>
  <c r="D225" i="9"/>
  <c r="C221" i="9"/>
  <c r="D221" i="9"/>
  <c r="C217" i="9"/>
  <c r="D217" i="9"/>
  <c r="C213" i="9"/>
  <c r="D213" i="9"/>
  <c r="C209" i="9"/>
  <c r="D209" i="9"/>
  <c r="C205" i="9"/>
  <c r="D205" i="9"/>
  <c r="C201" i="9"/>
  <c r="D201" i="9"/>
  <c r="C197" i="9"/>
  <c r="D197" i="9"/>
  <c r="C193" i="9"/>
  <c r="D193" i="9"/>
  <c r="C189" i="9"/>
  <c r="D189" i="9"/>
  <c r="C185" i="9"/>
  <c r="D185" i="9"/>
  <c r="C181" i="9"/>
  <c r="D181" i="9"/>
  <c r="C177" i="9"/>
  <c r="D177" i="9"/>
  <c r="C173" i="9"/>
  <c r="D173" i="9"/>
  <c r="C169" i="9"/>
  <c r="D169" i="9"/>
  <c r="C165" i="9"/>
  <c r="D165" i="9"/>
  <c r="C161" i="9"/>
  <c r="D161" i="9"/>
  <c r="C157" i="9"/>
  <c r="D157" i="9"/>
  <c r="D137" i="9"/>
  <c r="C137" i="9" s="1"/>
  <c r="B156" i="9"/>
  <c r="B160" i="9"/>
  <c r="B164" i="9"/>
  <c r="B168" i="9"/>
  <c r="B172" i="9"/>
  <c r="B176" i="9"/>
  <c r="B180" i="9"/>
  <c r="B184" i="9"/>
  <c r="B188" i="9"/>
  <c r="B192" i="9"/>
  <c r="B196" i="9"/>
  <c r="B200" i="9"/>
  <c r="B204" i="9"/>
  <c r="B208" i="9"/>
  <c r="B212" i="9"/>
  <c r="B216" i="9"/>
  <c r="B220" i="9"/>
  <c r="B224" i="9"/>
  <c r="B228" i="9"/>
  <c r="B232" i="9"/>
  <c r="B236" i="9"/>
  <c r="B240" i="9"/>
  <c r="B244" i="9"/>
  <c r="B248" i="9"/>
  <c r="B252" i="9"/>
  <c r="B256" i="9"/>
  <c r="B260" i="9"/>
  <c r="B264" i="9"/>
  <c r="B268" i="9"/>
  <c r="B272" i="9"/>
  <c r="B276" i="9"/>
  <c r="B280" i="9"/>
  <c r="B284" i="9"/>
  <c r="B288" i="9"/>
  <c r="B292" i="9"/>
  <c r="B296" i="9"/>
  <c r="B300" i="9"/>
  <c r="B304" i="9"/>
  <c r="B308" i="9"/>
  <c r="B312" i="9"/>
  <c r="B316" i="9"/>
  <c r="B320" i="9"/>
  <c r="B324" i="9"/>
  <c r="B328" i="9"/>
  <c r="B332" i="9"/>
  <c r="B336" i="9"/>
  <c r="B340" i="9"/>
  <c r="B344" i="9"/>
  <c r="B348" i="9"/>
  <c r="B352" i="9"/>
  <c r="B356" i="9"/>
  <c r="B360" i="9"/>
  <c r="B364" i="9"/>
  <c r="C318" i="9"/>
  <c r="D318" i="9"/>
  <c r="C314" i="9"/>
  <c r="D314" i="9"/>
  <c r="C310" i="9"/>
  <c r="D310" i="9"/>
  <c r="C306" i="9"/>
  <c r="D306" i="9"/>
  <c r="C302" i="9"/>
  <c r="D302" i="9"/>
  <c r="C298" i="9"/>
  <c r="D298" i="9"/>
  <c r="C294" i="9"/>
  <c r="D294" i="9"/>
  <c r="C290" i="9"/>
  <c r="D290" i="9"/>
  <c r="C286" i="9"/>
  <c r="D286" i="9"/>
  <c r="C282" i="9"/>
  <c r="D282" i="9"/>
  <c r="C278" i="9"/>
  <c r="D278" i="9"/>
  <c r="C274" i="9"/>
  <c r="D274" i="9"/>
  <c r="C270" i="9"/>
  <c r="D270" i="9"/>
  <c r="C266" i="9"/>
  <c r="D266" i="9"/>
  <c r="C262" i="9"/>
  <c r="D262" i="9"/>
  <c r="C258" i="9"/>
  <c r="D258" i="9"/>
  <c r="C254" i="9"/>
  <c r="D254" i="9"/>
  <c r="C250" i="9"/>
  <c r="D250" i="9"/>
  <c r="C246" i="9"/>
  <c r="D246" i="9"/>
  <c r="C242" i="9"/>
  <c r="D242" i="9"/>
  <c r="C238" i="9"/>
  <c r="D238" i="9"/>
  <c r="C234" i="9"/>
  <c r="D234" i="9"/>
  <c r="C230" i="9"/>
  <c r="D230" i="9"/>
  <c r="C226" i="9"/>
  <c r="D226" i="9"/>
  <c r="C222" i="9"/>
  <c r="D222" i="9"/>
  <c r="C218" i="9"/>
  <c r="D218" i="9"/>
  <c r="C214" i="9"/>
  <c r="D214" i="9"/>
  <c r="C210" i="9"/>
  <c r="D210" i="9"/>
  <c r="C206" i="9"/>
  <c r="D206" i="9"/>
  <c r="C202" i="9"/>
  <c r="D202" i="9"/>
  <c r="C198" i="9"/>
  <c r="D198" i="9"/>
  <c r="C194" i="9"/>
  <c r="D194" i="9"/>
  <c r="C190" i="9"/>
  <c r="D190" i="9"/>
  <c r="C186" i="9"/>
  <c r="D186" i="9"/>
  <c r="C182" i="9"/>
  <c r="D182" i="9"/>
  <c r="C178" i="9"/>
  <c r="D178" i="9"/>
  <c r="C174" i="9"/>
  <c r="D174" i="9"/>
  <c r="C170" i="9"/>
  <c r="D170" i="9"/>
  <c r="C166" i="9"/>
  <c r="D166" i="9"/>
  <c r="C162" i="9"/>
  <c r="D162" i="9"/>
  <c r="C158" i="9"/>
  <c r="D158" i="9"/>
  <c r="C154" i="9"/>
  <c r="C155" i="9" s="1"/>
  <c r="D154" i="9"/>
  <c r="D146" i="9"/>
  <c r="C146" i="9" s="1"/>
  <c r="B157" i="9"/>
  <c r="B161" i="9"/>
  <c r="B165" i="9"/>
  <c r="B169" i="9"/>
  <c r="B173" i="9"/>
  <c r="B177" i="9"/>
  <c r="B181" i="9"/>
  <c r="B185" i="9"/>
  <c r="B189" i="9"/>
  <c r="B193" i="9"/>
  <c r="B197" i="9"/>
  <c r="B201" i="9"/>
  <c r="B205" i="9"/>
  <c r="B209" i="9"/>
  <c r="B213" i="9"/>
  <c r="B217" i="9"/>
  <c r="B221" i="9"/>
  <c r="B225" i="9"/>
  <c r="B229" i="9"/>
  <c r="B233" i="9"/>
  <c r="B237" i="9"/>
  <c r="B241" i="9"/>
  <c r="B245" i="9"/>
  <c r="B249" i="9"/>
  <c r="B253" i="9"/>
  <c r="C359" i="9"/>
  <c r="D359" i="9"/>
  <c r="C355" i="9"/>
  <c r="D355" i="9"/>
  <c r="C351" i="9"/>
  <c r="D351" i="9"/>
  <c r="C347" i="9"/>
  <c r="D347" i="9"/>
  <c r="C343" i="9"/>
  <c r="D343" i="9"/>
  <c r="C339" i="9"/>
  <c r="D339" i="9"/>
  <c r="C335" i="9"/>
  <c r="D335" i="9"/>
  <c r="C331" i="9"/>
  <c r="D331" i="9"/>
  <c r="C327" i="9"/>
  <c r="D327" i="9"/>
  <c r="C323" i="9"/>
  <c r="D323" i="9"/>
  <c r="C319" i="9"/>
  <c r="D319" i="9"/>
  <c r="C315" i="9"/>
  <c r="D315" i="9"/>
  <c r="C311" i="9"/>
  <c r="D311" i="9"/>
  <c r="C307" i="9"/>
  <c r="D307" i="9"/>
  <c r="C303" i="9"/>
  <c r="D303" i="9"/>
  <c r="C299" i="9"/>
  <c r="D299" i="9"/>
  <c r="C295" i="9"/>
  <c r="D295" i="9"/>
  <c r="C291" i="9"/>
  <c r="D291" i="9"/>
  <c r="C287" i="9"/>
  <c r="D287" i="9"/>
  <c r="C283" i="9"/>
  <c r="D283" i="9"/>
  <c r="C279" i="9"/>
  <c r="D279" i="9"/>
  <c r="C275" i="9"/>
  <c r="D275" i="9"/>
  <c r="C271" i="9"/>
  <c r="D271" i="9"/>
  <c r="C267" i="9"/>
  <c r="D267" i="9"/>
  <c r="C263" i="9"/>
  <c r="D263" i="9"/>
  <c r="C259" i="9"/>
  <c r="D259" i="9"/>
  <c r="C255" i="9"/>
  <c r="D255" i="9"/>
  <c r="C251" i="9"/>
  <c r="D251" i="9"/>
  <c r="C247" i="9"/>
  <c r="D247" i="9"/>
  <c r="C243" i="9"/>
  <c r="D243" i="9"/>
  <c r="C239" i="9"/>
  <c r="D239" i="9"/>
  <c r="C235" i="9"/>
  <c r="D235" i="9"/>
  <c r="C231" i="9"/>
  <c r="D231" i="9"/>
  <c r="C227" i="9"/>
  <c r="D227" i="9"/>
  <c r="C223" i="9"/>
  <c r="D223" i="9"/>
  <c r="C219" i="9"/>
  <c r="D219" i="9"/>
  <c r="C215" i="9"/>
  <c r="D215" i="9"/>
  <c r="C211" i="9"/>
  <c r="D211" i="9"/>
  <c r="C207" i="9"/>
  <c r="D207" i="9"/>
  <c r="C203" i="9"/>
  <c r="D203" i="9"/>
  <c r="C199" i="9"/>
  <c r="D199" i="9"/>
  <c r="C195" i="9"/>
  <c r="D195" i="9"/>
  <c r="C191" i="9"/>
  <c r="D191" i="9"/>
  <c r="C187" i="9"/>
  <c r="D187" i="9"/>
  <c r="C183" i="9"/>
  <c r="D183" i="9"/>
  <c r="C179" i="9"/>
  <c r="D179" i="9"/>
  <c r="C175" i="9"/>
  <c r="D175" i="9"/>
  <c r="C171" i="9"/>
  <c r="D171" i="9"/>
  <c r="C167" i="9"/>
  <c r="D167" i="9"/>
  <c r="C163" i="9"/>
  <c r="D163" i="9"/>
  <c r="C159" i="9"/>
  <c r="D159" i="9"/>
  <c r="D155" i="9"/>
  <c r="D147" i="9"/>
  <c r="D115" i="9"/>
  <c r="C115" i="9" s="1"/>
  <c r="D107" i="9"/>
  <c r="C107" i="9" s="1"/>
  <c r="B78" i="9"/>
  <c r="B146" i="9"/>
  <c r="B147" i="9" s="1"/>
  <c r="B154" i="9"/>
  <c r="B155" i="9" s="1"/>
  <c r="B158" i="9"/>
  <c r="B162" i="9"/>
  <c r="B166" i="9"/>
  <c r="B170" i="9"/>
  <c r="B174" i="9"/>
  <c r="B178" i="9"/>
  <c r="B182" i="9"/>
  <c r="B186" i="9"/>
  <c r="B190" i="9"/>
  <c r="B194" i="9"/>
  <c r="B198" i="9"/>
  <c r="B202" i="9"/>
  <c r="B206" i="9"/>
  <c r="B210" i="9"/>
  <c r="B214" i="9"/>
  <c r="B218" i="9"/>
  <c r="B222" i="9"/>
  <c r="B226" i="9"/>
  <c r="B230" i="9"/>
  <c r="B234" i="9"/>
  <c r="B238" i="9"/>
  <c r="B242" i="9"/>
  <c r="B246" i="9"/>
  <c r="B250" i="9"/>
  <c r="B254" i="9"/>
  <c r="B258" i="9"/>
  <c r="B262" i="9"/>
  <c r="B266" i="9"/>
  <c r="B270" i="9"/>
  <c r="B274" i="9"/>
  <c r="B278" i="9"/>
  <c r="B282" i="9"/>
  <c r="B286" i="9"/>
  <c r="B290" i="9"/>
  <c r="B294" i="9"/>
  <c r="B298" i="9"/>
  <c r="B302" i="9"/>
  <c r="B306" i="9"/>
  <c r="B310" i="9"/>
  <c r="B314" i="9"/>
  <c r="B318" i="9"/>
  <c r="A60" i="9"/>
  <c r="A56" i="9"/>
  <c r="A52" i="9"/>
  <c r="A48" i="9"/>
  <c r="A44" i="9"/>
  <c r="A61" i="9"/>
  <c r="A57" i="9"/>
  <c r="A53" i="9"/>
  <c r="A49" i="9"/>
  <c r="A45" i="9"/>
  <c r="A62" i="9"/>
  <c r="A58" i="9"/>
  <c r="A54" i="9"/>
  <c r="A50" i="9"/>
  <c r="A46" i="9"/>
  <c r="F44" i="9"/>
  <c r="D44" i="9" s="1"/>
  <c r="A42" i="9"/>
  <c r="A38" i="9"/>
  <c r="A34" i="9"/>
  <c r="A30" i="9"/>
  <c r="A26" i="9"/>
  <c r="A22" i="9"/>
  <c r="A18" i="9"/>
  <c r="A14" i="9"/>
  <c r="A10" i="9"/>
  <c r="A6" i="9"/>
  <c r="A41" i="9"/>
  <c r="A37" i="9"/>
  <c r="A33" i="9"/>
  <c r="A29" i="9"/>
  <c r="A25" i="9"/>
  <c r="A21" i="9"/>
  <c r="A17" i="9"/>
  <c r="A13" i="9"/>
  <c r="A9" i="9"/>
  <c r="A39" i="9"/>
  <c r="A35" i="9"/>
  <c r="A31" i="9"/>
  <c r="A27" i="9"/>
  <c r="A23" i="9"/>
  <c r="A19" i="9"/>
  <c r="A15" i="9"/>
  <c r="A11" i="9"/>
  <c r="A7" i="9"/>
  <c r="F43" i="9"/>
  <c r="D43" i="9" s="1"/>
  <c r="F42" i="9"/>
  <c r="F41" i="9"/>
  <c r="B41" i="9" s="1"/>
  <c r="F40" i="9"/>
  <c r="F39" i="9"/>
  <c r="B39" i="9" s="1"/>
  <c r="F38" i="9"/>
  <c r="D38" i="9" s="1"/>
  <c r="F37" i="9"/>
  <c r="F36" i="9"/>
  <c r="F35" i="9"/>
  <c r="F34" i="9"/>
  <c r="F33" i="9"/>
  <c r="F32" i="9"/>
  <c r="D32" i="9" s="1"/>
  <c r="F31" i="9"/>
  <c r="F30" i="9"/>
  <c r="F29" i="9"/>
  <c r="F28" i="9"/>
  <c r="F27" i="9"/>
  <c r="F26" i="9"/>
  <c r="F25" i="9"/>
  <c r="F24" i="9"/>
  <c r="F23" i="9"/>
  <c r="F22" i="9"/>
  <c r="F21" i="9"/>
  <c r="D21" i="9" s="1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A1" i="3"/>
  <c r="B85" i="9" l="1"/>
  <c r="D45" i="9"/>
  <c r="D33" i="9"/>
  <c r="B5" i="9"/>
  <c r="B6" i="9" s="1"/>
  <c r="B7" i="9" s="1"/>
  <c r="B116" i="9"/>
  <c r="D130" i="9"/>
  <c r="C130" i="9" s="1"/>
  <c r="D151" i="9"/>
  <c r="B128" i="9"/>
  <c r="D51" i="9"/>
  <c r="B105" i="9"/>
  <c r="B106" i="9" s="1"/>
  <c r="D80" i="9"/>
  <c r="C80" i="9" s="1"/>
  <c r="D100" i="9"/>
  <c r="D101" i="9" s="1"/>
  <c r="B114" i="9"/>
  <c r="D96" i="9"/>
  <c r="C96" i="9" s="1"/>
  <c r="B148" i="9"/>
  <c r="D84" i="9"/>
  <c r="C84" i="9" s="1"/>
  <c r="D108" i="9"/>
  <c r="C108" i="9" s="1"/>
  <c r="D142" i="9"/>
  <c r="C142" i="9" s="1"/>
  <c r="D118" i="9"/>
  <c r="C118" i="9" s="1"/>
  <c r="D104" i="9"/>
  <c r="C104" i="9" s="1"/>
  <c r="D127" i="9"/>
  <c r="C127" i="9" s="1"/>
  <c r="D110" i="9"/>
  <c r="C110" i="9" s="1"/>
  <c r="D138" i="9"/>
  <c r="C138" i="9" s="1"/>
  <c r="B140" i="9"/>
  <c r="B141" i="9" s="1"/>
  <c r="D131" i="9"/>
  <c r="C131" i="9" s="1"/>
  <c r="B149" i="9"/>
  <c r="B74" i="9"/>
  <c r="B75" i="9" s="1"/>
  <c r="B76" i="9" s="1"/>
  <c r="D148" i="9"/>
  <c r="B100" i="9"/>
  <c r="B101" i="9" s="1"/>
  <c r="D123" i="9"/>
  <c r="D124" i="9" s="1"/>
  <c r="D125" i="9" s="1"/>
  <c r="B133" i="9"/>
  <c r="D132" i="9"/>
  <c r="C132" i="9" s="1"/>
  <c r="B124" i="9"/>
  <c r="B125" i="9" s="1"/>
  <c r="D102" i="9"/>
  <c r="C102" i="9" s="1"/>
  <c r="D119" i="9"/>
  <c r="D120" i="9" s="1"/>
  <c r="D121" i="9" s="1"/>
  <c r="D122" i="9" s="1"/>
  <c r="B98" i="9"/>
  <c r="D112" i="9"/>
  <c r="C112" i="9" s="1"/>
  <c r="D95" i="9"/>
  <c r="C95" i="9" s="1"/>
  <c r="B79" i="9"/>
  <c r="B144" i="9"/>
  <c r="B145" i="9" s="1"/>
  <c r="B152" i="9"/>
  <c r="B153" i="9" s="1"/>
  <c r="B86" i="9"/>
  <c r="B87" i="9" s="1"/>
  <c r="B88" i="9" s="1"/>
  <c r="B89" i="9" s="1"/>
  <c r="B126" i="9"/>
  <c r="B91" i="9"/>
  <c r="B92" i="9" s="1"/>
  <c r="B93" i="9" s="1"/>
  <c r="B94" i="9" s="1"/>
  <c r="D139" i="9"/>
  <c r="C139" i="9" s="1"/>
  <c r="B120" i="9"/>
  <c r="B121" i="9" s="1"/>
  <c r="B122" i="9" s="1"/>
  <c r="D90" i="9"/>
  <c r="D91" i="9" s="1"/>
  <c r="D92" i="9" s="1"/>
  <c r="D93" i="9" s="1"/>
  <c r="D94" i="9" s="1"/>
  <c r="D144" i="9"/>
  <c r="D145" i="9" s="1"/>
  <c r="B81" i="9"/>
  <c r="B82" i="9" s="1"/>
  <c r="B83" i="9" s="1"/>
  <c r="B113" i="9"/>
  <c r="D85" i="9"/>
  <c r="C85" i="9" s="1"/>
  <c r="D111" i="9"/>
  <c r="C111" i="9" s="1"/>
  <c r="B71" i="9"/>
  <c r="D103" i="9"/>
  <c r="C103" i="9" s="1"/>
  <c r="B129" i="9"/>
  <c r="B77" i="9"/>
  <c r="D97" i="9"/>
  <c r="C97" i="9" s="1"/>
  <c r="B150" i="9"/>
  <c r="B151" i="9" s="1"/>
  <c r="B134" i="9"/>
  <c r="B117" i="9"/>
  <c r="B136" i="9"/>
  <c r="D109" i="9"/>
  <c r="C109" i="9" s="1"/>
  <c r="D153" i="9"/>
  <c r="D141" i="9"/>
  <c r="C141" i="9" s="1"/>
  <c r="B48" i="9"/>
  <c r="I2" i="4"/>
  <c r="D75" i="9"/>
  <c r="D76" i="9" s="1"/>
  <c r="D73" i="9"/>
  <c r="C73" i="9" s="1"/>
  <c r="H2" i="4"/>
  <c r="D1" i="3"/>
  <c r="C147" i="9"/>
  <c r="C150" i="9"/>
  <c r="C99" i="9"/>
  <c r="C100" i="9" s="1"/>
  <c r="C153" i="9"/>
  <c r="D49" i="9"/>
  <c r="B65" i="9"/>
  <c r="B66" i="9" s="1"/>
  <c r="B67" i="9" s="1"/>
  <c r="B68" i="9" s="1"/>
  <c r="B69" i="9" s="1"/>
  <c r="B70" i="9" s="1"/>
  <c r="C143" i="9"/>
  <c r="B72" i="9"/>
  <c r="B49" i="9"/>
  <c r="D64" i="9"/>
  <c r="C5" i="9"/>
  <c r="D82" i="9"/>
  <c r="D83" i="9" s="1"/>
  <c r="B50" i="9"/>
  <c r="B51" i="9" s="1"/>
  <c r="B52" i="9" s="1"/>
  <c r="B53" i="9" s="1"/>
  <c r="B54" i="9" s="1"/>
  <c r="B55" i="9" s="1"/>
  <c r="B56" i="9" s="1"/>
  <c r="B57" i="9" s="1"/>
  <c r="B58" i="9" s="1"/>
  <c r="B59" i="9" s="1"/>
  <c r="B42" i="9"/>
  <c r="D29" i="9"/>
  <c r="D37" i="9"/>
  <c r="C32" i="9"/>
  <c r="C33" i="9" s="1"/>
  <c r="C44" i="9"/>
  <c r="C50" i="9"/>
  <c r="C21" i="9"/>
  <c r="D41" i="9"/>
  <c r="D42" i="9" s="1"/>
  <c r="C45" i="9"/>
  <c r="C48" i="9"/>
  <c r="D61" i="9"/>
  <c r="D6" i="9"/>
  <c r="D7" i="9" s="1"/>
  <c r="D8" i="9" s="1"/>
  <c r="D9" i="9" s="1"/>
  <c r="D10" i="9" s="1"/>
  <c r="D11" i="9" s="1"/>
  <c r="D12" i="9" s="1"/>
  <c r="D13" i="9" s="1"/>
  <c r="D14" i="9" s="1"/>
  <c r="D15" i="9" s="1"/>
  <c r="D16" i="9" s="1"/>
  <c r="D17" i="9" s="1"/>
  <c r="B30" i="9"/>
  <c r="B31" i="9" s="1"/>
  <c r="D34" i="9"/>
  <c r="D35" i="9" s="1"/>
  <c r="D36" i="9" s="1"/>
  <c r="C38" i="9"/>
  <c r="C46" i="9"/>
  <c r="C47" i="9" s="1"/>
  <c r="D39" i="9"/>
  <c r="C39" i="9" s="1"/>
  <c r="C43" i="9"/>
  <c r="C60" i="9"/>
  <c r="D22" i="9"/>
  <c r="D23" i="9" s="1"/>
  <c r="D30" i="9"/>
  <c r="C30" i="9" s="1"/>
  <c r="B8" i="9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32" i="9"/>
  <c r="B33" i="9" s="1"/>
  <c r="B34" i="9" s="1"/>
  <c r="B35" i="9" s="1"/>
  <c r="B36" i="9" s="1"/>
  <c r="B37" i="9" s="1"/>
  <c r="B40" i="9"/>
  <c r="B44" i="9"/>
  <c r="B45" i="9" s="1"/>
  <c r="B21" i="9"/>
  <c r="B22" i="9" s="1"/>
  <c r="B23" i="9" s="1"/>
  <c r="B24" i="9" s="1"/>
  <c r="B25" i="9" s="1"/>
  <c r="B26" i="9" s="1"/>
  <c r="B27" i="9" s="1"/>
  <c r="B28" i="9" s="1"/>
  <c r="B29" i="9" s="1"/>
  <c r="D18" i="9"/>
  <c r="B38" i="9"/>
  <c r="B46" i="9"/>
  <c r="B47" i="9" s="1"/>
  <c r="B43" i="9"/>
  <c r="D52" i="9"/>
  <c r="B60" i="9"/>
  <c r="B61" i="9" s="1"/>
  <c r="B62" i="9" s="1"/>
  <c r="B63" i="9" s="1"/>
  <c r="L1" i="4"/>
  <c r="D74" i="9" l="1"/>
  <c r="C74" i="9" s="1"/>
  <c r="D31" i="9"/>
  <c r="C31" i="9" s="1"/>
  <c r="D40" i="9"/>
  <c r="C40" i="9" s="1"/>
  <c r="D24" i="9"/>
  <c r="D25" i="9" s="1"/>
  <c r="D26" i="9" s="1"/>
  <c r="D27" i="9" s="1"/>
  <c r="D28" i="9" s="1"/>
  <c r="C6" i="9"/>
  <c r="D53" i="9"/>
  <c r="C22" i="9"/>
  <c r="C23" i="9" s="1"/>
  <c r="C24" i="9" s="1"/>
  <c r="C25" i="9" s="1"/>
  <c r="C26" i="9" s="1"/>
  <c r="C27" i="9" s="1"/>
  <c r="C28" i="9" s="1"/>
  <c r="D19" i="9"/>
  <c r="D20" i="9" s="1"/>
  <c r="C151" i="9"/>
  <c r="C51" i="9"/>
  <c r="C52" i="9" s="1"/>
  <c r="C123" i="9"/>
  <c r="C124" i="9" s="1"/>
  <c r="C125" i="9" s="1"/>
  <c r="C101" i="9"/>
  <c r="D105" i="9"/>
  <c r="D106" i="9" s="1"/>
  <c r="C148" i="9"/>
  <c r="C37" i="9"/>
  <c r="C119" i="9"/>
  <c r="C120" i="9" s="1"/>
  <c r="C121" i="9" s="1"/>
  <c r="C122" i="9" s="1"/>
  <c r="C144" i="9"/>
  <c r="C145" i="9" s="1"/>
  <c r="C90" i="9"/>
  <c r="C91" i="9" s="1"/>
  <c r="C92" i="9" s="1"/>
  <c r="C93" i="9" s="1"/>
  <c r="C94" i="9" s="1"/>
  <c r="C75" i="9"/>
  <c r="C76" i="9" s="1"/>
  <c r="D86" i="9"/>
  <c r="C86" i="9" s="1"/>
  <c r="C49" i="9"/>
  <c r="C64" i="9"/>
  <c r="D65" i="9"/>
  <c r="D66" i="9" s="1"/>
  <c r="D67" i="9" s="1"/>
  <c r="C34" i="9"/>
  <c r="C35" i="9" s="1"/>
  <c r="C36" i="9" s="1"/>
  <c r="C7" i="9"/>
  <c r="C8" i="9" s="1"/>
  <c r="C9" i="9" s="1"/>
  <c r="C10" i="9" s="1"/>
  <c r="C11" i="9" s="1"/>
  <c r="C12" i="9" s="1"/>
  <c r="C13" i="9" s="1"/>
  <c r="C14" i="9" s="1"/>
  <c r="C15" i="9" s="1"/>
  <c r="C16" i="9" s="1"/>
  <c r="C17" i="9" s="1"/>
  <c r="C18" i="9" s="1"/>
  <c r="C41" i="9"/>
  <c r="C42" i="9" s="1"/>
  <c r="C82" i="9"/>
  <c r="C83" i="9" s="1"/>
  <c r="C29" i="9"/>
  <c r="D62" i="9"/>
  <c r="D63" i="9" s="1"/>
  <c r="C61" i="9"/>
  <c r="C67" i="9" l="1"/>
  <c r="D68" i="9"/>
  <c r="C53" i="9"/>
  <c r="D54" i="9"/>
  <c r="D55" i="9" s="1"/>
  <c r="D56" i="9" s="1"/>
  <c r="D57" i="9" s="1"/>
  <c r="D58" i="9" s="1"/>
  <c r="C19" i="9"/>
  <c r="C20" i="9" s="1"/>
  <c r="C105" i="9"/>
  <c r="C106" i="9" s="1"/>
  <c r="D87" i="9"/>
  <c r="D88" i="9" s="1"/>
  <c r="D89" i="9" s="1"/>
  <c r="C65" i="9"/>
  <c r="C66" i="9" s="1"/>
  <c r="C62" i="9"/>
  <c r="C63" i="9" s="1"/>
  <c r="F2" i="4"/>
  <c r="C68" i="9" l="1"/>
  <c r="C69" i="9" s="1"/>
  <c r="C70" i="9" s="1"/>
  <c r="D69" i="9"/>
  <c r="D70" i="9" s="1"/>
  <c r="D59" i="9"/>
  <c r="C54" i="9"/>
  <c r="C55" i="9" s="1"/>
  <c r="C56" i="9" s="1"/>
  <c r="C57" i="9" s="1"/>
  <c r="C58" i="9" s="1"/>
  <c r="C87" i="9"/>
  <c r="C88" i="9" s="1"/>
  <c r="C89" i="9" s="1"/>
  <c r="E803" i="8"/>
  <c r="E800" i="8"/>
  <c r="B9" i="8"/>
  <c r="A9" i="8" s="1"/>
  <c r="B1" i="8"/>
  <c r="B307" i="8"/>
  <c r="A307" i="8" s="1"/>
  <c r="B308" i="8"/>
  <c r="A308" i="8" s="1"/>
  <c r="B309" i="8"/>
  <c r="A309" i="8" s="1"/>
  <c r="B310" i="8"/>
  <c r="A310" i="8" s="1"/>
  <c r="B311" i="8"/>
  <c r="A311" i="8" s="1"/>
  <c r="B312" i="8"/>
  <c r="A312" i="8" s="1"/>
  <c r="B313" i="8"/>
  <c r="A313" i="8" s="1"/>
  <c r="B314" i="8"/>
  <c r="A314" i="8" s="1"/>
  <c r="B315" i="8"/>
  <c r="A315" i="8" s="1"/>
  <c r="B316" i="8"/>
  <c r="A316" i="8" s="1"/>
  <c r="B317" i="8"/>
  <c r="A317" i="8" s="1"/>
  <c r="B318" i="8"/>
  <c r="A318" i="8" s="1"/>
  <c r="B319" i="8"/>
  <c r="A319" i="8" s="1"/>
  <c r="B320" i="8"/>
  <c r="A320" i="8" s="1"/>
  <c r="B321" i="8"/>
  <c r="A321" i="8" s="1"/>
  <c r="B322" i="8"/>
  <c r="A322" i="8" s="1"/>
  <c r="B323" i="8"/>
  <c r="A323" i="8" s="1"/>
  <c r="B324" i="8"/>
  <c r="A324" i="8" s="1"/>
  <c r="B325" i="8"/>
  <c r="A325" i="8" s="1"/>
  <c r="B326" i="8"/>
  <c r="A326" i="8" s="1"/>
  <c r="B327" i="8"/>
  <c r="A327" i="8" s="1"/>
  <c r="B328" i="8"/>
  <c r="A328" i="8" s="1"/>
  <c r="B329" i="8"/>
  <c r="A329" i="8" s="1"/>
  <c r="B330" i="8"/>
  <c r="A330" i="8" s="1"/>
  <c r="B331" i="8"/>
  <c r="A331" i="8" s="1"/>
  <c r="B332" i="8"/>
  <c r="A332" i="8" s="1"/>
  <c r="B333" i="8"/>
  <c r="A333" i="8" s="1"/>
  <c r="B334" i="8"/>
  <c r="A334" i="8" s="1"/>
  <c r="B335" i="8"/>
  <c r="A335" i="8" s="1"/>
  <c r="B336" i="8"/>
  <c r="A336" i="8" s="1"/>
  <c r="B337" i="8"/>
  <c r="A337" i="8" s="1"/>
  <c r="B338" i="8"/>
  <c r="A338" i="8" s="1"/>
  <c r="B339" i="8"/>
  <c r="A339" i="8" s="1"/>
  <c r="B340" i="8"/>
  <c r="A340" i="8" s="1"/>
  <c r="B341" i="8"/>
  <c r="A341" i="8" s="1"/>
  <c r="B342" i="8"/>
  <c r="A342" i="8" s="1"/>
  <c r="B343" i="8"/>
  <c r="A343" i="8" s="1"/>
  <c r="B344" i="8"/>
  <c r="A344" i="8" s="1"/>
  <c r="B345" i="8"/>
  <c r="A345" i="8" s="1"/>
  <c r="B346" i="8"/>
  <c r="A346" i="8" s="1"/>
  <c r="B347" i="8"/>
  <c r="A347" i="8" s="1"/>
  <c r="B348" i="8"/>
  <c r="A348" i="8" s="1"/>
  <c r="B349" i="8"/>
  <c r="A349" i="8" s="1"/>
  <c r="B350" i="8"/>
  <c r="A350" i="8" s="1"/>
  <c r="B351" i="8"/>
  <c r="A351" i="8" s="1"/>
  <c r="B352" i="8"/>
  <c r="A352" i="8" s="1"/>
  <c r="B353" i="8"/>
  <c r="A353" i="8" s="1"/>
  <c r="B354" i="8"/>
  <c r="A354" i="8" s="1"/>
  <c r="B355" i="8"/>
  <c r="A355" i="8" s="1"/>
  <c r="B356" i="8"/>
  <c r="A356" i="8" s="1"/>
  <c r="B357" i="8"/>
  <c r="A357" i="8" s="1"/>
  <c r="B358" i="8"/>
  <c r="A358" i="8" s="1"/>
  <c r="B359" i="8"/>
  <c r="A359" i="8" s="1"/>
  <c r="B360" i="8"/>
  <c r="A360" i="8" s="1"/>
  <c r="B361" i="8"/>
  <c r="A361" i="8" s="1"/>
  <c r="B362" i="8"/>
  <c r="A362" i="8" s="1"/>
  <c r="B363" i="8"/>
  <c r="A363" i="8" s="1"/>
  <c r="B364" i="8"/>
  <c r="A364" i="8" s="1"/>
  <c r="B365" i="8"/>
  <c r="A365" i="8" s="1"/>
  <c r="B366" i="8"/>
  <c r="A366" i="8" s="1"/>
  <c r="B367" i="8"/>
  <c r="A367" i="8" s="1"/>
  <c r="B368" i="8"/>
  <c r="A368" i="8" s="1"/>
  <c r="B369" i="8"/>
  <c r="A369" i="8" s="1"/>
  <c r="B370" i="8"/>
  <c r="A370" i="8" s="1"/>
  <c r="B371" i="8"/>
  <c r="A371" i="8" s="1"/>
  <c r="B372" i="8"/>
  <c r="A372" i="8" s="1"/>
  <c r="B373" i="8"/>
  <c r="A373" i="8" s="1"/>
  <c r="B374" i="8"/>
  <c r="A374" i="8" s="1"/>
  <c r="B375" i="8"/>
  <c r="A375" i="8" s="1"/>
  <c r="B376" i="8"/>
  <c r="A376" i="8" s="1"/>
  <c r="B377" i="8"/>
  <c r="A377" i="8" s="1"/>
  <c r="B378" i="8"/>
  <c r="A378" i="8" s="1"/>
  <c r="B379" i="8"/>
  <c r="A379" i="8" s="1"/>
  <c r="B380" i="8"/>
  <c r="A380" i="8" s="1"/>
  <c r="B381" i="8"/>
  <c r="A381" i="8" s="1"/>
  <c r="B382" i="8"/>
  <c r="A382" i="8" s="1"/>
  <c r="B383" i="8"/>
  <c r="A383" i="8" s="1"/>
  <c r="B384" i="8"/>
  <c r="A384" i="8" s="1"/>
  <c r="B385" i="8"/>
  <c r="A385" i="8" s="1"/>
  <c r="B386" i="8"/>
  <c r="A386" i="8" s="1"/>
  <c r="B387" i="8"/>
  <c r="A387" i="8" s="1"/>
  <c r="B388" i="8"/>
  <c r="A388" i="8" s="1"/>
  <c r="B389" i="8"/>
  <c r="A389" i="8" s="1"/>
  <c r="B390" i="8"/>
  <c r="A390" i="8" s="1"/>
  <c r="B391" i="8"/>
  <c r="A391" i="8" s="1"/>
  <c r="B392" i="8"/>
  <c r="A392" i="8" s="1"/>
  <c r="B393" i="8"/>
  <c r="A393" i="8" s="1"/>
  <c r="B394" i="8"/>
  <c r="A394" i="8" s="1"/>
  <c r="B395" i="8"/>
  <c r="A395" i="8" s="1"/>
  <c r="B396" i="8"/>
  <c r="A396" i="8" s="1"/>
  <c r="B397" i="8"/>
  <c r="A397" i="8" s="1"/>
  <c r="B398" i="8"/>
  <c r="A398" i="8" s="1"/>
  <c r="B399" i="8"/>
  <c r="A399" i="8" s="1"/>
  <c r="B400" i="8"/>
  <c r="A400" i="8" s="1"/>
  <c r="B401" i="8"/>
  <c r="A401" i="8" s="1"/>
  <c r="B402" i="8"/>
  <c r="A402" i="8" s="1"/>
  <c r="B403" i="8"/>
  <c r="A403" i="8" s="1"/>
  <c r="B404" i="8"/>
  <c r="A404" i="8" s="1"/>
  <c r="B405" i="8"/>
  <c r="A405" i="8" s="1"/>
  <c r="B406" i="8"/>
  <c r="A406" i="8" s="1"/>
  <c r="B407" i="8"/>
  <c r="A407" i="8" s="1"/>
  <c r="B408" i="8"/>
  <c r="A408" i="8" s="1"/>
  <c r="B409" i="8"/>
  <c r="A409" i="8" s="1"/>
  <c r="B410" i="8"/>
  <c r="A410" i="8" s="1"/>
  <c r="B411" i="8"/>
  <c r="A411" i="8" s="1"/>
  <c r="B412" i="8"/>
  <c r="A412" i="8" s="1"/>
  <c r="B413" i="8"/>
  <c r="A413" i="8" s="1"/>
  <c r="B414" i="8"/>
  <c r="A414" i="8" s="1"/>
  <c r="B415" i="8"/>
  <c r="A415" i="8" s="1"/>
  <c r="B416" i="8"/>
  <c r="A416" i="8" s="1"/>
  <c r="B417" i="8"/>
  <c r="A417" i="8" s="1"/>
  <c r="B418" i="8"/>
  <c r="A418" i="8" s="1"/>
  <c r="B419" i="8"/>
  <c r="A419" i="8" s="1"/>
  <c r="B420" i="8"/>
  <c r="A420" i="8" s="1"/>
  <c r="B421" i="8"/>
  <c r="A421" i="8" s="1"/>
  <c r="B422" i="8"/>
  <c r="A422" i="8" s="1"/>
  <c r="B423" i="8"/>
  <c r="A423" i="8" s="1"/>
  <c r="B424" i="8"/>
  <c r="A424" i="8" s="1"/>
  <c r="B425" i="8"/>
  <c r="A425" i="8" s="1"/>
  <c r="B426" i="8"/>
  <c r="A426" i="8" s="1"/>
  <c r="B427" i="8"/>
  <c r="A427" i="8" s="1"/>
  <c r="B428" i="8"/>
  <c r="A428" i="8" s="1"/>
  <c r="B429" i="8"/>
  <c r="A429" i="8" s="1"/>
  <c r="B430" i="8"/>
  <c r="A430" i="8" s="1"/>
  <c r="B431" i="8"/>
  <c r="A431" i="8" s="1"/>
  <c r="B432" i="8"/>
  <c r="A432" i="8" s="1"/>
  <c r="B433" i="8"/>
  <c r="A433" i="8" s="1"/>
  <c r="B434" i="8"/>
  <c r="A434" i="8" s="1"/>
  <c r="B435" i="8"/>
  <c r="A435" i="8" s="1"/>
  <c r="B436" i="8"/>
  <c r="A436" i="8" s="1"/>
  <c r="B437" i="8"/>
  <c r="A437" i="8" s="1"/>
  <c r="B438" i="8"/>
  <c r="A438" i="8" s="1"/>
  <c r="B439" i="8"/>
  <c r="A439" i="8" s="1"/>
  <c r="B440" i="8"/>
  <c r="A440" i="8" s="1"/>
  <c r="B441" i="8"/>
  <c r="A441" i="8" s="1"/>
  <c r="B442" i="8"/>
  <c r="A442" i="8" s="1"/>
  <c r="B443" i="8"/>
  <c r="A443" i="8" s="1"/>
  <c r="B444" i="8"/>
  <c r="A444" i="8" s="1"/>
  <c r="B445" i="8"/>
  <c r="A445" i="8" s="1"/>
  <c r="B446" i="8"/>
  <c r="A446" i="8" s="1"/>
  <c r="B447" i="8"/>
  <c r="A447" i="8" s="1"/>
  <c r="B448" i="8"/>
  <c r="A448" i="8" s="1"/>
  <c r="B449" i="8"/>
  <c r="A449" i="8" s="1"/>
  <c r="B450" i="8"/>
  <c r="A450" i="8" s="1"/>
  <c r="B451" i="8"/>
  <c r="A451" i="8" s="1"/>
  <c r="B452" i="8"/>
  <c r="A452" i="8" s="1"/>
  <c r="B453" i="8"/>
  <c r="A453" i="8" s="1"/>
  <c r="B454" i="8"/>
  <c r="A454" i="8" s="1"/>
  <c r="B455" i="8"/>
  <c r="A455" i="8" s="1"/>
  <c r="B456" i="8"/>
  <c r="A456" i="8" s="1"/>
  <c r="B457" i="8"/>
  <c r="A457" i="8" s="1"/>
  <c r="B458" i="8"/>
  <c r="A458" i="8" s="1"/>
  <c r="B459" i="8"/>
  <c r="A459" i="8" s="1"/>
  <c r="B460" i="8"/>
  <c r="A460" i="8" s="1"/>
  <c r="B461" i="8"/>
  <c r="A461" i="8" s="1"/>
  <c r="B462" i="8"/>
  <c r="A462" i="8" s="1"/>
  <c r="B463" i="8"/>
  <c r="A463" i="8" s="1"/>
  <c r="B464" i="8"/>
  <c r="A464" i="8" s="1"/>
  <c r="B465" i="8"/>
  <c r="A465" i="8" s="1"/>
  <c r="B466" i="8"/>
  <c r="A466" i="8" s="1"/>
  <c r="B467" i="8"/>
  <c r="A467" i="8" s="1"/>
  <c r="B468" i="8"/>
  <c r="A468" i="8" s="1"/>
  <c r="B469" i="8"/>
  <c r="A469" i="8" s="1"/>
  <c r="B470" i="8"/>
  <c r="A470" i="8" s="1"/>
  <c r="B471" i="8"/>
  <c r="A471" i="8" s="1"/>
  <c r="B472" i="8"/>
  <c r="A472" i="8" s="1"/>
  <c r="B473" i="8"/>
  <c r="A473" i="8" s="1"/>
  <c r="B474" i="8"/>
  <c r="A474" i="8" s="1"/>
  <c r="B475" i="8"/>
  <c r="A475" i="8" s="1"/>
  <c r="B476" i="8"/>
  <c r="A476" i="8" s="1"/>
  <c r="B477" i="8"/>
  <c r="A477" i="8" s="1"/>
  <c r="B478" i="8"/>
  <c r="A478" i="8" s="1"/>
  <c r="B479" i="8"/>
  <c r="A479" i="8" s="1"/>
  <c r="B480" i="8"/>
  <c r="A480" i="8" s="1"/>
  <c r="B481" i="8"/>
  <c r="A481" i="8" s="1"/>
  <c r="B482" i="8"/>
  <c r="A482" i="8" s="1"/>
  <c r="B483" i="8"/>
  <c r="A483" i="8" s="1"/>
  <c r="B484" i="8"/>
  <c r="A484" i="8" s="1"/>
  <c r="B485" i="8"/>
  <c r="A485" i="8" s="1"/>
  <c r="B486" i="8"/>
  <c r="A486" i="8" s="1"/>
  <c r="B487" i="8"/>
  <c r="A487" i="8" s="1"/>
  <c r="B488" i="8"/>
  <c r="A488" i="8" s="1"/>
  <c r="B489" i="8"/>
  <c r="A489" i="8" s="1"/>
  <c r="B490" i="8"/>
  <c r="A490" i="8" s="1"/>
  <c r="B491" i="8"/>
  <c r="A491" i="8" s="1"/>
  <c r="B492" i="8"/>
  <c r="A492" i="8" s="1"/>
  <c r="B493" i="8"/>
  <c r="A493" i="8" s="1"/>
  <c r="B494" i="8"/>
  <c r="A494" i="8" s="1"/>
  <c r="B495" i="8"/>
  <c r="A495" i="8" s="1"/>
  <c r="B496" i="8"/>
  <c r="A496" i="8" s="1"/>
  <c r="B497" i="8"/>
  <c r="A497" i="8" s="1"/>
  <c r="B498" i="8"/>
  <c r="A498" i="8" s="1"/>
  <c r="B499" i="8"/>
  <c r="A499" i="8" s="1"/>
  <c r="B500" i="8"/>
  <c r="A500" i="8" s="1"/>
  <c r="B501" i="8"/>
  <c r="A501" i="8" s="1"/>
  <c r="B502" i="8"/>
  <c r="A502" i="8" s="1"/>
  <c r="B503" i="8"/>
  <c r="A503" i="8" s="1"/>
  <c r="B504" i="8"/>
  <c r="A504" i="8" s="1"/>
  <c r="B505" i="8"/>
  <c r="A505" i="8" s="1"/>
  <c r="B506" i="8"/>
  <c r="A506" i="8" s="1"/>
  <c r="B507" i="8"/>
  <c r="A507" i="8" s="1"/>
  <c r="B508" i="8"/>
  <c r="A508" i="8" s="1"/>
  <c r="B509" i="8"/>
  <c r="A509" i="8" s="1"/>
  <c r="B510" i="8"/>
  <c r="A510" i="8" s="1"/>
  <c r="B511" i="8"/>
  <c r="A511" i="8" s="1"/>
  <c r="B512" i="8"/>
  <c r="A512" i="8" s="1"/>
  <c r="B513" i="8"/>
  <c r="A513" i="8" s="1"/>
  <c r="B514" i="8"/>
  <c r="A514" i="8" s="1"/>
  <c r="B515" i="8"/>
  <c r="A515" i="8" s="1"/>
  <c r="B516" i="8"/>
  <c r="A516" i="8" s="1"/>
  <c r="B517" i="8"/>
  <c r="A517" i="8" s="1"/>
  <c r="B518" i="8"/>
  <c r="A518" i="8" s="1"/>
  <c r="B519" i="8"/>
  <c r="A519" i="8" s="1"/>
  <c r="B520" i="8"/>
  <c r="A520" i="8" s="1"/>
  <c r="B521" i="8"/>
  <c r="A521" i="8" s="1"/>
  <c r="B522" i="8"/>
  <c r="A522" i="8" s="1"/>
  <c r="B523" i="8"/>
  <c r="A523" i="8" s="1"/>
  <c r="B524" i="8"/>
  <c r="A524" i="8" s="1"/>
  <c r="B525" i="8"/>
  <c r="A525" i="8" s="1"/>
  <c r="B526" i="8"/>
  <c r="A526" i="8" s="1"/>
  <c r="B527" i="8"/>
  <c r="A527" i="8" s="1"/>
  <c r="B528" i="8"/>
  <c r="A528" i="8" s="1"/>
  <c r="B529" i="8"/>
  <c r="A529" i="8" s="1"/>
  <c r="B530" i="8"/>
  <c r="A530" i="8" s="1"/>
  <c r="B531" i="8"/>
  <c r="A531" i="8" s="1"/>
  <c r="B532" i="8"/>
  <c r="A532" i="8" s="1"/>
  <c r="B533" i="8"/>
  <c r="A533" i="8" s="1"/>
  <c r="B534" i="8"/>
  <c r="A534" i="8" s="1"/>
  <c r="B535" i="8"/>
  <c r="A535" i="8" s="1"/>
  <c r="B536" i="8"/>
  <c r="A536" i="8" s="1"/>
  <c r="B537" i="8"/>
  <c r="A537" i="8" s="1"/>
  <c r="B538" i="8"/>
  <c r="A538" i="8" s="1"/>
  <c r="B539" i="8"/>
  <c r="A539" i="8" s="1"/>
  <c r="B540" i="8"/>
  <c r="A540" i="8" s="1"/>
  <c r="B541" i="8"/>
  <c r="A541" i="8" s="1"/>
  <c r="B542" i="8"/>
  <c r="A542" i="8" s="1"/>
  <c r="B543" i="8"/>
  <c r="A543" i="8" s="1"/>
  <c r="B544" i="8"/>
  <c r="A544" i="8" s="1"/>
  <c r="B545" i="8"/>
  <c r="A545" i="8" s="1"/>
  <c r="B546" i="8"/>
  <c r="A546" i="8" s="1"/>
  <c r="B547" i="8"/>
  <c r="A547" i="8" s="1"/>
  <c r="B548" i="8"/>
  <c r="A548" i="8" s="1"/>
  <c r="B549" i="8"/>
  <c r="A549" i="8" s="1"/>
  <c r="B550" i="8"/>
  <c r="A550" i="8" s="1"/>
  <c r="B551" i="8"/>
  <c r="A551" i="8" s="1"/>
  <c r="B552" i="8"/>
  <c r="A552" i="8" s="1"/>
  <c r="B553" i="8"/>
  <c r="A553" i="8" s="1"/>
  <c r="B554" i="8"/>
  <c r="A554" i="8" s="1"/>
  <c r="B555" i="8"/>
  <c r="A555" i="8" s="1"/>
  <c r="B556" i="8"/>
  <c r="A556" i="8" s="1"/>
  <c r="B557" i="8"/>
  <c r="A557" i="8" s="1"/>
  <c r="B558" i="8"/>
  <c r="A558" i="8" s="1"/>
  <c r="B559" i="8"/>
  <c r="A559" i="8" s="1"/>
  <c r="B560" i="8"/>
  <c r="A560" i="8" s="1"/>
  <c r="B561" i="8"/>
  <c r="A561" i="8" s="1"/>
  <c r="B562" i="8"/>
  <c r="A562" i="8" s="1"/>
  <c r="B563" i="8"/>
  <c r="A563" i="8" s="1"/>
  <c r="B564" i="8"/>
  <c r="A564" i="8" s="1"/>
  <c r="B565" i="8"/>
  <c r="A565" i="8" s="1"/>
  <c r="B566" i="8"/>
  <c r="A566" i="8" s="1"/>
  <c r="B567" i="8"/>
  <c r="A567" i="8" s="1"/>
  <c r="B568" i="8"/>
  <c r="A568" i="8" s="1"/>
  <c r="B569" i="8"/>
  <c r="A569" i="8" s="1"/>
  <c r="B570" i="8"/>
  <c r="A570" i="8" s="1"/>
  <c r="B571" i="8"/>
  <c r="A571" i="8" s="1"/>
  <c r="B572" i="8"/>
  <c r="A572" i="8" s="1"/>
  <c r="B573" i="8"/>
  <c r="A573" i="8" s="1"/>
  <c r="B574" i="8"/>
  <c r="A574" i="8" s="1"/>
  <c r="B575" i="8"/>
  <c r="A575" i="8" s="1"/>
  <c r="B576" i="8"/>
  <c r="A576" i="8" s="1"/>
  <c r="B577" i="8"/>
  <c r="A577" i="8" s="1"/>
  <c r="B578" i="8"/>
  <c r="A578" i="8" s="1"/>
  <c r="B579" i="8"/>
  <c r="A579" i="8" s="1"/>
  <c r="B580" i="8"/>
  <c r="A580" i="8" s="1"/>
  <c r="B581" i="8"/>
  <c r="A581" i="8" s="1"/>
  <c r="B582" i="8"/>
  <c r="A582" i="8" s="1"/>
  <c r="B583" i="8"/>
  <c r="A583" i="8" s="1"/>
  <c r="B584" i="8"/>
  <c r="A584" i="8" s="1"/>
  <c r="B585" i="8"/>
  <c r="A585" i="8" s="1"/>
  <c r="B586" i="8"/>
  <c r="A586" i="8" s="1"/>
  <c r="B587" i="8"/>
  <c r="A587" i="8" s="1"/>
  <c r="B588" i="8"/>
  <c r="A588" i="8" s="1"/>
  <c r="B589" i="8"/>
  <c r="A589" i="8" s="1"/>
  <c r="B590" i="8"/>
  <c r="A590" i="8" s="1"/>
  <c r="B591" i="8"/>
  <c r="A591" i="8" s="1"/>
  <c r="B592" i="8"/>
  <c r="A592" i="8" s="1"/>
  <c r="B593" i="8"/>
  <c r="A593" i="8" s="1"/>
  <c r="B594" i="8"/>
  <c r="A594" i="8" s="1"/>
  <c r="B595" i="8"/>
  <c r="A595" i="8" s="1"/>
  <c r="B596" i="8"/>
  <c r="A596" i="8" s="1"/>
  <c r="B597" i="8"/>
  <c r="A597" i="8" s="1"/>
  <c r="B598" i="8"/>
  <c r="A598" i="8" s="1"/>
  <c r="B599" i="8"/>
  <c r="A599" i="8" s="1"/>
  <c r="B600" i="8"/>
  <c r="A600" i="8" s="1"/>
  <c r="B601" i="8"/>
  <c r="A601" i="8" s="1"/>
  <c r="B602" i="8"/>
  <c r="A602" i="8" s="1"/>
  <c r="B603" i="8"/>
  <c r="A603" i="8" s="1"/>
  <c r="B604" i="8"/>
  <c r="A604" i="8" s="1"/>
  <c r="B605" i="8"/>
  <c r="A605" i="8" s="1"/>
  <c r="B606" i="8"/>
  <c r="A606" i="8" s="1"/>
  <c r="B607" i="8"/>
  <c r="A607" i="8" s="1"/>
  <c r="B608" i="8"/>
  <c r="A608" i="8" s="1"/>
  <c r="B609" i="8"/>
  <c r="A609" i="8" s="1"/>
  <c r="B610" i="8"/>
  <c r="A610" i="8" s="1"/>
  <c r="B611" i="8"/>
  <c r="A611" i="8" s="1"/>
  <c r="B612" i="8"/>
  <c r="A612" i="8" s="1"/>
  <c r="B613" i="8"/>
  <c r="A613" i="8" s="1"/>
  <c r="B614" i="8"/>
  <c r="A614" i="8" s="1"/>
  <c r="B615" i="8"/>
  <c r="A615" i="8" s="1"/>
  <c r="B616" i="8"/>
  <c r="A616" i="8" s="1"/>
  <c r="B617" i="8"/>
  <c r="A617" i="8" s="1"/>
  <c r="B618" i="8"/>
  <c r="A618" i="8" s="1"/>
  <c r="B619" i="8"/>
  <c r="A619" i="8" s="1"/>
  <c r="B620" i="8"/>
  <c r="A620" i="8" s="1"/>
  <c r="B621" i="8"/>
  <c r="A621" i="8" s="1"/>
  <c r="B622" i="8"/>
  <c r="A622" i="8" s="1"/>
  <c r="B623" i="8"/>
  <c r="A623" i="8" s="1"/>
  <c r="B624" i="8"/>
  <c r="A624" i="8" s="1"/>
  <c r="B625" i="8"/>
  <c r="A625" i="8" s="1"/>
  <c r="B626" i="8"/>
  <c r="A626" i="8" s="1"/>
  <c r="B627" i="8"/>
  <c r="A627" i="8" s="1"/>
  <c r="B628" i="8"/>
  <c r="A628" i="8" s="1"/>
  <c r="B629" i="8"/>
  <c r="A629" i="8" s="1"/>
  <c r="B630" i="8"/>
  <c r="A630" i="8" s="1"/>
  <c r="B631" i="8"/>
  <c r="A631" i="8" s="1"/>
  <c r="B632" i="8"/>
  <c r="A632" i="8" s="1"/>
  <c r="B633" i="8"/>
  <c r="A633" i="8" s="1"/>
  <c r="B634" i="8"/>
  <c r="A634" i="8" s="1"/>
  <c r="B635" i="8"/>
  <c r="A635" i="8" s="1"/>
  <c r="B636" i="8"/>
  <c r="A636" i="8" s="1"/>
  <c r="B637" i="8"/>
  <c r="A637" i="8" s="1"/>
  <c r="B638" i="8"/>
  <c r="A638" i="8" s="1"/>
  <c r="B639" i="8"/>
  <c r="A639" i="8" s="1"/>
  <c r="B640" i="8"/>
  <c r="A640" i="8" s="1"/>
  <c r="B641" i="8"/>
  <c r="A641" i="8" s="1"/>
  <c r="B642" i="8"/>
  <c r="A642" i="8" s="1"/>
  <c r="B643" i="8"/>
  <c r="A643" i="8" s="1"/>
  <c r="B644" i="8"/>
  <c r="A644" i="8" s="1"/>
  <c r="B645" i="8"/>
  <c r="A645" i="8" s="1"/>
  <c r="B646" i="8"/>
  <c r="A646" i="8" s="1"/>
  <c r="B647" i="8"/>
  <c r="A647" i="8" s="1"/>
  <c r="B648" i="8"/>
  <c r="A648" i="8" s="1"/>
  <c r="B649" i="8"/>
  <c r="A649" i="8" s="1"/>
  <c r="B650" i="8"/>
  <c r="A650" i="8" s="1"/>
  <c r="B651" i="8"/>
  <c r="A651" i="8" s="1"/>
  <c r="B652" i="8"/>
  <c r="A652" i="8" s="1"/>
  <c r="B653" i="8"/>
  <c r="A653" i="8" s="1"/>
  <c r="B654" i="8"/>
  <c r="A654" i="8" s="1"/>
  <c r="B655" i="8"/>
  <c r="A655" i="8" s="1"/>
  <c r="B656" i="8"/>
  <c r="A656" i="8" s="1"/>
  <c r="B657" i="8"/>
  <c r="A657" i="8" s="1"/>
  <c r="B658" i="8"/>
  <c r="A658" i="8" s="1"/>
  <c r="B659" i="8"/>
  <c r="A659" i="8" s="1"/>
  <c r="B660" i="8"/>
  <c r="A660" i="8" s="1"/>
  <c r="B661" i="8"/>
  <c r="A661" i="8" s="1"/>
  <c r="B662" i="8"/>
  <c r="A662" i="8" s="1"/>
  <c r="B663" i="8"/>
  <c r="A663" i="8" s="1"/>
  <c r="B664" i="8"/>
  <c r="A664" i="8" s="1"/>
  <c r="B665" i="8"/>
  <c r="A665" i="8" s="1"/>
  <c r="B666" i="8"/>
  <c r="A666" i="8" s="1"/>
  <c r="B667" i="8"/>
  <c r="A667" i="8" s="1"/>
  <c r="B668" i="8"/>
  <c r="A668" i="8" s="1"/>
  <c r="B669" i="8"/>
  <c r="A669" i="8" s="1"/>
  <c r="B670" i="8"/>
  <c r="A670" i="8" s="1"/>
  <c r="B671" i="8"/>
  <c r="A671" i="8" s="1"/>
  <c r="B672" i="8"/>
  <c r="A672" i="8" s="1"/>
  <c r="B673" i="8"/>
  <c r="A673" i="8" s="1"/>
  <c r="B674" i="8"/>
  <c r="A674" i="8" s="1"/>
  <c r="B675" i="8"/>
  <c r="A675" i="8" s="1"/>
  <c r="B676" i="8"/>
  <c r="A676" i="8" s="1"/>
  <c r="B677" i="8"/>
  <c r="A677" i="8" s="1"/>
  <c r="B678" i="8"/>
  <c r="A678" i="8" s="1"/>
  <c r="B679" i="8"/>
  <c r="A679" i="8" s="1"/>
  <c r="B680" i="8"/>
  <c r="A680" i="8" s="1"/>
  <c r="B681" i="8"/>
  <c r="A681" i="8" s="1"/>
  <c r="B682" i="8"/>
  <c r="A682" i="8" s="1"/>
  <c r="B683" i="8"/>
  <c r="A683" i="8" s="1"/>
  <c r="B684" i="8"/>
  <c r="A684" i="8" s="1"/>
  <c r="B685" i="8"/>
  <c r="A685" i="8" s="1"/>
  <c r="B686" i="8"/>
  <c r="A686" i="8" s="1"/>
  <c r="B687" i="8"/>
  <c r="A687" i="8" s="1"/>
  <c r="B688" i="8"/>
  <c r="A688" i="8" s="1"/>
  <c r="B689" i="8"/>
  <c r="A689" i="8" s="1"/>
  <c r="B690" i="8"/>
  <c r="A690" i="8" s="1"/>
  <c r="B691" i="8"/>
  <c r="A691" i="8" s="1"/>
  <c r="B692" i="8"/>
  <c r="A692" i="8" s="1"/>
  <c r="B693" i="8"/>
  <c r="A693" i="8" s="1"/>
  <c r="B694" i="8"/>
  <c r="A694" i="8" s="1"/>
  <c r="B695" i="8"/>
  <c r="A695" i="8" s="1"/>
  <c r="B696" i="8"/>
  <c r="A696" i="8" s="1"/>
  <c r="B697" i="8"/>
  <c r="A697" i="8" s="1"/>
  <c r="B698" i="8"/>
  <c r="A698" i="8" s="1"/>
  <c r="B699" i="8"/>
  <c r="A699" i="8" s="1"/>
  <c r="B700" i="8"/>
  <c r="A700" i="8" s="1"/>
  <c r="B701" i="8"/>
  <c r="A701" i="8" s="1"/>
  <c r="B702" i="8"/>
  <c r="A702" i="8" s="1"/>
  <c r="B703" i="8"/>
  <c r="A703" i="8" s="1"/>
  <c r="B704" i="8"/>
  <c r="A704" i="8" s="1"/>
  <c r="B705" i="8"/>
  <c r="A705" i="8" s="1"/>
  <c r="B706" i="8"/>
  <c r="A706" i="8" s="1"/>
  <c r="B707" i="8"/>
  <c r="A707" i="8" s="1"/>
  <c r="B708" i="8"/>
  <c r="A708" i="8" s="1"/>
  <c r="B709" i="8"/>
  <c r="A709" i="8" s="1"/>
  <c r="B710" i="8"/>
  <c r="A710" i="8" s="1"/>
  <c r="B711" i="8"/>
  <c r="A711" i="8" s="1"/>
  <c r="B712" i="8"/>
  <c r="A712" i="8" s="1"/>
  <c r="B713" i="8"/>
  <c r="A713" i="8" s="1"/>
  <c r="B714" i="8"/>
  <c r="A714" i="8" s="1"/>
  <c r="B715" i="8"/>
  <c r="A715" i="8" s="1"/>
  <c r="B716" i="8"/>
  <c r="A716" i="8" s="1"/>
  <c r="B717" i="8"/>
  <c r="A717" i="8" s="1"/>
  <c r="B718" i="8"/>
  <c r="A718" i="8" s="1"/>
  <c r="B719" i="8"/>
  <c r="A719" i="8" s="1"/>
  <c r="B720" i="8"/>
  <c r="A720" i="8" s="1"/>
  <c r="B721" i="8"/>
  <c r="A721" i="8" s="1"/>
  <c r="B722" i="8"/>
  <c r="A722" i="8" s="1"/>
  <c r="B723" i="8"/>
  <c r="A723" i="8" s="1"/>
  <c r="B724" i="8"/>
  <c r="A724" i="8" s="1"/>
  <c r="B725" i="8"/>
  <c r="A725" i="8" s="1"/>
  <c r="B726" i="8"/>
  <c r="A726" i="8" s="1"/>
  <c r="B727" i="8"/>
  <c r="A727" i="8" s="1"/>
  <c r="B728" i="8"/>
  <c r="A728" i="8" s="1"/>
  <c r="B729" i="8"/>
  <c r="A729" i="8" s="1"/>
  <c r="B730" i="8"/>
  <c r="A730" i="8" s="1"/>
  <c r="B731" i="8"/>
  <c r="A731" i="8" s="1"/>
  <c r="B732" i="8"/>
  <c r="A732" i="8" s="1"/>
  <c r="B733" i="8"/>
  <c r="A733" i="8" s="1"/>
  <c r="B734" i="8"/>
  <c r="A734" i="8" s="1"/>
  <c r="B735" i="8"/>
  <c r="A735" i="8" s="1"/>
  <c r="B736" i="8"/>
  <c r="A736" i="8" s="1"/>
  <c r="B737" i="8"/>
  <c r="A737" i="8" s="1"/>
  <c r="B738" i="8"/>
  <c r="A738" i="8" s="1"/>
  <c r="B739" i="8"/>
  <c r="A739" i="8" s="1"/>
  <c r="B740" i="8"/>
  <c r="A740" i="8" s="1"/>
  <c r="B741" i="8"/>
  <c r="A741" i="8" s="1"/>
  <c r="B742" i="8"/>
  <c r="A742" i="8" s="1"/>
  <c r="B743" i="8"/>
  <c r="A743" i="8" s="1"/>
  <c r="B744" i="8"/>
  <c r="A744" i="8" s="1"/>
  <c r="B745" i="8"/>
  <c r="A745" i="8" s="1"/>
  <c r="B746" i="8"/>
  <c r="A746" i="8" s="1"/>
  <c r="B747" i="8"/>
  <c r="A747" i="8" s="1"/>
  <c r="B748" i="8"/>
  <c r="A748" i="8" s="1"/>
  <c r="B749" i="8"/>
  <c r="A749" i="8" s="1"/>
  <c r="B750" i="8"/>
  <c r="A750" i="8" s="1"/>
  <c r="B751" i="8"/>
  <c r="A751" i="8" s="1"/>
  <c r="B752" i="8"/>
  <c r="A752" i="8" s="1"/>
  <c r="B753" i="8"/>
  <c r="A753" i="8" s="1"/>
  <c r="B754" i="8"/>
  <c r="A754" i="8" s="1"/>
  <c r="B755" i="8"/>
  <c r="A755" i="8" s="1"/>
  <c r="B756" i="8"/>
  <c r="A756" i="8" s="1"/>
  <c r="B757" i="8"/>
  <c r="A757" i="8" s="1"/>
  <c r="B758" i="8"/>
  <c r="A758" i="8" s="1"/>
  <c r="B759" i="8"/>
  <c r="A759" i="8" s="1"/>
  <c r="B760" i="8"/>
  <c r="A760" i="8" s="1"/>
  <c r="B761" i="8"/>
  <c r="A761" i="8" s="1"/>
  <c r="B762" i="8"/>
  <c r="A762" i="8" s="1"/>
  <c r="B763" i="8"/>
  <c r="A763" i="8" s="1"/>
  <c r="B764" i="8"/>
  <c r="A764" i="8" s="1"/>
  <c r="B765" i="8"/>
  <c r="A765" i="8" s="1"/>
  <c r="B766" i="8"/>
  <c r="A766" i="8" s="1"/>
  <c r="B767" i="8"/>
  <c r="A767" i="8" s="1"/>
  <c r="B768" i="8"/>
  <c r="A768" i="8" s="1"/>
  <c r="B769" i="8"/>
  <c r="A769" i="8" s="1"/>
  <c r="B770" i="8"/>
  <c r="A770" i="8" s="1"/>
  <c r="B771" i="8"/>
  <c r="A771" i="8" s="1"/>
  <c r="B772" i="8"/>
  <c r="A772" i="8" s="1"/>
  <c r="B773" i="8"/>
  <c r="A773" i="8" s="1"/>
  <c r="B774" i="8"/>
  <c r="A774" i="8" s="1"/>
  <c r="B775" i="8"/>
  <c r="A775" i="8" s="1"/>
  <c r="B776" i="8"/>
  <c r="A776" i="8" s="1"/>
  <c r="B777" i="8"/>
  <c r="A777" i="8" s="1"/>
  <c r="B778" i="8"/>
  <c r="A778" i="8" s="1"/>
  <c r="B779" i="8"/>
  <c r="A779" i="8" s="1"/>
  <c r="B780" i="8"/>
  <c r="A780" i="8" s="1"/>
  <c r="B781" i="8"/>
  <c r="A781" i="8" s="1"/>
  <c r="B782" i="8"/>
  <c r="A782" i="8" s="1"/>
  <c r="B783" i="8"/>
  <c r="A783" i="8" s="1"/>
  <c r="B784" i="8"/>
  <c r="A784" i="8" s="1"/>
  <c r="B785" i="8"/>
  <c r="A785" i="8" s="1"/>
  <c r="B786" i="8"/>
  <c r="A786" i="8" s="1"/>
  <c r="B787" i="8"/>
  <c r="A787" i="8" s="1"/>
  <c r="B788" i="8"/>
  <c r="A788" i="8" s="1"/>
  <c r="B789" i="8"/>
  <c r="A789" i="8" s="1"/>
  <c r="B790" i="8"/>
  <c r="A790" i="8" s="1"/>
  <c r="B791" i="8"/>
  <c r="A791" i="8" s="1"/>
  <c r="B792" i="8"/>
  <c r="A792" i="8" s="1"/>
  <c r="B793" i="8"/>
  <c r="A793" i="8" s="1"/>
  <c r="B794" i="8"/>
  <c r="A794" i="8" s="1"/>
  <c r="B795" i="8"/>
  <c r="A795" i="8" s="1"/>
  <c r="B796" i="8"/>
  <c r="A796" i="8" s="1"/>
  <c r="B797" i="8"/>
  <c r="A797" i="8" s="1"/>
  <c r="B19" i="8"/>
  <c r="A19" i="8" s="1"/>
  <c r="B20" i="8"/>
  <c r="A20" i="8" s="1"/>
  <c r="B21" i="8"/>
  <c r="A21" i="8" s="1"/>
  <c r="B22" i="8"/>
  <c r="A22" i="8" s="1"/>
  <c r="B23" i="8"/>
  <c r="A23" i="8" s="1"/>
  <c r="B24" i="8"/>
  <c r="A24" i="8" s="1"/>
  <c r="B25" i="8"/>
  <c r="A25" i="8" s="1"/>
  <c r="B26" i="8"/>
  <c r="A26" i="8" s="1"/>
  <c r="B27" i="8"/>
  <c r="A27" i="8" s="1"/>
  <c r="B28" i="8"/>
  <c r="A28" i="8" s="1"/>
  <c r="B29" i="8"/>
  <c r="A29" i="8" s="1"/>
  <c r="B30" i="8"/>
  <c r="A30" i="8" s="1"/>
  <c r="B31" i="8"/>
  <c r="A31" i="8" s="1"/>
  <c r="B32" i="8"/>
  <c r="A32" i="8" s="1"/>
  <c r="B33" i="8"/>
  <c r="A33" i="8" s="1"/>
  <c r="B34" i="8"/>
  <c r="A34" i="8" s="1"/>
  <c r="B35" i="8"/>
  <c r="A35" i="8" s="1"/>
  <c r="B36" i="8"/>
  <c r="A36" i="8" s="1"/>
  <c r="B37" i="8"/>
  <c r="A37" i="8" s="1"/>
  <c r="B38" i="8"/>
  <c r="A38" i="8" s="1"/>
  <c r="B39" i="8"/>
  <c r="A39" i="8" s="1"/>
  <c r="B40" i="8"/>
  <c r="A40" i="8" s="1"/>
  <c r="B41" i="8"/>
  <c r="A41" i="8" s="1"/>
  <c r="B42" i="8"/>
  <c r="A42" i="8" s="1"/>
  <c r="B43" i="8"/>
  <c r="A43" i="8" s="1"/>
  <c r="B44" i="8"/>
  <c r="A44" i="8" s="1"/>
  <c r="B45" i="8"/>
  <c r="A45" i="8" s="1"/>
  <c r="B46" i="8"/>
  <c r="A46" i="8" s="1"/>
  <c r="B47" i="8"/>
  <c r="A47" i="8" s="1"/>
  <c r="B48" i="8"/>
  <c r="A48" i="8" s="1"/>
  <c r="B49" i="8"/>
  <c r="A49" i="8" s="1"/>
  <c r="B50" i="8"/>
  <c r="A50" i="8" s="1"/>
  <c r="B51" i="8"/>
  <c r="A51" i="8" s="1"/>
  <c r="B52" i="8"/>
  <c r="A52" i="8" s="1"/>
  <c r="B53" i="8"/>
  <c r="A53" i="8" s="1"/>
  <c r="B54" i="8"/>
  <c r="A54" i="8" s="1"/>
  <c r="B55" i="8"/>
  <c r="A55" i="8" s="1"/>
  <c r="B56" i="8"/>
  <c r="A56" i="8" s="1"/>
  <c r="B57" i="8"/>
  <c r="A57" i="8" s="1"/>
  <c r="B58" i="8"/>
  <c r="A58" i="8" s="1"/>
  <c r="B59" i="8"/>
  <c r="A59" i="8" s="1"/>
  <c r="B60" i="8"/>
  <c r="A60" i="8" s="1"/>
  <c r="B61" i="8"/>
  <c r="A61" i="8" s="1"/>
  <c r="B62" i="8"/>
  <c r="A62" i="8" s="1"/>
  <c r="B63" i="8"/>
  <c r="A63" i="8" s="1"/>
  <c r="B64" i="8"/>
  <c r="A64" i="8" s="1"/>
  <c r="B65" i="8"/>
  <c r="A65" i="8" s="1"/>
  <c r="B66" i="8"/>
  <c r="A66" i="8" s="1"/>
  <c r="B67" i="8"/>
  <c r="A67" i="8" s="1"/>
  <c r="B68" i="8"/>
  <c r="A68" i="8" s="1"/>
  <c r="B69" i="8"/>
  <c r="A69" i="8" s="1"/>
  <c r="B70" i="8"/>
  <c r="A70" i="8" s="1"/>
  <c r="B71" i="8"/>
  <c r="A71" i="8" s="1"/>
  <c r="B72" i="8"/>
  <c r="A72" i="8" s="1"/>
  <c r="B73" i="8"/>
  <c r="A73" i="8" s="1"/>
  <c r="B74" i="8"/>
  <c r="A74" i="8" s="1"/>
  <c r="B75" i="8"/>
  <c r="A75" i="8" s="1"/>
  <c r="B76" i="8"/>
  <c r="A76" i="8" s="1"/>
  <c r="B77" i="8"/>
  <c r="A77" i="8" s="1"/>
  <c r="B78" i="8"/>
  <c r="A78" i="8" s="1"/>
  <c r="B79" i="8"/>
  <c r="A79" i="8" s="1"/>
  <c r="B80" i="8"/>
  <c r="A80" i="8" s="1"/>
  <c r="B81" i="8"/>
  <c r="A81" i="8" s="1"/>
  <c r="B82" i="8"/>
  <c r="A82" i="8" s="1"/>
  <c r="B83" i="8"/>
  <c r="A83" i="8" s="1"/>
  <c r="B84" i="8"/>
  <c r="A84" i="8" s="1"/>
  <c r="B85" i="8"/>
  <c r="A85" i="8" s="1"/>
  <c r="B86" i="8"/>
  <c r="A86" i="8" s="1"/>
  <c r="B87" i="8"/>
  <c r="A87" i="8" s="1"/>
  <c r="B88" i="8"/>
  <c r="A88" i="8" s="1"/>
  <c r="B89" i="8"/>
  <c r="A89" i="8" s="1"/>
  <c r="B90" i="8"/>
  <c r="A90" i="8" s="1"/>
  <c r="B91" i="8"/>
  <c r="A91" i="8" s="1"/>
  <c r="B92" i="8"/>
  <c r="A92" i="8" s="1"/>
  <c r="B93" i="8"/>
  <c r="A93" i="8" s="1"/>
  <c r="B94" i="8"/>
  <c r="A94" i="8" s="1"/>
  <c r="B95" i="8"/>
  <c r="A95" i="8" s="1"/>
  <c r="B96" i="8"/>
  <c r="A96" i="8" s="1"/>
  <c r="B97" i="8"/>
  <c r="A97" i="8" s="1"/>
  <c r="B98" i="8"/>
  <c r="A98" i="8" s="1"/>
  <c r="B99" i="8"/>
  <c r="A99" i="8" s="1"/>
  <c r="B100" i="8"/>
  <c r="A100" i="8" s="1"/>
  <c r="B101" i="8"/>
  <c r="A101" i="8" s="1"/>
  <c r="B102" i="8"/>
  <c r="A102" i="8" s="1"/>
  <c r="B103" i="8"/>
  <c r="A103" i="8" s="1"/>
  <c r="B104" i="8"/>
  <c r="A104" i="8" s="1"/>
  <c r="B105" i="8"/>
  <c r="A105" i="8" s="1"/>
  <c r="B106" i="8"/>
  <c r="A106" i="8" s="1"/>
  <c r="B107" i="8"/>
  <c r="A107" i="8" s="1"/>
  <c r="B108" i="8"/>
  <c r="A108" i="8" s="1"/>
  <c r="B109" i="8"/>
  <c r="A109" i="8" s="1"/>
  <c r="B110" i="8"/>
  <c r="A110" i="8" s="1"/>
  <c r="B111" i="8"/>
  <c r="A111" i="8" s="1"/>
  <c r="B112" i="8"/>
  <c r="A112" i="8" s="1"/>
  <c r="B113" i="8"/>
  <c r="A113" i="8" s="1"/>
  <c r="B114" i="8"/>
  <c r="A114" i="8" s="1"/>
  <c r="B115" i="8"/>
  <c r="A115" i="8" s="1"/>
  <c r="B116" i="8"/>
  <c r="A116" i="8" s="1"/>
  <c r="B117" i="8"/>
  <c r="A117" i="8" s="1"/>
  <c r="B118" i="8"/>
  <c r="A118" i="8" s="1"/>
  <c r="B119" i="8"/>
  <c r="A119" i="8" s="1"/>
  <c r="B120" i="8"/>
  <c r="A120" i="8" s="1"/>
  <c r="B121" i="8"/>
  <c r="A121" i="8" s="1"/>
  <c r="B122" i="8"/>
  <c r="A122" i="8" s="1"/>
  <c r="B123" i="8"/>
  <c r="A123" i="8" s="1"/>
  <c r="B124" i="8"/>
  <c r="A124" i="8" s="1"/>
  <c r="B125" i="8"/>
  <c r="A125" i="8" s="1"/>
  <c r="B126" i="8"/>
  <c r="A126" i="8" s="1"/>
  <c r="B127" i="8"/>
  <c r="A127" i="8" s="1"/>
  <c r="B128" i="8"/>
  <c r="A128" i="8" s="1"/>
  <c r="B129" i="8"/>
  <c r="A129" i="8" s="1"/>
  <c r="B130" i="8"/>
  <c r="A130" i="8" s="1"/>
  <c r="B131" i="8"/>
  <c r="A131" i="8" s="1"/>
  <c r="B132" i="8"/>
  <c r="A132" i="8" s="1"/>
  <c r="B133" i="8"/>
  <c r="A133" i="8" s="1"/>
  <c r="B134" i="8"/>
  <c r="A134" i="8" s="1"/>
  <c r="B135" i="8"/>
  <c r="A135" i="8" s="1"/>
  <c r="B136" i="8"/>
  <c r="A136" i="8" s="1"/>
  <c r="B137" i="8"/>
  <c r="A137" i="8" s="1"/>
  <c r="B138" i="8"/>
  <c r="A138" i="8" s="1"/>
  <c r="B139" i="8"/>
  <c r="A139" i="8" s="1"/>
  <c r="B140" i="8"/>
  <c r="A140" i="8" s="1"/>
  <c r="B141" i="8"/>
  <c r="A141" i="8" s="1"/>
  <c r="B142" i="8"/>
  <c r="A142" i="8" s="1"/>
  <c r="B143" i="8"/>
  <c r="A143" i="8" s="1"/>
  <c r="B144" i="8"/>
  <c r="A144" i="8" s="1"/>
  <c r="B145" i="8"/>
  <c r="A145" i="8" s="1"/>
  <c r="B146" i="8"/>
  <c r="A146" i="8" s="1"/>
  <c r="B147" i="8"/>
  <c r="A147" i="8" s="1"/>
  <c r="B148" i="8"/>
  <c r="A148" i="8" s="1"/>
  <c r="B149" i="8"/>
  <c r="A149" i="8" s="1"/>
  <c r="B150" i="8"/>
  <c r="A150" i="8" s="1"/>
  <c r="B151" i="8"/>
  <c r="A151" i="8" s="1"/>
  <c r="B152" i="8"/>
  <c r="A152" i="8" s="1"/>
  <c r="B153" i="8"/>
  <c r="A153" i="8" s="1"/>
  <c r="B154" i="8"/>
  <c r="A154" i="8" s="1"/>
  <c r="B155" i="8"/>
  <c r="A155" i="8" s="1"/>
  <c r="B156" i="8"/>
  <c r="A156" i="8" s="1"/>
  <c r="B157" i="8"/>
  <c r="A157" i="8" s="1"/>
  <c r="B158" i="8"/>
  <c r="A158" i="8" s="1"/>
  <c r="B159" i="8"/>
  <c r="A159" i="8" s="1"/>
  <c r="B160" i="8"/>
  <c r="A160" i="8" s="1"/>
  <c r="B161" i="8"/>
  <c r="A161" i="8" s="1"/>
  <c r="B162" i="8"/>
  <c r="A162" i="8" s="1"/>
  <c r="B163" i="8"/>
  <c r="A163" i="8" s="1"/>
  <c r="B164" i="8"/>
  <c r="A164" i="8" s="1"/>
  <c r="B165" i="8"/>
  <c r="A165" i="8" s="1"/>
  <c r="B166" i="8"/>
  <c r="A166" i="8" s="1"/>
  <c r="B167" i="8"/>
  <c r="A167" i="8" s="1"/>
  <c r="B168" i="8"/>
  <c r="A168" i="8" s="1"/>
  <c r="B169" i="8"/>
  <c r="A169" i="8" s="1"/>
  <c r="B170" i="8"/>
  <c r="A170" i="8" s="1"/>
  <c r="B171" i="8"/>
  <c r="A171" i="8" s="1"/>
  <c r="B172" i="8"/>
  <c r="A172" i="8" s="1"/>
  <c r="B173" i="8"/>
  <c r="A173" i="8" s="1"/>
  <c r="B174" i="8"/>
  <c r="A174" i="8" s="1"/>
  <c r="B175" i="8"/>
  <c r="A175" i="8" s="1"/>
  <c r="B176" i="8"/>
  <c r="A176" i="8" s="1"/>
  <c r="B177" i="8"/>
  <c r="A177" i="8" s="1"/>
  <c r="B178" i="8"/>
  <c r="A178" i="8" s="1"/>
  <c r="B179" i="8"/>
  <c r="A179" i="8" s="1"/>
  <c r="B180" i="8"/>
  <c r="A180" i="8" s="1"/>
  <c r="B181" i="8"/>
  <c r="A181" i="8" s="1"/>
  <c r="B182" i="8"/>
  <c r="A182" i="8" s="1"/>
  <c r="B183" i="8"/>
  <c r="A183" i="8" s="1"/>
  <c r="B184" i="8"/>
  <c r="A184" i="8" s="1"/>
  <c r="B185" i="8"/>
  <c r="A185" i="8" s="1"/>
  <c r="B186" i="8"/>
  <c r="A186" i="8" s="1"/>
  <c r="B187" i="8"/>
  <c r="A187" i="8" s="1"/>
  <c r="B188" i="8"/>
  <c r="A188" i="8" s="1"/>
  <c r="B189" i="8"/>
  <c r="A189" i="8" s="1"/>
  <c r="B190" i="8"/>
  <c r="A190" i="8" s="1"/>
  <c r="B191" i="8"/>
  <c r="A191" i="8" s="1"/>
  <c r="B192" i="8"/>
  <c r="A192" i="8" s="1"/>
  <c r="B193" i="8"/>
  <c r="A193" i="8" s="1"/>
  <c r="B194" i="8"/>
  <c r="A194" i="8" s="1"/>
  <c r="B195" i="8"/>
  <c r="A195" i="8" s="1"/>
  <c r="B196" i="8"/>
  <c r="A196" i="8" s="1"/>
  <c r="B197" i="8"/>
  <c r="A197" i="8" s="1"/>
  <c r="B198" i="8"/>
  <c r="A198" i="8" s="1"/>
  <c r="B199" i="8"/>
  <c r="A199" i="8" s="1"/>
  <c r="B200" i="8"/>
  <c r="A200" i="8" s="1"/>
  <c r="B201" i="8"/>
  <c r="A201" i="8" s="1"/>
  <c r="B202" i="8"/>
  <c r="A202" i="8" s="1"/>
  <c r="B203" i="8"/>
  <c r="A203" i="8" s="1"/>
  <c r="B204" i="8"/>
  <c r="A204" i="8" s="1"/>
  <c r="B205" i="8"/>
  <c r="A205" i="8" s="1"/>
  <c r="B206" i="8"/>
  <c r="A206" i="8" s="1"/>
  <c r="B207" i="8"/>
  <c r="A207" i="8" s="1"/>
  <c r="B208" i="8"/>
  <c r="A208" i="8" s="1"/>
  <c r="B209" i="8"/>
  <c r="A209" i="8" s="1"/>
  <c r="B210" i="8"/>
  <c r="A210" i="8" s="1"/>
  <c r="B211" i="8"/>
  <c r="A211" i="8" s="1"/>
  <c r="B212" i="8"/>
  <c r="A212" i="8" s="1"/>
  <c r="B213" i="8"/>
  <c r="A213" i="8" s="1"/>
  <c r="B214" i="8"/>
  <c r="A214" i="8" s="1"/>
  <c r="B215" i="8"/>
  <c r="A215" i="8" s="1"/>
  <c r="B216" i="8"/>
  <c r="A216" i="8" s="1"/>
  <c r="B217" i="8"/>
  <c r="A217" i="8" s="1"/>
  <c r="B218" i="8"/>
  <c r="A218" i="8" s="1"/>
  <c r="B219" i="8"/>
  <c r="A219" i="8" s="1"/>
  <c r="B220" i="8"/>
  <c r="A220" i="8" s="1"/>
  <c r="B221" i="8"/>
  <c r="A221" i="8" s="1"/>
  <c r="B222" i="8"/>
  <c r="A222" i="8" s="1"/>
  <c r="B223" i="8"/>
  <c r="A223" i="8" s="1"/>
  <c r="B224" i="8"/>
  <c r="A224" i="8" s="1"/>
  <c r="B225" i="8"/>
  <c r="A225" i="8" s="1"/>
  <c r="B226" i="8"/>
  <c r="A226" i="8" s="1"/>
  <c r="B227" i="8"/>
  <c r="A227" i="8" s="1"/>
  <c r="B228" i="8"/>
  <c r="A228" i="8" s="1"/>
  <c r="B229" i="8"/>
  <c r="A229" i="8" s="1"/>
  <c r="B230" i="8"/>
  <c r="A230" i="8" s="1"/>
  <c r="B231" i="8"/>
  <c r="A231" i="8" s="1"/>
  <c r="B232" i="8"/>
  <c r="A232" i="8" s="1"/>
  <c r="B233" i="8"/>
  <c r="A233" i="8" s="1"/>
  <c r="B234" i="8"/>
  <c r="A234" i="8" s="1"/>
  <c r="B235" i="8"/>
  <c r="A235" i="8" s="1"/>
  <c r="B236" i="8"/>
  <c r="A236" i="8" s="1"/>
  <c r="B237" i="8"/>
  <c r="A237" i="8" s="1"/>
  <c r="B238" i="8"/>
  <c r="A238" i="8" s="1"/>
  <c r="B239" i="8"/>
  <c r="A239" i="8" s="1"/>
  <c r="B240" i="8"/>
  <c r="A240" i="8" s="1"/>
  <c r="B241" i="8"/>
  <c r="A241" i="8" s="1"/>
  <c r="B242" i="8"/>
  <c r="A242" i="8" s="1"/>
  <c r="B243" i="8"/>
  <c r="A243" i="8" s="1"/>
  <c r="B244" i="8"/>
  <c r="A244" i="8" s="1"/>
  <c r="B245" i="8"/>
  <c r="A245" i="8" s="1"/>
  <c r="B246" i="8"/>
  <c r="A246" i="8" s="1"/>
  <c r="B247" i="8"/>
  <c r="A247" i="8" s="1"/>
  <c r="B248" i="8"/>
  <c r="A248" i="8" s="1"/>
  <c r="B249" i="8"/>
  <c r="A249" i="8" s="1"/>
  <c r="B250" i="8"/>
  <c r="A250" i="8" s="1"/>
  <c r="B251" i="8"/>
  <c r="A251" i="8" s="1"/>
  <c r="B252" i="8"/>
  <c r="A252" i="8" s="1"/>
  <c r="B253" i="8"/>
  <c r="A253" i="8" s="1"/>
  <c r="B254" i="8"/>
  <c r="A254" i="8" s="1"/>
  <c r="B255" i="8"/>
  <c r="A255" i="8" s="1"/>
  <c r="B256" i="8"/>
  <c r="A256" i="8" s="1"/>
  <c r="B257" i="8"/>
  <c r="A257" i="8" s="1"/>
  <c r="B258" i="8"/>
  <c r="A258" i="8" s="1"/>
  <c r="B259" i="8"/>
  <c r="A259" i="8" s="1"/>
  <c r="B260" i="8"/>
  <c r="A260" i="8" s="1"/>
  <c r="B261" i="8"/>
  <c r="A261" i="8" s="1"/>
  <c r="B262" i="8"/>
  <c r="A262" i="8" s="1"/>
  <c r="B263" i="8"/>
  <c r="A263" i="8" s="1"/>
  <c r="B264" i="8"/>
  <c r="A264" i="8" s="1"/>
  <c r="B265" i="8"/>
  <c r="A265" i="8" s="1"/>
  <c r="B266" i="8"/>
  <c r="A266" i="8" s="1"/>
  <c r="B267" i="8"/>
  <c r="A267" i="8" s="1"/>
  <c r="B268" i="8"/>
  <c r="A268" i="8" s="1"/>
  <c r="B269" i="8"/>
  <c r="A269" i="8" s="1"/>
  <c r="B270" i="8"/>
  <c r="A270" i="8" s="1"/>
  <c r="B271" i="8"/>
  <c r="A271" i="8" s="1"/>
  <c r="B272" i="8"/>
  <c r="A272" i="8" s="1"/>
  <c r="B273" i="8"/>
  <c r="A273" i="8" s="1"/>
  <c r="B274" i="8"/>
  <c r="A274" i="8" s="1"/>
  <c r="B275" i="8"/>
  <c r="A275" i="8" s="1"/>
  <c r="B276" i="8"/>
  <c r="A276" i="8" s="1"/>
  <c r="B277" i="8"/>
  <c r="A277" i="8" s="1"/>
  <c r="B278" i="8"/>
  <c r="A278" i="8" s="1"/>
  <c r="B279" i="8"/>
  <c r="A279" i="8" s="1"/>
  <c r="B280" i="8"/>
  <c r="A280" i="8" s="1"/>
  <c r="B281" i="8"/>
  <c r="A281" i="8" s="1"/>
  <c r="B282" i="8"/>
  <c r="A282" i="8" s="1"/>
  <c r="B283" i="8"/>
  <c r="A283" i="8" s="1"/>
  <c r="B284" i="8"/>
  <c r="A284" i="8" s="1"/>
  <c r="B285" i="8"/>
  <c r="A285" i="8" s="1"/>
  <c r="B286" i="8"/>
  <c r="A286" i="8" s="1"/>
  <c r="B287" i="8"/>
  <c r="A287" i="8" s="1"/>
  <c r="B288" i="8"/>
  <c r="A288" i="8" s="1"/>
  <c r="B289" i="8"/>
  <c r="A289" i="8" s="1"/>
  <c r="B290" i="8"/>
  <c r="A290" i="8" s="1"/>
  <c r="B291" i="8"/>
  <c r="A291" i="8" s="1"/>
  <c r="B292" i="8"/>
  <c r="A292" i="8" s="1"/>
  <c r="B293" i="8"/>
  <c r="A293" i="8" s="1"/>
  <c r="B294" i="8"/>
  <c r="A294" i="8" s="1"/>
  <c r="B295" i="8"/>
  <c r="A295" i="8" s="1"/>
  <c r="B296" i="8"/>
  <c r="A296" i="8" s="1"/>
  <c r="B297" i="8"/>
  <c r="A297" i="8" s="1"/>
  <c r="B298" i="8"/>
  <c r="A298" i="8" s="1"/>
  <c r="B299" i="8"/>
  <c r="A299" i="8" s="1"/>
  <c r="B300" i="8"/>
  <c r="A300" i="8" s="1"/>
  <c r="B301" i="8"/>
  <c r="A301" i="8" s="1"/>
  <c r="B302" i="8"/>
  <c r="A302" i="8" s="1"/>
  <c r="B303" i="8"/>
  <c r="A303" i="8" s="1"/>
  <c r="B304" i="8"/>
  <c r="A304" i="8" s="1"/>
  <c r="B305" i="8"/>
  <c r="A305" i="8" s="1"/>
  <c r="B306" i="8"/>
  <c r="A306" i="8" s="1"/>
  <c r="B10" i="8"/>
  <c r="B12" i="8"/>
  <c r="A12" i="8" s="1"/>
  <c r="B13" i="8"/>
  <c r="A13" i="8" s="1"/>
  <c r="B14" i="8"/>
  <c r="A14" i="8" s="1"/>
  <c r="B15" i="8"/>
  <c r="A15" i="8" s="1"/>
  <c r="B16" i="8"/>
  <c r="A16" i="8" s="1"/>
  <c r="B17" i="8"/>
  <c r="A17" i="8" s="1"/>
  <c r="B18" i="8"/>
  <c r="A18" i="8" s="1"/>
  <c r="C6" i="8"/>
  <c r="C4" i="8"/>
  <c r="D3" i="9" l="1"/>
  <c r="C59" i="9"/>
  <c r="L89" i="7"/>
  <c r="G11" i="7" l="1"/>
  <c r="G10" i="7"/>
  <c r="F11" i="7"/>
  <c r="F10" i="7"/>
  <c r="I93" i="7"/>
  <c r="I83" i="7"/>
  <c r="I84" i="7" s="1"/>
  <c r="I85" i="7" s="1"/>
  <c r="F81" i="7"/>
  <c r="H81" i="7" s="1"/>
  <c r="G82" i="7" s="1"/>
  <c r="H76" i="7"/>
  <c r="H77" i="7" s="1"/>
  <c r="I74" i="7"/>
  <c r="G71" i="7"/>
  <c r="H60" i="7"/>
  <c r="J60" i="7" s="1"/>
  <c r="H59" i="7"/>
  <c r="H58" i="7"/>
  <c r="A58" i="7" s="1"/>
  <c r="B58" i="7" s="1"/>
  <c r="E58" i="7"/>
  <c r="C58" i="7"/>
  <c r="H57" i="7"/>
  <c r="A57" i="7" s="1"/>
  <c r="B57" i="7" s="1"/>
  <c r="E57" i="7"/>
  <c r="C57" i="7"/>
  <c r="H56" i="7"/>
  <c r="A56" i="7" s="1"/>
  <c r="B56" i="7" s="1"/>
  <c r="E56" i="7"/>
  <c r="C56" i="7"/>
  <c r="H55" i="7"/>
  <c r="A55" i="7" s="1"/>
  <c r="B55" i="7" s="1"/>
  <c r="E55" i="7"/>
  <c r="C55" i="7"/>
  <c r="H54" i="7"/>
  <c r="A54" i="7" s="1"/>
  <c r="B54" i="7" s="1"/>
  <c r="E54" i="7"/>
  <c r="C54" i="7"/>
  <c r="H53" i="7"/>
  <c r="A53" i="7" s="1"/>
  <c r="B53" i="7" s="1"/>
  <c r="E53" i="7"/>
  <c r="C53" i="7"/>
  <c r="H52" i="7"/>
  <c r="A52" i="7" s="1"/>
  <c r="B52" i="7" s="1"/>
  <c r="E52" i="7"/>
  <c r="C52" i="7"/>
  <c r="H51" i="7"/>
  <c r="A51" i="7" s="1"/>
  <c r="B51" i="7" s="1"/>
  <c r="E51" i="7"/>
  <c r="C51" i="7"/>
  <c r="H50" i="7"/>
  <c r="A50" i="7" s="1"/>
  <c r="B50" i="7" s="1"/>
  <c r="E50" i="7"/>
  <c r="C50" i="7"/>
  <c r="H49" i="7"/>
  <c r="A49" i="7" s="1"/>
  <c r="B49" i="7" s="1"/>
  <c r="E49" i="7"/>
  <c r="C49" i="7"/>
  <c r="H48" i="7"/>
  <c r="A48" i="7" s="1"/>
  <c r="B48" i="7" s="1"/>
  <c r="E48" i="7"/>
  <c r="C48" i="7"/>
  <c r="H47" i="7"/>
  <c r="A47" i="7" s="1"/>
  <c r="B47" i="7" s="1"/>
  <c r="E47" i="7"/>
  <c r="C47" i="7"/>
  <c r="H46" i="7"/>
  <c r="A46" i="7" s="1"/>
  <c r="B46" i="7" s="1"/>
  <c r="E46" i="7"/>
  <c r="C46" i="7"/>
  <c r="H45" i="7"/>
  <c r="A45" i="7" s="1"/>
  <c r="B45" i="7" s="1"/>
  <c r="E45" i="7"/>
  <c r="C45" i="7"/>
  <c r="H44" i="7"/>
  <c r="A44" i="7" s="1"/>
  <c r="B44" i="7" s="1"/>
  <c r="E44" i="7"/>
  <c r="C44" i="7"/>
  <c r="H43" i="7"/>
  <c r="A43" i="7" s="1"/>
  <c r="B43" i="7" s="1"/>
  <c r="E43" i="7"/>
  <c r="C43" i="7"/>
  <c r="H42" i="7"/>
  <c r="A42" i="7" s="1"/>
  <c r="B42" i="7" s="1"/>
  <c r="E42" i="7"/>
  <c r="C42" i="7"/>
  <c r="H41" i="7"/>
  <c r="A41" i="7" s="1"/>
  <c r="B41" i="7" s="1"/>
  <c r="E41" i="7"/>
  <c r="C41" i="7"/>
  <c r="H40" i="7"/>
  <c r="A40" i="7" s="1"/>
  <c r="B40" i="7" s="1"/>
  <c r="E40" i="7"/>
  <c r="C40" i="7"/>
  <c r="H39" i="7"/>
  <c r="A39" i="7" s="1"/>
  <c r="B39" i="7" s="1"/>
  <c r="E39" i="7"/>
  <c r="C39" i="7"/>
  <c r="H38" i="7"/>
  <c r="A38" i="7" s="1"/>
  <c r="B38" i="7" s="1"/>
  <c r="E38" i="7"/>
  <c r="C38" i="7"/>
  <c r="H37" i="7"/>
  <c r="A37" i="7" s="1"/>
  <c r="B37" i="7" s="1"/>
  <c r="E37" i="7"/>
  <c r="C37" i="7"/>
  <c r="H36" i="7"/>
  <c r="A36" i="7" s="1"/>
  <c r="B36" i="7" s="1"/>
  <c r="E36" i="7"/>
  <c r="C36" i="7"/>
  <c r="H35" i="7"/>
  <c r="A35" i="7" s="1"/>
  <c r="B35" i="7" s="1"/>
  <c r="E35" i="7"/>
  <c r="C35" i="7"/>
  <c r="H34" i="7"/>
  <c r="A34" i="7" s="1"/>
  <c r="B34" i="7" s="1"/>
  <c r="E34" i="7"/>
  <c r="C34" i="7"/>
  <c r="H33" i="7"/>
  <c r="A33" i="7" s="1"/>
  <c r="B33" i="7" s="1"/>
  <c r="E33" i="7"/>
  <c r="C33" i="7"/>
  <c r="H32" i="7"/>
  <c r="A32" i="7" s="1"/>
  <c r="B32" i="7" s="1"/>
  <c r="E32" i="7"/>
  <c r="C32" i="7"/>
  <c r="H31" i="7"/>
  <c r="A31" i="7" s="1"/>
  <c r="B31" i="7" s="1"/>
  <c r="E31" i="7"/>
  <c r="C31" i="7"/>
  <c r="H30" i="7"/>
  <c r="E30" i="7"/>
  <c r="C30" i="7"/>
  <c r="B30" i="7"/>
  <c r="H29" i="7"/>
  <c r="E29" i="7"/>
  <c r="C29" i="7"/>
  <c r="B29" i="7"/>
  <c r="H28" i="7"/>
  <c r="E28" i="7"/>
  <c r="C28" i="7"/>
  <c r="B28" i="7"/>
  <c r="H27" i="7"/>
  <c r="E27" i="7"/>
  <c r="C27" i="7"/>
  <c r="B27" i="7"/>
  <c r="H26" i="7"/>
  <c r="E26" i="7"/>
  <c r="C26" i="7"/>
  <c r="B26" i="7"/>
  <c r="H25" i="7"/>
  <c r="E25" i="7"/>
  <c r="C25" i="7"/>
  <c r="B25" i="7"/>
  <c r="H24" i="7"/>
  <c r="E24" i="7"/>
  <c r="C24" i="7"/>
  <c r="B24" i="7"/>
  <c r="H23" i="7"/>
  <c r="E23" i="7"/>
  <c r="C23" i="7"/>
  <c r="B23" i="7"/>
  <c r="H22" i="7"/>
  <c r="E22" i="7"/>
  <c r="C22" i="7"/>
  <c r="B22" i="7"/>
  <c r="H21" i="7"/>
  <c r="E21" i="7"/>
  <c r="C21" i="7"/>
  <c r="B21" i="7"/>
  <c r="H20" i="7"/>
  <c r="E20" i="7"/>
  <c r="C20" i="7"/>
  <c r="B20" i="7"/>
  <c r="H19" i="7"/>
  <c r="E19" i="7"/>
  <c r="C19" i="7"/>
  <c r="B19" i="7"/>
  <c r="H18" i="7"/>
  <c r="E18" i="7"/>
  <c r="C18" i="7"/>
  <c r="B18" i="7"/>
  <c r="H17" i="7"/>
  <c r="E17" i="7"/>
  <c r="C17" i="7"/>
  <c r="B17" i="7"/>
  <c r="H16" i="7"/>
  <c r="E16" i="7"/>
  <c r="C16" i="7"/>
  <c r="B16" i="7"/>
  <c r="H15" i="7"/>
  <c r="E15" i="7"/>
  <c r="C15" i="7"/>
  <c r="B15" i="7"/>
  <c r="H14" i="7"/>
  <c r="E14" i="7"/>
  <c r="C14" i="7"/>
  <c r="B14" i="7"/>
  <c r="F1" i="7"/>
  <c r="C15" i="6" l="1"/>
  <c r="C98" i="13" l="1"/>
  <c r="E108" i="13"/>
  <c r="E113" i="13" s="1"/>
  <c r="C402" i="12"/>
  <c r="E412" i="12"/>
  <c r="E417" i="12" s="1"/>
  <c r="C21" i="6"/>
  <c r="E71" i="7"/>
  <c r="H71" i="7" s="1"/>
  <c r="H72" i="7" s="1"/>
  <c r="G83" i="7" s="1"/>
  <c r="C60" i="10"/>
  <c r="E70" i="10"/>
  <c r="E75" i="10" s="1"/>
  <c r="C24" i="6"/>
  <c r="E407" i="12" l="1"/>
  <c r="E103" i="13"/>
  <c r="D407" i="12"/>
  <c r="D412" i="12" s="1"/>
  <c r="D103" i="13"/>
  <c r="B97" i="13"/>
  <c r="B401" i="12"/>
  <c r="D65" i="10"/>
  <c r="D70" i="10" s="1"/>
  <c r="D75" i="10" s="1"/>
  <c r="E65" i="10"/>
  <c r="I86" i="7"/>
  <c r="K77" i="7"/>
  <c r="I77" i="7"/>
  <c r="G84" i="7"/>
  <c r="G85" i="7" s="1"/>
  <c r="G103" i="13" l="1"/>
  <c r="G104" i="13" s="1"/>
  <c r="D108" i="13"/>
  <c r="G407" i="12"/>
  <c r="G408" i="12" s="1"/>
  <c r="D417" i="12"/>
  <c r="G417" i="12" s="1"/>
  <c r="F418" i="12" s="1"/>
  <c r="G412" i="12"/>
  <c r="G413" i="12" s="1"/>
  <c r="B59" i="10"/>
  <c r="L85" i="7"/>
  <c r="D113" i="13" l="1"/>
  <c r="G113" i="13" s="1"/>
  <c r="F114" i="13" s="1"/>
  <c r="G108" i="13"/>
  <c r="G109" i="13" s="1"/>
  <c r="F419" i="12"/>
  <c r="G422" i="12" s="1"/>
  <c r="G70" i="10"/>
  <c r="G71" i="10" s="1"/>
  <c r="G75" i="10"/>
  <c r="F76" i="10" s="1"/>
  <c r="G65" i="10"/>
  <c r="G66" i="10" s="1"/>
  <c r="F115" i="13" l="1"/>
  <c r="G118" i="13" s="1"/>
  <c r="F420" i="12"/>
  <c r="F421" i="12" s="1"/>
  <c r="F77" i="10"/>
  <c r="G80" i="10" s="1"/>
  <c r="F116" i="13" l="1"/>
  <c r="F117" i="13" s="1"/>
  <c r="F78" i="10"/>
  <c r="F79" i="10" s="1"/>
</calcChain>
</file>

<file path=xl/sharedStrings.xml><?xml version="1.0" encoding="utf-8"?>
<sst xmlns="http://schemas.openxmlformats.org/spreadsheetml/2006/main" count="6094" uniqueCount="609">
  <si>
    <t>№ п/п</t>
  </si>
  <si>
    <t>Кол-во дней</t>
  </si>
  <si>
    <t>Итого по разделу 1:</t>
  </si>
  <si>
    <t>Период</t>
  </si>
  <si>
    <t>Количество
мест для проживания</t>
  </si>
  <si>
    <t>Итого по разделу 2:</t>
  </si>
  <si>
    <t>Сумма НДС (18%):</t>
  </si>
  <si>
    <t>должность,подпись,расшифровка подписи</t>
  </si>
  <si>
    <t>Количество
сотрудников</t>
  </si>
  <si>
    <t>Итого по разделу 3:</t>
  </si>
  <si>
    <t>Итого по Расчету:</t>
  </si>
  <si>
    <t>Раздел 1: Расходы на проезд</t>
  </si>
  <si>
    <t>№
п/п</t>
  </si>
  <si>
    <t>Раздел 3: Проживание</t>
  </si>
  <si>
    <t>Маршрут</t>
  </si>
  <si>
    <t>Кол-во рейсов
туда и обратно</t>
  </si>
  <si>
    <t>Всего по Расчету с учетом НДС:</t>
  </si>
  <si>
    <t>Составил</t>
  </si>
  <si>
    <t>Проверил</t>
  </si>
  <si>
    <t>Наименование</t>
  </si>
  <si>
    <t>4-1-4</t>
  </si>
  <si>
    <t>4-1-6</t>
  </si>
  <si>
    <t>1-3-8</t>
  </si>
  <si>
    <t>Затраты труда рабочих (ср 3,8)</t>
  </si>
  <si>
    <t>1-3-9</t>
  </si>
  <si>
    <t>Затраты труда рабочих (ср 3,9)</t>
  </si>
  <si>
    <t>1-4-0</t>
  </si>
  <si>
    <t>Затраты труда рабочих (ср 4)</t>
  </si>
  <si>
    <t>1-4-2</t>
  </si>
  <si>
    <t>Затраты труда рабочих (ср 4,2)</t>
  </si>
  <si>
    <t>Смета</t>
  </si>
  <si>
    <t>Затраты труда машинистов</t>
  </si>
  <si>
    <t>Код</t>
  </si>
  <si>
    <t>Ед</t>
  </si>
  <si>
    <t>Объем</t>
  </si>
  <si>
    <t>Сумма по полю Объем</t>
  </si>
  <si>
    <t>Итог</t>
  </si>
  <si>
    <t>Затраты подрядной организации,
связанные с выездом персонала на объект</t>
  </si>
  <si>
    <t>чел-лет</t>
  </si>
  <si>
    <t>Раздел 2: Командировочные расходы на период работы</t>
  </si>
  <si>
    <t>№пп</t>
  </si>
  <si>
    <t>рейс</t>
  </si>
  <si>
    <t>Понижение численности</t>
  </si>
  <si>
    <t>На лист «ВыгрузкаГранд» выгружаются данные по трудозатратам в разрезе всех смет объекта</t>
  </si>
  <si>
    <t>* загрузка данных для последующей обработки</t>
  </si>
  <si>
    <t>На лист «Сметы» выгружаются сметы по объекту</t>
  </si>
  <si>
    <t>Обновляется сводная таблица на листе «Документ»</t>
  </si>
  <si>
    <t>Объект</t>
  </si>
  <si>
    <t>Работы</t>
  </si>
  <si>
    <t>№ сметы</t>
  </si>
  <si>
    <t>Начало работ</t>
  </si>
  <si>
    <t>окончание работ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</si>
  <si>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</si>
  <si>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</si>
  <si>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</si>
  <si>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</si>
  <si>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</si>
  <si>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</si>
  <si>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</si>
  <si>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</si>
  <si>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</si>
  <si>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</si>
  <si>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</si>
  <si>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</si>
  <si>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год начало</t>
  </si>
  <si>
    <t>год конец</t>
  </si>
  <si>
    <t>** общий период (месяцев)</t>
  </si>
  <si>
    <t>** общий период (месяцев) вручную</t>
  </si>
  <si>
    <t>всего (ч/час)</t>
  </si>
  <si>
    <t>численность средне-максимальная</t>
  </si>
  <si>
    <t>Окончание работ</t>
  </si>
  <si>
    <t>г.</t>
  </si>
  <si>
    <t>Продолж. вахты (мес)</t>
  </si>
  <si>
    <t>Суточные</t>
  </si>
  <si>
    <t>Проживание</t>
  </si>
  <si>
    <t>Добавки</t>
  </si>
  <si>
    <t>Проезд</t>
  </si>
  <si>
    <t>1-2-0</t>
  </si>
  <si>
    <t>1-2-3</t>
  </si>
  <si>
    <t>Затраты труда рабочих (ср 2)</t>
  </si>
  <si>
    <t>Затраты труда рабочих (ср 2,3)</t>
  </si>
  <si>
    <t>10-30-3</t>
  </si>
  <si>
    <t>10-40-2</t>
  </si>
  <si>
    <t>Инженер по наладке и испытаниям III категории</t>
  </si>
  <si>
    <t>Техник по наладке и испытаниям II категории</t>
  </si>
  <si>
    <t>Электромонтажник-наладчик 4 разряда</t>
  </si>
  <si>
    <t>Электромонтажник-наладчик 6 разряда</t>
  </si>
  <si>
    <t xml:space="preserve">Монтаж системы автоматизированного освещения на энергосберегающих источниках света </t>
  </si>
  <si>
    <t>маршрут</t>
  </si>
  <si>
    <t>Стоимость
проезда
(туда-обр.)
руб</t>
  </si>
  <si>
    <t xml:space="preserve">Стоимость
руб
</t>
  </si>
  <si>
    <t>Размер суточных,
руб</t>
  </si>
  <si>
    <t xml:space="preserve">Стоимость, руб
</t>
  </si>
  <si>
    <t>Цена за место, руб</t>
  </si>
  <si>
    <t>Стоимость, руб</t>
  </si>
  <si>
    <t>1-4-1</t>
  </si>
  <si>
    <t>Затраты труда рабочих (ср 4,1)</t>
  </si>
  <si>
    <t>1-3-7</t>
  </si>
  <si>
    <t>Затраты труда рабочих (ср 3,7)</t>
  </si>
  <si>
    <t>1-4-5</t>
  </si>
  <si>
    <t>Затраты труда рабочих (ср 4,5)</t>
  </si>
  <si>
    <t>10-30-1</t>
  </si>
  <si>
    <t>Инженер по наладке и испытаниям I категории</t>
  </si>
  <si>
    <t>10-30-2</t>
  </si>
  <si>
    <t>Инженер по наладке и испытаниям II категории</t>
  </si>
  <si>
    <t>ТЭЦ-3 Томский филиал ОАО «ТГК-11»  г. Томск, Кузолевский тракт, д. 2б</t>
  </si>
  <si>
    <t>Затраты по перевозке автомобильным транспортом
работников строительных и монтажных организаций</t>
  </si>
  <si>
    <t>1-3-3</t>
  </si>
  <si>
    <t>Затраты труда рабочих (ср 3,3)</t>
  </si>
  <si>
    <t xml:space="preserve">*Согласно производственному календарю на 2014 год,  рабочее время (в часах) при 40-часовой рабочей неделе </t>
  </si>
  <si>
    <t>Раздел 1: Расходы на перевозку работников строительных и монтажных организаций</t>
  </si>
  <si>
    <t>Обоснование</t>
  </si>
  <si>
    <t>Количество арендуемого транспорта (автобус марки - HIGER 2012г)</t>
  </si>
  <si>
    <t>Количество рабочих дней на период вахты согласно производственному календарю на 2014 год</t>
  </si>
  <si>
    <t>Кол-во часов аренды транспорта в день</t>
  </si>
  <si>
    <t>Стоимость
аренды автобуса/час
руб</t>
  </si>
  <si>
    <t>Служба пассажирсикх перевозок г.Томск от 07.10.2013</t>
  </si>
  <si>
    <t>Длительность проживания составляет 2 мес.</t>
  </si>
  <si>
    <t>Томск
ТЭЦ-3
Томск</t>
  </si>
  <si>
    <t>Средняя численность персонала за период работы 8 месяцев, составляет 0,00 человек</t>
  </si>
  <si>
    <t>Период работы составляет 8 мес.</t>
  </si>
  <si>
    <t>составляет 1970  часов на человека.</t>
  </si>
  <si>
    <t>« _____ » ________________ 2014 г.</t>
  </si>
  <si>
    <t>январь-2014
август-2014</t>
  </si>
  <si>
    <t>Расчет №09-01-39</t>
  </si>
  <si>
    <t>Гунин Д.В.</t>
  </si>
  <si>
    <t>Аверьянов И.А.</t>
  </si>
  <si>
    <t>чел.час</t>
  </si>
  <si>
    <t xml:space="preserve"> </t>
  </si>
  <si>
    <t xml:space="preserve">  Итог</t>
  </si>
  <si>
    <t>Общий итог</t>
  </si>
  <si>
    <t>Сметные затраты труда (полные), в разрезе смет</t>
  </si>
  <si>
    <t>№№</t>
  </si>
  <si>
    <t>хххх</t>
  </si>
  <si>
    <t>12.3.5.  Затраты подрядной организации, связанные с выездом рабочего персонала (командировочные расходы, стоимость проезда, проживания, провоз инструментов, приборов, приспособлений и т.д.), учитываются в составе Сводного сметного расчета в главе 9 ССР «Прочие работы и затраты» по предварительным обосновывающим расчетам.</t>
  </si>
  <si>
    <t>- для расчета средств на оплату суточных в составе командировочных расходов необходимо определить количество рабочего времени, требующегося для выполнения всего комплекса работ на данном объекте. Сметную трудоемкость основных рабочих и механизаторов, учтенную в локальных сметных расчетах в чел/часах, пересчитывают в чел/дни и добавляют расчетное количество дней нахождения в пути</t>
  </si>
  <si>
    <t>- для целей планирования программ принимать суточные, установленные Налоговым Кодексом РФ, как величины, не подлежащие налогообложению («при оплате работодателем налогоплательщику расходов на командировки как внутри страны, так и за ее пределы в доход, подлежащий налогообложению, не включаются суточные, выплачиваемые в соответствии с законодательством Российской Федерации, но не более 700 рублей за каждый день нахождения в командировке на территории Российской Федерации и не более 2 500 рублей за каждый день нахождения в заграничной командировке» (ст. 217, "Налоговый кодекс Российской Федерации (часть вторая)" от 05.08.2000 N 117-ФЗ (ред. от 19.07.2011)), а при реализации программы – данные, предоставленные Подрядчиком в пределах лимита проекта.</t>
  </si>
  <si>
    <t>- затраты на проживание учитываются по средним фактическим ценам в регионе.</t>
  </si>
  <si>
    <t>- окончательные расчеты с Подрядчиком производятся по фактическим затратам, подтвержденными первичными бухгалтерскими и иными отчетными документами (расчетами), согласованными Заказчиком. При этом фактические затраты не должны превышать плановые.</t>
  </si>
  <si>
    <t>Оренбургская область, Новоорский район, п. Энергетик</t>
  </si>
  <si>
    <t>С.Я.Шакшуев</t>
  </si>
  <si>
    <t>обоснование</t>
  </si>
  <si>
    <t>Затраты труда рабочих (ср 1,5)</t>
  </si>
  <si>
    <t>Затраты труда рабочих (ср 3,5)</t>
  </si>
  <si>
    <t>Затраты труда рабочих (ср 5)</t>
  </si>
  <si>
    <t>02-06.2-2270</t>
  </si>
  <si>
    <t>03-01.2-2901</t>
  </si>
  <si>
    <t>03-01.2-2902</t>
  </si>
  <si>
    <t>03-01.2-2903</t>
  </si>
  <si>
    <t>03-01.2-3191</t>
  </si>
  <si>
    <t>03-01.2-3192</t>
  </si>
  <si>
    <t>02-04.2-2898</t>
  </si>
  <si>
    <t>02-04.2-2900</t>
  </si>
  <si>
    <t>02-04.2-3154</t>
  </si>
  <si>
    <t>02-04.2-3155</t>
  </si>
  <si>
    <t>02-04.2-3158</t>
  </si>
  <si>
    <t>02-04.2-3159</t>
  </si>
  <si>
    <t>02.04.2-3163</t>
  </si>
  <si>
    <t>02-04.2-3164</t>
  </si>
  <si>
    <t>02-04.2-3302</t>
  </si>
  <si>
    <t>02-04.2-3618</t>
  </si>
  <si>
    <t>02-04.2-3619</t>
  </si>
  <si>
    <t>02-04.2-3620</t>
  </si>
  <si>
    <t>02-04.2-3621</t>
  </si>
  <si>
    <t>02-04.2-3622</t>
  </si>
  <si>
    <t>02-04.2-3624</t>
  </si>
  <si>
    <t>02-07.2-4033</t>
  </si>
  <si>
    <t>Есть</t>
  </si>
  <si>
    <t>Затраты труда рабочих (ср 3,1)</t>
  </si>
  <si>
    <t>Затраты труда рабочих (ср 3,6)</t>
  </si>
  <si>
    <t>02-04.2-2557</t>
  </si>
  <si>
    <t>Затраты труда рабочих (ср 3,2)</t>
  </si>
  <si>
    <t>Затраты труда рабочих (ср 3)</t>
  </si>
  <si>
    <t>Затраты труда рабочих (ср 4,7)</t>
  </si>
  <si>
    <t>Затраты труда рабочих (ср 1)</t>
  </si>
  <si>
    <t>Затраты труда рабочих (ср 3,4)</t>
  </si>
  <si>
    <t>Затраты труда рабочих (ср 4,3)</t>
  </si>
  <si>
    <t>Затраты труда рабочих (ср 4,4)</t>
  </si>
  <si>
    <t>03-01.2-2903 Итог</t>
  </si>
  <si>
    <t>02-04.2-3154 Итог</t>
  </si>
  <si>
    <t>02-04.2-3302 Итог</t>
  </si>
  <si>
    <t>02-04.2-3618 Итог</t>
  </si>
  <si>
    <t>02-04.2-2898 Итог</t>
  </si>
  <si>
    <t>02-04.2-2900 Итог</t>
  </si>
  <si>
    <t>02-04.2-3155 Итог</t>
  </si>
  <si>
    <t>02-04.2-3158 Итог</t>
  </si>
  <si>
    <t>02-04.2-3159 Итог</t>
  </si>
  <si>
    <t>02-04.2-3164 Итог</t>
  </si>
  <si>
    <t>02-04.2-3619 Итог</t>
  </si>
  <si>
    <t>02-04.2-3620 Итог</t>
  </si>
  <si>
    <t>02-04.2-3621 Итог</t>
  </si>
  <si>
    <t>02-04.2-3622 Итог</t>
  </si>
  <si>
    <t>02-04.2-3624 Итог</t>
  </si>
  <si>
    <t>02-06.2-2270 Итог</t>
  </si>
  <si>
    <t>02-07.2-4033 Итог</t>
  </si>
  <si>
    <t>03-01.2-2901 Итог</t>
  </si>
  <si>
    <t>03-01.2-2902 Итог</t>
  </si>
  <si>
    <t>02.04.2-3163 Итог</t>
  </si>
  <si>
    <t>03-01.2-3191 Итог</t>
  </si>
  <si>
    <t>03-01.2-3192 Итог</t>
  </si>
  <si>
    <t>02-04.2-2557 Итог</t>
  </si>
  <si>
    <t>Норма часов 2016</t>
  </si>
  <si>
    <t xml:space="preserve">          Трудозатраты</t>
  </si>
  <si>
    <t xml:space="preserve">          Машины и механизмы</t>
  </si>
  <si>
    <t>021102</t>
  </si>
  <si>
    <t>Краны на автомобильном ходу при работе на монтаже технологического оборудования 10 т</t>
  </si>
  <si>
    <t>маш.час</t>
  </si>
  <si>
    <t>Автомобили бортовые, грузоподъемность до 5 т</t>
  </si>
  <si>
    <t>Поз</t>
  </si>
  <si>
    <t>Лот</t>
  </si>
  <si>
    <t>05</t>
  </si>
  <si>
    <t>01</t>
  </si>
  <si>
    <t>09</t>
  </si>
  <si>
    <t>08</t>
  </si>
  <si>
    <t>06</t>
  </si>
  <si>
    <t>04</t>
  </si>
  <si>
    <t>03</t>
  </si>
  <si>
    <t>02</t>
  </si>
  <si>
    <t>07</t>
  </si>
  <si>
    <t>030902</t>
  </si>
  <si>
    <t>Подъемники гидравлические высотой подъема 10 м</t>
  </si>
  <si>
    <t>030203</t>
  </si>
  <si>
    <t>Домкраты гидравлические грузоподъемностью 63-100 т</t>
  </si>
  <si>
    <t>труд</t>
  </si>
  <si>
    <t>Разряд</t>
  </si>
  <si>
    <t>Кран</t>
  </si>
  <si>
    <t>КР</t>
  </si>
  <si>
    <t>Да</t>
  </si>
  <si>
    <t>Выгрузка</t>
  </si>
  <si>
    <t>Сцепка1</t>
  </si>
  <si>
    <t>Сцепка
работы</t>
  </si>
  <si>
    <t>Всего</t>
  </si>
  <si>
    <t>тр1</t>
  </si>
  <si>
    <t>ТР</t>
  </si>
  <si>
    <t>труд2</t>
  </si>
  <si>
    <t>Проезд Калининград; 
Ж/дорога Москва-Калининград-Москва
туда и обратно</t>
  </si>
  <si>
    <t xml:space="preserve">*Согласно производственному календарю на 2017 год,  рабочее время (в часах) при 40-часовой рабочей неделе </t>
  </si>
  <si>
    <t>Расчет №09-02-02</t>
  </si>
  <si>
    <t>09-02-02</t>
  </si>
  <si>
    <t>030402</t>
  </si>
  <si>
    <t>Лебедки электрические тяговым усилием до 12,26 кН (1,25 т)</t>
  </si>
  <si>
    <t>040502</t>
  </si>
  <si>
    <t>Установки для сварки ручной дуговой (постоянного тока)</t>
  </si>
  <si>
    <t>Дрели: электрические</t>
  </si>
  <si>
    <t>Перфораторы: электрические</t>
  </si>
  <si>
    <t>Итого в ценах на 01.01.2001 г без НДС (К=8,42-письмо Минстроя от 03.06.2016 г № 17269/ХМ-09)</t>
  </si>
  <si>
    <t>020815</t>
  </si>
  <si>
    <t>Краны мостовые электрические при работе на монтаже технологического оборудования общего назначения 50 т</t>
  </si>
  <si>
    <t>030404</t>
  </si>
  <si>
    <t>Лебедки электрические тяговым усилием до 31,39 кН (3,2 т)</t>
  </si>
  <si>
    <t>030408</t>
  </si>
  <si>
    <t>Лебедки электрические тяговым усилием 156,96 кН (16 т)</t>
  </si>
  <si>
    <t>040400</t>
  </si>
  <si>
    <t>Полуавтоматы сварочные с номинальным сварочным током 40-500 А</t>
  </si>
  <si>
    <t>050101</t>
  </si>
  <si>
    <t>Компрессоры передвижные с двигателем внутреннего сгорания давлением: до 686 кПа (7 ат), производительность до 5 м3/мин</t>
  </si>
  <si>
    <t>02-01-09</t>
  </si>
  <si>
    <t>02-01-10</t>
  </si>
  <si>
    <t>1-3-0</t>
  </si>
  <si>
    <t>1-3-1</t>
  </si>
  <si>
    <t>1-3-5</t>
  </si>
  <si>
    <t>1-4-6</t>
  </si>
  <si>
    <t>Затраты труда рабочих (ср 4,6)</t>
  </si>
  <si>
    <t>1-5-0</t>
  </si>
  <si>
    <t>030101</t>
  </si>
  <si>
    <t>Автопогрузчики 5 т</t>
  </si>
  <si>
    <t>050301</t>
  </si>
  <si>
    <t>Компрессоры самоходные с двигателем внутреннего сгорания давлением 800 кПа (8 ат), производительность 6,3 м3/мин</t>
  </si>
  <si>
    <t>Агрегаты наполнительно-опрессовочные: до 300 м3/ч</t>
  </si>
  <si>
    <t>Станки трубогибочные для труб диаметром: 200-500 мм</t>
  </si>
  <si>
    <t>Станок: сверлильный</t>
  </si>
  <si>
    <t>Станок: токарно-винторезный</t>
  </si>
  <si>
    <t>Станок: трубоотрезной</t>
  </si>
  <si>
    <t>Станок: трубонарезной</t>
  </si>
  <si>
    <t>Пресс: гидравлический с электроприводом</t>
  </si>
  <si>
    <t>Станки с абразивным кругом</t>
  </si>
  <si>
    <t>02-01-11</t>
  </si>
  <si>
    <t>10-3-1</t>
  </si>
  <si>
    <t>Инженер I категории</t>
  </si>
  <si>
    <t>10-3-2</t>
  </si>
  <si>
    <t>Инженер II категории</t>
  </si>
  <si>
    <t>1-4-3</t>
  </si>
  <si>
    <t>1-4-7</t>
  </si>
  <si>
    <t>1-4-9</t>
  </si>
  <si>
    <t>Затраты труда рабочих (ср 4,9)</t>
  </si>
  <si>
    <t>1-5-4</t>
  </si>
  <si>
    <t>Затраты труда рабочих (ср 5,4)</t>
  </si>
  <si>
    <t>Шуруповерт</t>
  </si>
  <si>
    <t>Машина монтажная для выполнения работ при прокладке и монтаже кабеля на базе автомобиля ГАЗ-66</t>
  </si>
  <si>
    <t>Машины шлифовальные: электрические</t>
  </si>
  <si>
    <t>Перфоратор электрический мощностью 1,5 кВт, энергией удара до 18 Дж</t>
  </si>
  <si>
    <t>02-01-12</t>
  </si>
  <si>
    <t>02-02-03</t>
  </si>
  <si>
    <t>010410</t>
  </si>
  <si>
    <t>Тракторы на пневмоколесном ходу при работе на других видах строительства 59 кВт (80 л.с.)</t>
  </si>
  <si>
    <t>Выпрямитель полупроводниковый для подогрева трансформаторов</t>
  </si>
  <si>
    <t>Маслонасосы шестеренные, производительность м3/час: 2,3</t>
  </si>
  <si>
    <t>Маслоподогреватель</t>
  </si>
  <si>
    <t>Насос вакуумный: 3,6 м3/мин</t>
  </si>
  <si>
    <t>Станция насосная для привода гидродомкратов</t>
  </si>
  <si>
    <t>Установка вакуумной обработки трансформаторного масла</t>
  </si>
  <si>
    <t>Установка: передвижная цеолитовая</t>
  </si>
  <si>
    <t>Установка: «Суховей»</t>
  </si>
  <si>
    <t>02-07-02</t>
  </si>
  <si>
    <t>031050</t>
  </si>
  <si>
    <t>Вышка телескопическая 25 м</t>
  </si>
  <si>
    <t>02-07-03</t>
  </si>
  <si>
    <t>02-08-06</t>
  </si>
  <si>
    <t>02-08-07</t>
  </si>
  <si>
    <t>02-08-08</t>
  </si>
  <si>
    <t>02-10-04</t>
  </si>
  <si>
    <t>02-12-03</t>
  </si>
  <si>
    <t>02-13-07</t>
  </si>
  <si>
    <t>02-17-03</t>
  </si>
  <si>
    <t>03-01-04</t>
  </si>
  <si>
    <t>03-01-05</t>
  </si>
  <si>
    <t>03-02-06</t>
  </si>
  <si>
    <t>06-01-06</t>
  </si>
  <si>
    <t>06-01-07</t>
  </si>
  <si>
    <t>06-04-03</t>
  </si>
  <si>
    <t>06-05-03</t>
  </si>
  <si>
    <t>021141</t>
  </si>
  <si>
    <t>Краны на автомобильном ходу при работе на других видах строительства 10 т</t>
  </si>
  <si>
    <t>021143</t>
  </si>
  <si>
    <t>Краны на автомобильном ходу при работе на других видах строительства 16 т</t>
  </si>
  <si>
    <t>030202</t>
  </si>
  <si>
    <t>Домкраты гидравлические грузоподъемностью 6,3-25 т</t>
  </si>
  <si>
    <t>Краны на тракторе 121 кВт (165 л.с.) 10 т (прицепные)</t>
  </si>
  <si>
    <t>Тракторы на гусеничном ходу с лебедкой 132 кВт (180 л.с.)</t>
  </si>
  <si>
    <t>Спецавтомашины грузоподъемностью до 8 т, вездеходы</t>
  </si>
  <si>
    <t>Данные</t>
  </si>
  <si>
    <t>Кран1</t>
  </si>
  <si>
    <t>(пусто)</t>
  </si>
  <si>
    <t>Трудозатраты
рабочих</t>
  </si>
  <si>
    <t>Наименование сметы</t>
  </si>
  <si>
    <t>Краны</t>
  </si>
  <si>
    <t>ТРУД_РАБ</t>
  </si>
  <si>
    <t>02-01-09 Итог</t>
  </si>
  <si>
    <t>02-01-10 Итог</t>
  </si>
  <si>
    <t>02-01-11 Итог</t>
  </si>
  <si>
    <t>02-01-12 Итог</t>
  </si>
  <si>
    <t>02-02-03 Итог</t>
  </si>
  <si>
    <t>02-07-02 Итог</t>
  </si>
  <si>
    <t>02-07-03 Итог</t>
  </si>
  <si>
    <t>02-08-06 Итог</t>
  </si>
  <si>
    <t>02-08-07 Итог</t>
  </si>
  <si>
    <t>02-08-08 Итог</t>
  </si>
  <si>
    <t>02-10-04 Итог</t>
  </si>
  <si>
    <t>02-12-03 Итог</t>
  </si>
  <si>
    <t>02-13-07 Итог</t>
  </si>
  <si>
    <t>02-17-03 Итог</t>
  </si>
  <si>
    <t>03-01-04 Итог</t>
  </si>
  <si>
    <t>03-01-05 Итог</t>
  </si>
  <si>
    <t>03-02-06 Итог</t>
  </si>
  <si>
    <t>06-01-06 Итог</t>
  </si>
  <si>
    <t>06-01-07 Итог</t>
  </si>
  <si>
    <t>Затраты</t>
  </si>
  <si>
    <t>Строительство Маяковской ТЭС в г. Гусеве электрической мощностью 160 МВт</t>
  </si>
  <si>
    <t>02-01-06</t>
  </si>
  <si>
    <t>02-01-07</t>
  </si>
  <si>
    <t>ГК ГТУ. Локальная вычислительная сеть</t>
  </si>
  <si>
    <t>ГК ГТУ. Связь и сигнализация</t>
  </si>
  <si>
    <t>ГК ГТУ. Электротехническая часть. Вторичная коммутация</t>
  </si>
  <si>
    <t>ГК ГТУ. Электротехническая часть. Освещение</t>
  </si>
  <si>
    <t>ГК ГТУ. Электротехническая часть. Первичная коммутация</t>
  </si>
  <si>
    <t>ГК ГТУ. КИП и А</t>
  </si>
  <si>
    <t>ДТ. Электротехническая часть. Освещение</t>
  </si>
  <si>
    <t>02-05-02</t>
  </si>
  <si>
    <t>ОУТ. Электротехническая часть. Освещение</t>
  </si>
  <si>
    <t>02-05-03</t>
  </si>
  <si>
    <t>ОУТ. Электротехническая часть. Первичная коммутация</t>
  </si>
  <si>
    <t>ОРУ. Электротехническая часть. Освещение</t>
  </si>
  <si>
    <t>ОРУ. Электротехническая часть. Первичная коммутация</t>
  </si>
  <si>
    <t>02-07-04</t>
  </si>
  <si>
    <t>ОРУ. Электротехническая часть. Вторичная коммутация</t>
  </si>
  <si>
    <t>ВПУ. Электротехническая часть. Освещение</t>
  </si>
  <si>
    <t>ВПУ. Электротехническая часть. Первичная коммутация</t>
  </si>
  <si>
    <t>ВПУ. Электротехническая часть. Вторичная коммутация</t>
  </si>
  <si>
    <t>02-08-09</t>
  </si>
  <si>
    <t>ВПУ. КИП и А</t>
  </si>
  <si>
    <t>ППГ. КИП и А</t>
  </si>
  <si>
    <t>02-11-02</t>
  </si>
  <si>
    <t>Переходный мостик. Электротехническая часть. Освещение</t>
  </si>
  <si>
    <t>КСВ. КИП и А</t>
  </si>
  <si>
    <t>ВКСН. Электротехническая часть. Освещение</t>
  </si>
  <si>
    <t>02-13-09</t>
  </si>
  <si>
    <t>ВКСН. Электротехническая часть. Вторичная коммутация</t>
  </si>
  <si>
    <t>02-13-10</t>
  </si>
  <si>
    <t>ВКСН. КИП и А</t>
  </si>
  <si>
    <t>02-14-06</t>
  </si>
  <si>
    <t>НДТ. Электротехническая часть. Освещение</t>
  </si>
  <si>
    <t>02-14-07</t>
  </si>
  <si>
    <t>НДТ. Электротехническая часть. Первичная коммутация</t>
  </si>
  <si>
    <t>02-14-08</t>
  </si>
  <si>
    <t>НДТ. Электротехническая часть. Вторичная коммутация</t>
  </si>
  <si>
    <t>02-14-09</t>
  </si>
  <si>
    <t>НДТ. КИП и А</t>
  </si>
  <si>
    <t>Сливные и наливные устройства. КИП и А</t>
  </si>
  <si>
    <t>02-20-02</t>
  </si>
  <si>
    <t>ДГУ. Электротехническая часть. Вторичная коммутация</t>
  </si>
  <si>
    <t>02-20-03</t>
  </si>
  <si>
    <t>ДГУ. Электротехническая часть. Первичная коммутация</t>
  </si>
  <si>
    <t>02-20-04</t>
  </si>
  <si>
    <t>ДГУ. КИП и А</t>
  </si>
  <si>
    <t>02-21-03</t>
  </si>
  <si>
    <t>Эстакады. Электротехническая часть. Установка кабельных конструкций</t>
  </si>
  <si>
    <t>АБК. Электротехническая часть. Освещение</t>
  </si>
  <si>
    <t>АБК. Электротехническая часть. Первичная коммутация</t>
  </si>
  <si>
    <t>03-01-06</t>
  </si>
  <si>
    <t>АБК. Электротехническая часть. Вторичная коммутация</t>
  </si>
  <si>
    <t>03-01-07</t>
  </si>
  <si>
    <t>АБК. КИП и А</t>
  </si>
  <si>
    <t>03-02-02</t>
  </si>
  <si>
    <t>ЗСГО. Электроснабжение</t>
  </si>
  <si>
    <t>ЗСГО. Радиовещание и телефонизация</t>
  </si>
  <si>
    <t>03-03-02</t>
  </si>
  <si>
    <t>03-04-04</t>
  </si>
  <si>
    <t>КПП1 Электротехническая часть. Освещение</t>
  </si>
  <si>
    <t>03-04-05</t>
  </si>
  <si>
    <t>КПП1 Электротехническая часть. Первичная коммутация</t>
  </si>
  <si>
    <t>03-04-06</t>
  </si>
  <si>
    <t>КПП1 Электротехническая часть. Вторичная коммутация</t>
  </si>
  <si>
    <t>03-04-07</t>
  </si>
  <si>
    <t>КПП1 КИП и А</t>
  </si>
  <si>
    <t>03-05-04</t>
  </si>
  <si>
    <t>КПП2 Электротехническая часть. Освещение</t>
  </si>
  <si>
    <t>03-05-05</t>
  </si>
  <si>
    <t>КПП2 Электротехническая часть. Первичная коммутация</t>
  </si>
  <si>
    <t>03-05-06</t>
  </si>
  <si>
    <t>КПП2 Электротехническая часть. Вторичная коммутация</t>
  </si>
  <si>
    <t>НСП Электротехническая часть. Освещение</t>
  </si>
  <si>
    <t>НСП Электротехническая часть. Первичная коммутация</t>
  </si>
  <si>
    <t>06-01-08</t>
  </si>
  <si>
    <t>НСП Электротехническая часть. Вторичная коммутация</t>
  </si>
  <si>
    <t>06-01-09</t>
  </si>
  <si>
    <t>НСП КИП и А</t>
  </si>
  <si>
    <t>КНС1. Электротехническая часть. Вторичная коммутация</t>
  </si>
  <si>
    <t>КНС2. Электротехническая часть. Вторичная коммутация</t>
  </si>
  <si>
    <t>07-02-02</t>
  </si>
  <si>
    <t>Ограждение. Электротехническая часть. Наружное освещение</t>
  </si>
  <si>
    <t>07-02-03</t>
  </si>
  <si>
    <t>Ограждение. Электротехническая часть. Охранное освещение</t>
  </si>
  <si>
    <t>07-03-01</t>
  </si>
  <si>
    <t>Наружное заземление</t>
  </si>
  <si>
    <t>031005</t>
  </si>
  <si>
    <t>Автогидроподъемники высотой подъема свыше 35 м</t>
  </si>
  <si>
    <t>1-3-6</t>
  </si>
  <si>
    <t>030954</t>
  </si>
  <si>
    <t>Подъемники грузоподъемностью до 500 кг одномачтовые, высота подъема 45 м</t>
  </si>
  <si>
    <t>1-3-4</t>
  </si>
  <si>
    <t>021104</t>
  </si>
  <si>
    <t>Краны на автомобильном ходу при работе на монтаже технологического оборудования 16 т</t>
  </si>
  <si>
    <t>030405</t>
  </si>
  <si>
    <t>Лебедки электрические тяговым усилием до 49,05 кН (5 т)</t>
  </si>
  <si>
    <t>Станок рельсосверлильный</t>
  </si>
  <si>
    <t>Транспортеры прицепные кабельные до 7 т, ККТ-7</t>
  </si>
  <si>
    <t>Бульдозер 128,7 кВт (175 л.с.) в составе кабелеукладочной колонны</t>
  </si>
  <si>
    <t>021312</t>
  </si>
  <si>
    <t>Краны на железнодорожном ходу 16 т</t>
  </si>
  <si>
    <t>Молотки бурильные: легкие при работе от передвижных компрессорных станций</t>
  </si>
  <si>
    <t>Платформы широкой колеи 71 т</t>
  </si>
  <si>
    <t>Электрокалориферы</t>
  </si>
  <si>
    <t>Установка: «Иней»</t>
  </si>
  <si>
    <t>Шкаф сушильный</t>
  </si>
  <si>
    <t>021202</t>
  </si>
  <si>
    <t>Краны на гусеничном ходу при работе на монтаже технологического оборудования 25 т</t>
  </si>
  <si>
    <t>040504</t>
  </si>
  <si>
    <t>Аппарат для газовой сварки и резки</t>
  </si>
  <si>
    <t>Затраты труда рабочих</t>
  </si>
  <si>
    <t>Краны на тракторе 121 кВт (165 л.с.) 5 т</t>
  </si>
  <si>
    <t>1-1-5</t>
  </si>
  <si>
    <t>1-2-9</t>
  </si>
  <si>
    <t>Затраты труда рабочих (ср 2,9)</t>
  </si>
  <si>
    <t>040202</t>
  </si>
  <si>
    <t>Агрегаты сварочные передвижные с номинальным сварочным током 250-400 А с дизельным двигателем</t>
  </si>
  <si>
    <t>060337</t>
  </si>
  <si>
    <t>Экскаваторы одноковшовые дизельные на пневмоколесном ходу при работе на других видах строительства: 0,25 м3</t>
  </si>
  <si>
    <t>070148</t>
  </si>
  <si>
    <t>Бульдозеры при работе на других видах строительства 59 кВт (80 л.с.)</t>
  </si>
  <si>
    <t>02-01-06 Итог</t>
  </si>
  <si>
    <t>02-01-07 Итог</t>
  </si>
  <si>
    <t>02-05-02 Итог</t>
  </si>
  <si>
    <t>02-05-03 Итог</t>
  </si>
  <si>
    <t>02-07-04 Итог</t>
  </si>
  <si>
    <t>02-08-09 Итог</t>
  </si>
  <si>
    <t>02-11-02 Итог</t>
  </si>
  <si>
    <t>02-13-09 Итог</t>
  </si>
  <si>
    <t>02-13-10 Итог</t>
  </si>
  <si>
    <t>02-14-06 Итог</t>
  </si>
  <si>
    <t>02-14-07 Итог</t>
  </si>
  <si>
    <t>02-14-08 Итог</t>
  </si>
  <si>
    <t>02-14-09 Итог</t>
  </si>
  <si>
    <t>02-20-02 Итог</t>
  </si>
  <si>
    <t>02-20-03 Итог</t>
  </si>
  <si>
    <t>02-20-04 Итог</t>
  </si>
  <si>
    <t>02-21-03 Итог</t>
  </si>
  <si>
    <t>03-01-06 Итог</t>
  </si>
  <si>
    <t>03-01-07 Итог</t>
  </si>
  <si>
    <t>03-02-02 Итог</t>
  </si>
  <si>
    <t>03-03-02 Итог</t>
  </si>
  <si>
    <t>03-04-04 Итог</t>
  </si>
  <si>
    <t>03-04-05 Итог</t>
  </si>
  <si>
    <t>03-04-06 Итог</t>
  </si>
  <si>
    <t>03-04-07 Итог</t>
  </si>
  <si>
    <t>03-05-04 Итог</t>
  </si>
  <si>
    <t>03-05-05 Итог</t>
  </si>
  <si>
    <t>03-05-06 Итог</t>
  </si>
  <si>
    <t>06-01-08 Итог</t>
  </si>
  <si>
    <t>06-01-09 Итог</t>
  </si>
  <si>
    <t>07-02-02 Итог</t>
  </si>
  <si>
    <t>07-02-03 Итог</t>
  </si>
  <si>
    <t>07-03-01 Итог</t>
  </si>
  <si>
    <t xml:space="preserve">ГК ГТУ. Создание АИИС КУЭ, СОТИ АССО </t>
  </si>
  <si>
    <t>02-01-08а</t>
  </si>
  <si>
    <t>02-01-08б</t>
  </si>
  <si>
    <t>Системы обнаружения пожара и управления установками пожаротушения.</t>
  </si>
  <si>
    <t>Автостоянка под навесом. Электротехническая часть. Освещение</t>
  </si>
  <si>
    <t>09-01-01</t>
  </si>
  <si>
    <t>СОТИ АССО. АС-б</t>
  </si>
  <si>
    <t>09-01-02</t>
  </si>
  <si>
    <t>РАС-б</t>
  </si>
  <si>
    <t>09-01-03</t>
  </si>
  <si>
    <t>ПО-б</t>
  </si>
  <si>
    <t>09-01-04</t>
  </si>
  <si>
    <t>СОТИ АССО. Оборуд-б</t>
  </si>
  <si>
    <t>09-01-05</t>
  </si>
  <si>
    <t>СОТИ АССО. Ввод системы в промэксплуатацию-б</t>
  </si>
  <si>
    <t>09-01-06</t>
  </si>
  <si>
    <t>СОТИ АССО. Испытание системы-б</t>
  </si>
  <si>
    <t>09-01-07</t>
  </si>
  <si>
    <t>СОТИ АССО. Опытная эксплуатация системы-б</t>
  </si>
  <si>
    <t>09-01-08</t>
  </si>
  <si>
    <t>СОТИ АССО. Разработка ПМИ.</t>
  </si>
  <si>
    <t>10-2-1</t>
  </si>
  <si>
    <t>Ведущий инженер</t>
  </si>
  <si>
    <t>1-6-0</t>
  </si>
  <si>
    <t>Затраты труда рабочих (ср 6)</t>
  </si>
  <si>
    <t>030401</t>
  </si>
  <si>
    <t>Лебедки электрические тяговым усилием до 5,79 кН (0,59 т)</t>
  </si>
  <si>
    <t>Сварочный аппарат для сварки оптических кабелей со скалывателем</t>
  </si>
  <si>
    <t>Рефлектометр</t>
  </si>
  <si>
    <t>1-3-2</t>
  </si>
  <si>
    <t>Ножницы: листовые кривошипные гильотинные</t>
  </si>
  <si>
    <t>Агрегаты окрасочные высокого давления для окраски поверхностей конструкций мощностью: 1 кВт</t>
  </si>
  <si>
    <t>Пресс: кривошипный простого действия 25 кН (2,5 тс)</t>
  </si>
  <si>
    <t>Пресс: листогибочный кривошипный 1000 кН (100 тс)</t>
  </si>
  <si>
    <t>1-4-4</t>
  </si>
  <si>
    <t>020811</t>
  </si>
  <si>
    <t>Краны мостовые электрические при работе на монтаже технологического оборудования общего назначения 10 т</t>
  </si>
  <si>
    <t>021243</t>
  </si>
  <si>
    <t>Краны на гусеничном ходу при работе на других видах строительства до 16 т</t>
  </si>
  <si>
    <t>Трамбовки пневматические при работе от: стационарного компрессора</t>
  </si>
  <si>
    <t>91.05.05-014</t>
  </si>
  <si>
    <t>Краны на автомобильном ходу, грузоподъемность 10 т</t>
  </si>
  <si>
    <t>91.06.06-014</t>
  </si>
  <si>
    <t>Автогидроподъемники высотой подъема: 28 м</t>
  </si>
  <si>
    <t>91.17.04-036</t>
  </si>
  <si>
    <t>Агрегаты сварочные передвижные номинальным сварочным током 250-400 А: с дизельным двигателем</t>
  </si>
  <si>
    <t>020129</t>
  </si>
  <si>
    <t>Краны башенные при работе на других видах строительства 8 т</t>
  </si>
  <si>
    <t>Трамбовки пневматические при работе от: передвижных компрессорных станций</t>
  </si>
  <si>
    <t>060247</t>
  </si>
  <si>
    <t>Экскаваторы одноковшовые дизельные на гусеничном ходу при работе на других видах строительства: 0,5 м3</t>
  </si>
  <si>
    <t>050401</t>
  </si>
  <si>
    <t>Компрессоры передвижные с электродвигателем давлением 600 кПа (6 ат), производительность: 0,5 м3/мин</t>
  </si>
  <si>
    <t>Агрегаты шпатлево-окрасочные</t>
  </si>
  <si>
    <t>Перфораторы...</t>
  </si>
  <si>
    <t xml:space="preserve">   - Перфораторы электрические</t>
  </si>
  <si>
    <t xml:space="preserve">   - Перфораторы: электрические</t>
  </si>
  <si>
    <t>1-2-5</t>
  </si>
  <si>
    <t>Затраты труда рабочих (ср 2,5)</t>
  </si>
  <si>
    <t>1-2-8</t>
  </si>
  <si>
    <t>Затраты труда рабочих (ср 2,8)</t>
  </si>
  <si>
    <t>020430</t>
  </si>
  <si>
    <t>Краны козловые при работе на строительстве тепловых и атомных электростанций 50 т</t>
  </si>
  <si>
    <t>021101</t>
  </si>
  <si>
    <t>Краны на автомобильном ходу при работе на монтаже технологического оборудования 6,3 т</t>
  </si>
  <si>
    <t>021204</t>
  </si>
  <si>
    <t>Краны на гусеничном ходу при работе на монтаже технологического оборудования 50-63 т</t>
  </si>
  <si>
    <t>031812</t>
  </si>
  <si>
    <t>Погрузчики одноковшовые универсальные фронтальные пневмоколесные 3 т</t>
  </si>
  <si>
    <t>Вибратор глубинный</t>
  </si>
  <si>
    <t>Вибратор поверхностный</t>
  </si>
  <si>
    <t>Тепловозы широкой колеи маневровые 552 кВт (750 л.с.)</t>
  </si>
  <si>
    <t>Машины электрозачистные</t>
  </si>
  <si>
    <t>Машины для райберовки отверстий</t>
  </si>
  <si>
    <t>Пила: дисковая электрическая</t>
  </si>
  <si>
    <t>Пила: цепная электрическая</t>
  </si>
  <si>
    <t>Автомобили бортовые, грузоподъемность до 8 т</t>
  </si>
  <si>
    <t>Машины пневматические ПУМ-3</t>
  </si>
  <si>
    <t>1-1-7</t>
  </si>
  <si>
    <t>Затраты труда рабочих (ср 1,7)</t>
  </si>
  <si>
    <t>Пылесосы промышленные</t>
  </si>
  <si>
    <t>10-40-1</t>
  </si>
  <si>
    <t>Техник по наладке и испытаниям I категории</t>
  </si>
  <si>
    <t>4-1-5</t>
  </si>
  <si>
    <t>Электромонтажник-наладчик 5 разряда</t>
  </si>
  <si>
    <t>ТС-10-1-1</t>
  </si>
  <si>
    <t>Главный технолог</t>
  </si>
  <si>
    <t>чел.-ч</t>
  </si>
  <si>
    <t>ТС-10-2-1</t>
  </si>
  <si>
    <t>ТС-10-3-1</t>
  </si>
  <si>
    <t>ТС-10-3-3</t>
  </si>
  <si>
    <t>Инженер III категории</t>
  </si>
  <si>
    <t>02-01-08а Итог</t>
  </si>
  <si>
    <t>02-01-08б Итог</t>
  </si>
  <si>
    <t>09-01-01 Итог</t>
  </si>
  <si>
    <t>09-01-02 Итог</t>
  </si>
  <si>
    <t>09-01-04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</si>
</sst>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&quot;See Note &quot;\ #"/>
    <numFmt numFmtId="167" formatCode="00"/>
  </numFmts>
  <fonts count="4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name val="Times New Roman"/>
      <family val="1"/>
      <charset val="204"/>
    </font>
    <font>
      <sz val="12"/>
      <name val="Times New Roman Cyr"/>
    </font>
    <font>
      <sz val="10"/>
      <name val="Helv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8"/>
      <name val="Helv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b/>
      <sz val="9"/>
      <name val="Tahoma"/>
      <family val="2"/>
      <charset val="204"/>
    </font>
    <font>
      <sz val="8"/>
      <name val="Pragmatica"/>
      <charset val="204"/>
    </font>
    <font>
      <sz val="8"/>
      <name val="Arial"/>
      <family val="2"/>
    </font>
    <font>
      <b/>
      <sz val="11"/>
      <color rgb="FFFF0000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sz val="6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rgb="FF555555"/>
      <name val="Arial"/>
      <family val="2"/>
      <charset val="204"/>
    </font>
    <font>
      <i/>
      <sz val="10"/>
      <name val="Arial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39">
    <xf numFmtId="0" fontId="0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9" fillId="0" borderId="0"/>
    <xf numFmtId="0" fontId="10" fillId="0" borderId="0"/>
    <xf numFmtId="3" fontId="11" fillId="0" borderId="1" applyNumberFormat="0" applyAlignment="0">
      <alignment vertical="top"/>
    </xf>
    <xf numFmtId="166" fontId="12" fillId="0" borderId="0">
      <alignment horizontal="left"/>
    </xf>
    <xf numFmtId="0" fontId="3" fillId="0" borderId="0"/>
    <xf numFmtId="0" fontId="7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2" fillId="0" borderId="0"/>
    <xf numFmtId="0" fontId="5" fillId="0" borderId="0"/>
    <xf numFmtId="0" fontId="8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21" fillId="0" borderId="5" applyNumberFormat="0" applyFill="0" applyAlignment="0" applyProtection="0"/>
    <xf numFmtId="0" fontId="37" fillId="0" borderId="0"/>
    <xf numFmtId="0" fontId="9" fillId="0" borderId="12">
      <alignment horizontal="center"/>
    </xf>
    <xf numFmtId="0" fontId="3" fillId="0" borderId="0">
      <alignment vertical="top"/>
    </xf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9" borderId="0" applyNumberFormat="0" applyBorder="0" applyAlignment="0" applyProtection="0"/>
    <xf numFmtId="0" fontId="26" fillId="7" borderId="2" applyNumberFormat="0" applyAlignment="0" applyProtection="0"/>
    <xf numFmtId="0" fontId="9" fillId="0" borderId="12">
      <alignment horizontal="center"/>
    </xf>
    <xf numFmtId="0" fontId="9" fillId="0" borderId="0">
      <alignment vertical="top"/>
    </xf>
    <xf numFmtId="0" fontId="27" fillId="20" borderId="3" applyNumberFormat="0" applyAlignment="0" applyProtection="0"/>
    <xf numFmtId="0" fontId="28" fillId="20" borderId="2" applyNumberFormat="0" applyAlignment="0" applyProtection="0"/>
    <xf numFmtId="164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3" fillId="0" borderId="7" applyNumberFormat="0" applyFill="0" applyAlignment="0" applyProtection="0"/>
    <xf numFmtId="0" fontId="9" fillId="0" borderId="0">
      <alignment horizontal="right" vertical="top" wrapText="1"/>
    </xf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4" fontId="38" fillId="0" borderId="0" applyNumberFormat="0" applyFont="0" applyAlignment="0">
      <alignment horizontal="left"/>
    </xf>
    <xf numFmtId="0" fontId="9" fillId="0" borderId="0"/>
    <xf numFmtId="0" fontId="30" fillId="21" borderId="8" applyNumberFormat="0" applyAlignment="0" applyProtection="0"/>
    <xf numFmtId="0" fontId="9" fillId="0" borderId="12">
      <alignment horizontal="center" wrapText="1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9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3" fillId="0" borderId="0"/>
    <xf numFmtId="0" fontId="9" fillId="0" borderId="12">
      <alignment horizontal="center"/>
    </xf>
    <xf numFmtId="0" fontId="3" fillId="0" borderId="0"/>
    <xf numFmtId="0" fontId="2" fillId="0" borderId="0"/>
    <xf numFmtId="0" fontId="9" fillId="0" borderId="0"/>
    <xf numFmtId="0" fontId="2" fillId="0" borderId="0"/>
    <xf numFmtId="0" fontId="35" fillId="0" borderId="0"/>
    <xf numFmtId="0" fontId="9" fillId="0" borderId="0"/>
    <xf numFmtId="0" fontId="9" fillId="0" borderId="12">
      <alignment horizontal="center" wrapText="1"/>
    </xf>
    <xf numFmtId="0" fontId="24" fillId="3" borderId="0" applyNumberFormat="0" applyBorder="0" applyAlignment="0" applyProtection="0"/>
    <xf numFmtId="1" fontId="39" fillId="0" borderId="14">
      <alignment horizontal="center"/>
    </xf>
    <xf numFmtId="0" fontId="32" fillId="0" borderId="0" applyNumberFormat="0" applyFill="0" applyBorder="0" applyAlignment="0" applyProtection="0"/>
    <xf numFmtId="0" fontId="3" fillId="23" borderId="9" applyNumberFormat="0" applyFont="0" applyAlignment="0" applyProtection="0"/>
    <xf numFmtId="9" fontId="3" fillId="0" borderId="0" applyFont="0" applyFill="0" applyBorder="0" applyAlignment="0" applyProtection="0"/>
    <xf numFmtId="0" fontId="9" fillId="0" borderId="12">
      <alignment horizontal="center"/>
    </xf>
    <xf numFmtId="0" fontId="3" fillId="0" borderId="0"/>
    <xf numFmtId="0" fontId="9" fillId="0" borderId="12">
      <alignment horizontal="center" wrapText="1"/>
    </xf>
    <xf numFmtId="0" fontId="3" fillId="0" borderId="0"/>
    <xf numFmtId="0" fontId="9" fillId="0" borderId="12">
      <alignment horizontal="center"/>
    </xf>
    <xf numFmtId="0" fontId="29" fillId="0" borderId="10" applyNumberFormat="0" applyFill="0" applyAlignment="0" applyProtection="0"/>
    <xf numFmtId="0" fontId="9" fillId="0" borderId="0">
      <alignment horizontal="center" vertical="top" wrapText="1"/>
    </xf>
    <xf numFmtId="0" fontId="31" fillId="0" borderId="0" applyNumberFormat="0" applyFill="0" applyBorder="0" applyAlignment="0" applyProtection="0"/>
    <xf numFmtId="0" fontId="9" fillId="0" borderId="0">
      <alignment horizontal="center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>
      <alignment horizontal="left" vertical="top"/>
    </xf>
    <xf numFmtId="0" fontId="23" fillId="4" borderId="0" applyNumberFormat="0" applyBorder="0" applyAlignment="0" applyProtection="0"/>
    <xf numFmtId="0" fontId="9" fillId="0" borderId="0"/>
    <xf numFmtId="0" fontId="3" fillId="0" borderId="0"/>
    <xf numFmtId="0" fontId="40" fillId="0" borderId="0"/>
    <xf numFmtId="0" fontId="2" fillId="0" borderId="0"/>
    <xf numFmtId="0" fontId="2" fillId="0" borderId="0"/>
    <xf numFmtId="0" fontId="2" fillId="0" borderId="0"/>
  </cellStyleXfs>
  <cellXfs count="787">
    <xf numFmtId="0" fontId="0" fillId="0" borderId="0" xfId="0"/>
    <xf numFmtId="49" fontId="17" fillId="0" borderId="0" xfId="0" applyNumberFormat="1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right" vertical="top"/>
    </xf>
    <xf numFmtId="0" fontId="17" fillId="0" borderId="0" xfId="0" applyFont="1" applyAlignment="1">
      <alignment horizontal="left" vertical="top"/>
    </xf>
    <xf numFmtId="0" fontId="36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24" borderId="0" xfId="0" applyFill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7" xfId="0" applyNumberFormat="1" applyBorder="1" applyAlignment="1">
      <alignment vertical="top"/>
    </xf>
    <xf numFmtId="4" fontId="18" fillId="0" borderId="0" xfId="0" applyNumberFormat="1" applyFont="1" applyAlignment="1">
      <alignment horizontal="right" vertical="top"/>
    </xf>
    <xf numFmtId="4" fontId="0" fillId="0" borderId="0" xfId="0" applyNumberFormat="1" applyAlignment="1">
      <alignment vertical="top"/>
    </xf>
    <xf numFmtId="0" fontId="0" fillId="0" borderId="12" xfId="0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4" fontId="0" fillId="0" borderId="12" xfId="0" applyNumberFormat="1" applyBorder="1" applyAlignment="1">
      <alignment vertical="top"/>
    </xf>
    <xf numFmtId="0" fontId="0" fillId="0" borderId="0" xfId="0" applyAlignment="1">
      <alignment vertical="top" wrapText="1"/>
    </xf>
    <xf numFmtId="0" fontId="3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3" fillId="0" borderId="0" xfId="0" applyFont="1" applyAlignment="1">
      <alignment horizontal="center" vertical="top"/>
    </xf>
    <xf numFmtId="0" fontId="43" fillId="0" borderId="0" xfId="0" applyFont="1" applyAlignment="1">
      <alignment vertical="top" wrapText="1"/>
    </xf>
    <xf numFmtId="0" fontId="43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4" fontId="14" fillId="0" borderId="0" xfId="36" applyNumberFormat="1" applyFont="1" applyAlignment="1">
      <alignment vertical="top"/>
    </xf>
    <xf numFmtId="0" fontId="14" fillId="0" borderId="0" xfId="36" applyFont="1" applyAlignment="1">
      <alignment vertical="top"/>
    </xf>
    <xf numFmtId="0" fontId="13" fillId="0" borderId="0" xfId="41" applyFont="1" applyFill="1" applyAlignment="1">
      <alignment horizontal="center" vertical="top" wrapText="1"/>
    </xf>
    <xf numFmtId="4" fontId="2" fillId="0" borderId="0" xfId="36" applyNumberFormat="1" applyFont="1" applyAlignment="1">
      <alignment vertical="top"/>
    </xf>
    <xf numFmtId="4" fontId="42" fillId="24" borderId="12" xfId="36" applyNumberFormat="1" applyFont="1" applyFill="1" applyBorder="1" applyAlignment="1">
      <alignment vertical="top"/>
    </xf>
    <xf numFmtId="0" fontId="13" fillId="0" borderId="0" xfId="36" applyFont="1" applyFill="1" applyBorder="1" applyAlignment="1">
      <alignment horizontal="center" vertical="top" wrapText="1"/>
    </xf>
    <xf numFmtId="0" fontId="13" fillId="0" borderId="0" xfId="36" applyFont="1" applyFill="1" applyBorder="1" applyAlignment="1">
      <alignment horizontal="left" vertical="top"/>
    </xf>
    <xf numFmtId="0" fontId="13" fillId="0" borderId="12" xfId="36" applyFont="1" applyFill="1" applyBorder="1" applyAlignment="1">
      <alignment horizontal="center" vertical="top" wrapText="1"/>
    </xf>
    <xf numFmtId="0" fontId="14" fillId="0" borderId="12" xfId="36" applyFont="1" applyFill="1" applyBorder="1" applyAlignment="1">
      <alignment horizontal="center" vertical="top"/>
    </xf>
    <xf numFmtId="0" fontId="2" fillId="0" borderId="12" xfId="36" applyFont="1" applyFill="1" applyBorder="1" applyAlignment="1">
      <alignment horizontal="center" vertical="top" wrapText="1"/>
    </xf>
    <xf numFmtId="4" fontId="14" fillId="0" borderId="12" xfId="36" applyNumberFormat="1" applyFont="1" applyFill="1" applyBorder="1" applyAlignment="1">
      <alignment horizontal="right" vertical="top"/>
    </xf>
    <xf numFmtId="0" fontId="14" fillId="0" borderId="0" xfId="36" applyFont="1" applyFill="1" applyBorder="1" applyAlignment="1">
      <alignment horizontal="center" vertical="top"/>
    </xf>
    <xf numFmtId="0" fontId="14" fillId="0" borderId="0" xfId="36" applyFont="1" applyFill="1" applyBorder="1" applyAlignment="1">
      <alignment vertical="top"/>
    </xf>
    <xf numFmtId="4" fontId="13" fillId="0" borderId="0" xfId="36" applyNumberFormat="1" applyFont="1" applyFill="1" applyBorder="1" applyAlignment="1">
      <alignment horizontal="right" vertical="top"/>
    </xf>
    <xf numFmtId="0" fontId="13" fillId="0" borderId="0" xfId="36" applyNumberFormat="1" applyFont="1" applyFill="1" applyBorder="1" applyAlignment="1">
      <alignment horizontal="center" vertical="top"/>
    </xf>
    <xf numFmtId="4" fontId="13" fillId="0" borderId="0" xfId="36" applyNumberFormat="1" applyFont="1" applyFill="1" applyBorder="1" applyAlignment="1">
      <alignment horizontal="left" vertical="top"/>
    </xf>
    <xf numFmtId="0" fontId="14" fillId="0" borderId="0" xfId="36" applyFont="1" applyBorder="1" applyAlignment="1">
      <alignment vertical="top" wrapText="1"/>
    </xf>
    <xf numFmtId="4" fontId="13" fillId="0" borderId="12" xfId="36" applyNumberFormat="1" applyFont="1" applyFill="1" applyBorder="1" applyAlignment="1">
      <alignment horizontal="center" vertical="top" wrapText="1"/>
    </xf>
    <xf numFmtId="0" fontId="13" fillId="0" borderId="12" xfId="36" applyNumberFormat="1" applyFont="1" applyFill="1" applyBorder="1" applyAlignment="1">
      <alignment horizontal="center" vertical="top" wrapText="1"/>
    </xf>
    <xf numFmtId="4" fontId="14" fillId="0" borderId="12" xfId="36" applyNumberFormat="1" applyFont="1" applyFill="1" applyBorder="1" applyAlignment="1">
      <alignment horizontal="center" vertical="top"/>
    </xf>
    <xf numFmtId="165" fontId="13" fillId="0" borderId="0" xfId="36" applyNumberFormat="1" applyFont="1" applyFill="1" applyBorder="1" applyAlignment="1">
      <alignment horizontal="left" vertical="top"/>
    </xf>
    <xf numFmtId="0" fontId="13" fillId="0" borderId="0" xfId="36" applyNumberFormat="1" applyFont="1" applyFill="1" applyBorder="1" applyAlignment="1">
      <alignment horizontal="left" vertical="top"/>
    </xf>
    <xf numFmtId="165" fontId="14" fillId="0" borderId="0" xfId="36" applyNumberFormat="1" applyFont="1" applyFill="1" applyBorder="1" applyAlignment="1">
      <alignment horizontal="center" vertical="top"/>
    </xf>
    <xf numFmtId="165" fontId="14" fillId="0" borderId="0" xfId="36" applyNumberFormat="1" applyFont="1" applyFill="1" applyBorder="1" applyAlignment="1">
      <alignment horizontal="right" vertical="top"/>
    </xf>
    <xf numFmtId="0" fontId="14" fillId="0" borderId="0" xfId="36" applyNumberFormat="1" applyFont="1" applyFill="1" applyBorder="1" applyAlignment="1">
      <alignment horizontal="right" vertical="top"/>
    </xf>
    <xf numFmtId="0" fontId="14" fillId="0" borderId="0" xfId="36" applyFont="1" applyAlignment="1">
      <alignment vertical="top" wrapText="1"/>
    </xf>
    <xf numFmtId="0" fontId="14" fillId="0" borderId="12" xfId="36" applyFont="1" applyFill="1" applyBorder="1" applyAlignment="1">
      <alignment horizontal="center" vertical="top" wrapText="1"/>
    </xf>
    <xf numFmtId="165" fontId="14" fillId="0" borderId="12" xfId="36" applyNumberFormat="1" applyFont="1" applyFill="1" applyBorder="1" applyAlignment="1">
      <alignment horizontal="right" vertical="top"/>
    </xf>
    <xf numFmtId="0" fontId="14" fillId="0" borderId="0" xfId="36" applyFont="1" applyBorder="1" applyAlignment="1">
      <alignment horizontal="center" vertical="top"/>
    </xf>
    <xf numFmtId="0" fontId="14" fillId="0" borderId="0" xfId="36" applyFont="1" applyBorder="1" applyAlignment="1">
      <alignment vertical="top"/>
    </xf>
    <xf numFmtId="0" fontId="13" fillId="0" borderId="0" xfId="36" applyFont="1" applyBorder="1" applyAlignment="1">
      <alignment horizontal="right" vertical="top"/>
    </xf>
    <xf numFmtId="165" fontId="14" fillId="0" borderId="0" xfId="36" applyNumberFormat="1" applyFont="1" applyAlignment="1">
      <alignment vertical="top"/>
    </xf>
    <xf numFmtId="0" fontId="13" fillId="0" borderId="0" xfId="38" applyFont="1" applyAlignment="1">
      <alignment horizontal="right" vertical="top"/>
    </xf>
    <xf numFmtId="0" fontId="14" fillId="0" borderId="0" xfId="38" applyFont="1" applyAlignment="1">
      <alignment horizontal="right" vertical="top"/>
    </xf>
    <xf numFmtId="0" fontId="2" fillId="0" borderId="0" xfId="37" applyFont="1" applyFill="1" applyAlignment="1">
      <alignment horizontal="left" vertical="top"/>
    </xf>
    <xf numFmtId="0" fontId="14" fillId="0" borderId="11" xfId="18" applyNumberFormat="1" applyFont="1" applyFill="1" applyBorder="1" applyAlignment="1">
      <alignment horizontal="left" vertical="top"/>
    </xf>
    <xf numFmtId="0" fontId="14" fillId="0" borderId="11" xfId="36" applyFont="1" applyBorder="1" applyAlignment="1">
      <alignment vertical="top"/>
    </xf>
    <xf numFmtId="0" fontId="14" fillId="0" borderId="11" xfId="18" applyNumberFormat="1" applyFont="1" applyFill="1" applyBorder="1" applyAlignment="1">
      <alignment horizontal="right" vertical="top"/>
    </xf>
    <xf numFmtId="0" fontId="13" fillId="0" borderId="0" xfId="37" applyFont="1" applyFill="1" applyAlignment="1">
      <alignment horizontal="left" vertical="top" wrapText="1"/>
    </xf>
    <xf numFmtId="0" fontId="14" fillId="0" borderId="0" xfId="18" applyNumberFormat="1" applyFont="1" applyFill="1" applyAlignment="1">
      <alignment horizontal="left" vertical="top"/>
    </xf>
    <xf numFmtId="0" fontId="14" fillId="0" borderId="0" xfId="38" applyFont="1" applyAlignment="1">
      <alignment vertical="top"/>
    </xf>
    <xf numFmtId="0" fontId="14" fillId="0" borderId="11" xfId="40" applyFont="1" applyBorder="1" applyAlignment="1">
      <alignment horizontal="left" vertical="top"/>
    </xf>
    <xf numFmtId="0" fontId="14" fillId="0" borderId="0" xfId="35" applyFont="1" applyFill="1" applyAlignment="1" applyProtection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 vertical="top" wrapText="1"/>
    </xf>
    <xf numFmtId="0" fontId="36" fillId="24" borderId="12" xfId="0" applyFont="1" applyFill="1" applyBorder="1" applyAlignment="1">
      <alignment vertical="top"/>
    </xf>
    <xf numFmtId="0" fontId="41" fillId="24" borderId="12" xfId="0" applyFont="1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4" fontId="0" fillId="24" borderId="0" xfId="0" applyNumberFormat="1" applyFill="1" applyAlignment="1">
      <alignment horizontal="left" vertical="top"/>
    </xf>
    <xf numFmtId="4" fontId="41" fillId="0" borderId="0" xfId="0" applyNumberFormat="1" applyFont="1" applyAlignment="1">
      <alignment horizontal="left" vertical="top"/>
    </xf>
    <xf numFmtId="0" fontId="41" fillId="0" borderId="0" xfId="0" applyFont="1" applyAlignment="1">
      <alignment horizontal="left" vertical="top"/>
    </xf>
    <xf numFmtId="0" fontId="2" fillId="0" borderId="0" xfId="41" applyFont="1" applyFill="1" applyAlignment="1">
      <alignment horizontal="center" vertical="top" wrapText="1"/>
    </xf>
    <xf numFmtId="0" fontId="2" fillId="0" borderId="0" xfId="41" applyFont="1" applyFill="1" applyAlignment="1">
      <alignment horizontal="right" vertical="top" wrapText="1"/>
    </xf>
    <xf numFmtId="0" fontId="2" fillId="0" borderId="0" xfId="41" applyFont="1" applyFill="1" applyAlignment="1">
      <alignment vertical="top" wrapText="1"/>
    </xf>
    <xf numFmtId="49" fontId="36" fillId="0" borderId="12" xfId="0" applyNumberFormat="1" applyFont="1" applyBorder="1" applyAlignment="1">
      <alignment vertical="top" wrapText="1"/>
    </xf>
    <xf numFmtId="0" fontId="36" fillId="0" borderId="12" xfId="0" applyFont="1" applyBorder="1" applyAlignment="1">
      <alignment vertical="top" wrapText="1"/>
    </xf>
    <xf numFmtId="0" fontId="36" fillId="0" borderId="12" xfId="0" applyFont="1" applyBorder="1" applyAlignment="1">
      <alignment horizontal="left" vertical="top"/>
    </xf>
    <xf numFmtId="4" fontId="0" fillId="0" borderId="12" xfId="0" applyNumberFormat="1" applyFill="1" applyBorder="1" applyAlignment="1">
      <alignment horizontal="left" vertical="top"/>
    </xf>
    <xf numFmtId="0" fontId="13" fillId="0" borderId="0" xfId="41" applyFont="1" applyFill="1" applyAlignment="1">
      <alignment horizontal="left" vertical="top"/>
    </xf>
    <xf numFmtId="4" fontId="0" fillId="0" borderId="12" xfId="0" applyNumberFormat="1" applyBorder="1" applyAlignment="1">
      <alignment horizontal="left" vertical="top" wrapText="1"/>
    </xf>
    <xf numFmtId="0" fontId="0" fillId="0" borderId="13" xfId="0" applyBorder="1" applyAlignment="1">
      <alignment vertical="top"/>
    </xf>
    <xf numFmtId="4" fontId="13" fillId="0" borderId="0" xfId="36" applyNumberFormat="1" applyFont="1" applyFill="1" applyBorder="1" applyAlignment="1">
      <alignment horizontal="center" vertical="top"/>
    </xf>
    <xf numFmtId="4" fontId="2" fillId="0" borderId="0" xfId="36" applyNumberFormat="1" applyFont="1" applyAlignment="1">
      <alignment horizontal="center" vertical="top"/>
    </xf>
    <xf numFmtId="0" fontId="0" fillId="24" borderId="12" xfId="0" applyFill="1" applyBorder="1" applyAlignment="1">
      <alignment vertical="top" wrapText="1"/>
    </xf>
    <xf numFmtId="4" fontId="14" fillId="25" borderId="12" xfId="36" applyNumberFormat="1" applyFont="1" applyFill="1" applyBorder="1" applyAlignment="1">
      <alignment horizontal="center" vertical="top"/>
    </xf>
    <xf numFmtId="4" fontId="0" fillId="0" borderId="0" xfId="0" applyNumberFormat="1" applyAlignment="1">
      <alignment vertical="top"/>
    </xf>
    <xf numFmtId="4" fontId="36" fillId="0" borderId="0" xfId="0" applyNumberFormat="1" applyFont="1" applyAlignment="1">
      <alignment horizontal="center" vertical="top"/>
    </xf>
    <xf numFmtId="4" fontId="42" fillId="0" borderId="0" xfId="36" applyNumberFormat="1" applyFont="1" applyAlignment="1">
      <alignment vertical="top"/>
    </xf>
    <xf numFmtId="0" fontId="13" fillId="0" borderId="0" xfId="41" applyFont="1" applyFill="1" applyAlignment="1">
      <alignment horizontal="left" vertical="top" wrapText="1"/>
    </xf>
    <xf numFmtId="0" fontId="0" fillId="0" borderId="12" xfId="0" applyBorder="1" applyAlignment="1">
      <alignment vertical="top"/>
    </xf>
    <xf numFmtId="0" fontId="36" fillId="0" borderId="12" xfId="0" applyFont="1" applyBorder="1" applyAlignment="1">
      <alignment horizontal="center" vertical="top"/>
    </xf>
    <xf numFmtId="0" fontId="0" fillId="0" borderId="18" xfId="0" applyBorder="1" applyAlignment="1">
      <alignment vertical="top"/>
    </xf>
    <xf numFmtId="0" fontId="0" fillId="0" borderId="19" xfId="0" applyNumberFormat="1" applyBorder="1" applyAlignment="1">
      <alignment vertical="top"/>
    </xf>
    <xf numFmtId="0" fontId="2" fillId="0" borderId="0" xfId="36" applyFont="1" applyAlignment="1">
      <alignment vertical="top"/>
    </xf>
    <xf numFmtId="0" fontId="36" fillId="0" borderId="15" xfId="0" applyFont="1" applyBorder="1" applyAlignment="1">
      <alignment horizontal="center" vertical="top"/>
    </xf>
    <xf numFmtId="4" fontId="2" fillId="25" borderId="12" xfId="36" applyNumberFormat="1" applyFont="1" applyFill="1" applyBorder="1" applyAlignment="1">
      <alignment horizontal="center" vertical="top"/>
    </xf>
    <xf numFmtId="4" fontId="2" fillId="0" borderId="0" xfId="36" applyNumberFormat="1" applyFont="1" applyBorder="1" applyAlignment="1">
      <alignment vertical="top" wrapText="1"/>
    </xf>
    <xf numFmtId="0" fontId="2" fillId="0" borderId="0" xfId="36" applyFont="1" applyBorder="1" applyAlignment="1">
      <alignment vertical="top" wrapText="1"/>
    </xf>
    <xf numFmtId="0" fontId="2" fillId="0" borderId="12" xfId="36" applyFont="1" applyFill="1" applyBorder="1" applyAlignment="1">
      <alignment horizontal="center" vertical="top"/>
    </xf>
    <xf numFmtId="4" fontId="2" fillId="0" borderId="12" xfId="36" applyNumberFormat="1" applyFont="1" applyFill="1" applyBorder="1" applyAlignment="1">
      <alignment horizontal="center" vertical="top"/>
    </xf>
    <xf numFmtId="0" fontId="2" fillId="0" borderId="0" xfId="36" applyFont="1" applyFill="1" applyBorder="1" applyAlignment="1">
      <alignment horizontal="center" vertical="top"/>
    </xf>
    <xf numFmtId="0" fontId="2" fillId="0" borderId="0" xfId="36" applyFont="1" applyFill="1" applyBorder="1" applyAlignment="1">
      <alignment vertical="top"/>
    </xf>
    <xf numFmtId="4" fontId="2" fillId="0" borderId="0" xfId="36" applyNumberFormat="1" applyFont="1" applyAlignment="1">
      <alignment vertical="top" wrapText="1"/>
    </xf>
    <xf numFmtId="0" fontId="2" fillId="0" borderId="0" xfId="36" applyFont="1" applyAlignment="1">
      <alignment vertical="top" wrapText="1"/>
    </xf>
    <xf numFmtId="0" fontId="2" fillId="0" borderId="0" xfId="36" applyNumberFormat="1" applyFont="1" applyAlignment="1">
      <alignment vertical="top"/>
    </xf>
    <xf numFmtId="165" fontId="2" fillId="0" borderId="0" xfId="36" applyNumberFormat="1" applyFont="1" applyFill="1" applyBorder="1" applyAlignment="1">
      <alignment horizontal="center" vertical="top"/>
    </xf>
    <xf numFmtId="165" fontId="2" fillId="0" borderId="0" xfId="36" applyNumberFormat="1" applyFont="1" applyFill="1" applyBorder="1" applyAlignment="1">
      <alignment horizontal="right" vertical="top"/>
    </xf>
    <xf numFmtId="0" fontId="2" fillId="0" borderId="0" xfId="36" applyNumberFormat="1" applyFont="1" applyFill="1" applyBorder="1" applyAlignment="1">
      <alignment horizontal="right" vertical="top"/>
    </xf>
    <xf numFmtId="0" fontId="2" fillId="0" borderId="0" xfId="36" applyFont="1" applyBorder="1" applyAlignment="1">
      <alignment horizontal="center" vertical="top"/>
    </xf>
    <xf numFmtId="0" fontId="2" fillId="0" borderId="0" xfId="36" applyFont="1" applyBorder="1" applyAlignment="1">
      <alignment vertical="top"/>
    </xf>
    <xf numFmtId="165" fontId="2" fillId="0" borderId="0" xfId="36" applyNumberFormat="1" applyFont="1" applyAlignment="1">
      <alignment vertical="top"/>
    </xf>
    <xf numFmtId="0" fontId="13" fillId="0" borderId="0" xfId="136" applyFont="1" applyAlignment="1">
      <alignment horizontal="right" vertical="top"/>
    </xf>
    <xf numFmtId="0" fontId="2" fillId="0" borderId="0" xfId="136" applyFont="1" applyAlignment="1">
      <alignment horizontal="right" vertical="top"/>
    </xf>
    <xf numFmtId="4" fontId="13" fillId="0" borderId="0" xfId="136" applyNumberFormat="1" applyFont="1" applyAlignment="1">
      <alignment horizontal="right" vertical="top"/>
    </xf>
    <xf numFmtId="0" fontId="2" fillId="0" borderId="0" xfId="137" applyFont="1" applyFill="1" applyAlignment="1">
      <alignment horizontal="left" vertical="top"/>
    </xf>
    <xf numFmtId="0" fontId="2" fillId="0" borderId="11" xfId="18" applyNumberFormat="1" applyFont="1" applyFill="1" applyBorder="1" applyAlignment="1">
      <alignment horizontal="left" vertical="top"/>
    </xf>
    <xf numFmtId="0" fontId="2" fillId="0" borderId="11" xfId="36" applyFont="1" applyBorder="1" applyAlignment="1">
      <alignment vertical="top"/>
    </xf>
    <xf numFmtId="0" fontId="2" fillId="0" borderId="11" xfId="18" applyNumberFormat="1" applyFont="1" applyFill="1" applyBorder="1" applyAlignment="1">
      <alignment horizontal="right" vertical="top"/>
    </xf>
    <xf numFmtId="0" fontId="13" fillId="0" borderId="0" xfId="137" applyFont="1" applyFill="1" applyAlignment="1">
      <alignment horizontal="left" vertical="top" wrapText="1"/>
    </xf>
    <xf numFmtId="0" fontId="2" fillId="0" borderId="0" xfId="18" applyNumberFormat="1" applyFont="1" applyFill="1" applyAlignment="1">
      <alignment horizontal="left" vertical="top"/>
    </xf>
    <xf numFmtId="0" fontId="2" fillId="0" borderId="0" xfId="136" applyFont="1" applyAlignment="1">
      <alignment vertical="top"/>
    </xf>
    <xf numFmtId="0" fontId="2" fillId="0" borderId="11" xfId="40" applyFont="1" applyBorder="1" applyAlignment="1">
      <alignment horizontal="left" vertical="top"/>
    </xf>
    <xf numFmtId="0" fontId="2" fillId="0" borderId="0" xfId="35" applyFont="1" applyFill="1" applyAlignment="1" applyProtection="1">
      <alignment horizontal="left" vertical="top"/>
    </xf>
    <xf numFmtId="0" fontId="0" fillId="0" borderId="12" xfId="0" applyBorder="1" applyAlignment="1">
      <alignment vertical="top"/>
    </xf>
    <xf numFmtId="0" fontId="15" fillId="0" borderId="0" xfId="41" applyFont="1" applyAlignment="1">
      <alignment horizontal="center" vertical="top" wrapText="1"/>
    </xf>
    <xf numFmtId="0" fontId="36" fillId="0" borderId="12" xfId="0" applyFont="1" applyBorder="1" applyAlignment="1">
      <alignment horizontal="center" vertical="top"/>
    </xf>
    <xf numFmtId="0" fontId="0" fillId="0" borderId="22" xfId="0" applyBorder="1" applyAlignment="1">
      <alignment vertical="top"/>
    </xf>
    <xf numFmtId="0" fontId="0" fillId="0" borderId="23" xfId="0" applyNumberFormat="1" applyBorder="1" applyAlignment="1">
      <alignment vertical="top"/>
    </xf>
    <xf numFmtId="4" fontId="0" fillId="0" borderId="19" xfId="0" applyNumberFormat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24" borderId="12" xfId="0" applyFill="1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0" xfId="0" applyBorder="1" applyAlignment="1">
      <alignment vertical="top"/>
    </xf>
    <xf numFmtId="0" fontId="0" fillId="26" borderId="12" xfId="0" applyFill="1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0" xfId="0" applyAlignment="1">
      <alignment vertical="center"/>
    </xf>
    <xf numFmtId="0" fontId="44" fillId="0" borderId="22" xfId="0" pivotButton="1" applyFont="1" applyBorder="1" applyAlignment="1">
      <alignment vertical="top"/>
    </xf>
    <xf numFmtId="0" fontId="44" fillId="0" borderId="30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36" fillId="0" borderId="31" xfId="0" pivotButton="1" applyFont="1" applyBorder="1" applyAlignment="1">
      <alignment horizontal="center" vertical="top"/>
    </xf>
    <xf numFmtId="0" fontId="0" fillId="25" borderId="0" xfId="0" applyFill="1" applyAlignment="1">
      <alignment vertical="top"/>
    </xf>
    <xf numFmtId="0" fontId="45" fillId="0" borderId="0" xfId="0" applyFont="1"/>
    <xf numFmtId="4" fontId="14" fillId="0" borderId="12" xfId="36" applyNumberFormat="1" applyFont="1" applyBorder="1" applyAlignment="1">
      <alignment vertical="top"/>
    </xf>
    <xf numFmtId="4" fontId="2" fillId="0" borderId="12" xfId="36" applyNumberFormat="1" applyFont="1" applyFill="1" applyBorder="1" applyAlignment="1">
      <alignment horizontal="right" vertical="top"/>
    </xf>
    <xf numFmtId="0" fontId="0" fillId="0" borderId="0" xfId="0" applyAlignment="1"/>
    <xf numFmtId="0" fontId="0" fillId="0" borderId="0" xfId="0" applyNumberFormat="1" applyAlignment="1">
      <alignment vertical="top"/>
    </xf>
    <xf numFmtId="0" fontId="36" fillId="0" borderId="0" xfId="0" applyNumberFormat="1" applyFont="1" applyAlignment="1">
      <alignment vertical="top"/>
    </xf>
    <xf numFmtId="0" fontId="0" fillId="27" borderId="0" xfId="0" applyFill="1" applyAlignment="1">
      <alignment vertical="top"/>
    </xf>
    <xf numFmtId="167" fontId="0" fillId="0" borderId="0" xfId="0" applyNumberFormat="1" applyAlignment="1">
      <alignment vertical="top"/>
    </xf>
    <xf numFmtId="167" fontId="36" fillId="0" borderId="0" xfId="0" applyNumberFormat="1" applyFont="1" applyAlignment="1">
      <alignment horizontal="center" vertical="top"/>
    </xf>
    <xf numFmtId="0" fontId="2" fillId="0" borderId="0" xfId="34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36" fillId="27" borderId="0" xfId="0" applyNumberFormat="1" applyFont="1" applyFill="1" applyAlignment="1">
      <alignment vertical="top"/>
    </xf>
    <xf numFmtId="0" fontId="36" fillId="27" borderId="0" xfId="0" applyFont="1" applyFill="1" applyAlignment="1">
      <alignment vertical="top"/>
    </xf>
    <xf numFmtId="4" fontId="14" fillId="0" borderId="0" xfId="36" applyNumberFormat="1" applyFont="1" applyBorder="1" applyAlignment="1">
      <alignment vertical="top"/>
    </xf>
    <xf numFmtId="4" fontId="0" fillId="0" borderId="17" xfId="0" applyNumberFormat="1" applyBorder="1" applyAlignment="1">
      <alignment vertical="top"/>
    </xf>
    <xf numFmtId="0" fontId="0" fillId="0" borderId="19" xfId="0" applyBorder="1" applyAlignment="1">
      <alignment vertical="top"/>
    </xf>
    <xf numFmtId="4" fontId="0" fillId="0" borderId="27" xfId="0" applyNumberFormat="1" applyBorder="1" applyAlignment="1">
      <alignment vertical="top"/>
    </xf>
    <xf numFmtId="0" fontId="0" fillId="0" borderId="12" xfId="0" applyBorder="1" applyAlignment="1">
      <alignment vertical="top"/>
    </xf>
    <xf numFmtId="0" fontId="13" fillId="0" borderId="0" xfId="41" applyFont="1" applyFill="1" applyAlignment="1">
      <alignment horizontal="left" vertical="top" wrapText="1"/>
    </xf>
    <xf numFmtId="0" fontId="36" fillId="0" borderId="12" xfId="0" applyFont="1" applyBorder="1" applyAlignment="1">
      <alignment horizontal="center" vertical="top"/>
    </xf>
    <xf numFmtId="4" fontId="13" fillId="0" borderId="0" xfId="38" applyNumberFormat="1" applyFont="1" applyAlignment="1">
      <alignment horizontal="right" vertical="top"/>
    </xf>
    <xf numFmtId="0" fontId="0" fillId="0" borderId="19" xfId="0" pivotButton="1" applyBorder="1" applyAlignment="1">
      <alignment vertical="top"/>
    </xf>
    <xf numFmtId="0" fontId="0" fillId="0" borderId="15" xfId="0" pivotButton="1" applyBorder="1" applyAlignment="1">
      <alignment vertical="top"/>
    </xf>
    <xf numFmtId="0" fontId="36" fillId="0" borderId="15" xfId="0" pivotButton="1" applyFont="1" applyBorder="1" applyAlignment="1">
      <alignment horizontal="center" vertical="top"/>
    </xf>
    <xf numFmtId="4" fontId="0" fillId="0" borderId="0" xfId="0" applyNumberFormat="1"/>
    <xf numFmtId="49" fontId="2" fillId="0" borderId="0" xfId="36" applyNumberFormat="1" applyFont="1" applyAlignment="1">
      <alignment vertical="top" wrapText="1"/>
    </xf>
    <xf numFmtId="3" fontId="13" fillId="0" borderId="0" xfId="38" applyNumberFormat="1" applyFont="1" applyAlignment="1">
      <alignment horizontal="right" vertical="top"/>
    </xf>
    <xf numFmtId="0" fontId="13" fillId="0" borderId="0" xfId="41" applyFont="1" applyFill="1" applyAlignment="1">
      <alignment horizontal="left" vertical="top" wrapText="1"/>
    </xf>
    <xf numFmtId="0" fontId="36" fillId="0" borderId="12" xfId="0" applyFont="1" applyBorder="1" applyAlignment="1">
      <alignment horizontal="center" vertical="top"/>
    </xf>
    <xf numFmtId="4" fontId="13" fillId="0" borderId="0" xfId="38" applyNumberFormat="1" applyFont="1" applyAlignment="1">
      <alignment horizontal="right" vertical="top"/>
    </xf>
    <xf numFmtId="0" fontId="13" fillId="0" borderId="0" xfId="41" applyFont="1" applyFill="1" applyAlignment="1">
      <alignment horizontal="left" vertical="top" wrapText="1"/>
    </xf>
    <xf numFmtId="0" fontId="36" fillId="0" borderId="12" xfId="0" applyFont="1" applyBorder="1" applyAlignment="1">
      <alignment horizontal="center" vertical="top"/>
    </xf>
    <xf numFmtId="4" fontId="13" fillId="0" borderId="0" xfId="38" applyNumberFormat="1" applyFont="1" applyAlignment="1">
      <alignment horizontal="right" vertical="top"/>
    </xf>
    <xf numFmtId="0" fontId="0" fillId="0" borderId="34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15" xfId="0" applyNumberFormat="1" applyBorder="1" applyAlignment="1">
      <alignment vertical="top"/>
    </xf>
    <xf numFmtId="0" fontId="0" fillId="0" borderId="36" xfId="0" applyNumberFormat="1" applyBorder="1" applyAlignment="1">
      <alignment vertical="top"/>
    </xf>
    <xf numFmtId="0" fontId="0" fillId="0" borderId="22" xfId="0" applyNumberFormat="1" applyBorder="1" applyAlignment="1">
      <alignment vertical="top"/>
    </xf>
    <xf numFmtId="0" fontId="0" fillId="0" borderId="37" xfId="0" applyNumberFormat="1" applyBorder="1" applyAlignment="1">
      <alignment vertical="top"/>
    </xf>
    <xf numFmtId="0" fontId="0" fillId="0" borderId="34" xfId="0" applyNumberFormat="1" applyBorder="1" applyAlignment="1">
      <alignment vertical="top"/>
    </xf>
    <xf numFmtId="0" fontId="0" fillId="0" borderId="38" xfId="0" applyNumberFormat="1" applyBorder="1" applyAlignment="1">
      <alignment vertical="top"/>
    </xf>
    <xf numFmtId="0" fontId="2" fillId="28" borderId="0" xfId="34" applyFont="1" applyFill="1" applyBorder="1" applyAlignment="1">
      <alignment horizontal="right" vertical="top"/>
    </xf>
    <xf numFmtId="0" fontId="0" fillId="0" borderId="12" xfId="0" applyBorder="1" applyAlignment="1">
      <alignment vertical="top" wrapText="1"/>
    </xf>
    <xf numFmtId="0" fontId="36" fillId="0" borderId="12" xfId="0" applyFont="1" applyBorder="1" applyAlignment="1">
      <alignment horizontal="center" vertical="top" wrapText="1"/>
    </xf>
    <xf numFmtId="0" fontId="36" fillId="0" borderId="36" xfId="0" applyFont="1" applyBorder="1" applyAlignment="1">
      <alignment horizontal="center" vertical="top"/>
    </xf>
    <xf numFmtId="4" fontId="0" fillId="0" borderId="12" xfId="0" applyNumberFormat="1" applyBorder="1" applyAlignment="1">
      <alignment vertical="top" wrapText="1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46" fillId="0" borderId="0" xfId="34" applyFont="1" applyBorder="1" applyAlignment="1">
      <alignment horizontal="center" vertical="top"/>
    </xf>
    <xf numFmtId="49" fontId="46" fillId="0" borderId="0" xfId="34" applyNumberFormat="1" applyFont="1" applyBorder="1" applyAlignment="1">
      <alignment horizontal="left" vertical="top" wrapText="1"/>
    </xf>
    <xf numFmtId="0" fontId="46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46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46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2" fillId="0" borderId="0" xfId="34" applyFont="1" applyBorder="1" applyAlignment="1">
      <alignment horizontal="center" vertical="top"/>
    </xf>
    <xf numFmtId="49" fontId="2" fillId="0" borderId="0" xfId="34" applyNumberFormat="1" applyFont="1" applyBorder="1" applyAlignment="1">
      <alignment horizontal="left" vertical="top" wrapText="1"/>
    </xf>
    <xf numFmtId="0" fontId="2" fillId="0" borderId="0" xfId="34" applyFont="1" applyBorder="1" applyAlignment="1">
      <alignment horizontal="left" vertical="top" wrapText="1"/>
    </xf>
    <xf numFmtId="0" fontId="2" fillId="0" borderId="11" xfId="34" applyFont="1" applyBorder="1" applyAlignment="1">
      <alignment horizontal="center" vertical="top"/>
    </xf>
    <xf numFmtId="49" fontId="2" fillId="0" borderId="11" xfId="34" applyNumberFormat="1" applyFont="1" applyBorder="1" applyAlignment="1">
      <alignment horizontal="left" vertical="top" wrapText="1"/>
    </xf>
    <xf numFmtId="0" fontId="2" fillId="0" borderId="11" xfId="34" applyFont="1" applyBorder="1" applyAlignment="1">
      <alignment horizontal="left" vertical="top" wrapText="1"/>
    </xf>
    <xf numFmtId="0" fontId="2" fillId="0" borderId="32" xfId="34" applyFont="1" applyBorder="1" applyAlignment="1">
      <alignment horizontal="center" vertical="top"/>
    </xf>
    <xf numFmtId="0" fontId="2" fillId="0" borderId="33" xfId="34" applyFont="1" applyBorder="1" applyAlignment="1">
      <alignment horizontal="center" vertical="top"/>
    </xf>
    <xf numFmtId="0" fontId="2" fillId="0" borderId="20" xfId="34" applyFont="1" applyBorder="1" applyAlignment="1">
      <alignment horizontal="right" vertical="top"/>
    </xf>
    <xf numFmtId="0" fontId="2" fillId="0" borderId="21" xfId="34" applyFont="1" applyBorder="1" applyAlignment="1">
      <alignment horizontal="right" vertical="top"/>
    </xf>
    <xf numFmtId="0" fontId="0" fillId="0" borderId="12" xfId="0" applyBorder="1" applyAlignment="1">
      <alignment vertical="top"/>
    </xf>
    <xf numFmtId="0" fontId="16" fillId="0" borderId="0" xfId="41" applyFont="1" applyAlignment="1">
      <alignment horizontal="center" vertical="top"/>
    </xf>
    <xf numFmtId="0" fontId="15" fillId="0" borderId="0" xfId="41" applyFont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13" fillId="0" borderId="0" xfId="41" applyFont="1" applyFill="1" applyAlignment="1">
      <alignment horizontal="left" vertical="top" wrapText="1"/>
    </xf>
    <xf numFmtId="0" fontId="36" fillId="0" borderId="12" xfId="0" applyFont="1" applyBorder="1" applyAlignment="1">
      <alignment horizontal="center" vertical="top"/>
    </xf>
    <xf numFmtId="4" fontId="13" fillId="0" borderId="13" xfId="36" applyNumberFormat="1" applyFont="1" applyBorder="1" applyAlignment="1">
      <alignment vertical="top"/>
    </xf>
    <xf numFmtId="0" fontId="2" fillId="0" borderId="0" xfId="41" applyFont="1" applyFill="1" applyAlignment="1">
      <alignment horizontal="left" vertical="top" wrapText="1"/>
    </xf>
    <xf numFmtId="4" fontId="13" fillId="0" borderId="0" xfId="136" applyNumberFormat="1" applyFont="1" applyAlignment="1">
      <alignment horizontal="right" vertical="top"/>
    </xf>
    <xf numFmtId="4" fontId="2" fillId="0" borderId="0" xfId="136" applyNumberFormat="1" applyFont="1" applyAlignment="1">
      <alignment horizontal="right" vertical="top"/>
    </xf>
    <xf numFmtId="0" fontId="2" fillId="0" borderId="13" xfId="138" applyFont="1" applyBorder="1" applyAlignment="1">
      <alignment horizontal="center" vertical="top"/>
    </xf>
    <xf numFmtId="4" fontId="0" fillId="0" borderId="27" xfId="0" applyNumberFormat="1" applyBorder="1" applyAlignment="1">
      <alignment vertical="top" wrapText="1"/>
    </xf>
    <xf numFmtId="4" fontId="0" fillId="0" borderId="28" xfId="0" applyNumberFormat="1" applyBorder="1" applyAlignment="1">
      <alignment vertical="top" wrapText="1"/>
    </xf>
    <xf numFmtId="4" fontId="0" fillId="0" borderId="29" xfId="0" applyNumberFormat="1" applyBorder="1" applyAlignment="1">
      <alignment vertical="top" wrapText="1"/>
    </xf>
    <xf numFmtId="0" fontId="36" fillId="0" borderId="0" xfId="0" applyFont="1" applyAlignment="1">
      <alignment vertical="top" wrapText="1"/>
    </xf>
    <xf numFmtId="0" fontId="36" fillId="0" borderId="27" xfId="0" applyFont="1" applyBorder="1" applyAlignment="1">
      <alignment horizontal="center" vertical="top"/>
    </xf>
    <xf numFmtId="0" fontId="36" fillId="0" borderId="28" xfId="0" applyFont="1" applyBorder="1" applyAlignment="1">
      <alignment horizontal="center" vertical="top"/>
    </xf>
    <xf numFmtId="0" fontId="36" fillId="0" borderId="29" xfId="0" applyFont="1" applyBorder="1" applyAlignment="1">
      <alignment horizontal="center" vertical="top"/>
    </xf>
    <xf numFmtId="0" fontId="14" fillId="0" borderId="13" xfId="39" applyFont="1" applyBorder="1" applyAlignment="1">
      <alignment horizontal="center" vertical="top"/>
    </xf>
    <xf numFmtId="4" fontId="13" fillId="0" borderId="0" xfId="38" applyNumberFormat="1" applyFont="1" applyAlignment="1">
      <alignment horizontal="right" vertical="top"/>
    </xf>
    <xf numFmtId="4" fontId="14" fillId="0" borderId="0" xfId="38" applyNumberFormat="1" applyFont="1" applyAlignment="1">
      <alignment horizontal="right" vertical="top"/>
    </xf>
    <xf numFmtId="0" fontId="13" fillId="0" borderId="27" xfId="34" applyFont="1" applyBorder="1" applyAlignment="1">
      <alignment horizontal="left" vertical="top" wrapText="1"/>
    </xf>
    <xf numFmtId="0" fontId="3" fillId="0" borderId="28" xfId="34" applyBorder="1" applyAlignment="1">
      <alignment vertical="top" wrapText="1"/>
    </xf>
    <xf numFmtId="0" fontId="3" fillId="0" borderId="29" xfId="34" applyBorder="1" applyAlignment="1">
      <alignment vertical="top" wrapText="1"/>
    </xf>
  </cellXfs>
  <cellStyles count="139">
    <cellStyle name="_~8743181" xfId="1"/>
    <cellStyle name="_2-13 СКК v2.1" xfId="2"/>
    <cellStyle name="_2-5 Здание прикрытия v6" xfId="3"/>
    <cellStyle name="_2-5 Здание прикрытия-АПС" xfId="4"/>
    <cellStyle name="_2-6 СКС v4" xfId="5"/>
    <cellStyle name="_4-1 Электроснабжение 2009 ч2" xfId="6"/>
    <cellStyle name="_4-1 Электроснабжение v6" xfId="7"/>
    <cellStyle name="_5-2 Системы связи" xfId="8"/>
    <cellStyle name="_sp201dgu_final" xfId="9"/>
    <cellStyle name="_sp201dgu_final(ver5)" xfId="10"/>
    <cellStyle name="_АСДУ 2006" xfId="11"/>
    <cellStyle name="_Вентиляция" xfId="12"/>
    <cellStyle name="_Временная вентиляция 201" xfId="13"/>
    <cellStyle name="_Временное электроснаб2(в тек.ценах)" xfId="14"/>
    <cellStyle name="_Временное электроснабжение" xfId="15"/>
    <cellStyle name="_КC_2" xfId="16"/>
    <cellStyle name="_КС_3 (замена дат)" xfId="17"/>
    <cellStyle name="_КС_7_апрель" xfId="18"/>
    <cellStyle name="_КС_91225_№6" xfId="19"/>
    <cellStyle name="_КС_№6_91364" xfId="20"/>
    <cellStyle name="_КС_май" xfId="21"/>
    <cellStyle name="_Приложения к договору 1618 -6РКЦ-17 03 06" xfId="43"/>
    <cellStyle name="_ПРИОБРЕТЕНИЕ И МОНТАЖ ОБОРУДОВАНИЯ ДЭС(v2)" xfId="22"/>
    <cellStyle name="_Расчет_3 (командировочные)" xfId="23"/>
    <cellStyle name="_СКК доп" xfId="24"/>
    <cellStyle name="_смета затрат1" xfId="25"/>
    <cellStyle name="_Спец в проект 80100" xfId="26"/>
    <cellStyle name="_Специф" xfId="27"/>
    <cellStyle name="_Специф. СКС, ПТ, ОС" xfId="28"/>
    <cellStyle name="_Специф. СКС, ПТ, ОС_м" xfId="29"/>
    <cellStyle name="20% - Акцент1 2" xfId="44"/>
    <cellStyle name="20% - Акцент2 2" xfId="45"/>
    <cellStyle name="20% - Акцент3 2" xfId="46"/>
    <cellStyle name="20% - Акцент4 2" xfId="47"/>
    <cellStyle name="20% - Акцент5 2" xfId="48"/>
    <cellStyle name="20% - Акцент6 2" xfId="49"/>
    <cellStyle name="40% - Акцент1 2" xfId="50"/>
    <cellStyle name="40% - Акцент2 2" xfId="51"/>
    <cellStyle name="40% - Акцент3 2" xfId="52"/>
    <cellStyle name="40% - Акцент4 2" xfId="53"/>
    <cellStyle name="40% - Акцент5 2" xfId="54"/>
    <cellStyle name="40% - Акцент6 2" xfId="55"/>
    <cellStyle name="60% - Акцент1 2" xfId="56"/>
    <cellStyle name="60% - Акцент2 2" xfId="57"/>
    <cellStyle name="60% - Акцент3 2" xfId="58"/>
    <cellStyle name="60% - Акцент4 2" xfId="59"/>
    <cellStyle name="60% - Акцент5 2" xfId="60"/>
    <cellStyle name="60% - Акцент6 2" xfId="61"/>
    <cellStyle name="Heading 2" xfId="62"/>
    <cellStyle name="Iau?iue_TEHALIT" xfId="30"/>
    <cellStyle name="Normal_128 kbps_Multi Quote (2)" xfId="31"/>
    <cellStyle name="Normale_Foglio1" xfId="63"/>
    <cellStyle name="Product" xfId="32"/>
    <cellStyle name="Unit" xfId="33"/>
    <cellStyle name="Акт" xfId="64"/>
    <cellStyle name="АктМТСН" xfId="65"/>
    <cellStyle name="Акцент1 2" xfId="66"/>
    <cellStyle name="Акцент2 2" xfId="67"/>
    <cellStyle name="Акцент3 2" xfId="68"/>
    <cellStyle name="Акцент4 2" xfId="69"/>
    <cellStyle name="Акцент5 2" xfId="70"/>
    <cellStyle name="Акцент6 2" xfId="71"/>
    <cellStyle name="Ввод  2" xfId="72"/>
    <cellStyle name="ВедРесурсов" xfId="73"/>
    <cellStyle name="ВедРесурсовАкт" xfId="74"/>
    <cellStyle name="Вывод 2" xfId="75"/>
    <cellStyle name="Вычисление 2" xfId="76"/>
    <cellStyle name="Денежный 2" xfId="77"/>
    <cellStyle name="Денежный 3" xfId="78"/>
    <cellStyle name="Заголовок 1 2" xfId="79"/>
    <cellStyle name="Заголовок 2 2" xfId="80"/>
    <cellStyle name="Заголовок 3 2" xfId="81"/>
    <cellStyle name="Заголовок 4 2" xfId="82"/>
    <cellStyle name="Итог 2" xfId="83"/>
    <cellStyle name="Итоги" xfId="84"/>
    <cellStyle name="ИтогоАктБазЦ" xfId="85"/>
    <cellStyle name="ИтогоАктБИМ" xfId="86"/>
    <cellStyle name="ИтогоАктРесМет" xfId="87"/>
    <cellStyle name="ИтогоАктТекЦ" xfId="88"/>
    <cellStyle name="ИтогоБазЦ" xfId="89"/>
    <cellStyle name="ИтогоБИМ" xfId="90"/>
    <cellStyle name="ИтогоБИМ 2" xfId="91"/>
    <cellStyle name="ИтогоРесМет" xfId="92"/>
    <cellStyle name="ИтогоРесМет 2" xfId="93"/>
    <cellStyle name="ИтогоТекЦ" xfId="94"/>
    <cellStyle name="Контрольная ячейка 2" xfId="95"/>
    <cellStyle name="ЛокСмета" xfId="96"/>
    <cellStyle name="ЛокСмМТСН" xfId="97"/>
    <cellStyle name="ЛокСмМТСН 2" xfId="98"/>
    <cellStyle name="М29" xfId="99"/>
    <cellStyle name="Название 2" xfId="100"/>
    <cellStyle name="Нейтральный 2" xfId="101"/>
    <cellStyle name="ОбСмета" xfId="102"/>
    <cellStyle name="ОбСмета 2" xfId="103"/>
    <cellStyle name="Обычный" xfId="0" builtinId="0"/>
    <cellStyle name="Обычный 2" xfId="34"/>
    <cellStyle name="Обычный 2 2" xfId="104"/>
    <cellStyle name="Обычный 2 3" xfId="134"/>
    <cellStyle name="Обычный 3" xfId="105"/>
    <cellStyle name="Обычный 3 2" xfId="135"/>
    <cellStyle name="Обычный 4" xfId="106"/>
    <cellStyle name="Обычный 5" xfId="107"/>
    <cellStyle name="Обычный 6" xfId="108"/>
    <cellStyle name="Обычный_16490" xfId="35"/>
    <cellStyle name="Обычный_командиров расходы" xfId="36"/>
    <cellStyle name="Обычный_КС_91225_№4_подп" xfId="37"/>
    <cellStyle name="Обычный_КС_91225_№4_подп 2" xfId="137"/>
    <cellStyle name="Обычный_КС100_01-04-1" xfId="38"/>
    <cellStyle name="Обычный_КС100_01-04-1 2" xfId="136"/>
    <cellStyle name="Обычный_КС100_01-04v2" xfId="39"/>
    <cellStyle name="Обычный_КС100_01-04v2 2" xfId="138"/>
    <cellStyle name="Обычный_КС-2  пример" xfId="40"/>
    <cellStyle name="Обычный_Мойка колес" xfId="41"/>
    <cellStyle name="Параметр" xfId="109"/>
    <cellStyle name="ПеременныеСметы" xfId="110"/>
    <cellStyle name="Плохой 2" xfId="111"/>
    <cellStyle name="Поз_цен" xfId="112"/>
    <cellStyle name="Пояснение 2" xfId="113"/>
    <cellStyle name="Примечание 2" xfId="114"/>
    <cellStyle name="Процентный 2 2" xfId="115"/>
    <cellStyle name="РесСмета" xfId="116"/>
    <cellStyle name="СводВедРес" xfId="117"/>
    <cellStyle name="СводкаСтоимРаб" xfId="118"/>
    <cellStyle name="СводРасч" xfId="119"/>
    <cellStyle name="СводРасч 2" xfId="120"/>
    <cellStyle name="Связанная ячейка 2" xfId="121"/>
    <cellStyle name="Список ресурсов" xfId="122"/>
    <cellStyle name="Стиль 1" xfId="42"/>
    <cellStyle name="Текст предупреждения 2" xfId="123"/>
    <cellStyle name="Титул" xfId="124"/>
    <cellStyle name="Финансовый 2" xfId="125"/>
    <cellStyle name="Финансовый 2 2" xfId="126"/>
    <cellStyle name="Финансовый 2 3" xfId="127"/>
    <cellStyle name="Финансовый 3" xfId="128"/>
    <cellStyle name="Финансовый 4" xfId="129"/>
    <cellStyle name="Финансовый 5" xfId="130"/>
    <cellStyle name="Хвост" xfId="131"/>
    <cellStyle name="Хороший 2" xfId="132"/>
    <cellStyle name="Экспертиза" xfId="133"/>
  </cellStyles>
  <dxfs count="61"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top/>
        <bottom/>
      </border>
    </dxf>
    <dxf>
      <border>
        <top/>
        <bottom/>
      </border>
    </dxf>
    <dxf>
      <font>
        <color theme="0"/>
      </font>
    </dxf>
    <dxf>
      <alignment vertical="top" readingOrder="0"/>
    </dxf>
    <dxf>
      <numFmt numFmtId="4" formatCode="#,##0.0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vertical="top" readingOrder="0"/>
    </dxf>
    <dxf>
      <border>
        <top/>
        <vertical/>
        <horizontal/>
      </border>
    </dxf>
    <dxf>
      <numFmt numFmtId="4" formatCode="#,##0.00"/>
    </dxf>
    <dxf>
      <alignment vertical="top" readingOrder="0"/>
    </dxf>
    <dxf>
      <numFmt numFmtId="4" formatCode="#,##0.0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vertical="top" readingOrder="0"/>
    </dxf>
    <dxf>
      <font>
        <color theme="0"/>
      </font>
      <border>
        <left/>
        <right/>
        <top/>
        <bottom/>
        <vertical/>
        <horizontal/>
      </border>
    </dxf>
    <dxf>
      <alignment vertical="top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alignment vertical="top" readingOrder="0"/>
    </dxf>
    <dxf>
      <numFmt numFmtId="4" formatCode="#,##0.0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vertical="top" readingOrder="0"/>
    </dxf>
    <dxf>
      <border>
        <left/>
        <right/>
        <vertical/>
        <horizontal/>
      </border>
    </dxf>
    <dxf>
      <border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alignment vertical="top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alignment vertical="top" readingOrder="0"/>
    </dxf>
    <dxf>
      <numFmt numFmtId="4" formatCode="#,##0.0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vertical="top" readingOrder="0"/>
    </dxf>
    <dxf>
      <font>
        <color theme="0"/>
      </font>
      <border>
        <left/>
        <right/>
        <top/>
        <bottom/>
        <vertical/>
        <horizontal/>
      </border>
    </dxf>
    <dxf>
      <alignment vertical="top" readingOrder="0"/>
    </dxf>
    <dxf>
      <numFmt numFmtId="4" formatCode="#,##0.0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vertical="top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607316</xdr:colOff>
      <xdr:row>53</xdr:row>
      <xdr:rowOff>189215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5716" cy="1028571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&#1054;&#1073;&#1098;&#1077;&#1082;&#1090;&#1099;/&#1058;&#1043;&#1050;%2011/&#1058;&#1086;&#1084;&#1089;&#1082;&#1080;&#1081;%20&#1092;&#1080;&#1083;&#1080;&#1072;&#1083;/&#1058;&#1086;&#1084;&#1089;&#1082;&#1080;&#1081;%20&#1092;&#1080;&#1083;&#1080;&#1072;&#1083;%20&#1058;&#1069;&#1062;%203/&#1040;&#1088;&#1093;&#1080;&#1074;/SERG-2014-02-17/&#1043;&#1091;&#1085;&#1080;&#1085;/&#1057;&#1084;&#1077;&#1090;&#1099;%20&#1058;&#1069;&#1062;3_&#1043;&#1088;&#1072;&#1085;&#1076;/09-01-39%20&#1055;&#1077;&#1088;&#1077;&#1074;&#1086;&#1079;&#1082;&#1072;%20&#1087;&#1077;&#1088;&#1089;&#1086;&#1085;&#1072;&#1083;&#1072;%20&#1072;&#1074;&#1090;&#1086;&#1090;&#1088;&#1072;&#1085;&#1089;&#1087;&#1086;&#1088;&#1090;&#1086;&#1084;%20(&#1058;&#1086;&#1084;&#1089;&#1082;%20&#1058;&#1069;&#1062;-3)%20-%20&#1082;&#1086;&#1087;&#1080;&#1103;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Гунин Дмитрий Васильевич" refreshedDate="41542.854420601849" createdVersion="4" refreshedVersion="4" minRefreshableVersion="3" recordCount="611">
  <cacheSource type="worksheet">
    <worksheetSource ref="A2:E613" sheet="ВыгрузкаГРАНД" r:id="rId2"/>
  </cacheSource>
  <cacheFields count="5">
    <cacheField name="Смета" numFmtId="0">
      <sharedItems containsBlank="1"/>
    </cacheField>
    <cacheField name="Код" numFmtId="49">
      <sharedItems containsBlank="1" containsMixedTypes="1" containsNumber="1" containsInteger="1" minValue="2" maxValue="2" count="18">
        <s v="1-2-0"/>
        <s v="1-3-7"/>
        <s v="1-3-8"/>
        <s v="1-3-9"/>
        <s v="1-4-0"/>
        <s v="1-4-2"/>
        <s v="1-4-5"/>
        <n v="2"/>
        <s v="1-2-3"/>
        <s v="1-3-3"/>
        <s v="1-4-1"/>
        <s v="10-30-3"/>
        <s v="10-40-2"/>
        <s v="4-1-4"/>
        <s v="4-1-6"/>
        <s v="10-30-1"/>
        <s v="10-30-2"/>
        <m/>
      </sharedItems>
    </cacheField>
    <cacheField name="Наименование" numFmtId="0">
      <sharedItems containsBlank="1" count="50">
        <s v="Затраты труда рабочих (ср 2)"/>
        <s v="Затраты труда рабочих (ср 3,7)"/>
        <s v="Затраты труда рабочих (ср 3,8)"/>
        <s v="Затраты труда рабочих (ср 3,9)"/>
        <s v="Затраты труда рабочих (ср 4)"/>
        <s v="Затраты труда рабочих (ср 4,2)"/>
        <s v="Затраты труда рабочих (ср 4,5)"/>
        <s v="Затраты труда машинистов"/>
        <s v="Затраты труда рабочих (ср 2,3)"/>
        <s v="Затраты труда рабочих (ср 3,3)"/>
        <s v="Затраты труда рабочих (ср 4,1)"/>
        <s v="Инженер по наладке и испытаниям III категории"/>
        <s v="Техник по наладке и испытаниям II категории"/>
        <s v="Электромонтажник-наладчик 4 разряда"/>
        <s v="Электромонтажник-наладчик 6 разряда"/>
        <s v="Инженер по наладке и испытаниям I категории"/>
        <s v="Инженер по наладке и испытаниям II категории"/>
        <m/>
        <s v="Инженер II категории" u="1"/>
        <s v="Затраты труда рабочих (ср 4,9)" u="1"/>
        <s v="Техник по наладке и испытаниям, категория II" u="1"/>
        <s v="Затраты труда рабочих (ср 6)" u="1"/>
        <s v="Затраты труда рабочих (ср 5,1)" u="1"/>
        <s v="Инженер по наладке и испытаниям, категория II" u="1"/>
        <s v="Затраты труда рабочих (ср 5)" u="1"/>
        <s v="Инженер I категории" u="1"/>
        <s v="Инженер по наладке и ипытаниям, категория II" u="1"/>
        <s v="Ведущий инженер" u="1"/>
        <s v="Затраты труда рабочих (ср 5,5)" u="1"/>
        <s v="Затраты труда рабочих (ср 4,3)" u="1"/>
        <s v="Электромонтажник-наладчик, разряд 4 (ср 4)" u="1"/>
        <s v="Техник по наладке и испытаниям, категория I" u="1"/>
        <s v="Инженер III категории" u="1"/>
        <s v="Затраты труда рабочих (ср 4,4)" u="1"/>
        <s v="Затраты труда рабочих (ср 3,2)" u="1"/>
        <s v="Затраты труда рабочих (ср 3,5)..." u="1"/>
        <s v="Затраты труда рабочих (ср 3)" u="1"/>
        <s v="Техник I категории" u="1"/>
        <s v="Электромонтажник-наладчик, разряд 5 (ср 5)" u="1"/>
        <s v="Затраты труда рабочих (ср 4,6)" u="1"/>
        <s v="Инженер по наладке и ипытаниям, категория III" u="1"/>
        <s v="Инженер по наладке и испытаниям, категория I" u="1"/>
        <s v="Затраты труда рабочих (ср 3,4)" u="1"/>
        <s v="Затраты труда рабочих (ср 4,7)" u="1"/>
        <s v="Инженер по наладке и ипытаниям, категория I" u="1"/>
        <s v="Затраты труда рабочих (ср 3,5)" u="1"/>
        <s v="Затраты труда рабочих (ср 4,8)" u="1"/>
        <s v="   - Затраты труда рабочих (ср 3,5)" u="1"/>
        <s v="Затраты труда рабочих (ср 3,6)" u="1"/>
        <s v="Электромонтажник-наладчик, разряд 6 (ср 6)" u="1"/>
      </sharedItems>
    </cacheField>
    <cacheField name="Ед" numFmtId="0">
      <sharedItems containsBlank="1"/>
    </cacheField>
    <cacheField name="Объем" numFmtId="0">
      <sharedItems containsString="0" containsBlank="1" containsNumber="1" minValue="0.54" maxValue="7242.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Шакшуев Сергей Яковлевич" refreshedDate="42383.740649537038" createdVersion="4" refreshedVersion="4" minRefreshableVersion="3" recordCount="120">
  <cacheSource type="worksheet">
    <worksheetSource ref="A3:F153" sheet="ВыгрузкаГРАНД"/>
  </cacheSource>
  <cacheFields count="5">
    <cacheField name="Смета" numFmtId="0">
      <sharedItems containsBlank="1" containsMixedTypes="1" containsNumber="1" containsInteger="1" minValue="30" maxValue="31" count="26">
        <s v="03-01.2-2903"/>
        <s v="02-04.2-3154"/>
        <s v="02-04.2-3302"/>
        <s v="02-04.2-3618"/>
        <s v="02-04.2-2898"/>
        <s v="02-04.2-2900"/>
        <s v="02-04.2-3155"/>
        <s v="02-04.2-3158"/>
        <s v="02-04.2-3159"/>
        <s v="02-04.2-3164"/>
        <s v="02-04.2-3619"/>
        <s v="02-04.2-3620"/>
        <s v="02-04.2-3621"/>
        <s v="02-04.2-3622"/>
        <s v="02-04.2-3624"/>
        <s v="02-06.2-2270"/>
        <s v="02-07.2-4033"/>
        <s v="03-01.2-2901"/>
        <s v="03-01.2-2902"/>
        <s v="02.04.2-3163"/>
        <s v="03-01.2-3191"/>
        <s v="03-01.2-3192"/>
        <s v="02-04.2-2557"/>
        <m/>
        <n v="30" u="1"/>
        <n v="31" u="1"/>
      </sharedItems>
    </cacheField>
    <cacheField name="Код" numFmtId="0">
      <sharedItems containsBlank="1" containsMixedTypes="1" containsNumber="1" containsInteger="1" minValue="2" maxValue="2" count="23">
        <s v="1-3-5"/>
        <s v="1-4-0"/>
        <s v="1-3-1"/>
        <s v="1-3-8"/>
        <s v="1-3-9"/>
        <s v="1-4-2"/>
        <s v="1-5-0"/>
        <n v="2"/>
        <s v="1-3-6"/>
        <s v="1-3-3"/>
        <s v="1-3-2"/>
        <s v="1-3-7"/>
        <s v="1-3-0"/>
        <s v="1-4-7"/>
        <s v="1-1-0"/>
        <s v="1-1-5"/>
        <s v="1-2-0"/>
        <s v="1-3-4"/>
        <s v="1-4-1"/>
        <s v="1-4-3"/>
        <s v="1-4-4"/>
        <s v="1-4-5"/>
        <m/>
      </sharedItems>
    </cacheField>
    <cacheField name="Наименование" numFmtId="0">
      <sharedItems containsBlank="1" count="56">
        <s v="Затраты труда рабочих (ср 3,5)"/>
        <s v="Затраты труда рабочих (ср 4)"/>
        <s v="Затраты труда рабочих (ср 3,1)"/>
        <s v="Затраты труда рабочих (ср 3,8)"/>
        <s v="Затраты труда рабочих (ср 3,9)"/>
        <s v="Затраты труда рабочих (ср 4,2)"/>
        <s v="Затраты труда рабочих (ср 5)"/>
        <s v="Затраты труда машинистов"/>
        <s v="Затраты труда рабочих (ср 3,6)"/>
        <s v="Затраты труда рабочих (ср 3,3)"/>
        <s v="Затраты труда рабочих (ср 3,2)"/>
        <s v="Затраты труда рабочих (ср 3,7)"/>
        <s v="Затраты труда рабочих (ср 3)"/>
        <s v="Затраты труда рабочих (ср 4,7)"/>
        <s v="Затраты труда рабочих (ср 1)"/>
        <s v="Затраты труда рабочих (ср 1,5)"/>
        <s v="Затраты труда рабочих (ср 2)"/>
        <s v="Затраты труда рабочих (ср 3,4)"/>
        <s v="Затраты труда рабочих (ср 4,1)"/>
        <s v="Затраты труда рабочих (ср 4,3)"/>
        <s v="Затраты труда рабочих (ср 4,4)"/>
        <s v="Затраты труда рабочих (ср 4,5)"/>
        <m/>
        <s v="Инженер II категории" u="1"/>
        <s v="Электромонтажник-наладчик, разряд 5 (ср 5)" u="1"/>
        <s v="Инженер III категории" u="1"/>
        <s v="Инженер по наладке и ипытаниям, категория II" u="1"/>
        <s v="Затраты труда рабочих (ср 6)" u="1"/>
        <s v="   - Затраты труда рабочих (ср 3,5)" u="1"/>
        <s v="Затраты труда рабочих (ср 3,5)..." u="1"/>
        <s v="Техник по наладке и испытаниям, категория II" u="1"/>
        <s v="Инженер по наладке и ипытаниям, категория I" u="1"/>
        <s v="Инженер по наладке и испытаниям II категории" u="1"/>
        <s v="Инженер по наладке и испытаниям, категория I" u="1"/>
        <s v="Инженер по наладке и ипытаниям, категория III" u="1"/>
        <s v="Инженер I категории" u="1"/>
        <s v="Ведущий инженер" u="1"/>
        <s v="Электромонтажник-наладчик, разряд 6 (ср 6)" u="1"/>
        <s v="Затраты труда рабочих (ср 4,8)" u="1"/>
        <s v="Техник по наладке и испытаниям, категория I" u="1"/>
        <s v="Электромонтажник-наладчик 6 разряда" u="1"/>
        <s v="Инженер по наладке и испытаниям I категории" u="1"/>
        <s v="Техник II категории" u="1"/>
        <s v="Затраты труда рабочих (ср 2,5)" u="1"/>
        <s v="Инженер по наладке и испытаниям, категория II" u="1"/>
        <s v="Затраты труда рабочих (ср 5,5)" u="1"/>
        <s v="Техник по наладке и испытаниям II категории" u="1"/>
        <s v="Затраты труда рабочих (ср 4,6)" u="1"/>
        <s v="Электромонтажник-наладчик, разряд 4 (ср 4)" u="1"/>
        <s v="Затраты труда рабочих (ср 2,8)" u="1"/>
        <s v="Затраты труда рабочих (ср 2,3)" u="1"/>
        <s v="Электромонтажник-наладчик 4 разряда" u="1"/>
        <s v="Инженер по наладке и испытаниям III категории" u="1"/>
        <s v="Затраты труда рабочих (ср 4,9)" u="1"/>
        <s v="Техник I категории" u="1"/>
        <s v="Затраты труда рабочих (ср 5,1)" u="1"/>
      </sharedItems>
    </cacheField>
    <cacheField name="Ед" numFmtId="0">
      <sharedItems containsBlank="1"/>
    </cacheField>
    <cacheField name="Объем" numFmtId="0">
      <sharedItems containsString="0" containsBlank="1" containsNumber="1" minValue="0.03" maxValue="15664.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Шакшуев Сергей Яковлевич" refreshedDate="42935.452868287037" createdVersion="4" refreshedVersion="4" minRefreshableVersion="3" recordCount="6993">
  <cacheSource type="worksheet">
    <worksheetSource name="работы"/>
  </cacheSource>
  <cacheFields count="12">
    <cacheField name="Смета" numFmtId="0">
      <sharedItems containsBlank="1" containsMixedTypes="1" containsNumber="1" minValue="2257" maxValue="4114" count="187">
        <s v="02-01-06"/>
        <s v="02-01-07"/>
        <s v="02-01-08а"/>
        <s v="02-01-08б"/>
        <s v="02-01-09"/>
        <s v="02-01-10"/>
        <s v="02-01-11"/>
        <s v="02-01-12"/>
        <s v="02-02-03"/>
        <s v="02-05-02"/>
        <s v="02-05-03"/>
        <s v="02-07-02"/>
        <s v="02-07-03"/>
        <s v="02-07-04"/>
        <s v="02-08-06"/>
        <s v="02-08-07"/>
        <s v="02-08-08"/>
        <s v="02-08-09"/>
        <s v="02-10-04"/>
        <s v="02-11-02"/>
        <s v="02-12-03"/>
        <s v="02-13-07"/>
        <s v="02-13-09"/>
        <s v="02-13-10"/>
        <s v="02-14-06"/>
        <s v="02-14-07"/>
        <s v="02-14-08"/>
        <s v="02-14-09"/>
        <s v="02-17-03"/>
        <s v="02-20-02"/>
        <s v="02-20-03"/>
        <s v="02-20-04"/>
        <s v="02-21-03"/>
        <s v="03-01-04"/>
        <s v="03-01-05"/>
        <s v="03-01-06"/>
        <s v="03-01-07"/>
        <s v="03-02-02"/>
        <s v="03-02-06"/>
        <s v="03-03-02"/>
        <s v="03-04-04"/>
        <s v="03-04-05"/>
        <s v="03-04-06"/>
        <s v="03-04-07"/>
        <s v="03-05-04"/>
        <s v="03-05-05"/>
        <s v="03-05-06"/>
        <s v="06-01-06"/>
        <s v="06-01-07"/>
        <s v="06-01-08"/>
        <s v="06-01-09"/>
        <s v="07-02-02"/>
        <s v="07-02-03"/>
        <s v="07-03-01"/>
        <s v="09-01-01"/>
        <s v="09-01-02"/>
        <s v="09-01-03"/>
        <s v="09-01-04"/>
        <s v="09-01-05"/>
        <s v="09-01-06"/>
        <s v="09-01-07"/>
        <s v="09-01-08"/>
        <m/>
        <n v="2417" u="1"/>
        <n v="3127" u="1"/>
        <n v="3255" u="1"/>
        <n v="3894" u="1"/>
        <n v="3965" u="1"/>
        <n v="2422" u="1"/>
        <n v="3222" u="1"/>
        <n v="3648" u="1"/>
        <n v="3828" u="1"/>
        <n v="2285" u="1"/>
        <n v="3137" u="1"/>
        <n v="3989" u="1"/>
        <n v="4008" u="1"/>
        <n v="3033" u="1"/>
        <n v="2413" u="1"/>
        <n v="3052" u="1"/>
        <n v="2432" u="1"/>
        <n v="2645" u="1"/>
        <n v="3142" u="1"/>
        <n v="4065" u="1"/>
        <n v="2593" u="1"/>
        <n v="2257" u="1"/>
        <n v="3038" u="1"/>
        <n v="3109" u="1"/>
        <n v="3180" u="1"/>
        <n v="3251" u="1"/>
        <n v="2418" u="1"/>
        <n v="3128" u="1"/>
        <n v="3199" u="1"/>
        <n v="3554" u="1"/>
        <n v="3095" u="1"/>
        <n v="3663" u="1"/>
        <n v="3256" u="1"/>
        <n v="3895" u="1"/>
        <n v="3966" u="1"/>
        <n v="2423" u="1"/>
        <n v="3914" u="1"/>
        <n v="4056" u="1"/>
        <n v="3649" u="1"/>
        <n v="2835" u="1"/>
        <n v="3829" u="1"/>
        <n v="3138" u="1"/>
        <n v="3015" u="1"/>
        <n v="3034" u="1"/>
        <n v="3247" u="1"/>
        <n v="3124" u="1"/>
        <n v="2433" u="1"/>
        <n v="3072" u="1"/>
        <n v="3143" u="1"/>
        <n v="3214" u="1"/>
        <n v="4066" u="1"/>
        <n v="3233" u="1"/>
        <n v="3110" u="1"/>
        <n v="3181" u="1"/>
        <n v="2419" u="1"/>
        <n v="3129" u="1"/>
        <n v="3787" u="1"/>
        <n v="4071" u="1"/>
        <n v="3096" u="1"/>
        <n v="3186" u="1"/>
        <n v="3967" u="1"/>
        <n v="2424" u="1"/>
        <n v="3224" u="1"/>
        <n v="3650" u="1"/>
        <n v="2414.1" u="1"/>
        <n v="2604" u="1"/>
        <n v="3172" u="1"/>
        <n v="2410" u="1"/>
        <n v="3139" u="1"/>
        <n v="3210" u="1"/>
        <n v="3035" u="1"/>
        <n v="3248" u="1"/>
        <n v="2415" u="1"/>
        <n v="3054" u="1"/>
        <n v="2434" u="1"/>
        <n v="3073" u="1"/>
        <n v="3925" u="1"/>
        <n v="3111" u="1"/>
        <n v="4114" u="1"/>
        <n v="2420" u="1"/>
        <n v="2414.1999999999998" u="1"/>
        <n v="3220" u="1"/>
        <n v="3168" u="1"/>
        <n v="2264" u="1"/>
        <n v="2832" u="1"/>
        <n v="3187" u="1"/>
        <n v="2425" u="1"/>
        <n v="3135" u="1"/>
        <n v="3206" u="1"/>
        <n v="3987" u="1"/>
        <n v="2799" u="1"/>
        <n v="3651" u="1"/>
        <n v="2605" u="1"/>
        <n v="2411" u="1"/>
        <n v="3140" u="1"/>
        <n v="3211" u="1"/>
        <n v="3301" u="1"/>
        <n v="3656" u="1"/>
        <n v="3036" u="1"/>
        <n v="2416" u="1"/>
        <n v="3055" u="1"/>
        <n v="3126" u="1"/>
        <n v="3197" u="1"/>
        <n v="2414.3000000000002" u="1"/>
        <n v="2435" u="1"/>
        <n v="3093" u="1"/>
        <n v="3306" u="1"/>
        <n v="2402" u="1"/>
        <n v="3964" u="1"/>
        <n v="2421" u="1"/>
        <n v="3221" u="1"/>
        <n v="3647" u="1"/>
        <n v="3169" u="1"/>
        <n v="3614" u="1"/>
        <n v="3969" u="1"/>
        <n v="4040" u="1"/>
        <n v="2426" u="1"/>
        <n v="3136" u="1"/>
        <n v="2412" u="1"/>
        <n v="3141" u="1"/>
        <n v="3212" u="1"/>
        <n v="3089" u="1"/>
        <n v="3037" u="1"/>
        <n v="3108" u="1"/>
      </sharedItems>
    </cacheField>
    <cacheField name="Поз" numFmtId="0">
      <sharedItems containsBlank="1" containsMixedTypes="1" containsNumber="1" containsInteger="1" minValue="1" maxValue="42"/>
    </cacheField>
    <cacheField name="Код" numFmtId="0">
      <sharedItems containsBlank="1" containsMixedTypes="1" containsNumber="1" containsInteger="1" minValue="1" maxValue="400311" count="183">
        <m/>
        <s v="10-2-1"/>
        <s v="10-3-1"/>
        <s v="10-3-2"/>
        <s v="1-3-0"/>
        <s v="1-3-1"/>
        <s v="1-3-4"/>
        <s v="1-3-5"/>
        <s v="1-3-6"/>
        <s v="1-3-8"/>
        <s v="1-3-9"/>
        <s v="1-4-0"/>
        <s v="1-4-2"/>
        <s v="1-4-3"/>
        <s v="1-4-5"/>
        <s v="1-5-0"/>
        <s v="1-6-0"/>
        <n v="2"/>
        <s v="021102"/>
        <s v="030101"/>
        <s v="030203"/>
        <s v="030401"/>
        <s v="030402"/>
        <s v="040502"/>
        <n v="134041"/>
        <n v="170300"/>
        <n v="330206"/>
        <n v="331002"/>
        <n v="331451"/>
        <n v="331454"/>
        <n v="392260"/>
        <n v="395001"/>
        <n v="400001"/>
        <s v="1-3-2"/>
        <s v="1-3-3"/>
        <n v="330900"/>
        <n v="340101"/>
        <n v="350461"/>
        <n v="350471"/>
        <s v="1-4-1"/>
        <s v="1-4-4"/>
        <s v="1-4-6"/>
        <s v="1-4-7"/>
        <s v="1-4-9"/>
        <s v="020811"/>
        <s v="030404"/>
        <s v="031005"/>
        <s v="040504"/>
        <n v="330301"/>
        <s v="1-5-4"/>
        <s v="020815"/>
        <s v="030408"/>
        <s v="040400"/>
        <s v="030902"/>
        <s v="030954"/>
        <s v="031050"/>
        <n v="350451"/>
        <s v="021104"/>
        <s v="021243"/>
        <s v="030405"/>
        <s v="050101"/>
        <n v="134001"/>
        <n v="331101"/>
        <s v="91.05.05-014"/>
        <s v="91.06.06-014"/>
        <s v="91.17.04-036"/>
        <n v="1"/>
        <s v="020129"/>
        <s v="021141"/>
        <s v="050301"/>
        <s v="1-1-5"/>
        <s v="1-2-0"/>
        <s v="1-3-7"/>
        <s v="060337"/>
        <s v="070148"/>
        <n v="170602"/>
        <n v="171000"/>
        <n v="331100"/>
        <s v="010410"/>
        <s v="021312"/>
        <n v="100602"/>
        <n v="132601"/>
        <n v="331420"/>
        <n v="350100"/>
        <n v="350202"/>
        <n v="350221"/>
        <n v="350401"/>
        <n v="350701"/>
        <n v="350801"/>
        <n v="350951"/>
        <n v="351051"/>
        <n v="351101"/>
        <n v="351251"/>
        <s v="060247"/>
        <s v="050401"/>
        <n v="340151"/>
        <n v="150102"/>
        <n v="151301"/>
        <n v="331005"/>
        <n v="331006"/>
        <n v="331004"/>
        <n v="351501"/>
        <s v="021202"/>
        <s v="040202"/>
        <n v="160601"/>
        <s v="1-2-5"/>
        <s v="1-2-8"/>
        <s v="1-2-9"/>
        <s v="020430"/>
        <s v="021101"/>
        <s v="021204"/>
        <s v="031812"/>
        <n v="111100"/>
        <n v="111301"/>
        <n v="132801"/>
        <n v="330400"/>
        <n v="330600"/>
        <n v="331531"/>
        <n v="331532"/>
        <n v="400002"/>
        <n v="331481"/>
        <s v="1-1-7"/>
        <s v="021143"/>
        <s v="030202"/>
        <n v="160201"/>
        <n v="160202"/>
        <n v="400311"/>
        <n v="331305"/>
        <s v="10-30-3"/>
        <s v="10-40-1"/>
        <s v="4-1-5"/>
        <s v="10-30-1"/>
        <s v="10-30-2"/>
        <s v="10-40-2"/>
        <s v="4-1-4"/>
        <s v="4-1-6"/>
        <s v="ТС-10-1-1"/>
        <s v="ТС-10-2-1"/>
        <s v="ТС-10-3-1"/>
        <s v="ТС-10-3-3"/>
        <n v="400101" u="1"/>
        <n v="150401" u="1"/>
        <n v="120901" u="1"/>
        <n v="160501" u="1"/>
        <n v="400102" u="1"/>
        <n v="120910" u="1"/>
        <n v="161300" u="1"/>
        <n v="351201" u="1"/>
        <n v="331411" u="1"/>
        <n v="350155" u="1"/>
        <n v="253512" u="1"/>
        <n v="120906" u="1"/>
        <n v="400051" u="1"/>
        <n v="120711" u="1"/>
        <n v="150705" u="1"/>
        <n v="120911" u="1"/>
        <n v="121803" u="1"/>
        <n v="351365" u="1"/>
        <n v="270301" u="1"/>
        <n v="331450" u="1"/>
        <n v="110501" u="1"/>
        <n v="151700" u="1"/>
        <n v="120907" u="1"/>
        <n v="100304" u="1"/>
        <n v="330210" u="1"/>
        <n v="350481" u="1"/>
        <n v="120202" u="1"/>
        <n v="400004" u="1"/>
        <n v="141300" u="1"/>
        <n v="400111" u="1"/>
        <n v="150202" u="1"/>
        <n v="400112" u="1"/>
        <n v="333603" u="1"/>
        <n v="110054" u="1"/>
        <n v="400131" u="1"/>
        <n v="121601" u="1"/>
        <n v="120301" u="1"/>
        <n v="121011" u="1"/>
        <n v="331601" u="1"/>
        <n v="160402" u="1"/>
        <n v="150702" u="1"/>
        <n v="330804" u="1"/>
        <n v="253901" u="1"/>
      </sharedItems>
    </cacheField>
    <cacheField name="Наименование" numFmtId="0">
      <sharedItems containsBlank="1" count="300">
        <m/>
        <s v="Ведущий инженер"/>
        <s v="Инженер I категории"/>
        <s v="Инженер II категории"/>
        <s v="Затраты труда рабочих (ср 3)"/>
        <s v="Затраты труда рабочих (ср 3,1)"/>
        <s v="Затраты труда рабочих (ср 3,4)"/>
        <s v="Затраты труда рабочих (ср 3,5)"/>
        <s v="Затраты труда рабочих (ср 3,6)"/>
        <s v="Затраты труда рабочих (ср 3,8)"/>
        <s v="Затраты труда рабочих (ср 3,9)"/>
        <s v="Затраты труда рабочих (ср 4)"/>
        <s v="Затраты труда рабочих (ср 4,2)"/>
        <s v="Затраты труда рабочих (ср 4,3)"/>
        <s v="Затраты труда рабочих (ср 4,5)"/>
        <s v="Затраты труда рабочих (ср 5)"/>
        <s v="Затраты труда рабочих (ср 6)"/>
        <s v="Затраты труда машинистов"/>
        <s v="Краны на автомобильном ходу при работе на монтаже технологического оборудования 10 т"/>
        <s v="Автопогрузчики 5 т"/>
        <s v="Домкраты гидравлические грузоподъемностью 63-100 т"/>
        <s v="Лебедки электрические тяговым усилием до 5,79 кН (0,59 т)"/>
        <s v="Лебедки электрические тяговым усилием до 12,26 кН (1,25 т)"/>
        <s v="Установки для сварки ручной дуговой (постоянного тока)"/>
        <s v="Шуруповерт"/>
        <s v="Машина монтажная для выполнения работ при прокладке и монтаже кабеля на базе автомобиля ГАЗ-66"/>
        <s v="Дрели: электрические"/>
        <s v="Станок: сверлильный"/>
        <s v="Перфораторы: электрические"/>
        <s v="Перфоратор электрический мощностью 1,5 кВт, энергией удара до 18 Дж"/>
        <s v="Сварочный аппарат для сварки оптических кабелей со скалывателем"/>
        <s v="Рефлектометр"/>
        <s v="Автомобили бортовые, грузоподъемность до 5 т"/>
        <s v="Затраты труда рабочих (ср 3,2)"/>
        <s v="Затраты труда рабочих (ср 3,3)"/>
        <s v="Ножницы: листовые кривошипные гильотинные"/>
        <s v="Агрегаты окрасочные высокого давления для окраски поверхностей конструкций мощностью: 1 кВт"/>
        <s v="Пресс: кривошипный простого действия 25 кН (2,5 тс)"/>
        <s v="Пресс: листогибочный кривошипный 1000 кН (100 тс)"/>
        <s v="Затраты труда рабочих (ср 4,1)"/>
        <s v="Затраты труда рабочих (ср 4,4)"/>
        <s v="Затраты труда рабочих (ср 4,6)"/>
        <s v="Затраты труда рабочих (ср 4,7)"/>
        <s v="Затраты труда рабочих (ср 4,9)"/>
        <s v="Краны мостовые электрические при работе на монтаже технологического оборудования общего назначения 10 т"/>
        <s v="Лебедки электрические тяговым усилием до 31,39 кН (3,2 т)"/>
        <s v="Автогидроподъемники высотой подъема свыше 35 м"/>
        <s v="Аппарат для газовой сварки и резки"/>
        <s v="Машины шлифовальные: электрические"/>
        <s v="Затраты труда рабочих (ср 5,4)"/>
        <s v="Краны мостовые электрические при работе на монтаже технологического оборудования общего назначения 50 т"/>
        <s v="Лебедки электрические тяговым усилием 156,96 кН (16 т)"/>
        <s v="Полуавтоматы сварочные с номинальным сварочным током 40-500 А"/>
        <s v="Подъемники гидравлические высотой подъема 10 м"/>
        <s v="Подъемники грузоподъемностью до 500 кг одномачтовые, высота подъема 45 м"/>
        <s v="Вышка телескопическая 25 м"/>
        <s v="Пресс: гидравлический с электроприводом"/>
        <s v="Краны на автомобильном ходу при работе на монтаже технологического оборудования 16 т"/>
        <s v="Краны на гусеничном ходу при работе на других видах строительства до 16 т"/>
        <s v="Лебедки электрические тяговым усилием до 49,05 кН (5 т)"/>
        <s v="Компрессоры передвижные с двигателем внутреннего сгорания давлением: до 686 кПа (7 ат), производительность до 5 м3/мин"/>
        <s v="Станок рельсосверлильный"/>
        <s v="Трамбовки пневматические при работе от: стационарного компрессора"/>
        <s v="Краны на автомобильном ходу, грузоподъемность 10 т"/>
        <s v="Автогидроподъемники высотой подъема: 28 м"/>
        <s v="Агрегаты сварочные передвижные номинальным сварочным током 250-400 А: с дизельным двигателем"/>
        <s v="Затраты труда рабочих"/>
        <s v="Краны башенные при работе на других видах строительства 8 т"/>
        <s v="Краны на автомобильном ходу при работе на других видах строительства 10 т"/>
        <s v="Компрессоры самоходные с двигателем внутреннего сгорания давлением 800 кПа (8 ат), производительность 6,3 м3/мин"/>
        <s v="Затраты труда рабочих (ср 1,5)"/>
        <s v="Затраты труда рабочих (ср 2)"/>
        <s v="Затраты труда рабочих (ср 3,7)"/>
        <s v="Экскаваторы одноковшовые дизельные на пневмоколесном ходу при работе на других видах строительства: 0,25 м3"/>
        <s v="Бульдозеры при работе на других видах строительства 59 кВт (80 л.с.)"/>
        <s v="Транспортеры прицепные кабельные до 7 т, ККТ-7"/>
        <s v="Бульдозер 128,7 кВт (175 л.с.) в составе кабелеукладочной колонны"/>
        <s v="Трамбовки пневматические при работе от: передвижных компрессорных станций"/>
        <s v="Тракторы на пневмоколесном ходу при работе на других видах строительства 59 кВт (80 л.с.)"/>
        <s v="Краны на железнодорожном ходу 16 т"/>
        <s v="Молотки бурильные: легкие при работе от передвижных компрессорных станций"/>
        <s v="Платформы широкой колеи 71 т"/>
        <s v="Электрокалориферы"/>
        <s v="Выпрямитель полупроводниковый для подогрева трансформаторов"/>
        <s v="Маслонасосы шестеренные, производительность м3/час: 2,3"/>
        <s v="Маслоподогреватель"/>
        <s v="Насос вакуумный: 3,6 м3/мин"/>
        <s v="Станция насосная для привода гидродомкратов"/>
        <s v="Установка вакуумной обработки трансформаторного масла"/>
        <s v="Установка: «Иней»"/>
        <s v="Установка: передвижная цеолитовая"/>
        <s v="Установка: «Суховей»"/>
        <s v="Шкаф сушильный"/>
        <s v="Экскаваторы одноковшовые дизельные на гусеничном ходу при работе на других видах строительства: 0,5 м3"/>
        <s v="Компрессоры передвижные с электродвигателем давлением 600 кПа (6 ат), производительность: 0,5 м3/мин"/>
        <s v="Агрегаты шпатлево-окрасочные"/>
        <s v="Агрегаты наполнительно-опрессовочные: до 300 м3/ч"/>
        <s v="Станки трубогибочные для труб диаметром: 200-500 мм"/>
        <s v="Станок: трубоотрезной"/>
        <s v="Станок: трубонарезной"/>
        <s v="Станок: токарно-винторезный"/>
        <s v="Станки с абразивным кругом"/>
        <s v="Перфораторы..."/>
        <s v="   - Перфораторы электрические"/>
        <s v="   - Перфораторы: электрические"/>
        <s v="Краны на гусеничном ходу при работе на монтаже технологического оборудования 25 т"/>
        <s v="Агрегаты сварочные передвижные с номинальным сварочным током 250-400 А с дизельным двигателем"/>
        <s v="Тракторы на гусеничном ходу с лебедкой 132 кВт (180 л.с.)"/>
        <s v="Затраты труда рабочих (ср 2,5)"/>
        <s v="Затраты труда рабочих (ср 2,8)"/>
        <s v="Затраты труда рабочих (ср 2,9)"/>
        <s v="Краны козловые при работе на строительстве тепловых и атомных электростанций 50 т"/>
        <s v="Краны на автомобильном ходу при работе на монтаже технологического оборудования 6,3 т"/>
        <s v="Краны на гусеничном ходу при работе на монтаже технологического оборудования 50-63 т"/>
        <s v="Погрузчики одноковшовые универсальные фронтальные пневмоколесные 3 т"/>
        <s v="Вибратор глубинный"/>
        <s v="Вибратор поверхностный"/>
        <s v="Тепловозы широкой колеи маневровые 552 кВт (750 л.с.)"/>
        <s v="Машины электрозачистные"/>
        <s v="Машины для райберовки отверстий"/>
        <s v="Пила: дисковая электрическая"/>
        <s v="Пила: цепная электрическая"/>
        <s v="Автомобили бортовые, грузоподъемность до 8 т"/>
        <s v="Машины пневматические ПУМ-3"/>
        <s v="Затраты труда рабочих (ср 1,7)"/>
        <s v="Краны на автомобильном ходу при работе на других видах строительства 16 т"/>
        <s v="Домкраты гидравлические грузоподъемностью 6,3-25 т"/>
        <s v="Краны на тракторе 121 кВт (165 л.с.) 5 т"/>
        <s v="Краны на тракторе 121 кВт (165 л.с.) 10 т (прицепные)"/>
        <s v="Спецавтомашины грузоподъемностью до 8 т, вездеходы"/>
        <s v="Пылесосы промышленные"/>
        <s v="Инженер по наладке и испытаниям III категории"/>
        <s v="Техник по наладке и испытаниям I категории"/>
        <s v="Электромонтажник-наладчик 5 разряда"/>
        <s v="Инженер по наладке и испытаниям I категории"/>
        <s v="Инженер по наладке и испытаниям II категории"/>
        <s v="Техник по наладке и испытаниям II категории"/>
        <s v="Электромонтажник-наладчик 4 разряда"/>
        <s v="Электромонтажник-наладчик 6 разряда"/>
        <s v="Главный технолог"/>
        <s v="Инженер III категории"/>
        <s v="Автогидроподъемники высотой подъема 12 м" u="1"/>
        <s v="Корчеватели-собиратели с трактором 79 кВт (108 л.с.)" u="1"/>
        <s v="Полуприцепы общего назначения, грузоподъемность 12 т" u="1"/>
        <s v="   - Агрегаты наполнительно-опрессовочные: до 300 м3/ч" u="1"/>
        <s v="Полуприцепы-тяжеловозы, грузоподъемность 40 т" u="1"/>
        <s v="Установки для устройства лучевых дренажных скважин" u="1"/>
        <s v="Краны на гусеничном ходу при работе на других видах строительства 25 т" u="1"/>
        <s v="Затраты труда рабочих (ср 4,2)..." u="1"/>
        <s v="Установки для сварки: ручной дуговой (постоянного тока)" u="1"/>
        <s v="   - Затраты труда рабочих" u="1"/>
        <s v="Лебедки электрические тяговым усилием 122,62 кН (12,5 т)" u="1"/>
        <s v="Прицепы тракторные 2 т" u="1"/>
        <s v="Катки дорожные самоходные вибрационные 2,2 т" u="1"/>
        <s v="Горелки газопламенные" u="1"/>
        <s v="Распределители каменной мелочи" u="1"/>
        <s v="   - Домкраты гидравлические грузоподъемностью 63-100 т" u="1"/>
        <s v="Машины бурильно-крановые на автомобиле, глубина бурения 3,5 м" u="1"/>
        <s v="Насосы мощностью 7,2 м3/ч" u="1"/>
        <s v="Катки на пневмоколесном ходу 30 т" u="1"/>
        <s v="Агрегаты наполнительно-опрессовочные..." u="1"/>
        <s v="Пресс..." u="1"/>
        <s v="Станок сверлильный" u="1"/>
        <s v="Краны на автомобильном ходу при работе на монтаже технологического оборудования 25 т" u="1"/>
        <s v="Плуги выкопочные (без трактора)" u="1"/>
        <s v="Агрегаты наполнительно-опрессовочные до 300 м3/ч" u="1"/>
        <s v="Дефектоскопы ультразвуковые" u="1"/>
        <s v="Затраты труда рабочих (ср 1,8)" u="1"/>
        <s v="Затраты труда рабочих..." u="1"/>
        <s v="Краны на автомобильном ходу при работе на монтаже технологического оборудования..." u="1"/>
        <s v="Установки для гидравлических испытаний трубопроводов, давление нагнетания низкое 0,1 МПа (1 кгс/см2), высокое 10 МПа (100 кгс/см2) при работе от передвижных электростанций" u="1"/>
        <s v="Установки для сварки аргонодуговой" u="1"/>
        <s v="Электростанции передвижные 2 кВт" u="1"/>
        <s v="Преобразователи сварочные с номинальным сварочным током 315-500 А" u="1"/>
        <s v="Пресс кривошипный простого действия 25 кН (2,5 тс)" u="1"/>
        <s v="Установки для сверления отверстий в железобетоне диаметром до 160 мм" u="1"/>
        <s v="Экскаваторы одноковшовые дизельные на пневмоколесном ходу при работе на других видах строительства: 0,4 м3" u="1"/>
        <s v="Машины шлифовальные электрические" u="1"/>
        <s v="Пила с карбюраторным двигателем" u="1"/>
        <s v="Агрегаты сварочные двухпостовые для ручной сварки: на тракторе 79 кВт (108 л.с.)" u="1"/>
        <s v="   - Агрегаты окрасочные высокого давления для окраски поверхностей конструкций мощностью 1 кВт" u="1"/>
        <s v="   - Дрели электрические" u="1"/>
        <s v="Электростанции передвижные 30 кВт" u="1"/>
        <s v="Домкраты гидравлические грузоподъемностью..." u="1"/>
        <s v="Дефектоскопы ультразвуковые импульсные с толщиной просвечиваемого изделия до 5000 мм" u="1"/>
        <s v="   - Затраты труда рабочих (ср 4,2)" u="1"/>
        <s v="Катки дорожные прицепные на пневмоколесном ходу 25 т" u="1"/>
        <s v="   - Лебедки электрические тяговым усилием 156,96 кН (16 т)" u="1"/>
        <s v="Агрегаты сварочные передвижные с номинальным сварочным током 250-400 А с бензиновым двигателем" u="1"/>
        <s v="Автобетоносмесители: 5 м3" u="1"/>
        <s v="Катки дорожные самоходные гладкие 8 т" u="1"/>
        <s v="Лебедки электрические тяговым усилием 19,62 кН (2 т)" u="1"/>
        <s v="Электрические печи для сушки сварочных материалов с регулированием температуры в пределах от 80 °С до 500 °С" u="1"/>
        <s v="Краны на гусеничном ходу при работе на монтаже технологического оборудования до 16 т" u="1"/>
        <s v="Агрегаты сварочные двухпостовые для ручной сварки на тракторе 79 кВт (108 л.с.)" u="1"/>
        <s v="Бульдозеры при работе на сооружении магистральных трубопроводов 96 кВт (130 л.с.)" u="1"/>
        <s v="Краны на гусеничном ходу при работе на монтаже технологического оборудования 100 т" u="1"/>
        <s v="Перфораторы: пневматические при работе от передвижных компрессоров" u="1"/>
        <s v="Устройство подталкивающее для протяжки кабеля, тяговое усилие 800 кг" u="1"/>
        <s v="Ямокопатели" u="1"/>
        <s v="Затраты труда рабочих (ср 1)" u="1"/>
        <s v="Грейдеры прицепные среднего типа" u="1"/>
        <s v="Тракторы на гусеничном ходу при работе на водохозяйственном строительстве 59 кВт (80 л.с.)" u="1"/>
        <s v="Краны мостовые электрические при работе на монтаже технологического оборудования общего назначения 20 т" u="1"/>
        <s v="Станок трубонарезной" u="1"/>
        <s v="Затраты труда рабочих (ср 2,2)" u="1"/>
        <s v="Тали электрические общего назначения грузоподъемностью 1 т" u="1"/>
        <s v="Дрели..." u="1"/>
        <s v="   - Пресс: гидравлический с электроприводом" u="1"/>
        <s v="Котлы битумные передвижные 400 л" u="1"/>
        <s v="Машины бурильные на тракторе 85 кВт (115 л.с.), глубина бурения 3,5 м" u="1"/>
        <s v="Тракторы на гусеничном ходу при работе на других видах строительства 59 кВт (80 л.с.)" u="1"/>
        <s v="   - Краны на автомобильном ходу при работе на монтаже технологического оборудования 10 т" u="1"/>
        <s v="Насосы грязевые, подача 23,4-65,3 м3/ч, давление нагнетания 15,7-5,88 МПа (160-60 кгс/см2)" u="1"/>
        <s v="Катки на пневмоколесном ходу 16 т" u="1"/>
        <s v="   - Лебедки электрические тяговым усилием: 156,96 кН (16 т)" u="1"/>
        <s v="Экскаваторы одноковшовые дизельные на гусеничном ходу при работе на других видах строительства: 0,65 м3" u="1"/>
        <s v="Затраты труда рабочих (ср 2,3)" u="1"/>
        <s v="Тракторы на гусеничном ходу при работе на других видах строительства 79 кВт (108 л.с.)" u="1"/>
        <s v="Тягачи седельные, грузоподъемность 12 т" u="1"/>
        <s v="Ножницы листовые кривошипные гильотинные" u="1"/>
        <s v="Автомобили бортовые, грузоподъемность: до 8 т" u="1"/>
        <s v="Комплексные машины: машина монтажная для выполнения работ при прокладке и монтаже кабеля на базе автомобиля ГАЗ-66" u="1"/>
        <s v="Затраты труда рабочих (ср 4,8)" u="1"/>
        <s v="   - Лебедки электрические тяговым усилием до 5,79 кН (0,59 т)" u="1"/>
        <s v="   - Лебедки электрические тяговым усилием: до 5,79 кН (0,59 т)" u="1"/>
        <s v="Установки и станки ударно-канатного бурения: прицепные, глубина бурения до 200 м, грузоподъемность 3,2 т" u="1"/>
        <s v="Машины поливомоечные 6000 л" u="1"/>
        <s v="Пресс-ножницы комбинированные" u="1"/>
        <s v="Электростанции передвижные 4 кВт" u="1"/>
        <s v="Тягачи седельные, грузоподъемность 15 т" u="1"/>
        <s v="Трамбовки пневматические при работе от передвижных компрессорных станций" u="1"/>
        <s v="   - Краны на автомобильном ходу при работе на монтаже технологического оборудования: 10 т" u="1"/>
        <s v="Машины горизонтального бурения прессово-шнековые с тяговым усилием 203 тс (2000 кН) фирмы SCHIDT, KRANZ-GRUPPE" u="1"/>
        <s v="Перфораторы электрические" u="1"/>
        <s v="Лебедки электрические тяговым усилием..." u="1"/>
        <s v="   - Пресс гидравлический с электроприводом" u="1"/>
        <s v="Агрегаты окрасочные высокого давления для окраски поверхностей конструкций мощностью..." u="1"/>
        <s v="Дрели электрические" u="1"/>
        <s v="Затраты труда рабочих (ср 2,4)" u="1"/>
        <s v="Кран башенный Liebherr, грузоподъемность 10-12 т" u="1"/>
        <s v="Трубоукладчики для труб диаметром: 1400 мм грузоподъемностью 63-90 т" u="1"/>
        <s v="Компрессоры передвижные с двигателем внутреннего сгорания давлением до 686 кПа (7 ат), производительность до 5 м3/мин" u="1"/>
        <s v="Глиномешалки, 4 м3" u="1"/>
        <s v="Затраты труда рабочих (ср 1,2)" u="1"/>
        <s v="Автомобили бортовые, грузоподъемность до 15 т" u="1"/>
        <s v="Автомобиль-самосвал, грузоподъемность до 15 т" u="1"/>
        <s v="Агрегаты окрасочные высокого давления для окраски поверхностей конструкций мощностью 1 кВт" u="1"/>
        <s v="   - Дрели: электрические" u="1"/>
        <s v="Пресс листогибочный кривошипный 1000 кН (100 тс)" u="1"/>
        <s v="Лебедка-прицеп гидравлическая для протяжки кабеля, тяговое усилие 5 т" u="1"/>
        <s v="Гайковерт: электрический" u="1"/>
        <s v="   - Станок трубонарезной" u="1"/>
        <s v="Экскаваторы одноковшовые дизельные на гусеничном ходу при работе на других видах строительства: 1 м3" u="1"/>
        <s v="Электрические печи для сушки сварочных материалов с регулированием температуры в пределах от 80 °С до 500 °С при работе от передвижных электростанций" u="1"/>
        <s v="Краны переносные 1 т" u="1"/>
        <s v="Автогидроподъемники высотой подъема 28 м" u="1"/>
        <s v="Станки трубогибочные для труб диаметром..." u="1"/>
        <s v="Автомобиль-самосвал, грузоподъемность до 7 т" u="1"/>
        <s v="Экскаваторы одноковшовые дизельные на пневмоколесном ходу при работе на водохозяйственном строительстве: 0,25 м3" u="1"/>
        <s v="Компрессоры передвижные с двигателем внутреннего сгорания давлением до 686 кПа (7 ат), производительность 5 м3/мин" u="1"/>
        <s v="Агрегаты для сварки полиэтиленовых труб" u="1"/>
        <s v="   - Станки трубогибочные для труб диаметром 200-500 мм" u="1"/>
        <s v="Катки прицепные кольчатые 1 т" u="1"/>
        <s v="Краны на железнодорожном ходу 25 т" u="1"/>
        <s v="Фен строительный электрический, 1,6 кВт" u="1"/>
        <s v="Автогрейдеры среднего типа 99 кВт (135 л.с.)" u="1"/>
        <s v="Установки гидравлические для труб длиной продавливания более 20 м (УПК-20) при работе от передвижных электростанций" u="1"/>
        <s v="Бульдозеры при работе на других видах строительства 79 кВт (108 л.с.)" u="1"/>
        <s v="Краны на пневмоколесном ходу при работе на монтаже технологического оборудования 25 т" u="1"/>
        <s v="Затраты труда рабочих (ср 5,1)" u="1"/>
        <s v="Катки дорожные самоходные гладкие 13 т" u="1"/>
        <s v="Молотки при работе от передвижных компрессорных станций: отбойные пневматические" u="1"/>
        <s v="   - Станок трубоотрезной" u="1"/>
        <s v="Полуприцепы общего назначения, грузоподъемность 15 т" u="1"/>
        <s v="Шинотрубогиб" u="1"/>
        <s v="Автоматы сварочные с номинальным сварочным током 450-1250 А" u="1"/>
        <s v="Аппараты пескоструйные" u="1"/>
        <s v="Установки для подогрева стыков" u="1"/>
        <s v="Тележки раскаточные на гусеничном ходу" u="1"/>
        <s v="Станок трубоотрезной" u="1"/>
        <s v="Затраты труда рабочих (ср 2,7)" u="1"/>
        <s v="Подъемники гидравлические высотой подъема: 10 м" u="1"/>
        <s v="Станки трубогибочные для труб диаметром 200-500 мм" u="1"/>
        <s v="   - Агрегаты окрасочные высокого давления для окраски поверхностей конструкций мощностью: 1 кВт" u="1"/>
        <s v="Станок..." u="1"/>
        <s v="   - Станок: трубонарезной" u="1"/>
        <s v="Трубоукладчики для труб диаметром: до 700 мм грузоподъемностью 12,5 т" u="1"/>
        <s v="Краны козловые при работе на монтаже технологического оборудования 32 т" u="1"/>
        <s v="Затраты труда рабочих (ср 5,3)" u="1"/>
        <s v="   - Станки трубогибочные для труб диаметром: 200-500 мм" u="1"/>
        <s v="Бульдозеры при работе на других видах строительства 37 кВт (50 л.с.)" u="1"/>
        <s v="   - Агрегаты наполнительно-опрессовочные до 300 м3/ч" u="1"/>
        <s v="Бульдозеры при работе на других видах строительства 96 кВт (130 л.с.)" u="1"/>
        <s v="Тали ручные рычажные" u="1"/>
        <s v="Стилоскопы универсальные" u="1"/>
        <s v="   - Станок: трубоотрезной" u="1"/>
        <s v="   - Домкраты гидравлические грузоподъемностью: 63 т" u="1"/>
        <s v="Аппараты рентгеновские для просвечивания металла толщиной до 30 мм" u="1"/>
        <s v="Рыхлители прицепные (без трактора)" u="1"/>
      </sharedItems>
    </cacheField>
    <cacheField name="Ед" numFmtId="0">
      <sharedItems containsBlank="1"/>
    </cacheField>
    <cacheField name="Объем" numFmtId="0">
      <sharedItems containsString="0" containsBlank="1" containsNumber="1" minValue="0.01" maxValue="76221.009999999995"/>
    </cacheField>
    <cacheField name="труд" numFmtId="0">
      <sharedItems containsBlank="1" containsMixedTypes="1" containsNumber="1" containsInteger="1" minValue="0" maxValue="0" count="3">
        <n v="0"/>
        <s v="ТР"/>
        <m/>
      </sharedItems>
    </cacheField>
    <cacheField name="Разряд" numFmtId="0">
      <sharedItems containsBlank="1" containsMixedTypes="1" containsNumber="1" containsInteger="1" minValue="0" maxValue="0"/>
    </cacheField>
    <cacheField name="тр1" numFmtId="0">
      <sharedItems containsString="0" containsBlank="1" containsNumber="1" minValue="0" maxValue="76221.009999999995"/>
    </cacheField>
    <cacheField name="Кран" numFmtId="0">
      <sharedItems containsBlank="1" containsMixedTypes="1" containsNumber="1" containsInteger="1" minValue="0" maxValue="0" count="3">
        <n v="0"/>
        <s v="КР"/>
        <m/>
      </sharedItems>
    </cacheField>
    <cacheField name="Кран1" numFmtId="0">
      <sharedItems containsString="0" containsBlank="1" containsNumber="1" minValue="0" maxValue="3351.35"/>
    </cacheField>
    <cacheField name="Объем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11">
  <r>
    <s v="02-01-01"/>
    <x v="0"/>
    <x v="0"/>
    <s v="чел.час"/>
    <n v="1469.81"/>
  </r>
  <r>
    <s v="02-01-01"/>
    <x v="1"/>
    <x v="1"/>
    <s v="чел.час"/>
    <n v="58.71"/>
  </r>
  <r>
    <s v="02-01-01"/>
    <x v="2"/>
    <x v="2"/>
    <s v="чел.час"/>
    <n v="7117.82"/>
  </r>
  <r>
    <s v="02-01-01"/>
    <x v="3"/>
    <x v="3"/>
    <s v="чел.час"/>
    <n v="239.84"/>
  </r>
  <r>
    <s v="02-01-01"/>
    <x v="4"/>
    <x v="4"/>
    <s v="чел.час"/>
    <n v="672.16"/>
  </r>
  <r>
    <s v="02-01-01"/>
    <x v="5"/>
    <x v="5"/>
    <s v="чел.час"/>
    <n v="3367.61"/>
  </r>
  <r>
    <s v="02-01-01"/>
    <x v="6"/>
    <x v="6"/>
    <s v="чел.час"/>
    <n v="1194.5999999999999"/>
  </r>
  <r>
    <s v="02-01-01"/>
    <x v="7"/>
    <x v="7"/>
    <s v="чел.час"/>
    <n v="1369.17"/>
  </r>
  <r>
    <s v="02-01-02"/>
    <x v="0"/>
    <x v="0"/>
    <s v="чел.час"/>
    <n v="142.41999999999999"/>
  </r>
  <r>
    <s v="02-01-02"/>
    <x v="2"/>
    <x v="2"/>
    <s v="чел.час"/>
    <n v="959.75"/>
  </r>
  <r>
    <s v="02-01-02"/>
    <x v="3"/>
    <x v="3"/>
    <s v="чел.час"/>
    <n v="66.239999999999995"/>
  </r>
  <r>
    <s v="02-01-02"/>
    <x v="5"/>
    <x v="5"/>
    <s v="чел.час"/>
    <n v="569.29999999999995"/>
  </r>
  <r>
    <s v="02-01-02"/>
    <x v="6"/>
    <x v="6"/>
    <s v="чел.час"/>
    <n v="139.1"/>
  </r>
  <r>
    <s v="02-01-02"/>
    <x v="7"/>
    <x v="7"/>
    <s v="чел.час"/>
    <n v="125.54"/>
  </r>
  <r>
    <s v="02-01-03"/>
    <x v="0"/>
    <x v="0"/>
    <s v="чел.час"/>
    <n v="101.96"/>
  </r>
  <r>
    <s v="02-01-03"/>
    <x v="8"/>
    <x v="8"/>
    <s v="чел.час"/>
    <n v="3.04"/>
  </r>
  <r>
    <s v="02-01-03"/>
    <x v="9"/>
    <x v="9"/>
    <s v="чел.час"/>
    <n v="15.45"/>
  </r>
  <r>
    <s v="02-01-03"/>
    <x v="2"/>
    <x v="2"/>
    <s v="чел.час"/>
    <n v="806.36"/>
  </r>
  <r>
    <s v="02-01-03"/>
    <x v="3"/>
    <x v="3"/>
    <s v="чел.час"/>
    <n v="59.28"/>
  </r>
  <r>
    <s v="02-01-03"/>
    <x v="10"/>
    <x v="10"/>
    <s v="чел.час"/>
    <n v="438.61"/>
  </r>
  <r>
    <s v="02-01-03"/>
    <x v="5"/>
    <x v="5"/>
    <s v="чел.час"/>
    <n v="401.87"/>
  </r>
  <r>
    <s v="02-01-03"/>
    <x v="6"/>
    <x v="6"/>
    <s v="чел.час"/>
    <n v="278.19"/>
  </r>
  <r>
    <s v="02-01-03"/>
    <x v="7"/>
    <x v="7"/>
    <s v="чел.час"/>
    <n v="298.31"/>
  </r>
  <r>
    <s v="02-01-04"/>
    <x v="0"/>
    <x v="0"/>
    <s v="чел.час"/>
    <n v="113.63"/>
  </r>
  <r>
    <s v="02-01-04"/>
    <x v="8"/>
    <x v="8"/>
    <s v="чел.час"/>
    <n v="3.04"/>
  </r>
  <r>
    <s v="02-01-04"/>
    <x v="9"/>
    <x v="9"/>
    <s v="чел.час"/>
    <n v="5.15"/>
  </r>
  <r>
    <s v="02-01-04"/>
    <x v="2"/>
    <x v="2"/>
    <s v="чел.час"/>
    <n v="864.94"/>
  </r>
  <r>
    <s v="02-01-04"/>
    <x v="3"/>
    <x v="3"/>
    <s v="чел.час"/>
    <n v="56.16"/>
  </r>
  <r>
    <s v="02-01-04"/>
    <x v="10"/>
    <x v="10"/>
    <s v="чел.час"/>
    <n v="172.63"/>
  </r>
  <r>
    <s v="02-01-04"/>
    <x v="5"/>
    <x v="5"/>
    <s v="чел.час"/>
    <n v="352.64"/>
  </r>
  <r>
    <s v="02-01-04"/>
    <x v="6"/>
    <x v="6"/>
    <s v="чел.час"/>
    <n v="198.83"/>
  </r>
  <r>
    <s v="02-01-04"/>
    <x v="7"/>
    <x v="7"/>
    <s v="чел.час"/>
    <n v="149.79"/>
  </r>
  <r>
    <s v="02-01-05"/>
    <x v="0"/>
    <x v="0"/>
    <s v="чел.час"/>
    <n v="91.96"/>
  </r>
  <r>
    <s v="02-01-05"/>
    <x v="8"/>
    <x v="8"/>
    <s v="чел.час"/>
    <n v="13.95"/>
  </r>
  <r>
    <s v="02-01-05"/>
    <x v="9"/>
    <x v="9"/>
    <s v="чел.час"/>
    <n v="5.15"/>
  </r>
  <r>
    <s v="02-01-05"/>
    <x v="2"/>
    <x v="2"/>
    <s v="чел.час"/>
    <n v="531.82000000000005"/>
  </r>
  <r>
    <s v="02-01-05"/>
    <x v="3"/>
    <x v="3"/>
    <s v="чел.час"/>
    <n v="82.09"/>
  </r>
  <r>
    <s v="02-01-05"/>
    <x v="5"/>
    <x v="5"/>
    <s v="чел.час"/>
    <n v="309.91000000000003"/>
  </r>
  <r>
    <s v="02-01-05"/>
    <x v="6"/>
    <x v="6"/>
    <s v="чел.час"/>
    <n v="139.1"/>
  </r>
  <r>
    <s v="02-01-05"/>
    <x v="7"/>
    <x v="7"/>
    <s v="чел.час"/>
    <n v="82.82"/>
  </r>
  <r>
    <s v="02-01-06"/>
    <x v="0"/>
    <x v="0"/>
    <s v="чел.час"/>
    <n v="183.76"/>
  </r>
  <r>
    <s v="02-01-06"/>
    <x v="1"/>
    <x v="1"/>
    <s v="чел.час"/>
    <n v="2.78"/>
  </r>
  <r>
    <s v="02-01-06"/>
    <x v="2"/>
    <x v="2"/>
    <s v="чел.час"/>
    <n v="539.73"/>
  </r>
  <r>
    <s v="02-01-06"/>
    <x v="3"/>
    <x v="3"/>
    <s v="чел.час"/>
    <n v="118.23"/>
  </r>
  <r>
    <s v="02-01-06"/>
    <x v="4"/>
    <x v="4"/>
    <s v="чел.час"/>
    <n v="36.54"/>
  </r>
  <r>
    <s v="02-01-06"/>
    <x v="5"/>
    <x v="5"/>
    <s v="чел.час"/>
    <n v="279.77999999999997"/>
  </r>
  <r>
    <s v="02-01-06"/>
    <x v="6"/>
    <x v="6"/>
    <s v="чел.час"/>
    <n v="99"/>
  </r>
  <r>
    <s v="02-01-06"/>
    <x v="7"/>
    <x v="7"/>
    <s v="чел.час"/>
    <n v="157.94999999999999"/>
  </r>
  <r>
    <s v="02-01-07"/>
    <x v="0"/>
    <x v="0"/>
    <s v="чел.час"/>
    <n v="30.67"/>
  </r>
  <r>
    <s v="02-01-07"/>
    <x v="8"/>
    <x v="8"/>
    <s v="чел.час"/>
    <n v="0.54"/>
  </r>
  <r>
    <s v="02-01-07"/>
    <x v="9"/>
    <x v="9"/>
    <s v="чел.час"/>
    <n v="5.15"/>
  </r>
  <r>
    <s v="02-01-07"/>
    <x v="2"/>
    <x v="2"/>
    <s v="чел.час"/>
    <n v="162.06"/>
  </r>
  <r>
    <s v="02-01-07"/>
    <x v="3"/>
    <x v="3"/>
    <s v="чел.час"/>
    <n v="34.53"/>
  </r>
  <r>
    <s v="02-01-07"/>
    <x v="5"/>
    <x v="5"/>
    <s v="чел.час"/>
    <n v="53.29"/>
  </r>
  <r>
    <s v="02-01-07"/>
    <x v="6"/>
    <x v="6"/>
    <s v="чел.час"/>
    <n v="92.73"/>
  </r>
  <r>
    <s v="02-01-07"/>
    <x v="7"/>
    <x v="7"/>
    <s v="чел.час"/>
    <n v="21.74"/>
  </r>
  <r>
    <s v="02-01-08"/>
    <x v="0"/>
    <x v="0"/>
    <s v="чел.час"/>
    <n v="29.92"/>
  </r>
  <r>
    <s v="02-01-08"/>
    <x v="8"/>
    <x v="8"/>
    <s v="чел.час"/>
    <n v="0.72"/>
  </r>
  <r>
    <s v="02-01-08"/>
    <x v="9"/>
    <x v="9"/>
    <s v="чел.час"/>
    <n v="5.15"/>
  </r>
  <r>
    <s v="02-01-08"/>
    <x v="2"/>
    <x v="2"/>
    <s v="чел.час"/>
    <n v="87.8"/>
  </r>
  <r>
    <s v="02-01-08"/>
    <x v="3"/>
    <x v="3"/>
    <s v="чел.час"/>
    <n v="14.04"/>
  </r>
  <r>
    <s v="02-01-08"/>
    <x v="5"/>
    <x v="5"/>
    <s v="чел.час"/>
    <n v="51.7"/>
  </r>
  <r>
    <s v="02-01-08"/>
    <x v="6"/>
    <x v="6"/>
    <s v="чел.час"/>
    <n v="46.37"/>
  </r>
  <r>
    <s v="02-01-08"/>
    <x v="7"/>
    <x v="7"/>
    <s v="чел.час"/>
    <n v="8.9700000000000006"/>
  </r>
  <r>
    <s v="02-01-09"/>
    <x v="0"/>
    <x v="0"/>
    <s v="чел.час"/>
    <n v="31.61"/>
  </r>
  <r>
    <s v="02-01-09"/>
    <x v="8"/>
    <x v="8"/>
    <s v="чел.час"/>
    <n v="53.67"/>
  </r>
  <r>
    <s v="02-01-09"/>
    <x v="9"/>
    <x v="9"/>
    <s v="чел.час"/>
    <n v="5.15"/>
  </r>
  <r>
    <s v="02-01-09"/>
    <x v="2"/>
    <x v="2"/>
    <s v="чел.час"/>
    <n v="162.5"/>
  </r>
  <r>
    <s v="02-01-09"/>
    <x v="3"/>
    <x v="3"/>
    <s v="чел.час"/>
    <n v="25.17"/>
  </r>
  <r>
    <s v="02-01-09"/>
    <x v="5"/>
    <x v="5"/>
    <s v="чел.час"/>
    <n v="84.51"/>
  </r>
  <r>
    <s v="02-01-09"/>
    <x v="6"/>
    <x v="6"/>
    <s v="чел.час"/>
    <n v="146.19"/>
  </r>
  <r>
    <s v="02-01-09"/>
    <x v="7"/>
    <x v="7"/>
    <s v="чел.час"/>
    <n v="22.45"/>
  </r>
  <r>
    <s v="02-01-10"/>
    <x v="0"/>
    <x v="0"/>
    <s v="чел.час"/>
    <n v="31.66"/>
  </r>
  <r>
    <s v="02-01-10"/>
    <x v="8"/>
    <x v="8"/>
    <s v="чел.час"/>
    <n v="0.54"/>
  </r>
  <r>
    <s v="02-01-10"/>
    <x v="1"/>
    <x v="1"/>
    <s v="чел.час"/>
    <n v="1.3"/>
  </r>
  <r>
    <s v="02-01-10"/>
    <x v="2"/>
    <x v="2"/>
    <s v="чел.час"/>
    <n v="253.5"/>
  </r>
  <r>
    <s v="02-01-10"/>
    <x v="3"/>
    <x v="3"/>
    <s v="чел.час"/>
    <n v="21.84"/>
  </r>
  <r>
    <s v="02-01-10"/>
    <x v="4"/>
    <x v="4"/>
    <s v="чел.час"/>
    <n v="7.18"/>
  </r>
  <r>
    <s v="02-01-10"/>
    <x v="10"/>
    <x v="10"/>
    <s v="чел.час"/>
    <n v="15.19"/>
  </r>
  <r>
    <s v="02-01-10"/>
    <x v="5"/>
    <x v="5"/>
    <s v="чел.час"/>
    <n v="108.58"/>
  </r>
  <r>
    <s v="02-01-10"/>
    <x v="6"/>
    <x v="6"/>
    <s v="чел.час"/>
    <n v="92.73"/>
  </r>
  <r>
    <s v="02-01-10"/>
    <x v="7"/>
    <x v="7"/>
    <s v="чел.час"/>
    <n v="41.12"/>
  </r>
  <r>
    <s v="02-01-11"/>
    <x v="0"/>
    <x v="0"/>
    <s v="чел.час"/>
    <n v="34.33"/>
  </r>
  <r>
    <s v="02-01-11"/>
    <x v="9"/>
    <x v="9"/>
    <s v="чел.час"/>
    <n v="5.15"/>
  </r>
  <r>
    <s v="02-01-11"/>
    <x v="2"/>
    <x v="2"/>
    <s v="чел.час"/>
    <n v="146.56"/>
  </r>
  <r>
    <s v="02-01-11"/>
    <x v="5"/>
    <x v="5"/>
    <s v="чел.час"/>
    <n v="37.76"/>
  </r>
  <r>
    <s v="02-01-11"/>
    <x v="6"/>
    <x v="6"/>
    <s v="чел.час"/>
    <n v="13.37"/>
  </r>
  <r>
    <s v="02-01-11"/>
    <x v="7"/>
    <x v="7"/>
    <s v="чел.час"/>
    <n v="17.64"/>
  </r>
  <r>
    <s v="02-01-12"/>
    <x v="0"/>
    <x v="0"/>
    <s v="чел.час"/>
    <n v="102.8"/>
  </r>
  <r>
    <s v="02-01-12"/>
    <x v="2"/>
    <x v="2"/>
    <s v="чел.час"/>
    <n v="528.07000000000005"/>
  </r>
  <r>
    <s v="02-01-12"/>
    <x v="3"/>
    <x v="3"/>
    <s v="чел.час"/>
    <n v="90.31"/>
  </r>
  <r>
    <s v="02-01-12"/>
    <x v="10"/>
    <x v="10"/>
    <s v="чел.час"/>
    <n v="46.04"/>
  </r>
  <r>
    <s v="02-01-12"/>
    <x v="5"/>
    <x v="5"/>
    <s v="чел.час"/>
    <n v="4373.82"/>
  </r>
  <r>
    <s v="02-01-12"/>
    <x v="6"/>
    <x v="6"/>
    <s v="чел.час"/>
    <n v="139.1"/>
  </r>
  <r>
    <s v="02-01-12"/>
    <x v="7"/>
    <x v="7"/>
    <s v="чел.час"/>
    <n v="1474.09"/>
  </r>
  <r>
    <s v="02-01-13"/>
    <x v="0"/>
    <x v="0"/>
    <s v="чел.час"/>
    <n v="82.79"/>
  </r>
  <r>
    <s v="02-01-13"/>
    <x v="2"/>
    <x v="2"/>
    <s v="чел.час"/>
    <n v="400.59"/>
  </r>
  <r>
    <s v="02-01-13"/>
    <x v="3"/>
    <x v="3"/>
    <s v="чел.час"/>
    <n v="16.850000000000001"/>
  </r>
  <r>
    <s v="02-01-13"/>
    <x v="5"/>
    <x v="5"/>
    <s v="чел.час"/>
    <n v="469.15"/>
  </r>
  <r>
    <s v="02-01-13"/>
    <x v="6"/>
    <x v="6"/>
    <s v="чел.час"/>
    <n v="71.28"/>
  </r>
  <r>
    <s v="02-01-13"/>
    <x v="7"/>
    <x v="7"/>
    <s v="чел.час"/>
    <n v="114.79"/>
  </r>
  <r>
    <s v="02-01-14"/>
    <x v="0"/>
    <x v="0"/>
    <s v="чел.час"/>
    <n v="382.46"/>
  </r>
  <r>
    <s v="02-01-14"/>
    <x v="2"/>
    <x v="2"/>
    <s v="чел.час"/>
    <n v="1141.76"/>
  </r>
  <r>
    <s v="02-01-14"/>
    <x v="3"/>
    <x v="3"/>
    <s v="чел.час"/>
    <n v="93.64"/>
  </r>
  <r>
    <s v="02-01-14"/>
    <x v="10"/>
    <x v="10"/>
    <s v="чел.час"/>
    <n v="82.86"/>
  </r>
  <r>
    <s v="02-01-14"/>
    <x v="5"/>
    <x v="5"/>
    <s v="чел.час"/>
    <n v="845.77"/>
  </r>
  <r>
    <s v="02-01-14"/>
    <x v="6"/>
    <x v="6"/>
    <s v="чел.час"/>
    <n v="173.75"/>
  </r>
  <r>
    <s v="02-01-14"/>
    <x v="7"/>
    <x v="7"/>
    <s v="чел.час"/>
    <n v="247.31"/>
  </r>
  <r>
    <s v="02-01-15"/>
    <x v="0"/>
    <x v="0"/>
    <s v="чел.час"/>
    <n v="125.18"/>
  </r>
  <r>
    <s v="02-01-15"/>
    <x v="8"/>
    <x v="8"/>
    <s v="чел.час"/>
    <n v="11.45"/>
  </r>
  <r>
    <s v="02-01-15"/>
    <x v="2"/>
    <x v="2"/>
    <s v="чел.час"/>
    <n v="559.28"/>
  </r>
  <r>
    <s v="02-01-15"/>
    <x v="3"/>
    <x v="3"/>
    <s v="чел.час"/>
    <n v="7.8"/>
  </r>
  <r>
    <s v="02-01-15"/>
    <x v="5"/>
    <x v="5"/>
    <s v="чел.час"/>
    <n v="296.52"/>
  </r>
  <r>
    <s v="02-01-15"/>
    <x v="6"/>
    <x v="6"/>
    <s v="чел.час"/>
    <n v="86.46"/>
  </r>
  <r>
    <s v="02-01-15"/>
    <x v="7"/>
    <x v="7"/>
    <s v="чел.час"/>
    <n v="77.31"/>
  </r>
  <r>
    <s v="02-01-16"/>
    <x v="0"/>
    <x v="0"/>
    <s v="чел.час"/>
    <n v="365.67"/>
  </r>
  <r>
    <s v="02-01-16"/>
    <x v="8"/>
    <x v="8"/>
    <s v="чел.час"/>
    <n v="38.11"/>
  </r>
  <r>
    <s v="02-01-16"/>
    <x v="1"/>
    <x v="1"/>
    <s v="чел.час"/>
    <n v="1.85"/>
  </r>
  <r>
    <s v="02-01-16"/>
    <x v="2"/>
    <x v="2"/>
    <s v="чел.час"/>
    <n v="1879.05"/>
  </r>
  <r>
    <s v="02-01-16"/>
    <x v="3"/>
    <x v="3"/>
    <s v="чел.час"/>
    <n v="87.36"/>
  </r>
  <r>
    <s v="02-01-16"/>
    <x v="4"/>
    <x v="4"/>
    <s v="чел.час"/>
    <n v="10.26"/>
  </r>
  <r>
    <s v="02-01-16"/>
    <x v="5"/>
    <x v="5"/>
    <s v="чел.час"/>
    <n v="1068.06"/>
  </r>
  <r>
    <s v="02-01-16"/>
    <x v="6"/>
    <x v="6"/>
    <s v="чел.час"/>
    <n v="231.83"/>
  </r>
  <r>
    <s v="02-01-16"/>
    <x v="7"/>
    <x v="7"/>
    <s v="чел.час"/>
    <n v="278.72000000000003"/>
  </r>
  <r>
    <s v="02-01-17"/>
    <x v="0"/>
    <x v="0"/>
    <s v="чел.час"/>
    <n v="79.27"/>
  </r>
  <r>
    <s v="02-01-17"/>
    <x v="1"/>
    <x v="1"/>
    <s v="чел.час"/>
    <n v="4.6399999999999997"/>
  </r>
  <r>
    <s v="02-01-17"/>
    <x v="2"/>
    <x v="2"/>
    <s v="чел.час"/>
    <n v="482.38"/>
  </r>
  <r>
    <s v="02-01-17"/>
    <x v="3"/>
    <x v="3"/>
    <s v="чел.час"/>
    <n v="65.52"/>
  </r>
  <r>
    <s v="02-01-17"/>
    <x v="4"/>
    <x v="4"/>
    <s v="чел.час"/>
    <n v="25.65"/>
  </r>
  <r>
    <s v="02-01-17"/>
    <x v="10"/>
    <x v="10"/>
    <s v="чел.час"/>
    <n v="10.23"/>
  </r>
  <r>
    <s v="02-01-17"/>
    <x v="5"/>
    <x v="5"/>
    <s v="чел.час"/>
    <n v="634.79999999999995"/>
  </r>
  <r>
    <s v="02-01-17"/>
    <x v="6"/>
    <x v="6"/>
    <s v="чел.час"/>
    <n v="324.56"/>
  </r>
  <r>
    <s v="02-01-17"/>
    <x v="7"/>
    <x v="7"/>
    <s v="чел.час"/>
    <n v="143.84"/>
  </r>
  <r>
    <s v="02-01-18"/>
    <x v="0"/>
    <x v="0"/>
    <s v="чел.час"/>
    <n v="85.57"/>
  </r>
  <r>
    <s v="02-01-18"/>
    <x v="8"/>
    <x v="8"/>
    <s v="чел.час"/>
    <n v="13.42"/>
  </r>
  <r>
    <s v="02-01-18"/>
    <x v="2"/>
    <x v="2"/>
    <s v="чел.час"/>
    <n v="393.78"/>
  </r>
  <r>
    <s v="02-01-18"/>
    <x v="3"/>
    <x v="3"/>
    <s v="чел.час"/>
    <n v="22.46"/>
  </r>
  <r>
    <s v="02-01-18"/>
    <x v="5"/>
    <x v="5"/>
    <s v="чел.час"/>
    <n v="245.38"/>
  </r>
  <r>
    <s v="02-01-18"/>
    <x v="6"/>
    <x v="6"/>
    <s v="чел.час"/>
    <n v="59.73"/>
  </r>
  <r>
    <s v="02-01-18"/>
    <x v="7"/>
    <x v="7"/>
    <s v="чел.час"/>
    <n v="81.53"/>
  </r>
  <r>
    <s v="02-01-19"/>
    <x v="0"/>
    <x v="0"/>
    <s v="чел.час"/>
    <n v="93.54"/>
  </r>
  <r>
    <s v="02-01-19"/>
    <x v="8"/>
    <x v="8"/>
    <s v="чел.час"/>
    <n v="14.31"/>
  </r>
  <r>
    <s v="02-01-19"/>
    <x v="2"/>
    <x v="2"/>
    <s v="чел.час"/>
    <n v="535.42999999999995"/>
  </r>
  <r>
    <s v="02-01-19"/>
    <x v="3"/>
    <x v="3"/>
    <s v="чел.час"/>
    <n v="6.24"/>
  </r>
  <r>
    <s v="02-01-19"/>
    <x v="5"/>
    <x v="5"/>
    <s v="чел.час"/>
    <n v="372.62"/>
  </r>
  <r>
    <s v="02-01-19"/>
    <x v="6"/>
    <x v="6"/>
    <s v="чел.час"/>
    <n v="59.73"/>
  </r>
  <r>
    <s v="02-01-19"/>
    <x v="7"/>
    <x v="7"/>
    <s v="чел.час"/>
    <n v="88.16"/>
  </r>
  <r>
    <s v="02-01-20"/>
    <x v="0"/>
    <x v="0"/>
    <s v="чел.час"/>
    <n v="59.4"/>
  </r>
  <r>
    <s v="02-01-20"/>
    <x v="9"/>
    <x v="9"/>
    <s v="чел.час"/>
    <n v="10.3"/>
  </r>
  <r>
    <s v="02-01-20"/>
    <x v="2"/>
    <x v="2"/>
    <s v="чел.час"/>
    <n v="503.35"/>
  </r>
  <r>
    <s v="02-01-20"/>
    <x v="3"/>
    <x v="3"/>
    <s v="чел.час"/>
    <n v="53.73"/>
  </r>
  <r>
    <s v="02-01-20"/>
    <x v="5"/>
    <x v="5"/>
    <s v="чел.час"/>
    <n v="280.14"/>
  </r>
  <r>
    <s v="02-01-20"/>
    <x v="6"/>
    <x v="6"/>
    <s v="чел.час"/>
    <n v="139.1"/>
  </r>
  <r>
    <s v="02-01-20"/>
    <x v="7"/>
    <x v="7"/>
    <s v="чел.час"/>
    <n v="65.37"/>
  </r>
  <r>
    <s v="02-01-21"/>
    <x v="0"/>
    <x v="0"/>
    <s v="чел.час"/>
    <n v="91.96"/>
  </r>
  <r>
    <s v="02-01-21"/>
    <x v="8"/>
    <x v="8"/>
    <s v="чел.час"/>
    <n v="13.95"/>
  </r>
  <r>
    <s v="02-01-21"/>
    <x v="1"/>
    <x v="1"/>
    <s v="чел.час"/>
    <n v="15.45"/>
  </r>
  <r>
    <s v="02-01-21"/>
    <x v="2"/>
    <x v="2"/>
    <s v="чел.час"/>
    <n v="321.68"/>
  </r>
  <r>
    <s v="02-01-21"/>
    <x v="3"/>
    <x v="3"/>
    <s v="чел.час"/>
    <n v="48.36"/>
  </r>
  <r>
    <s v="02-01-21"/>
    <x v="4"/>
    <x v="4"/>
    <s v="чел.час"/>
    <n v="85.5"/>
  </r>
  <r>
    <s v="02-01-21"/>
    <x v="5"/>
    <x v="5"/>
    <s v="чел.час"/>
    <n v="414.22"/>
  </r>
  <r>
    <s v="02-01-21"/>
    <x v="6"/>
    <x v="6"/>
    <s v="чел.час"/>
    <n v="139.1"/>
  </r>
  <r>
    <s v="02-01-21"/>
    <x v="7"/>
    <x v="7"/>
    <s v="чел.час"/>
    <n v="183.92"/>
  </r>
  <r>
    <s v="02-01-22"/>
    <x v="0"/>
    <x v="0"/>
    <s v="чел.час"/>
    <n v="1252.8599999999999"/>
  </r>
  <r>
    <s v="02-01-22"/>
    <x v="2"/>
    <x v="2"/>
    <s v="чел.час"/>
    <n v="7242.91"/>
  </r>
  <r>
    <s v="02-01-22"/>
    <x v="3"/>
    <x v="3"/>
    <s v="чел.час"/>
    <n v="45.24"/>
  </r>
  <r>
    <s v="02-01-22"/>
    <x v="5"/>
    <x v="5"/>
    <s v="чел.час"/>
    <n v="1103.7"/>
  </r>
  <r>
    <s v="02-01-22"/>
    <x v="6"/>
    <x v="6"/>
    <s v="чел.час"/>
    <n v="338.75"/>
  </r>
  <r>
    <s v="02-01-22"/>
    <x v="7"/>
    <x v="7"/>
    <s v="чел.час"/>
    <n v="472.66"/>
  </r>
  <r>
    <s v="02-01-23"/>
    <x v="0"/>
    <x v="0"/>
    <s v="чел.час"/>
    <n v="129.43"/>
  </r>
  <r>
    <s v="02-01-23"/>
    <x v="2"/>
    <x v="2"/>
    <s v="чел.час"/>
    <n v="616.34"/>
  </r>
  <r>
    <s v="02-01-23"/>
    <x v="5"/>
    <x v="5"/>
    <s v="чел.час"/>
    <n v="94.62"/>
  </r>
  <r>
    <s v="02-01-23"/>
    <x v="6"/>
    <x v="6"/>
    <s v="чел.час"/>
    <n v="13.37"/>
  </r>
  <r>
    <s v="02-01-23"/>
    <x v="7"/>
    <x v="7"/>
    <s v="чел.час"/>
    <n v="40.5"/>
  </r>
  <r>
    <s v="02-01-25"/>
    <x v="0"/>
    <x v="0"/>
    <s v="чел.час"/>
    <n v="665.16"/>
  </r>
  <r>
    <s v="02-01-25"/>
    <x v="8"/>
    <x v="8"/>
    <s v="чел.час"/>
    <n v="71.38"/>
  </r>
  <r>
    <s v="02-01-25"/>
    <x v="2"/>
    <x v="2"/>
    <s v="чел.час"/>
    <n v="4068.55"/>
  </r>
  <r>
    <s v="02-01-25"/>
    <x v="3"/>
    <x v="3"/>
    <s v="чел.час"/>
    <n v="23.4"/>
  </r>
  <r>
    <s v="02-01-25"/>
    <x v="10"/>
    <x v="10"/>
    <s v="чел.час"/>
    <n v="508.09"/>
  </r>
  <r>
    <s v="02-01-25"/>
    <x v="5"/>
    <x v="5"/>
    <s v="чел.час"/>
    <n v="433.62"/>
  </r>
  <r>
    <s v="02-01-25"/>
    <x v="6"/>
    <x v="6"/>
    <s v="чел.час"/>
    <n v="213.02"/>
  </r>
  <r>
    <s v="02-01-25"/>
    <x v="7"/>
    <x v="7"/>
    <s v="чел.час"/>
    <n v="429.14"/>
  </r>
  <r>
    <s v="02-01-27"/>
    <x v="0"/>
    <x v="0"/>
    <s v="чел.час"/>
    <n v="240.23"/>
  </r>
  <r>
    <s v="02-01-27"/>
    <x v="8"/>
    <x v="8"/>
    <s v="чел.час"/>
    <n v="31.49"/>
  </r>
  <r>
    <s v="02-01-27"/>
    <x v="2"/>
    <x v="2"/>
    <s v="чел.час"/>
    <n v="1242.3399999999999"/>
  </r>
  <r>
    <s v="02-01-27"/>
    <x v="3"/>
    <x v="3"/>
    <s v="чел.час"/>
    <n v="12.48"/>
  </r>
  <r>
    <s v="02-01-27"/>
    <x v="5"/>
    <x v="5"/>
    <s v="чел.час"/>
    <n v="647.27"/>
  </r>
  <r>
    <s v="02-01-27"/>
    <x v="6"/>
    <x v="6"/>
    <s v="чел.час"/>
    <n v="73.099999999999994"/>
  </r>
  <r>
    <s v="02-01-27"/>
    <x v="7"/>
    <x v="7"/>
    <s v="чел.час"/>
    <n v="195.15"/>
  </r>
  <r>
    <s v="02-01-28"/>
    <x v="0"/>
    <x v="0"/>
    <s v="чел.час"/>
    <n v="33.090000000000003"/>
  </r>
  <r>
    <s v="02-01-28"/>
    <x v="9"/>
    <x v="9"/>
    <s v="чел.час"/>
    <n v="5.15"/>
  </r>
  <r>
    <s v="02-01-28"/>
    <x v="1"/>
    <x v="1"/>
    <s v="чел.час"/>
    <n v="0.93"/>
  </r>
  <r>
    <s v="02-01-28"/>
    <x v="2"/>
    <x v="2"/>
    <s v="чел.час"/>
    <n v="195.26"/>
  </r>
  <r>
    <s v="02-01-28"/>
    <x v="3"/>
    <x v="3"/>
    <s v="чел.час"/>
    <n v="17.16"/>
  </r>
  <r>
    <s v="02-01-28"/>
    <x v="4"/>
    <x v="4"/>
    <s v="чел.час"/>
    <n v="5.13"/>
  </r>
  <r>
    <s v="02-01-28"/>
    <x v="5"/>
    <x v="5"/>
    <s v="чел.час"/>
    <n v="76.5"/>
  </r>
  <r>
    <s v="02-01-28"/>
    <x v="6"/>
    <x v="6"/>
    <s v="чел.час"/>
    <n v="46.37"/>
  </r>
  <r>
    <s v="02-01-28"/>
    <x v="7"/>
    <x v="7"/>
    <s v="чел.час"/>
    <n v="18.54"/>
  </r>
  <r>
    <s v="02-01-29"/>
    <x v="0"/>
    <x v="0"/>
    <s v="чел.час"/>
    <n v="694.36"/>
  </r>
  <r>
    <s v="02-01-29"/>
    <x v="8"/>
    <x v="8"/>
    <s v="чел.час"/>
    <n v="150.99"/>
  </r>
  <r>
    <s v="02-01-29"/>
    <x v="9"/>
    <x v="9"/>
    <s v="чел.час"/>
    <n v="15.45"/>
  </r>
  <r>
    <s v="02-01-29"/>
    <x v="2"/>
    <x v="2"/>
    <s v="чел.час"/>
    <n v="2851.82"/>
  </r>
  <r>
    <s v="02-01-29"/>
    <x v="3"/>
    <x v="3"/>
    <s v="чел.час"/>
    <n v="1141.49"/>
  </r>
  <r>
    <s v="02-01-29"/>
    <x v="5"/>
    <x v="5"/>
    <s v="чел.час"/>
    <n v="2592.7800000000002"/>
  </r>
  <r>
    <s v="02-01-29"/>
    <x v="6"/>
    <x v="6"/>
    <s v="чел.час"/>
    <n v="153.29"/>
  </r>
  <r>
    <s v="02-01-29"/>
    <x v="7"/>
    <x v="7"/>
    <s v="чел.час"/>
    <n v="818.85"/>
  </r>
  <r>
    <s v="02-01-30"/>
    <x v="0"/>
    <x v="0"/>
    <s v="чел.час"/>
    <n v="71.489999999999995"/>
  </r>
  <r>
    <s v="02-01-30"/>
    <x v="8"/>
    <x v="8"/>
    <s v="чел.час"/>
    <n v="8.44"/>
  </r>
  <r>
    <s v="02-01-30"/>
    <x v="2"/>
    <x v="2"/>
    <s v="чел.час"/>
    <n v="418.56"/>
  </r>
  <r>
    <s v="02-01-30"/>
    <x v="3"/>
    <x v="3"/>
    <s v="чел.час"/>
    <n v="156.38"/>
  </r>
  <r>
    <s v="02-01-30"/>
    <x v="5"/>
    <x v="5"/>
    <s v="чел.час"/>
    <n v="90.81"/>
  </r>
  <r>
    <s v="02-01-30"/>
    <x v="7"/>
    <x v="7"/>
    <s v="чел.час"/>
    <n v="28.75"/>
  </r>
  <r>
    <s v="02-01-31"/>
    <x v="0"/>
    <x v="0"/>
    <s v="чел.час"/>
    <n v="60.4"/>
  </r>
  <r>
    <s v="02-01-31"/>
    <x v="8"/>
    <x v="8"/>
    <s v="чел.час"/>
    <n v="6.38"/>
  </r>
  <r>
    <s v="02-01-31"/>
    <x v="2"/>
    <x v="2"/>
    <s v="чел.час"/>
    <n v="143.75"/>
  </r>
  <r>
    <s v="02-01-31"/>
    <x v="3"/>
    <x v="3"/>
    <s v="чел.час"/>
    <n v="74.930000000000007"/>
  </r>
  <r>
    <s v="02-01-31"/>
    <x v="5"/>
    <x v="5"/>
    <s v="чел.час"/>
    <n v="66.680000000000007"/>
  </r>
  <r>
    <s v="02-01-31"/>
    <x v="7"/>
    <x v="7"/>
    <s v="чел.час"/>
    <n v="20.059999999999999"/>
  </r>
  <r>
    <s v="02-01-32"/>
    <x v="0"/>
    <x v="0"/>
    <s v="чел.час"/>
    <n v="22.17"/>
  </r>
  <r>
    <s v="02-01-32"/>
    <x v="8"/>
    <x v="8"/>
    <s v="чел.час"/>
    <n v="7.16"/>
  </r>
  <r>
    <s v="02-01-32"/>
    <x v="2"/>
    <x v="2"/>
    <s v="чел.час"/>
    <n v="182.77"/>
  </r>
  <r>
    <s v="02-01-32"/>
    <x v="3"/>
    <x v="3"/>
    <s v="чел.час"/>
    <n v="13.1"/>
  </r>
  <r>
    <s v="02-01-32"/>
    <x v="5"/>
    <x v="5"/>
    <s v="чел.час"/>
    <n v="112.02"/>
  </r>
  <r>
    <s v="02-01-32"/>
    <x v="6"/>
    <x v="6"/>
    <s v="чел.час"/>
    <n v="52.97"/>
  </r>
  <r>
    <s v="02-01-32"/>
    <x v="7"/>
    <x v="7"/>
    <s v="чел.час"/>
    <n v="22.84"/>
  </r>
  <r>
    <s v="02-01-33"/>
    <x v="0"/>
    <x v="0"/>
    <s v="чел.час"/>
    <n v="56.18"/>
  </r>
  <r>
    <s v="02-01-33"/>
    <x v="8"/>
    <x v="8"/>
    <s v="чел.час"/>
    <n v="13.24"/>
  </r>
  <r>
    <s v="02-01-33"/>
    <x v="2"/>
    <x v="2"/>
    <s v="чел.час"/>
    <n v="207.87"/>
  </r>
  <r>
    <s v="02-01-33"/>
    <x v="3"/>
    <x v="3"/>
    <s v="чел.час"/>
    <n v="135.72999999999999"/>
  </r>
  <r>
    <s v="02-01-33"/>
    <x v="5"/>
    <x v="5"/>
    <s v="чел.час"/>
    <n v="266.74"/>
  </r>
  <r>
    <s v="02-01-33"/>
    <x v="6"/>
    <x v="6"/>
    <s v="чел.час"/>
    <n v="73.099999999999994"/>
  </r>
  <r>
    <s v="02-01-33"/>
    <x v="7"/>
    <x v="7"/>
    <s v="чел.час"/>
    <n v="76.98"/>
  </r>
  <r>
    <s v="02-01-34"/>
    <x v="0"/>
    <x v="0"/>
    <s v="чел.час"/>
    <n v="412.13"/>
  </r>
  <r>
    <s v="02-01-34"/>
    <x v="2"/>
    <x v="2"/>
    <s v="чел.час"/>
    <n v="2466.2800000000002"/>
  </r>
  <r>
    <s v="02-01-34"/>
    <x v="3"/>
    <x v="3"/>
    <s v="чел.час"/>
    <n v="49.84"/>
  </r>
  <r>
    <s v="02-01-34"/>
    <x v="5"/>
    <x v="5"/>
    <s v="чел.час"/>
    <n v="2450.7399999999998"/>
  </r>
  <r>
    <s v="02-01-34"/>
    <x v="6"/>
    <x v="6"/>
    <s v="чел.час"/>
    <n v="252.29"/>
  </r>
  <r>
    <s v="02-01-34"/>
    <x v="7"/>
    <x v="7"/>
    <s v="чел.час"/>
    <n v="657.73"/>
  </r>
  <r>
    <s v="02-01-35"/>
    <x v="0"/>
    <x v="0"/>
    <s v="чел.час"/>
    <n v="166.29"/>
  </r>
  <r>
    <s v="02-01-35"/>
    <x v="2"/>
    <x v="2"/>
    <s v="чел.час"/>
    <n v="1248.53"/>
  </r>
  <r>
    <s v="02-01-35"/>
    <x v="5"/>
    <x v="5"/>
    <s v="чел.час"/>
    <n v="517.27"/>
  </r>
  <r>
    <s v="02-01-35"/>
    <x v="6"/>
    <x v="6"/>
    <s v="чел.час"/>
    <n v="493.35"/>
  </r>
  <r>
    <s v="02-01-35"/>
    <x v="7"/>
    <x v="7"/>
    <s v="чел.час"/>
    <n v="175.4"/>
  </r>
  <r>
    <s v="09-01-01"/>
    <x v="11"/>
    <x v="11"/>
    <s v="чел.час"/>
    <n v="1359.85"/>
  </r>
  <r>
    <s v="09-01-01"/>
    <x v="12"/>
    <x v="12"/>
    <s v="чел.час"/>
    <n v="188.25"/>
  </r>
  <r>
    <s v="09-01-01"/>
    <x v="13"/>
    <x v="13"/>
    <s v="чел.час"/>
    <n v="281.05"/>
  </r>
  <r>
    <s v="09-01-01"/>
    <x v="14"/>
    <x v="14"/>
    <s v="чел.час"/>
    <n v="1220.6500000000001"/>
  </r>
  <r>
    <s v="09-01-02"/>
    <x v="15"/>
    <x v="15"/>
    <s v="чел.час"/>
    <n v="17.5"/>
  </r>
  <r>
    <s v="09-01-02"/>
    <x v="16"/>
    <x v="16"/>
    <s v="чел.час"/>
    <n v="35"/>
  </r>
  <r>
    <s v="09-01-02"/>
    <x v="11"/>
    <x v="11"/>
    <s v="чел.час"/>
    <n v="358"/>
  </r>
  <r>
    <s v="09-01-02"/>
    <x v="12"/>
    <x v="12"/>
    <s v="чел.час"/>
    <n v="101.5"/>
  </r>
  <r>
    <s v="09-01-02"/>
    <x v="13"/>
    <x v="13"/>
    <s v="чел.час"/>
    <n v="43.5"/>
  </r>
  <r>
    <s v="09-01-02"/>
    <x v="14"/>
    <x v="14"/>
    <s v="чел.час"/>
    <n v="287.5"/>
  </r>
  <r>
    <s v="09-01-03"/>
    <x v="15"/>
    <x v="15"/>
    <s v="чел.час"/>
    <n v="1.5"/>
  </r>
  <r>
    <s v="09-01-03"/>
    <x v="16"/>
    <x v="16"/>
    <s v="чел.час"/>
    <n v="3"/>
  </r>
  <r>
    <s v="09-01-03"/>
    <x v="11"/>
    <x v="11"/>
    <s v="чел.час"/>
    <n v="177.4"/>
  </r>
  <r>
    <s v="09-01-03"/>
    <x v="12"/>
    <x v="12"/>
    <s v="чел.час"/>
    <n v="42.5"/>
  </r>
  <r>
    <s v="09-01-03"/>
    <x v="13"/>
    <x v="13"/>
    <s v="чел.час"/>
    <n v="38.9"/>
  </r>
  <r>
    <s v="09-01-03"/>
    <x v="14"/>
    <x v="14"/>
    <s v="чел.час"/>
    <n v="169.3"/>
  </r>
  <r>
    <s v="09-01-04"/>
    <x v="15"/>
    <x v="15"/>
    <s v="чел.час"/>
    <n v="1.5"/>
  </r>
  <r>
    <s v="09-01-04"/>
    <x v="16"/>
    <x v="16"/>
    <s v="чел.час"/>
    <n v="3"/>
  </r>
  <r>
    <s v="09-01-04"/>
    <x v="11"/>
    <x v="11"/>
    <s v="чел.час"/>
    <n v="164.4"/>
  </r>
  <r>
    <s v="09-01-04"/>
    <x v="12"/>
    <x v="12"/>
    <s v="чел.час"/>
    <n v="36.75"/>
  </r>
  <r>
    <s v="09-01-04"/>
    <x v="13"/>
    <x v="13"/>
    <s v="чел.час"/>
    <n v="30.75"/>
  </r>
  <r>
    <s v="09-01-04"/>
    <x v="14"/>
    <x v="14"/>
    <s v="чел.час"/>
    <n v="159.9"/>
  </r>
  <r>
    <s v="09-01-05"/>
    <x v="15"/>
    <x v="15"/>
    <s v="чел.час"/>
    <n v="7.5"/>
  </r>
  <r>
    <s v="09-01-05"/>
    <x v="16"/>
    <x v="16"/>
    <s v="чел.час"/>
    <n v="15"/>
  </r>
  <r>
    <s v="09-01-05"/>
    <x v="11"/>
    <x v="11"/>
    <s v="чел.час"/>
    <n v="149.63999999999999"/>
  </r>
  <r>
    <s v="09-01-05"/>
    <x v="12"/>
    <x v="12"/>
    <s v="чел.час"/>
    <n v="48"/>
  </r>
  <r>
    <s v="09-01-05"/>
    <x v="13"/>
    <x v="13"/>
    <s v="чел.час"/>
    <n v="18"/>
  </r>
  <r>
    <s v="09-01-05"/>
    <x v="14"/>
    <x v="14"/>
    <s v="чел.час"/>
    <n v="127.14"/>
  </r>
  <r>
    <s v="09-01-06"/>
    <x v="15"/>
    <x v="15"/>
    <s v="чел.час"/>
    <n v="3"/>
  </r>
  <r>
    <s v="09-01-06"/>
    <x v="16"/>
    <x v="16"/>
    <s v="чел.час"/>
    <n v="6"/>
  </r>
  <r>
    <s v="09-01-06"/>
    <x v="11"/>
    <x v="11"/>
    <s v="чел.час"/>
    <n v="208.6"/>
  </r>
  <r>
    <s v="09-01-06"/>
    <x v="12"/>
    <x v="12"/>
    <s v="чел.час"/>
    <n v="44.25"/>
  </r>
  <r>
    <s v="09-01-06"/>
    <x v="13"/>
    <x v="13"/>
    <s v="чел.час"/>
    <n v="37.049999999999997"/>
  </r>
  <r>
    <s v="09-01-06"/>
    <x v="14"/>
    <x v="14"/>
    <s v="чел.час"/>
    <n v="192.4"/>
  </r>
  <r>
    <s v="09-01-07"/>
    <x v="15"/>
    <x v="15"/>
    <s v="чел.час"/>
    <n v="3"/>
  </r>
  <r>
    <s v="09-01-07"/>
    <x v="16"/>
    <x v="16"/>
    <s v="чел.час"/>
    <n v="6"/>
  </r>
  <r>
    <s v="09-01-07"/>
    <x v="11"/>
    <x v="11"/>
    <s v="чел.час"/>
    <n v="51.62"/>
  </r>
  <r>
    <s v="09-01-07"/>
    <x v="12"/>
    <x v="12"/>
    <s v="чел.час"/>
    <n v="22.25"/>
  </r>
  <r>
    <s v="09-01-07"/>
    <x v="13"/>
    <x v="13"/>
    <s v="чел.час"/>
    <n v="10.25"/>
  </r>
  <r>
    <s v="09-01-07"/>
    <x v="14"/>
    <x v="14"/>
    <s v="чел.час"/>
    <n v="42.62"/>
  </r>
  <r>
    <s v="09-01-08"/>
    <x v="15"/>
    <x v="15"/>
    <s v="чел.час"/>
    <n v="3"/>
  </r>
  <r>
    <s v="09-01-08"/>
    <x v="16"/>
    <x v="16"/>
    <s v="чел.час"/>
    <n v="6"/>
  </r>
  <r>
    <s v="09-01-08"/>
    <x v="11"/>
    <x v="11"/>
    <s v="чел.час"/>
    <n v="35.119999999999997"/>
  </r>
  <r>
    <s v="09-01-08"/>
    <x v="12"/>
    <x v="12"/>
    <s v="чел.час"/>
    <n v="19"/>
  </r>
  <r>
    <s v="09-01-08"/>
    <x v="13"/>
    <x v="13"/>
    <s v="чел.час"/>
    <n v="7"/>
  </r>
  <r>
    <s v="09-01-08"/>
    <x v="14"/>
    <x v="14"/>
    <s v="чел.час"/>
    <n v="26.12"/>
  </r>
  <r>
    <s v="09-01-09"/>
    <x v="15"/>
    <x v="15"/>
    <s v="чел.час"/>
    <n v="3"/>
  </r>
  <r>
    <s v="09-01-09"/>
    <x v="16"/>
    <x v="16"/>
    <s v="чел.час"/>
    <n v="6"/>
  </r>
  <r>
    <s v="09-01-09"/>
    <x v="11"/>
    <x v="11"/>
    <s v="чел.час"/>
    <n v="55.22"/>
  </r>
  <r>
    <s v="09-01-09"/>
    <x v="12"/>
    <x v="12"/>
    <s v="чел.час"/>
    <n v="22.25"/>
  </r>
  <r>
    <s v="09-01-09"/>
    <x v="13"/>
    <x v="13"/>
    <s v="чел.час"/>
    <n v="12.65"/>
  </r>
  <r>
    <s v="09-01-09"/>
    <x v="14"/>
    <x v="14"/>
    <s v="чел.час"/>
    <n v="42.62"/>
  </r>
  <r>
    <s v="09-01-10"/>
    <x v="15"/>
    <x v="15"/>
    <s v="чел.час"/>
    <n v="3"/>
  </r>
  <r>
    <s v="09-01-10"/>
    <x v="16"/>
    <x v="16"/>
    <s v="чел.час"/>
    <n v="6"/>
  </r>
  <r>
    <s v="09-01-10"/>
    <x v="11"/>
    <x v="11"/>
    <s v="чел.час"/>
    <n v="59.94"/>
  </r>
  <r>
    <s v="09-01-10"/>
    <x v="12"/>
    <x v="12"/>
    <s v="чел.час"/>
    <n v="23"/>
  </r>
  <r>
    <s v="09-01-10"/>
    <x v="13"/>
    <x v="13"/>
    <s v="чел.час"/>
    <n v="11"/>
  </r>
  <r>
    <s v="09-01-10"/>
    <x v="14"/>
    <x v="14"/>
    <s v="чел.час"/>
    <n v="50.94"/>
  </r>
  <r>
    <s v="09-01-11"/>
    <x v="15"/>
    <x v="15"/>
    <s v="чел.час"/>
    <n v="4.5599999999999996"/>
  </r>
  <r>
    <s v="09-01-11"/>
    <x v="16"/>
    <x v="16"/>
    <s v="чел.час"/>
    <n v="9.1300000000000008"/>
  </r>
  <r>
    <s v="09-01-11"/>
    <x v="11"/>
    <x v="11"/>
    <s v="чел.час"/>
    <n v="71.59"/>
  </r>
  <r>
    <s v="09-01-11"/>
    <x v="12"/>
    <x v="12"/>
    <s v="чел.час"/>
    <n v="28.9"/>
  </r>
  <r>
    <s v="09-01-11"/>
    <x v="13"/>
    <x v="13"/>
    <s v="чел.час"/>
    <n v="12.48"/>
  </r>
  <r>
    <s v="09-01-11"/>
    <x v="14"/>
    <x v="14"/>
    <s v="чел.час"/>
    <n v="55.16"/>
  </r>
  <r>
    <s v="09-01-12"/>
    <x v="15"/>
    <x v="15"/>
    <s v="чел.час"/>
    <n v="14.45"/>
  </r>
  <r>
    <s v="09-01-12"/>
    <x v="16"/>
    <x v="16"/>
    <s v="чел.час"/>
    <n v="28.9"/>
  </r>
  <r>
    <s v="09-01-12"/>
    <x v="11"/>
    <x v="11"/>
    <s v="чел.час"/>
    <n v="304.41000000000003"/>
  </r>
  <r>
    <s v="09-01-12"/>
    <x v="12"/>
    <x v="12"/>
    <s v="чел.час"/>
    <n v="84.03"/>
  </r>
  <r>
    <s v="09-01-12"/>
    <x v="13"/>
    <x v="13"/>
    <s v="чел.час"/>
    <n v="29.88"/>
  </r>
  <r>
    <s v="09-01-12"/>
    <x v="14"/>
    <x v="14"/>
    <s v="чел.час"/>
    <n v="255.58"/>
  </r>
  <r>
    <s v="09-01-13"/>
    <x v="15"/>
    <x v="15"/>
    <s v="чел.час"/>
    <n v="14.45"/>
  </r>
  <r>
    <s v="09-01-13"/>
    <x v="16"/>
    <x v="16"/>
    <s v="чел.час"/>
    <n v="28.9"/>
  </r>
  <r>
    <s v="09-01-13"/>
    <x v="11"/>
    <x v="11"/>
    <s v="чел.час"/>
    <n v="267.58999999999997"/>
  </r>
  <r>
    <s v="09-01-13"/>
    <x v="12"/>
    <x v="12"/>
    <s v="чел.час"/>
    <n v="82.51"/>
  </r>
  <r>
    <s v="09-01-13"/>
    <x v="13"/>
    <x v="13"/>
    <s v="чел.час"/>
    <n v="28.36"/>
  </r>
  <r>
    <s v="09-01-13"/>
    <x v="14"/>
    <x v="14"/>
    <s v="чел.час"/>
    <n v="218.76"/>
  </r>
  <r>
    <s v="09-01-14"/>
    <x v="15"/>
    <x v="15"/>
    <s v="чел.час"/>
    <n v="30.42"/>
  </r>
  <r>
    <s v="09-01-14"/>
    <x v="16"/>
    <x v="16"/>
    <s v="чел.час"/>
    <n v="60.84"/>
  </r>
  <r>
    <s v="09-01-14"/>
    <x v="11"/>
    <x v="11"/>
    <s v="чел.час"/>
    <n v="602.39"/>
  </r>
  <r>
    <s v="09-01-14"/>
    <x v="12"/>
    <x v="12"/>
    <s v="чел.час"/>
    <n v="171.87"/>
  </r>
  <r>
    <s v="09-01-14"/>
    <x v="13"/>
    <x v="13"/>
    <s v="чел.час"/>
    <n v="59.32"/>
  </r>
  <r>
    <s v="09-01-14"/>
    <x v="14"/>
    <x v="14"/>
    <s v="чел.час"/>
    <n v="497.44"/>
  </r>
  <r>
    <s v="09-01-15"/>
    <x v="15"/>
    <x v="15"/>
    <s v="чел.час"/>
    <n v="1.5"/>
  </r>
  <r>
    <s v="09-01-15"/>
    <x v="16"/>
    <x v="16"/>
    <s v="чел.час"/>
    <n v="3"/>
  </r>
  <r>
    <s v="09-01-15"/>
    <x v="11"/>
    <x v="11"/>
    <s v="чел.час"/>
    <n v="163.61000000000001"/>
  </r>
  <r>
    <s v="09-01-15"/>
    <x v="12"/>
    <x v="12"/>
    <s v="чел.час"/>
    <n v="38"/>
  </r>
  <r>
    <s v="09-01-15"/>
    <x v="13"/>
    <x v="13"/>
    <s v="чел.час"/>
    <n v="39.200000000000003"/>
  </r>
  <r>
    <s v="09-01-15"/>
    <x v="14"/>
    <x v="14"/>
    <s v="чел.час"/>
    <n v="148.31"/>
  </r>
  <r>
    <s v="09-01-16"/>
    <x v="15"/>
    <x v="15"/>
    <s v="чел.час"/>
    <n v="2"/>
  </r>
  <r>
    <s v="09-01-16"/>
    <x v="16"/>
    <x v="16"/>
    <s v="чел.час"/>
    <n v="4"/>
  </r>
  <r>
    <s v="09-01-16"/>
    <x v="11"/>
    <x v="11"/>
    <s v="чел.час"/>
    <n v="508.1"/>
  </r>
  <r>
    <s v="09-01-16"/>
    <x v="12"/>
    <x v="12"/>
    <s v="чел.час"/>
    <n v="54.25"/>
  </r>
  <r>
    <s v="09-01-16"/>
    <x v="13"/>
    <x v="13"/>
    <s v="чел.час"/>
    <n v="65.45"/>
  </r>
  <r>
    <s v="09-01-16"/>
    <x v="14"/>
    <x v="14"/>
    <s v="чел.час"/>
    <n v="473.3"/>
  </r>
  <r>
    <s v="09-01-17"/>
    <x v="15"/>
    <x v="15"/>
    <s v="чел.час"/>
    <n v="2.5"/>
  </r>
  <r>
    <s v="09-01-17"/>
    <x v="16"/>
    <x v="16"/>
    <s v="чел.час"/>
    <n v="5"/>
  </r>
  <r>
    <s v="09-01-17"/>
    <x v="11"/>
    <x v="11"/>
    <s v="чел.час"/>
    <n v="39.86"/>
  </r>
  <r>
    <s v="09-01-17"/>
    <x v="12"/>
    <x v="12"/>
    <s v="чел.час"/>
    <n v="14.75"/>
  </r>
  <r>
    <s v="09-01-17"/>
    <x v="13"/>
    <x v="13"/>
    <s v="чел.час"/>
    <n v="4.75"/>
  </r>
  <r>
    <s v="09-01-17"/>
    <x v="14"/>
    <x v="14"/>
    <s v="чел.час"/>
    <n v="32.36"/>
  </r>
  <r>
    <s v="09-01-18"/>
    <x v="15"/>
    <x v="15"/>
    <s v="чел.час"/>
    <n v="6"/>
  </r>
  <r>
    <s v="09-01-18"/>
    <x v="16"/>
    <x v="16"/>
    <s v="чел.час"/>
    <n v="12"/>
  </r>
  <r>
    <s v="09-01-18"/>
    <x v="11"/>
    <x v="11"/>
    <s v="чел.час"/>
    <n v="118.07"/>
  </r>
  <r>
    <s v="09-01-18"/>
    <x v="12"/>
    <x v="12"/>
    <s v="чел.час"/>
    <n v="47"/>
  </r>
  <r>
    <s v="09-01-18"/>
    <x v="13"/>
    <x v="13"/>
    <s v="чел.час"/>
    <n v="23"/>
  </r>
  <r>
    <s v="09-01-18"/>
    <x v="14"/>
    <x v="14"/>
    <s v="чел.час"/>
    <n v="100.07"/>
  </r>
  <r>
    <s v="09-01-19"/>
    <x v="11"/>
    <x v="11"/>
    <s v="чел.час"/>
    <n v="162.27000000000001"/>
  </r>
  <r>
    <s v="09-01-19"/>
    <x v="12"/>
    <x v="12"/>
    <s v="чел.час"/>
    <n v="16.25"/>
  </r>
  <r>
    <s v="09-01-19"/>
    <x v="13"/>
    <x v="13"/>
    <s v="чел.час"/>
    <n v="16.25"/>
  </r>
  <r>
    <s v="09-01-19"/>
    <x v="14"/>
    <x v="14"/>
    <s v="чел.час"/>
    <n v="162.27000000000001"/>
  </r>
  <r>
    <s v="09-01-20"/>
    <x v="15"/>
    <x v="15"/>
    <s v="чел.час"/>
    <n v="8.5"/>
  </r>
  <r>
    <s v="09-01-20"/>
    <x v="16"/>
    <x v="16"/>
    <s v="чел.час"/>
    <n v="17"/>
  </r>
  <r>
    <s v="09-01-20"/>
    <x v="11"/>
    <x v="11"/>
    <s v="чел.час"/>
    <n v="124.66"/>
  </r>
  <r>
    <s v="09-01-20"/>
    <x v="12"/>
    <x v="12"/>
    <s v="чел.час"/>
    <n v="52.75"/>
  </r>
  <r>
    <s v="09-01-20"/>
    <x v="13"/>
    <x v="13"/>
    <s v="чел.час"/>
    <n v="18.75"/>
  </r>
  <r>
    <s v="09-01-20"/>
    <x v="14"/>
    <x v="14"/>
    <s v="чел.час"/>
    <n v="99.16"/>
  </r>
  <r>
    <s v="09-01-21"/>
    <x v="15"/>
    <x v="15"/>
    <s v="чел.час"/>
    <n v="12.5"/>
  </r>
  <r>
    <s v="09-01-21"/>
    <x v="16"/>
    <x v="16"/>
    <s v="чел.час"/>
    <n v="25"/>
  </r>
  <r>
    <s v="09-01-21"/>
    <x v="11"/>
    <x v="11"/>
    <s v="чел.час"/>
    <n v="186.18"/>
  </r>
  <r>
    <s v="09-01-21"/>
    <x v="12"/>
    <x v="12"/>
    <s v="чел.час"/>
    <n v="95.25"/>
  </r>
  <r>
    <s v="09-01-21"/>
    <x v="13"/>
    <x v="13"/>
    <s v="чел.час"/>
    <n v="45.25"/>
  </r>
  <r>
    <s v="09-01-21"/>
    <x v="14"/>
    <x v="14"/>
    <s v="чел.час"/>
    <n v="148.68"/>
  </r>
  <r>
    <s v="09-01-22"/>
    <x v="15"/>
    <x v="15"/>
    <s v="чел.час"/>
    <n v="25"/>
  </r>
  <r>
    <s v="09-01-22"/>
    <x v="16"/>
    <x v="16"/>
    <s v="чел.час"/>
    <n v="50"/>
  </r>
  <r>
    <s v="09-01-22"/>
    <x v="11"/>
    <x v="11"/>
    <s v="чел.час"/>
    <n v="859.89"/>
  </r>
  <r>
    <s v="09-01-22"/>
    <x v="12"/>
    <x v="12"/>
    <s v="чел.час"/>
    <n v="195.5"/>
  </r>
  <r>
    <s v="09-01-22"/>
    <x v="13"/>
    <x v="13"/>
    <s v="чел.час"/>
    <n v="95.5"/>
  </r>
  <r>
    <s v="09-01-22"/>
    <x v="14"/>
    <x v="14"/>
    <s v="чел.час"/>
    <n v="784.89"/>
  </r>
  <r>
    <s v="09-01-23"/>
    <x v="15"/>
    <x v="15"/>
    <s v="чел.час"/>
    <n v="6.5"/>
  </r>
  <r>
    <s v="09-01-23"/>
    <x v="16"/>
    <x v="16"/>
    <s v="чел.час"/>
    <n v="13"/>
  </r>
  <r>
    <s v="09-01-23"/>
    <x v="11"/>
    <x v="11"/>
    <s v="чел.час"/>
    <n v="115.94"/>
  </r>
  <r>
    <s v="09-01-23"/>
    <x v="12"/>
    <x v="12"/>
    <s v="чел.час"/>
    <n v="38.25"/>
  </r>
  <r>
    <s v="09-01-23"/>
    <x v="13"/>
    <x v="13"/>
    <s v="чел.час"/>
    <n v="24.25"/>
  </r>
  <r>
    <s v="09-01-23"/>
    <x v="14"/>
    <x v="14"/>
    <s v="чел.час"/>
    <n v="78.44"/>
  </r>
  <r>
    <s v="09-01-25"/>
    <x v="15"/>
    <x v="15"/>
    <s v="чел.час"/>
    <n v="46"/>
  </r>
  <r>
    <s v="09-01-25"/>
    <x v="16"/>
    <x v="16"/>
    <s v="чел.час"/>
    <n v="92"/>
  </r>
  <r>
    <s v="09-01-25"/>
    <x v="11"/>
    <x v="11"/>
    <s v="чел.час"/>
    <n v="687.85"/>
  </r>
  <r>
    <s v="09-01-25"/>
    <x v="12"/>
    <x v="12"/>
    <s v="чел.час"/>
    <n v="247"/>
  </r>
  <r>
    <s v="09-01-25"/>
    <x v="13"/>
    <x v="13"/>
    <s v="чел.час"/>
    <n v="99"/>
  </r>
  <r>
    <s v="09-01-25"/>
    <x v="14"/>
    <x v="14"/>
    <s v="чел.час"/>
    <n v="495.85"/>
  </r>
  <r>
    <s v="09-01-27"/>
    <x v="15"/>
    <x v="15"/>
    <s v="чел.час"/>
    <n v="1"/>
  </r>
  <r>
    <s v="09-01-27"/>
    <x v="16"/>
    <x v="16"/>
    <s v="чел.час"/>
    <n v="2"/>
  </r>
  <r>
    <s v="09-01-27"/>
    <x v="11"/>
    <x v="11"/>
    <s v="чел.час"/>
    <n v="318.41000000000003"/>
  </r>
  <r>
    <s v="09-01-27"/>
    <x v="12"/>
    <x v="12"/>
    <s v="чел.час"/>
    <n v="31.5"/>
  </r>
  <r>
    <s v="09-01-27"/>
    <x v="13"/>
    <x v="13"/>
    <s v="чел.час"/>
    <n v="41.9"/>
  </r>
  <r>
    <s v="09-01-27"/>
    <x v="14"/>
    <x v="14"/>
    <s v="чел.час"/>
    <n v="293.81"/>
  </r>
  <r>
    <s v="09-01-28"/>
    <x v="15"/>
    <x v="15"/>
    <s v="чел.час"/>
    <n v="4"/>
  </r>
  <r>
    <s v="09-01-28"/>
    <x v="16"/>
    <x v="16"/>
    <s v="чел.час"/>
    <n v="8"/>
  </r>
  <r>
    <s v="09-01-28"/>
    <x v="11"/>
    <x v="11"/>
    <s v="чел.час"/>
    <n v="49.39"/>
  </r>
  <r>
    <s v="09-01-28"/>
    <x v="12"/>
    <x v="12"/>
    <s v="чел.час"/>
    <n v="24.5"/>
  </r>
  <r>
    <s v="09-01-28"/>
    <x v="13"/>
    <x v="13"/>
    <s v="чел.час"/>
    <n v="8.5"/>
  </r>
  <r>
    <s v="09-01-28"/>
    <x v="14"/>
    <x v="14"/>
    <s v="чел.час"/>
    <n v="37.39"/>
  </r>
  <r>
    <s v="09-01-29"/>
    <x v="11"/>
    <x v="11"/>
    <s v="чел.час"/>
    <n v="1180.72"/>
  </r>
  <r>
    <s v="09-01-29"/>
    <x v="12"/>
    <x v="12"/>
    <s v="чел.час"/>
    <n v="93"/>
  </r>
  <r>
    <s v="09-01-29"/>
    <x v="13"/>
    <x v="13"/>
    <s v="чел.час"/>
    <n v="145.80000000000001"/>
  </r>
  <r>
    <s v="09-01-29"/>
    <x v="14"/>
    <x v="14"/>
    <s v="чел.час"/>
    <n v="1101.52"/>
  </r>
  <r>
    <s v="09-01-30"/>
    <x v="11"/>
    <x v="11"/>
    <s v="чел.час"/>
    <n v="374.15"/>
  </r>
  <r>
    <s v="09-01-30"/>
    <x v="13"/>
    <x v="13"/>
    <s v="чел.час"/>
    <n v="4.8"/>
  </r>
  <r>
    <s v="09-01-30"/>
    <x v="14"/>
    <x v="14"/>
    <s v="чел.час"/>
    <n v="366.95"/>
  </r>
  <r>
    <s v="09-01-31"/>
    <x v="11"/>
    <x v="11"/>
    <s v="чел.час"/>
    <n v="35.53"/>
  </r>
  <r>
    <s v="09-01-31"/>
    <x v="13"/>
    <x v="13"/>
    <s v="чел.час"/>
    <n v="2.4"/>
  </r>
  <r>
    <s v="09-01-31"/>
    <x v="14"/>
    <x v="14"/>
    <s v="чел.час"/>
    <n v="31.93"/>
  </r>
  <r>
    <s v="09-01-32"/>
    <x v="15"/>
    <x v="15"/>
    <s v="чел.час"/>
    <n v="3"/>
  </r>
  <r>
    <s v="09-01-32"/>
    <x v="16"/>
    <x v="16"/>
    <s v="чел.час"/>
    <n v="6"/>
  </r>
  <r>
    <s v="09-01-32"/>
    <x v="11"/>
    <x v="11"/>
    <s v="чел.час"/>
    <n v="45.94"/>
  </r>
  <r>
    <s v="09-01-32"/>
    <x v="12"/>
    <x v="12"/>
    <s v="чел.час"/>
    <n v="17.5"/>
  </r>
  <r>
    <s v="09-01-32"/>
    <x v="13"/>
    <x v="13"/>
    <s v="чел.час"/>
    <n v="7.9"/>
  </r>
  <r>
    <s v="09-01-32"/>
    <x v="14"/>
    <x v="14"/>
    <s v="чел.час"/>
    <n v="33.340000000000003"/>
  </r>
  <r>
    <s v="09-01-33"/>
    <x v="15"/>
    <x v="15"/>
    <s v="чел.час"/>
    <n v="6.5"/>
  </r>
  <r>
    <s v="09-01-33"/>
    <x v="16"/>
    <x v="16"/>
    <s v="чел.час"/>
    <n v="13"/>
  </r>
  <r>
    <s v="09-01-33"/>
    <x v="11"/>
    <x v="11"/>
    <s v="чел.час"/>
    <n v="151.09"/>
  </r>
  <r>
    <s v="09-01-33"/>
    <x v="12"/>
    <x v="12"/>
    <s v="чел.час"/>
    <n v="41"/>
  </r>
  <r>
    <s v="09-01-33"/>
    <x v="13"/>
    <x v="13"/>
    <s v="чел.час"/>
    <n v="19.8"/>
  </r>
  <r>
    <s v="09-01-33"/>
    <x v="14"/>
    <x v="14"/>
    <s v="чел.час"/>
    <n v="124.39"/>
  </r>
  <r>
    <s v="09-01-34"/>
    <x v="15"/>
    <x v="15"/>
    <s v="чел.час"/>
    <n v="22"/>
  </r>
  <r>
    <s v="09-01-34"/>
    <x v="16"/>
    <x v="16"/>
    <s v="чел.час"/>
    <n v="44"/>
  </r>
  <r>
    <s v="09-01-34"/>
    <x v="11"/>
    <x v="11"/>
    <s v="чел.час"/>
    <n v="1212.24"/>
  </r>
  <r>
    <s v="09-01-34"/>
    <x v="12"/>
    <x v="12"/>
    <s v="чел.час"/>
    <n v="149.5"/>
  </r>
  <r>
    <s v="09-01-34"/>
    <x v="13"/>
    <x v="13"/>
    <s v="чел.час"/>
    <n v="87.9"/>
  </r>
  <r>
    <s v="09-01-34"/>
    <x v="14"/>
    <x v="14"/>
    <s v="чел.час"/>
    <n v="1106.6400000000001"/>
  </r>
  <r>
    <s v="09-01-35"/>
    <x v="11"/>
    <x v="11"/>
    <s v="чел.час"/>
    <n v="94"/>
  </r>
  <r>
    <s v="09-01-35"/>
    <x v="13"/>
    <x v="13"/>
    <s v="чел.час"/>
    <n v="7.2"/>
  </r>
  <r>
    <s v="09-01-35"/>
    <x v="14"/>
    <x v="14"/>
    <s v="чел.час"/>
    <n v="83.2"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  <r>
    <m/>
    <x v="17"/>
    <x v="17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0">
  <r>
    <x v="0"/>
    <x v="0"/>
    <x v="0"/>
    <s v="чел.час"/>
    <n v="10.57"/>
  </r>
  <r>
    <x v="0"/>
    <x v="1"/>
    <x v="1"/>
    <s v="чел.час"/>
    <n v="21.26"/>
  </r>
  <r>
    <x v="1"/>
    <x v="2"/>
    <x v="2"/>
    <s v="чел.час"/>
    <n v="1.03"/>
  </r>
  <r>
    <x v="1"/>
    <x v="3"/>
    <x v="3"/>
    <s v="чел.час"/>
    <n v="210.8"/>
  </r>
  <r>
    <x v="1"/>
    <x v="4"/>
    <x v="4"/>
    <s v="чел.час"/>
    <n v="43.19"/>
  </r>
  <r>
    <x v="1"/>
    <x v="1"/>
    <x v="1"/>
    <s v="чел.час"/>
    <n v="324.49"/>
  </r>
  <r>
    <x v="1"/>
    <x v="5"/>
    <x v="5"/>
    <s v="чел.час"/>
    <n v="126.67"/>
  </r>
  <r>
    <x v="1"/>
    <x v="6"/>
    <x v="6"/>
    <s v="чел.час"/>
    <n v="3.71"/>
  </r>
  <r>
    <x v="1"/>
    <x v="7"/>
    <x v="7"/>
    <s v="чел.час"/>
    <n v="48.55"/>
  </r>
  <r>
    <x v="2"/>
    <x v="4"/>
    <x v="4"/>
    <s v="чел.час"/>
    <n v="30.9"/>
  </r>
  <r>
    <x v="2"/>
    <x v="1"/>
    <x v="1"/>
    <s v="чел.час"/>
    <n v="3.48"/>
  </r>
  <r>
    <x v="2"/>
    <x v="7"/>
    <x v="7"/>
    <s v="чел.час"/>
    <n v="0.1"/>
  </r>
  <r>
    <x v="3"/>
    <x v="8"/>
    <x v="8"/>
    <s v="чел.час"/>
    <n v="0.41"/>
  </r>
  <r>
    <x v="3"/>
    <x v="3"/>
    <x v="3"/>
    <s v="чел.час"/>
    <n v="8.5"/>
  </r>
  <r>
    <x v="3"/>
    <x v="1"/>
    <x v="1"/>
    <s v="чел.час"/>
    <n v="21.57"/>
  </r>
  <r>
    <x v="3"/>
    <x v="5"/>
    <x v="5"/>
    <s v="чел.час"/>
    <n v="164.04"/>
  </r>
  <r>
    <x v="3"/>
    <x v="7"/>
    <x v="7"/>
    <s v="чел.час"/>
    <n v="64.09"/>
  </r>
  <r>
    <x v="4"/>
    <x v="0"/>
    <x v="0"/>
    <s v="чел.час"/>
    <n v="44.6"/>
  </r>
  <r>
    <x v="4"/>
    <x v="1"/>
    <x v="1"/>
    <s v="чел.час"/>
    <n v="105.28"/>
  </r>
  <r>
    <x v="5"/>
    <x v="9"/>
    <x v="9"/>
    <s v="чел.час"/>
    <n v="2.2599999999999998"/>
  </r>
  <r>
    <x v="5"/>
    <x v="5"/>
    <x v="5"/>
    <s v="чел.час"/>
    <n v="2.41"/>
  </r>
  <r>
    <x v="6"/>
    <x v="3"/>
    <x v="3"/>
    <s v="чел.час"/>
    <n v="284.97000000000003"/>
  </r>
  <r>
    <x v="6"/>
    <x v="1"/>
    <x v="1"/>
    <s v="чел.час"/>
    <n v="874.37"/>
  </r>
  <r>
    <x v="6"/>
    <x v="5"/>
    <x v="5"/>
    <s v="чел.час"/>
    <n v="178.58"/>
  </r>
  <r>
    <x v="6"/>
    <x v="7"/>
    <x v="7"/>
    <s v="чел.час"/>
    <n v="16.25"/>
  </r>
  <r>
    <x v="7"/>
    <x v="10"/>
    <x v="10"/>
    <s v="чел.час"/>
    <n v="24.64"/>
  </r>
  <r>
    <x v="7"/>
    <x v="11"/>
    <x v="11"/>
    <s v="чел.час"/>
    <n v="14.17"/>
  </r>
  <r>
    <x v="7"/>
    <x v="3"/>
    <x v="3"/>
    <s v="чел.час"/>
    <n v="121.86"/>
  </r>
  <r>
    <x v="7"/>
    <x v="4"/>
    <x v="4"/>
    <s v="чел.час"/>
    <n v="55.36"/>
  </r>
  <r>
    <x v="7"/>
    <x v="1"/>
    <x v="1"/>
    <s v="чел.час"/>
    <n v="342.38"/>
  </r>
  <r>
    <x v="7"/>
    <x v="5"/>
    <x v="5"/>
    <s v="чел.час"/>
    <n v="52.9"/>
  </r>
  <r>
    <x v="7"/>
    <x v="6"/>
    <x v="6"/>
    <s v="чел.час"/>
    <n v="1.39"/>
  </r>
  <r>
    <x v="7"/>
    <x v="7"/>
    <x v="7"/>
    <s v="чел.час"/>
    <n v="36.17"/>
  </r>
  <r>
    <x v="8"/>
    <x v="3"/>
    <x v="3"/>
    <s v="чел.час"/>
    <n v="160.57"/>
  </r>
  <r>
    <x v="8"/>
    <x v="1"/>
    <x v="1"/>
    <s v="чел.час"/>
    <n v="425.7"/>
  </r>
  <r>
    <x v="8"/>
    <x v="7"/>
    <x v="7"/>
    <s v="чел.час"/>
    <n v="7.75"/>
  </r>
  <r>
    <x v="9"/>
    <x v="3"/>
    <x v="3"/>
    <s v="чел.час"/>
    <n v="2158.4"/>
  </r>
  <r>
    <x v="9"/>
    <x v="4"/>
    <x v="4"/>
    <s v="чел.час"/>
    <n v="9.51"/>
  </r>
  <r>
    <x v="9"/>
    <x v="1"/>
    <x v="1"/>
    <s v="чел.час"/>
    <n v="144.07"/>
  </r>
  <r>
    <x v="9"/>
    <x v="7"/>
    <x v="7"/>
    <s v="чел.час"/>
    <n v="20.89"/>
  </r>
  <r>
    <x v="10"/>
    <x v="3"/>
    <x v="3"/>
    <s v="чел.час"/>
    <n v="191.84"/>
  </r>
  <r>
    <x v="10"/>
    <x v="1"/>
    <x v="1"/>
    <s v="чел.час"/>
    <n v="680.79"/>
  </r>
  <r>
    <x v="10"/>
    <x v="7"/>
    <x v="7"/>
    <s v="чел.час"/>
    <n v="11.62"/>
  </r>
  <r>
    <x v="11"/>
    <x v="12"/>
    <x v="12"/>
    <s v="чел.час"/>
    <n v="5.58"/>
  </r>
  <r>
    <x v="11"/>
    <x v="0"/>
    <x v="0"/>
    <s v="чел.час"/>
    <n v="4.7"/>
  </r>
  <r>
    <x v="11"/>
    <x v="3"/>
    <x v="3"/>
    <s v="чел.час"/>
    <n v="220.51"/>
  </r>
  <r>
    <x v="11"/>
    <x v="1"/>
    <x v="1"/>
    <s v="чел.час"/>
    <n v="62.2"/>
  </r>
  <r>
    <x v="11"/>
    <x v="13"/>
    <x v="13"/>
    <s v="чел.час"/>
    <n v="3.26"/>
  </r>
  <r>
    <x v="11"/>
    <x v="7"/>
    <x v="7"/>
    <s v="чел.час"/>
    <n v="5.19"/>
  </r>
  <r>
    <x v="12"/>
    <x v="3"/>
    <x v="3"/>
    <s v="чел.час"/>
    <n v="15664.67"/>
  </r>
  <r>
    <x v="12"/>
    <x v="1"/>
    <x v="1"/>
    <s v="чел.час"/>
    <n v="137.74"/>
  </r>
  <r>
    <x v="12"/>
    <x v="7"/>
    <x v="7"/>
    <s v="чел.час"/>
    <n v="1773.28"/>
  </r>
  <r>
    <x v="13"/>
    <x v="8"/>
    <x v="8"/>
    <s v="чел.час"/>
    <n v="50.81"/>
  </r>
  <r>
    <x v="13"/>
    <x v="3"/>
    <x v="3"/>
    <s v="чел.час"/>
    <n v="357.83"/>
  </r>
  <r>
    <x v="13"/>
    <x v="4"/>
    <x v="4"/>
    <s v="чел.час"/>
    <n v="18.809999999999999"/>
  </r>
  <r>
    <x v="13"/>
    <x v="1"/>
    <x v="1"/>
    <s v="чел.час"/>
    <n v="318.52999999999997"/>
  </r>
  <r>
    <x v="13"/>
    <x v="5"/>
    <x v="5"/>
    <s v="чел.час"/>
    <n v="185.05"/>
  </r>
  <r>
    <x v="13"/>
    <x v="7"/>
    <x v="7"/>
    <s v="чел.час"/>
    <n v="35.83"/>
  </r>
  <r>
    <x v="14"/>
    <x v="3"/>
    <x v="3"/>
    <s v="чел.час"/>
    <n v="34.5"/>
  </r>
  <r>
    <x v="14"/>
    <x v="1"/>
    <x v="1"/>
    <s v="чел.час"/>
    <n v="122.9"/>
  </r>
  <r>
    <x v="14"/>
    <x v="7"/>
    <x v="7"/>
    <s v="чел.час"/>
    <n v="2.12"/>
  </r>
  <r>
    <x v="15"/>
    <x v="9"/>
    <x v="9"/>
    <s v="чел.час"/>
    <n v="2.2599999999999998"/>
  </r>
  <r>
    <x v="15"/>
    <x v="5"/>
    <x v="5"/>
    <s v="чел.час"/>
    <n v="2.0299999999999998"/>
  </r>
  <r>
    <x v="16"/>
    <x v="14"/>
    <x v="14"/>
    <s v="чел.час"/>
    <n v="0.27"/>
  </r>
  <r>
    <x v="16"/>
    <x v="15"/>
    <x v="15"/>
    <s v="чел.час"/>
    <n v="16.97"/>
  </r>
  <r>
    <x v="16"/>
    <x v="16"/>
    <x v="16"/>
    <s v="чел.час"/>
    <n v="29.54"/>
  </r>
  <r>
    <x v="16"/>
    <x v="12"/>
    <x v="12"/>
    <s v="чел.час"/>
    <n v="2.4"/>
  </r>
  <r>
    <x v="16"/>
    <x v="0"/>
    <x v="0"/>
    <s v="чел.час"/>
    <n v="0.03"/>
  </r>
  <r>
    <x v="16"/>
    <x v="8"/>
    <x v="8"/>
    <s v="чел.час"/>
    <n v="1.1000000000000001"/>
  </r>
  <r>
    <x v="16"/>
    <x v="3"/>
    <x v="3"/>
    <s v="чел.час"/>
    <n v="45"/>
  </r>
  <r>
    <x v="16"/>
    <x v="4"/>
    <x v="4"/>
    <s v="чел.час"/>
    <n v="1.71"/>
  </r>
  <r>
    <x v="16"/>
    <x v="1"/>
    <x v="1"/>
    <s v="чел.час"/>
    <n v="69.66"/>
  </r>
  <r>
    <x v="16"/>
    <x v="5"/>
    <x v="5"/>
    <s v="чел.час"/>
    <n v="14.31"/>
  </r>
  <r>
    <x v="16"/>
    <x v="13"/>
    <x v="13"/>
    <s v="чел.час"/>
    <n v="0.05"/>
  </r>
  <r>
    <x v="16"/>
    <x v="7"/>
    <x v="7"/>
    <s v="чел.час"/>
    <n v="4.9000000000000004"/>
  </r>
  <r>
    <x v="17"/>
    <x v="12"/>
    <x v="12"/>
    <s v="чел.час"/>
    <n v="33"/>
  </r>
  <r>
    <x v="17"/>
    <x v="10"/>
    <x v="10"/>
    <s v="чел.час"/>
    <n v="0.53"/>
  </r>
  <r>
    <x v="17"/>
    <x v="17"/>
    <x v="17"/>
    <s v="чел.час"/>
    <n v="3.51"/>
  </r>
  <r>
    <x v="17"/>
    <x v="0"/>
    <x v="0"/>
    <s v="чел.час"/>
    <n v="0.49"/>
  </r>
  <r>
    <x v="17"/>
    <x v="8"/>
    <x v="8"/>
    <s v="чел.час"/>
    <n v="8.94"/>
  </r>
  <r>
    <x v="17"/>
    <x v="3"/>
    <x v="3"/>
    <s v="чел.час"/>
    <n v="3.22"/>
  </r>
  <r>
    <x v="17"/>
    <x v="4"/>
    <x v="4"/>
    <s v="чел.час"/>
    <n v="5.53"/>
  </r>
  <r>
    <x v="17"/>
    <x v="1"/>
    <x v="1"/>
    <s v="чел.час"/>
    <n v="106.45"/>
  </r>
  <r>
    <x v="17"/>
    <x v="18"/>
    <x v="18"/>
    <s v="чел.час"/>
    <n v="56.2"/>
  </r>
  <r>
    <x v="17"/>
    <x v="5"/>
    <x v="5"/>
    <s v="чел.час"/>
    <n v="2.06"/>
  </r>
  <r>
    <x v="17"/>
    <x v="19"/>
    <x v="19"/>
    <s v="чел.час"/>
    <n v="178.5"/>
  </r>
  <r>
    <x v="17"/>
    <x v="20"/>
    <x v="20"/>
    <s v="чел.час"/>
    <n v="31.88"/>
  </r>
  <r>
    <x v="17"/>
    <x v="13"/>
    <x v="13"/>
    <s v="чел.час"/>
    <n v="11.88"/>
  </r>
  <r>
    <x v="17"/>
    <x v="6"/>
    <x v="6"/>
    <s v="чел.час"/>
    <n v="5.92"/>
  </r>
  <r>
    <x v="17"/>
    <x v="7"/>
    <x v="7"/>
    <s v="чел.час"/>
    <n v="8.58"/>
  </r>
  <r>
    <x v="18"/>
    <x v="9"/>
    <x v="9"/>
    <s v="чел.час"/>
    <n v="2.2599999999999998"/>
  </r>
  <r>
    <x v="18"/>
    <x v="5"/>
    <x v="5"/>
    <s v="чел.час"/>
    <n v="1.45"/>
  </r>
  <r>
    <x v="19"/>
    <x v="12"/>
    <x v="12"/>
    <s v="чел.час"/>
    <n v="180"/>
  </r>
  <r>
    <x v="19"/>
    <x v="3"/>
    <x v="3"/>
    <s v="чел.час"/>
    <n v="6.53"/>
  </r>
  <r>
    <x v="19"/>
    <x v="1"/>
    <x v="1"/>
    <s v="чел.час"/>
    <n v="53.85"/>
  </r>
  <r>
    <x v="19"/>
    <x v="5"/>
    <x v="5"/>
    <s v="чел.час"/>
    <n v="5.65"/>
  </r>
  <r>
    <x v="19"/>
    <x v="19"/>
    <x v="19"/>
    <s v="чел.час"/>
    <n v="28.8"/>
  </r>
  <r>
    <x v="19"/>
    <x v="20"/>
    <x v="20"/>
    <s v="чел.час"/>
    <n v="12.56"/>
  </r>
  <r>
    <x v="19"/>
    <x v="6"/>
    <x v="6"/>
    <s v="чел.час"/>
    <n v="20.2"/>
  </r>
  <r>
    <x v="19"/>
    <x v="7"/>
    <x v="7"/>
    <s v="чел.час"/>
    <n v="1.63"/>
  </r>
  <r>
    <x v="20"/>
    <x v="12"/>
    <x v="12"/>
    <s v="чел.час"/>
    <n v="154"/>
  </r>
  <r>
    <x v="20"/>
    <x v="3"/>
    <x v="3"/>
    <s v="чел.час"/>
    <n v="6.01"/>
  </r>
  <r>
    <x v="20"/>
    <x v="1"/>
    <x v="1"/>
    <s v="чел.час"/>
    <n v="32.6"/>
  </r>
  <r>
    <x v="20"/>
    <x v="5"/>
    <x v="5"/>
    <s v="чел.час"/>
    <n v="7.21"/>
  </r>
  <r>
    <x v="20"/>
    <x v="19"/>
    <x v="19"/>
    <s v="чел.час"/>
    <n v="14.4"/>
  </r>
  <r>
    <x v="20"/>
    <x v="20"/>
    <x v="20"/>
    <s v="чел.час"/>
    <n v="13.38"/>
  </r>
  <r>
    <x v="20"/>
    <x v="6"/>
    <x v="6"/>
    <s v="чел.час"/>
    <n v="10.1"/>
  </r>
  <r>
    <x v="20"/>
    <x v="7"/>
    <x v="7"/>
    <s v="чел.час"/>
    <n v="0.95"/>
  </r>
  <r>
    <x v="21"/>
    <x v="3"/>
    <x v="3"/>
    <s v="чел.час"/>
    <n v="529.78"/>
  </r>
  <r>
    <x v="21"/>
    <x v="4"/>
    <x v="4"/>
    <s v="чел.час"/>
    <n v="6.51"/>
  </r>
  <r>
    <x v="21"/>
    <x v="1"/>
    <x v="1"/>
    <s v="чел.час"/>
    <n v="25.3"/>
  </r>
  <r>
    <x v="21"/>
    <x v="7"/>
    <x v="7"/>
    <s v="чел.час"/>
    <n v="3.48"/>
  </r>
  <r>
    <x v="22"/>
    <x v="8"/>
    <x v="8"/>
    <s v="чел.час"/>
    <n v="0.43"/>
  </r>
  <r>
    <x v="22"/>
    <x v="3"/>
    <x v="3"/>
    <s v="чел.час"/>
    <n v="0.15"/>
  </r>
  <r>
    <x v="22"/>
    <x v="4"/>
    <x v="4"/>
    <s v="чел.час"/>
    <n v="3.12"/>
  </r>
  <r>
    <x v="22"/>
    <x v="1"/>
    <x v="1"/>
    <s v="чел.час"/>
    <n v="139.05000000000001"/>
  </r>
  <r>
    <x v="22"/>
    <x v="5"/>
    <x v="5"/>
    <s v="чел.час"/>
    <n v="1122.54"/>
  </r>
  <r>
    <x v="22"/>
    <x v="21"/>
    <x v="21"/>
    <s v="чел.час"/>
    <n v="5.22"/>
  </r>
  <r>
    <x v="22"/>
    <x v="7"/>
    <x v="7"/>
    <s v="чел.час"/>
    <n v="36.44"/>
  </r>
  <r>
    <x v="23"/>
    <x v="22"/>
    <x v="22"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6993">
  <r>
    <x v="0"/>
    <s v="          Трудозатраты"/>
    <x v="0"/>
    <x v="0"/>
    <m/>
    <m/>
    <x v="0"/>
    <n v="0"/>
    <n v="0"/>
    <x v="0"/>
    <n v="0"/>
    <m/>
  </r>
  <r>
    <x v="0"/>
    <n v="1"/>
    <x v="1"/>
    <x v="1"/>
    <s v="чел.час"/>
    <n v="28.31"/>
    <x v="0"/>
    <n v="0"/>
    <n v="0"/>
    <x v="0"/>
    <n v="0"/>
    <m/>
  </r>
  <r>
    <x v="0"/>
    <n v="2"/>
    <x v="2"/>
    <x v="2"/>
    <s v="чел.час"/>
    <n v="3335.85"/>
    <x v="0"/>
    <n v="0"/>
    <n v="0"/>
    <x v="0"/>
    <n v="0"/>
    <m/>
  </r>
  <r>
    <x v="0"/>
    <n v="3"/>
    <x v="3"/>
    <x v="3"/>
    <s v="чел.час"/>
    <n v="3333"/>
    <x v="0"/>
    <n v="0"/>
    <n v="0"/>
    <x v="0"/>
    <n v="0"/>
    <m/>
  </r>
  <r>
    <x v="0"/>
    <n v="4"/>
    <x v="4"/>
    <x v="4"/>
    <s v="чел.час"/>
    <n v="144"/>
    <x v="1"/>
    <s v="3"/>
    <n v="144"/>
    <x v="0"/>
    <n v="0"/>
    <m/>
  </r>
  <r>
    <x v="0"/>
    <n v="5"/>
    <x v="5"/>
    <x v="5"/>
    <s v="чел.час"/>
    <n v="1.03"/>
    <x v="1"/>
    <s v="3"/>
    <n v="1.03"/>
    <x v="0"/>
    <n v="0"/>
    <m/>
  </r>
  <r>
    <x v="0"/>
    <n v="6"/>
    <x v="6"/>
    <x v="6"/>
    <s v="чел.час"/>
    <n v="121.2"/>
    <x v="1"/>
    <s v="3"/>
    <n v="121.2"/>
    <x v="0"/>
    <n v="0"/>
    <m/>
  </r>
  <r>
    <x v="0"/>
    <n v="7"/>
    <x v="7"/>
    <x v="7"/>
    <s v="чел.час"/>
    <n v="16"/>
    <x v="1"/>
    <s v="3"/>
    <n v="16"/>
    <x v="0"/>
    <n v="0"/>
    <m/>
  </r>
  <r>
    <x v="0"/>
    <n v="8"/>
    <x v="8"/>
    <x v="8"/>
    <s v="чел.час"/>
    <n v="118.56"/>
    <x v="1"/>
    <s v="3"/>
    <n v="118.56"/>
    <x v="0"/>
    <n v="0"/>
    <m/>
  </r>
  <r>
    <x v="0"/>
    <n v="9"/>
    <x v="9"/>
    <x v="9"/>
    <s v="чел.час"/>
    <n v="445.11"/>
    <x v="1"/>
    <s v="3"/>
    <n v="445.11"/>
    <x v="0"/>
    <n v="0"/>
    <m/>
  </r>
  <r>
    <x v="0"/>
    <n v="10"/>
    <x v="10"/>
    <x v="10"/>
    <s v="чел.час"/>
    <n v="242.99"/>
    <x v="1"/>
    <s v="3"/>
    <n v="242.99"/>
    <x v="0"/>
    <n v="0"/>
    <m/>
  </r>
  <r>
    <x v="0"/>
    <n v="11"/>
    <x v="11"/>
    <x v="11"/>
    <s v="чел.час"/>
    <n v="6528.91"/>
    <x v="1"/>
    <s v="4"/>
    <n v="6528.91"/>
    <x v="0"/>
    <n v="0"/>
    <m/>
  </r>
  <r>
    <x v="0"/>
    <n v="12"/>
    <x v="12"/>
    <x v="12"/>
    <s v="чел.час"/>
    <n v="1366.42"/>
    <x v="1"/>
    <s v="4"/>
    <n v="1366.42"/>
    <x v="0"/>
    <n v="0"/>
    <m/>
  </r>
  <r>
    <x v="0"/>
    <n v="13"/>
    <x v="13"/>
    <x v="13"/>
    <s v="чел.час"/>
    <n v="594.83000000000004"/>
    <x v="1"/>
    <s v="4"/>
    <n v="594.83000000000004"/>
    <x v="0"/>
    <n v="0"/>
    <m/>
  </r>
  <r>
    <x v="0"/>
    <n v="14"/>
    <x v="14"/>
    <x v="14"/>
    <s v="чел.час"/>
    <n v="68.55"/>
    <x v="1"/>
    <s v="4"/>
    <n v="68.55"/>
    <x v="0"/>
    <n v="0"/>
    <m/>
  </r>
  <r>
    <x v="0"/>
    <n v="15"/>
    <x v="15"/>
    <x v="15"/>
    <s v="чел.час"/>
    <n v="143.30000000000001"/>
    <x v="1"/>
    <s v="5"/>
    <n v="143.30000000000001"/>
    <x v="0"/>
    <n v="0"/>
    <m/>
  </r>
  <r>
    <x v="0"/>
    <n v="16"/>
    <x v="16"/>
    <x v="16"/>
    <s v="чел.час"/>
    <n v="2462.64"/>
    <x v="1"/>
    <s v="6"/>
    <n v="2462.64"/>
    <x v="0"/>
    <n v="0"/>
    <m/>
  </r>
  <r>
    <x v="0"/>
    <n v="17"/>
    <x v="17"/>
    <x v="17"/>
    <s v="чел.час"/>
    <n v="1928.88"/>
    <x v="0"/>
    <n v="0"/>
    <n v="0"/>
    <x v="0"/>
    <n v="0"/>
    <m/>
  </r>
  <r>
    <x v="0"/>
    <s v="          Машины и механизмы"/>
    <x v="0"/>
    <x v="0"/>
    <m/>
    <m/>
    <x v="0"/>
    <n v="0"/>
    <n v="0"/>
    <x v="0"/>
    <n v="0"/>
    <m/>
  </r>
  <r>
    <x v="0"/>
    <n v="18"/>
    <x v="18"/>
    <x v="18"/>
    <s v="маш.час"/>
    <n v="93.77"/>
    <x v="0"/>
    <n v="0"/>
    <n v="0"/>
    <x v="1"/>
    <n v="93.77"/>
    <m/>
  </r>
  <r>
    <x v="0"/>
    <n v="19"/>
    <x v="19"/>
    <x v="19"/>
    <s v="маш.час"/>
    <n v="24.1"/>
    <x v="0"/>
    <n v="0"/>
    <n v="0"/>
    <x v="0"/>
    <n v="0"/>
    <m/>
  </r>
  <r>
    <x v="0"/>
    <n v="20"/>
    <x v="20"/>
    <x v="20"/>
    <s v="маш.час"/>
    <n v="1342.6"/>
    <x v="0"/>
    <n v="0"/>
    <n v="0"/>
    <x v="0"/>
    <n v="0"/>
    <m/>
  </r>
  <r>
    <x v="0"/>
    <n v="21"/>
    <x v="21"/>
    <x v="21"/>
    <s v="маш.час"/>
    <n v="3.78"/>
    <x v="0"/>
    <n v="0"/>
    <n v="0"/>
    <x v="0"/>
    <n v="0"/>
    <m/>
  </r>
  <r>
    <x v="0"/>
    <n v="22"/>
    <x v="22"/>
    <x v="22"/>
    <s v="маш.час"/>
    <n v="1342.6"/>
    <x v="0"/>
    <n v="0"/>
    <n v="0"/>
    <x v="0"/>
    <n v="0"/>
    <m/>
  </r>
  <r>
    <x v="0"/>
    <n v="23"/>
    <x v="23"/>
    <x v="23"/>
    <s v="маш.час"/>
    <n v="146.09"/>
    <x v="0"/>
    <n v="0"/>
    <n v="0"/>
    <x v="0"/>
    <n v="0"/>
    <m/>
  </r>
  <r>
    <x v="0"/>
    <n v="24"/>
    <x v="24"/>
    <x v="24"/>
    <s v="маш.час"/>
    <n v="17.78"/>
    <x v="0"/>
    <n v="0"/>
    <n v="0"/>
    <x v="0"/>
    <n v="0"/>
    <m/>
  </r>
  <r>
    <x v="0"/>
    <n v="25"/>
    <x v="25"/>
    <x v="25"/>
    <s v="маш.час"/>
    <n v="1811.01"/>
    <x v="0"/>
    <n v="0"/>
    <n v="0"/>
    <x v="0"/>
    <n v="0"/>
    <m/>
  </r>
  <r>
    <x v="0"/>
    <n v="26"/>
    <x v="26"/>
    <x v="26"/>
    <s v="маш.час"/>
    <n v="2.56"/>
    <x v="0"/>
    <n v="0"/>
    <n v="0"/>
    <x v="0"/>
    <n v="0"/>
    <m/>
  </r>
  <r>
    <x v="0"/>
    <n v="27"/>
    <x v="27"/>
    <x v="27"/>
    <s v="маш.час"/>
    <n v="26.7"/>
    <x v="0"/>
    <n v="0"/>
    <n v="0"/>
    <x v="0"/>
    <n v="0"/>
    <m/>
  </r>
  <r>
    <x v="0"/>
    <n v="28"/>
    <x v="28"/>
    <x v="28"/>
    <s v="маш.час"/>
    <n v="29.29"/>
    <x v="0"/>
    <n v="0"/>
    <n v="0"/>
    <x v="0"/>
    <n v="0"/>
    <m/>
  </r>
  <r>
    <x v="0"/>
    <n v="29"/>
    <x v="29"/>
    <x v="29"/>
    <s v="маш.час"/>
    <n v="16.850000000000001"/>
    <x v="0"/>
    <n v="0"/>
    <n v="0"/>
    <x v="0"/>
    <n v="0"/>
    <m/>
  </r>
  <r>
    <x v="0"/>
    <n v="30"/>
    <x v="30"/>
    <x v="30"/>
    <s v="маш.час"/>
    <n v="2.92"/>
    <x v="0"/>
    <n v="0"/>
    <n v="0"/>
    <x v="0"/>
    <n v="0"/>
    <m/>
  </r>
  <r>
    <x v="0"/>
    <n v="31"/>
    <x v="31"/>
    <x v="31"/>
    <s v="маш.час"/>
    <n v="6.47"/>
    <x v="0"/>
    <n v="0"/>
    <n v="0"/>
    <x v="0"/>
    <n v="0"/>
    <m/>
  </r>
  <r>
    <x v="0"/>
    <n v="32"/>
    <x v="32"/>
    <x v="32"/>
    <s v="маш.час"/>
    <n v="93.73"/>
    <x v="0"/>
    <n v="0"/>
    <n v="0"/>
    <x v="0"/>
    <n v="0"/>
    <m/>
  </r>
  <r>
    <x v="1"/>
    <s v="          Трудозатраты"/>
    <x v="0"/>
    <x v="0"/>
    <m/>
    <m/>
    <x v="0"/>
    <n v="0"/>
    <n v="0"/>
    <x v="0"/>
    <n v="0"/>
    <m/>
  </r>
  <r>
    <x v="1"/>
    <n v="1"/>
    <x v="1"/>
    <x v="1"/>
    <s v="чел.час"/>
    <n v="64.069999999999993"/>
    <x v="0"/>
    <n v="0"/>
    <n v="0"/>
    <x v="0"/>
    <n v="0"/>
    <m/>
  </r>
  <r>
    <x v="1"/>
    <n v="2"/>
    <x v="2"/>
    <x v="2"/>
    <s v="чел.час"/>
    <n v="4858.45"/>
    <x v="0"/>
    <n v="0"/>
    <n v="0"/>
    <x v="0"/>
    <n v="0"/>
    <m/>
  </r>
  <r>
    <x v="1"/>
    <n v="3"/>
    <x v="3"/>
    <x v="3"/>
    <s v="чел.час"/>
    <n v="4852"/>
    <x v="0"/>
    <n v="0"/>
    <n v="0"/>
    <x v="0"/>
    <n v="0"/>
    <m/>
  </r>
  <r>
    <x v="1"/>
    <n v="4"/>
    <x v="4"/>
    <x v="4"/>
    <s v="чел.час"/>
    <n v="103.05"/>
    <x v="1"/>
    <s v="3"/>
    <n v="103.05"/>
    <x v="0"/>
    <n v="0"/>
    <m/>
  </r>
  <r>
    <x v="1"/>
    <n v="5"/>
    <x v="5"/>
    <x v="5"/>
    <s v="чел.час"/>
    <n v="2.06"/>
    <x v="1"/>
    <s v="3"/>
    <n v="2.06"/>
    <x v="0"/>
    <n v="0"/>
    <m/>
  </r>
  <r>
    <x v="1"/>
    <n v="6"/>
    <x v="33"/>
    <x v="33"/>
    <s v="чел.час"/>
    <n v="92.9"/>
    <x v="1"/>
    <s v="3"/>
    <n v="92.9"/>
    <x v="0"/>
    <n v="0"/>
    <m/>
  </r>
  <r>
    <x v="1"/>
    <n v="7"/>
    <x v="34"/>
    <x v="34"/>
    <s v="чел.час"/>
    <n v="62.88"/>
    <x v="1"/>
    <s v="3"/>
    <n v="62.88"/>
    <x v="0"/>
    <n v="0"/>
    <m/>
  </r>
  <r>
    <x v="1"/>
    <n v="8"/>
    <x v="7"/>
    <x v="7"/>
    <s v="чел.час"/>
    <n v="8"/>
    <x v="1"/>
    <s v="3"/>
    <n v="8"/>
    <x v="0"/>
    <n v="0"/>
    <m/>
  </r>
  <r>
    <x v="1"/>
    <n v="9"/>
    <x v="9"/>
    <x v="9"/>
    <s v="чел.час"/>
    <n v="631.74"/>
    <x v="1"/>
    <s v="3"/>
    <n v="631.74"/>
    <x v="0"/>
    <n v="0"/>
    <m/>
  </r>
  <r>
    <x v="1"/>
    <n v="10"/>
    <x v="10"/>
    <x v="10"/>
    <s v="чел.час"/>
    <n v="12.48"/>
    <x v="1"/>
    <s v="3"/>
    <n v="12.48"/>
    <x v="0"/>
    <n v="0"/>
    <m/>
  </r>
  <r>
    <x v="1"/>
    <n v="11"/>
    <x v="11"/>
    <x v="11"/>
    <s v="чел.час"/>
    <n v="3034.34"/>
    <x v="1"/>
    <s v="4"/>
    <n v="3034.34"/>
    <x v="0"/>
    <n v="0"/>
    <m/>
  </r>
  <r>
    <x v="1"/>
    <n v="12"/>
    <x v="12"/>
    <x v="12"/>
    <s v="чел.час"/>
    <n v="38.47"/>
    <x v="1"/>
    <s v="4"/>
    <n v="38.47"/>
    <x v="0"/>
    <n v="0"/>
    <m/>
  </r>
  <r>
    <x v="1"/>
    <n v="13"/>
    <x v="14"/>
    <x v="14"/>
    <s v="чел.час"/>
    <n v="525"/>
    <x v="1"/>
    <s v="4"/>
    <n v="525"/>
    <x v="0"/>
    <n v="0"/>
    <m/>
  </r>
  <r>
    <x v="1"/>
    <n v="14"/>
    <x v="15"/>
    <x v="15"/>
    <s v="чел.час"/>
    <n v="170.8"/>
    <x v="1"/>
    <s v="5"/>
    <n v="170.8"/>
    <x v="0"/>
    <n v="0"/>
    <m/>
  </r>
  <r>
    <x v="1"/>
    <n v="15"/>
    <x v="16"/>
    <x v="16"/>
    <s v="чел.час"/>
    <n v="29.4"/>
    <x v="1"/>
    <s v="6"/>
    <n v="29.4"/>
    <x v="0"/>
    <n v="0"/>
    <m/>
  </r>
  <r>
    <x v="1"/>
    <n v="16"/>
    <x v="17"/>
    <x v="17"/>
    <s v="чел.час"/>
    <n v="1788.1"/>
    <x v="0"/>
    <n v="0"/>
    <n v="0"/>
    <x v="0"/>
    <n v="0"/>
    <m/>
  </r>
  <r>
    <x v="1"/>
    <s v="          Машины и механизмы"/>
    <x v="0"/>
    <x v="0"/>
    <m/>
    <m/>
    <x v="0"/>
    <n v="0"/>
    <n v="0"/>
    <x v="0"/>
    <n v="0"/>
    <m/>
  </r>
  <r>
    <x v="1"/>
    <n v="17"/>
    <x v="18"/>
    <x v="18"/>
    <s v="маш.час"/>
    <n v="40.97"/>
    <x v="0"/>
    <n v="0"/>
    <n v="0"/>
    <x v="1"/>
    <n v="40.97"/>
    <m/>
  </r>
  <r>
    <x v="1"/>
    <n v="18"/>
    <x v="19"/>
    <x v="19"/>
    <s v="маш.час"/>
    <n v="31.8"/>
    <x v="0"/>
    <n v="0"/>
    <n v="0"/>
    <x v="0"/>
    <n v="0"/>
    <m/>
  </r>
  <r>
    <x v="1"/>
    <n v="19"/>
    <x v="20"/>
    <x v="20"/>
    <s v="маш.час"/>
    <n v="668"/>
    <x v="0"/>
    <n v="0"/>
    <n v="0"/>
    <x v="0"/>
    <n v="0"/>
    <m/>
  </r>
  <r>
    <x v="1"/>
    <n v="20"/>
    <x v="22"/>
    <x v="22"/>
    <s v="маш.час"/>
    <n v="668"/>
    <x v="0"/>
    <n v="0"/>
    <n v="0"/>
    <x v="0"/>
    <n v="0"/>
    <m/>
  </r>
  <r>
    <x v="1"/>
    <n v="21"/>
    <x v="23"/>
    <x v="23"/>
    <s v="маш.час"/>
    <n v="23.43"/>
    <x v="0"/>
    <n v="0"/>
    <n v="0"/>
    <x v="0"/>
    <n v="0"/>
    <m/>
  </r>
  <r>
    <x v="1"/>
    <n v="22"/>
    <x v="25"/>
    <x v="25"/>
    <s v="маш.час"/>
    <n v="1704.35"/>
    <x v="0"/>
    <n v="0"/>
    <n v="0"/>
    <x v="0"/>
    <n v="0"/>
    <m/>
  </r>
  <r>
    <x v="1"/>
    <n v="23"/>
    <x v="26"/>
    <x v="26"/>
    <s v="маш.час"/>
    <n v="11.95"/>
    <x v="0"/>
    <n v="0"/>
    <n v="0"/>
    <x v="0"/>
    <n v="0"/>
    <m/>
  </r>
  <r>
    <x v="1"/>
    <n v="24"/>
    <x v="35"/>
    <x v="35"/>
    <s v="маш.час"/>
    <n v="5.49"/>
    <x v="0"/>
    <n v="0"/>
    <n v="0"/>
    <x v="0"/>
    <n v="0"/>
    <m/>
  </r>
  <r>
    <x v="1"/>
    <n v="25"/>
    <x v="27"/>
    <x v="27"/>
    <s v="маш.час"/>
    <n v="14.05"/>
    <x v="0"/>
    <n v="0"/>
    <n v="0"/>
    <x v="0"/>
    <n v="0"/>
    <m/>
  </r>
  <r>
    <x v="1"/>
    <n v="26"/>
    <x v="28"/>
    <x v="28"/>
    <s v="маш.час"/>
    <n v="84.9"/>
    <x v="0"/>
    <n v="0"/>
    <n v="0"/>
    <x v="0"/>
    <n v="0"/>
    <m/>
  </r>
  <r>
    <x v="1"/>
    <n v="27"/>
    <x v="36"/>
    <x v="36"/>
    <s v="маш.час"/>
    <n v="7.56"/>
    <x v="0"/>
    <n v="0"/>
    <n v="0"/>
    <x v="0"/>
    <n v="0"/>
    <m/>
  </r>
  <r>
    <x v="1"/>
    <n v="28"/>
    <x v="37"/>
    <x v="37"/>
    <s v="маш.час"/>
    <n v="5.49"/>
    <x v="0"/>
    <n v="0"/>
    <n v="0"/>
    <x v="0"/>
    <n v="0"/>
    <m/>
  </r>
  <r>
    <x v="1"/>
    <n v="29"/>
    <x v="38"/>
    <x v="38"/>
    <s v="маш.час"/>
    <n v="5.49"/>
    <x v="0"/>
    <n v="0"/>
    <n v="0"/>
    <x v="0"/>
    <n v="0"/>
    <m/>
  </r>
  <r>
    <x v="1"/>
    <n v="30"/>
    <x v="30"/>
    <x v="30"/>
    <s v="маш.час"/>
    <n v="7.02"/>
    <x v="0"/>
    <n v="0"/>
    <n v="0"/>
    <x v="0"/>
    <n v="0"/>
    <m/>
  </r>
  <r>
    <x v="1"/>
    <n v="31"/>
    <x v="31"/>
    <x v="31"/>
    <s v="маш.час"/>
    <n v="15.01"/>
    <x v="0"/>
    <n v="0"/>
    <n v="0"/>
    <x v="0"/>
    <n v="0"/>
    <m/>
  </r>
  <r>
    <x v="1"/>
    <n v="32"/>
    <x v="32"/>
    <x v="32"/>
    <s v="маш.час"/>
    <n v="40.729999999999997"/>
    <x v="0"/>
    <n v="0"/>
    <n v="0"/>
    <x v="0"/>
    <n v="0"/>
    <m/>
  </r>
  <r>
    <x v="2"/>
    <s v="          Трудозатраты"/>
    <x v="0"/>
    <x v="0"/>
    <m/>
    <m/>
    <x v="0"/>
    <n v="0"/>
    <n v="0"/>
    <x v="0"/>
    <n v="0"/>
    <m/>
  </r>
  <r>
    <x v="2"/>
    <n v="1"/>
    <x v="2"/>
    <x v="2"/>
    <s v="чел.час"/>
    <n v="5534"/>
    <x v="0"/>
    <n v="0"/>
    <n v="0"/>
    <x v="0"/>
    <n v="0"/>
    <m/>
  </r>
  <r>
    <x v="2"/>
    <n v="2"/>
    <x v="3"/>
    <x v="3"/>
    <s v="чел.час"/>
    <n v="5534"/>
    <x v="0"/>
    <n v="0"/>
    <n v="0"/>
    <x v="0"/>
    <n v="0"/>
    <m/>
  </r>
  <r>
    <x v="2"/>
    <n v="3"/>
    <x v="4"/>
    <x v="4"/>
    <s v="чел.час"/>
    <n v="316.44"/>
    <x v="1"/>
    <s v="3"/>
    <n v="316.44"/>
    <x v="0"/>
    <n v="0"/>
    <m/>
  </r>
  <r>
    <x v="2"/>
    <n v="4"/>
    <x v="5"/>
    <x v="5"/>
    <s v="чел.час"/>
    <n v="9.27"/>
    <x v="1"/>
    <s v="3"/>
    <n v="9.27"/>
    <x v="0"/>
    <n v="0"/>
    <m/>
  </r>
  <r>
    <x v="2"/>
    <n v="5"/>
    <x v="34"/>
    <x v="34"/>
    <s v="чел.час"/>
    <n v="7.86"/>
    <x v="1"/>
    <s v="3"/>
    <n v="7.86"/>
    <x v="0"/>
    <n v="0"/>
    <m/>
  </r>
  <r>
    <x v="2"/>
    <n v="6"/>
    <x v="6"/>
    <x v="6"/>
    <s v="чел.час"/>
    <n v="101"/>
    <x v="1"/>
    <s v="3"/>
    <n v="101"/>
    <x v="0"/>
    <n v="0"/>
    <m/>
  </r>
  <r>
    <x v="2"/>
    <n v="7"/>
    <x v="7"/>
    <x v="7"/>
    <s v="чел.час"/>
    <n v="1070"/>
    <x v="1"/>
    <s v="3"/>
    <n v="1070"/>
    <x v="0"/>
    <n v="0"/>
    <m/>
  </r>
  <r>
    <x v="2"/>
    <n v="8"/>
    <x v="8"/>
    <x v="8"/>
    <s v="чел.час"/>
    <n v="75.3"/>
    <x v="1"/>
    <s v="3"/>
    <n v="75.3"/>
    <x v="0"/>
    <n v="0"/>
    <m/>
  </r>
  <r>
    <x v="2"/>
    <n v="9"/>
    <x v="9"/>
    <x v="9"/>
    <s v="чел.час"/>
    <n v="18.12"/>
    <x v="1"/>
    <s v="3"/>
    <n v="18.12"/>
    <x v="0"/>
    <n v="0"/>
    <m/>
  </r>
  <r>
    <x v="2"/>
    <n v="10"/>
    <x v="10"/>
    <x v="10"/>
    <s v="чел.час"/>
    <n v="87.16"/>
    <x v="1"/>
    <s v="3"/>
    <n v="87.16"/>
    <x v="0"/>
    <n v="0"/>
    <m/>
  </r>
  <r>
    <x v="2"/>
    <n v="11"/>
    <x v="11"/>
    <x v="11"/>
    <s v="чел.час"/>
    <n v="31781.72"/>
    <x v="1"/>
    <s v="4"/>
    <n v="31781.72"/>
    <x v="0"/>
    <n v="0"/>
    <m/>
  </r>
  <r>
    <x v="2"/>
    <n v="12"/>
    <x v="39"/>
    <x v="39"/>
    <s v="чел.час"/>
    <n v="364.32"/>
    <x v="1"/>
    <s v="4"/>
    <n v="364.32"/>
    <x v="0"/>
    <n v="0"/>
    <m/>
  </r>
  <r>
    <x v="2"/>
    <n v="13"/>
    <x v="12"/>
    <x v="12"/>
    <s v="чел.час"/>
    <n v="38.46"/>
    <x v="1"/>
    <s v="4"/>
    <n v="38.46"/>
    <x v="0"/>
    <n v="0"/>
    <m/>
  </r>
  <r>
    <x v="2"/>
    <n v="14"/>
    <x v="13"/>
    <x v="13"/>
    <s v="чел.час"/>
    <n v="286.2"/>
    <x v="1"/>
    <s v="4"/>
    <n v="286.2"/>
    <x v="0"/>
    <n v="0"/>
    <m/>
  </r>
  <r>
    <x v="2"/>
    <n v="15"/>
    <x v="40"/>
    <x v="40"/>
    <s v="чел.час"/>
    <n v="615.6"/>
    <x v="1"/>
    <s v="4"/>
    <n v="615.6"/>
    <x v="0"/>
    <n v="0"/>
    <m/>
  </r>
  <r>
    <x v="2"/>
    <n v="16"/>
    <x v="41"/>
    <x v="41"/>
    <s v="чел.час"/>
    <n v="6"/>
    <x v="1"/>
    <s v="4"/>
    <n v="6"/>
    <x v="0"/>
    <n v="0"/>
    <m/>
  </r>
  <r>
    <x v="2"/>
    <n v="17"/>
    <x v="42"/>
    <x v="42"/>
    <s v="чел.час"/>
    <n v="405.8"/>
    <x v="1"/>
    <s v="4"/>
    <n v="405.8"/>
    <x v="0"/>
    <n v="0"/>
    <m/>
  </r>
  <r>
    <x v="2"/>
    <n v="18"/>
    <x v="43"/>
    <x v="43"/>
    <s v="чел.час"/>
    <n v="265.64"/>
    <x v="1"/>
    <s v="4"/>
    <n v="265.64"/>
    <x v="0"/>
    <n v="0"/>
    <m/>
  </r>
  <r>
    <x v="2"/>
    <n v="19"/>
    <x v="15"/>
    <x v="15"/>
    <s v="чел.час"/>
    <n v="4671.0600000000004"/>
    <x v="1"/>
    <s v="5"/>
    <n v="4671.0600000000004"/>
    <x v="0"/>
    <n v="0"/>
    <m/>
  </r>
  <r>
    <x v="2"/>
    <n v="20"/>
    <x v="16"/>
    <x v="16"/>
    <s v="чел.час"/>
    <n v="35123.839999999997"/>
    <x v="1"/>
    <s v="6"/>
    <n v="35123.839999999997"/>
    <x v="0"/>
    <n v="0"/>
    <m/>
  </r>
  <r>
    <x v="2"/>
    <n v="21"/>
    <x v="17"/>
    <x v="17"/>
    <s v="чел.час"/>
    <n v="1354.52"/>
    <x v="0"/>
    <n v="0"/>
    <n v="0"/>
    <x v="0"/>
    <n v="0"/>
    <m/>
  </r>
  <r>
    <x v="2"/>
    <s v="          Машины и механизмы"/>
    <x v="0"/>
    <x v="0"/>
    <m/>
    <m/>
    <x v="0"/>
    <n v="0"/>
    <n v="0"/>
    <x v="0"/>
    <n v="0"/>
    <m/>
  </r>
  <r>
    <x v="2"/>
    <n v="22"/>
    <x v="44"/>
    <x v="44"/>
    <s v="маш.час"/>
    <n v="0.54"/>
    <x v="0"/>
    <n v="0"/>
    <n v="0"/>
    <x v="1"/>
    <n v="0.54"/>
    <m/>
  </r>
  <r>
    <x v="2"/>
    <n v="23"/>
    <x v="18"/>
    <x v="18"/>
    <s v="маш.час"/>
    <n v="19.79"/>
    <x v="0"/>
    <n v="0"/>
    <n v="0"/>
    <x v="1"/>
    <n v="19.79"/>
    <m/>
  </r>
  <r>
    <x v="2"/>
    <n v="24"/>
    <x v="19"/>
    <x v="19"/>
    <s v="маш.час"/>
    <n v="822.46"/>
    <x v="0"/>
    <n v="0"/>
    <n v="0"/>
    <x v="0"/>
    <n v="0"/>
    <m/>
  </r>
  <r>
    <x v="2"/>
    <n v="25"/>
    <x v="20"/>
    <x v="20"/>
    <s v="маш.час"/>
    <n v="100.06"/>
    <x v="0"/>
    <n v="0"/>
    <n v="0"/>
    <x v="0"/>
    <n v="0"/>
    <m/>
  </r>
  <r>
    <x v="2"/>
    <n v="26"/>
    <x v="21"/>
    <x v="21"/>
    <s v="маш.час"/>
    <n v="20.260000000000002"/>
    <x v="0"/>
    <n v="0"/>
    <n v="0"/>
    <x v="0"/>
    <n v="0"/>
    <m/>
  </r>
  <r>
    <x v="2"/>
    <n v="27"/>
    <x v="22"/>
    <x v="22"/>
    <s v="маш.час"/>
    <n v="100.06"/>
    <x v="0"/>
    <n v="0"/>
    <n v="0"/>
    <x v="0"/>
    <n v="0"/>
    <m/>
  </r>
  <r>
    <x v="2"/>
    <n v="28"/>
    <x v="45"/>
    <x v="45"/>
    <s v="маш.час"/>
    <n v="0.15"/>
    <x v="0"/>
    <n v="0"/>
    <n v="0"/>
    <x v="0"/>
    <n v="0"/>
    <m/>
  </r>
  <r>
    <x v="2"/>
    <n v="29"/>
    <x v="46"/>
    <x v="46"/>
    <s v="маш.час"/>
    <n v="36.729999999999997"/>
    <x v="0"/>
    <n v="0"/>
    <n v="0"/>
    <x v="0"/>
    <n v="0"/>
    <m/>
  </r>
  <r>
    <x v="2"/>
    <n v="30"/>
    <x v="23"/>
    <x v="23"/>
    <s v="маш.час"/>
    <n v="17.55"/>
    <x v="0"/>
    <n v="0"/>
    <n v="0"/>
    <x v="0"/>
    <n v="0"/>
    <m/>
  </r>
  <r>
    <x v="2"/>
    <n v="31"/>
    <x v="47"/>
    <x v="47"/>
    <s v="маш.час"/>
    <n v="0.54"/>
    <x v="0"/>
    <n v="0"/>
    <n v="0"/>
    <x v="0"/>
    <n v="0"/>
    <m/>
  </r>
  <r>
    <x v="2"/>
    <n v="32"/>
    <x v="24"/>
    <x v="24"/>
    <s v="маш.час"/>
    <n v="60.87"/>
    <x v="0"/>
    <n v="0"/>
    <n v="0"/>
    <x v="0"/>
    <n v="0"/>
    <m/>
  </r>
  <r>
    <x v="2"/>
    <n v="33"/>
    <x v="25"/>
    <x v="25"/>
    <s v="маш.час"/>
    <n v="475"/>
    <x v="0"/>
    <n v="0"/>
    <n v="0"/>
    <x v="0"/>
    <n v="0"/>
    <m/>
  </r>
  <r>
    <x v="2"/>
    <n v="34"/>
    <x v="26"/>
    <x v="26"/>
    <s v="маш.час"/>
    <n v="221.61"/>
    <x v="0"/>
    <n v="0"/>
    <n v="0"/>
    <x v="0"/>
    <n v="0"/>
    <m/>
  </r>
  <r>
    <x v="2"/>
    <n v="35"/>
    <x v="48"/>
    <x v="48"/>
    <s v="маш.час"/>
    <n v="8.64"/>
    <x v="0"/>
    <n v="0"/>
    <n v="0"/>
    <x v="0"/>
    <n v="0"/>
    <m/>
  </r>
  <r>
    <x v="2"/>
    <n v="36"/>
    <x v="27"/>
    <x v="27"/>
    <s v="маш.час"/>
    <n v="1.07"/>
    <x v="0"/>
    <n v="0"/>
    <n v="0"/>
    <x v="0"/>
    <n v="0"/>
    <m/>
  </r>
  <r>
    <x v="2"/>
    <n v="37"/>
    <x v="29"/>
    <x v="29"/>
    <s v="маш.час"/>
    <n v="73.319999999999993"/>
    <x v="0"/>
    <n v="0"/>
    <n v="0"/>
    <x v="0"/>
    <n v="0"/>
    <m/>
  </r>
  <r>
    <x v="2"/>
    <n v="38"/>
    <x v="30"/>
    <x v="30"/>
    <s v="маш.час"/>
    <n v="5.2"/>
    <x v="0"/>
    <n v="0"/>
    <n v="0"/>
    <x v="0"/>
    <n v="0"/>
    <m/>
  </r>
  <r>
    <x v="2"/>
    <n v="39"/>
    <x v="31"/>
    <x v="31"/>
    <s v="маш.час"/>
    <n v="3.84"/>
    <x v="0"/>
    <n v="0"/>
    <n v="0"/>
    <x v="0"/>
    <n v="0"/>
    <m/>
  </r>
  <r>
    <x v="2"/>
    <n v="40"/>
    <x v="32"/>
    <x v="32"/>
    <s v="маш.час"/>
    <n v="22.77"/>
    <x v="0"/>
    <n v="0"/>
    <n v="0"/>
    <x v="0"/>
    <n v="0"/>
    <m/>
  </r>
  <r>
    <x v="3"/>
    <s v="          Трудозатраты"/>
    <x v="0"/>
    <x v="0"/>
    <m/>
    <m/>
    <x v="0"/>
    <n v="0"/>
    <n v="0"/>
    <x v="0"/>
    <n v="0"/>
    <m/>
  </r>
  <r>
    <x v="3"/>
    <n v="1"/>
    <x v="4"/>
    <x v="4"/>
    <s v="чел.час"/>
    <n v="1256"/>
    <x v="1"/>
    <s v="3"/>
    <n v="1256"/>
    <x v="0"/>
    <n v="0"/>
    <m/>
  </r>
  <r>
    <x v="3"/>
    <n v="2"/>
    <x v="33"/>
    <x v="33"/>
    <s v="чел.час"/>
    <n v="5.68"/>
    <x v="1"/>
    <s v="3"/>
    <n v="5.68"/>
    <x v="0"/>
    <n v="0"/>
    <m/>
  </r>
  <r>
    <x v="3"/>
    <n v="3"/>
    <x v="34"/>
    <x v="34"/>
    <s v="чел.час"/>
    <n v="23.58"/>
    <x v="1"/>
    <s v="3"/>
    <n v="23.58"/>
    <x v="0"/>
    <n v="0"/>
    <m/>
  </r>
  <r>
    <x v="3"/>
    <n v="4"/>
    <x v="6"/>
    <x v="6"/>
    <s v="чел.час"/>
    <n v="40.4"/>
    <x v="1"/>
    <s v="3"/>
    <n v="40.4"/>
    <x v="0"/>
    <n v="0"/>
    <m/>
  </r>
  <r>
    <x v="3"/>
    <n v="5"/>
    <x v="11"/>
    <x v="11"/>
    <s v="чел.час"/>
    <n v="14736.53"/>
    <x v="1"/>
    <s v="4"/>
    <n v="14736.53"/>
    <x v="0"/>
    <n v="0"/>
    <m/>
  </r>
  <r>
    <x v="3"/>
    <n v="6"/>
    <x v="12"/>
    <x v="12"/>
    <s v="чел.час"/>
    <n v="52.46"/>
    <x v="1"/>
    <s v="4"/>
    <n v="52.46"/>
    <x v="0"/>
    <n v="0"/>
    <m/>
  </r>
  <r>
    <x v="3"/>
    <n v="7"/>
    <x v="13"/>
    <x v="13"/>
    <s v="чел.час"/>
    <n v="1494.61"/>
    <x v="1"/>
    <s v="4"/>
    <n v="1494.61"/>
    <x v="0"/>
    <n v="0"/>
    <m/>
  </r>
  <r>
    <x v="3"/>
    <n v="8"/>
    <x v="40"/>
    <x v="40"/>
    <s v="чел.час"/>
    <n v="2073.6"/>
    <x v="1"/>
    <s v="4"/>
    <n v="2073.6"/>
    <x v="0"/>
    <n v="0"/>
    <m/>
  </r>
  <r>
    <x v="3"/>
    <n v="9"/>
    <x v="14"/>
    <x v="14"/>
    <s v="чел.час"/>
    <n v="151.19999999999999"/>
    <x v="1"/>
    <s v="4"/>
    <n v="151.19999999999999"/>
    <x v="0"/>
    <n v="0"/>
    <m/>
  </r>
  <r>
    <x v="3"/>
    <n v="10"/>
    <x v="41"/>
    <x v="41"/>
    <s v="чел.час"/>
    <n v="227.61"/>
    <x v="1"/>
    <s v="4"/>
    <n v="227.61"/>
    <x v="0"/>
    <n v="0"/>
    <m/>
  </r>
  <r>
    <x v="3"/>
    <n v="11"/>
    <x v="15"/>
    <x v="15"/>
    <s v="чел.час"/>
    <n v="161.6"/>
    <x v="1"/>
    <s v="5"/>
    <n v="161.6"/>
    <x v="0"/>
    <n v="0"/>
    <m/>
  </r>
  <r>
    <x v="3"/>
    <n v="12"/>
    <x v="49"/>
    <x v="49"/>
    <s v="чел.час"/>
    <n v="206.64"/>
    <x v="1"/>
    <s v="5"/>
    <n v="206.64"/>
    <x v="0"/>
    <n v="0"/>
    <m/>
  </r>
  <r>
    <x v="3"/>
    <n v="13"/>
    <x v="17"/>
    <x v="17"/>
    <s v="чел.час"/>
    <n v="28.3"/>
    <x v="0"/>
    <n v="0"/>
    <n v="0"/>
    <x v="0"/>
    <n v="0"/>
    <m/>
  </r>
  <r>
    <x v="3"/>
    <s v="          Машины и механизмы"/>
    <x v="0"/>
    <x v="0"/>
    <m/>
    <m/>
    <x v="0"/>
    <n v="0"/>
    <n v="0"/>
    <x v="0"/>
    <n v="0"/>
    <m/>
  </r>
  <r>
    <x v="3"/>
    <n v="14"/>
    <x v="18"/>
    <x v="18"/>
    <s v="маш.час"/>
    <n v="17.48"/>
    <x v="0"/>
    <n v="0"/>
    <n v="0"/>
    <x v="1"/>
    <n v="17.48"/>
    <m/>
  </r>
  <r>
    <x v="3"/>
    <n v="15"/>
    <x v="19"/>
    <x v="19"/>
    <s v="маш.час"/>
    <n v="7.04"/>
    <x v="0"/>
    <n v="0"/>
    <n v="0"/>
    <x v="0"/>
    <n v="0"/>
    <m/>
  </r>
  <r>
    <x v="3"/>
    <n v="16"/>
    <x v="20"/>
    <x v="20"/>
    <s v="маш.час"/>
    <n v="60.12"/>
    <x v="0"/>
    <n v="0"/>
    <n v="0"/>
    <x v="0"/>
    <n v="0"/>
    <m/>
  </r>
  <r>
    <x v="3"/>
    <n v="17"/>
    <x v="21"/>
    <x v="21"/>
    <s v="маш.час"/>
    <n v="1.26"/>
    <x v="0"/>
    <n v="0"/>
    <n v="0"/>
    <x v="0"/>
    <n v="0"/>
    <m/>
  </r>
  <r>
    <x v="3"/>
    <n v="18"/>
    <x v="22"/>
    <x v="22"/>
    <s v="маш.час"/>
    <n v="60.12"/>
    <x v="0"/>
    <n v="0"/>
    <n v="0"/>
    <x v="0"/>
    <n v="0"/>
    <m/>
  </r>
  <r>
    <x v="3"/>
    <n v="19"/>
    <x v="23"/>
    <x v="23"/>
    <s v="маш.час"/>
    <n v="6.18"/>
    <x v="0"/>
    <n v="0"/>
    <n v="0"/>
    <x v="0"/>
    <n v="0"/>
    <m/>
  </r>
  <r>
    <x v="3"/>
    <n v="20"/>
    <x v="26"/>
    <x v="26"/>
    <s v="маш.час"/>
    <n v="3272.07"/>
    <x v="0"/>
    <n v="0"/>
    <n v="0"/>
    <x v="0"/>
    <n v="0"/>
    <m/>
  </r>
  <r>
    <x v="3"/>
    <n v="21"/>
    <x v="35"/>
    <x v="35"/>
    <s v="маш.час"/>
    <n v="1.89"/>
    <x v="0"/>
    <n v="0"/>
    <n v="0"/>
    <x v="0"/>
    <n v="0"/>
    <m/>
  </r>
  <r>
    <x v="3"/>
    <n v="22"/>
    <x v="27"/>
    <x v="27"/>
    <s v="маш.час"/>
    <n v="5.0999999999999996"/>
    <x v="0"/>
    <n v="0"/>
    <n v="0"/>
    <x v="0"/>
    <n v="0"/>
    <m/>
  </r>
  <r>
    <x v="3"/>
    <n v="23"/>
    <x v="28"/>
    <x v="28"/>
    <s v="маш.час"/>
    <n v="14.7"/>
    <x v="0"/>
    <n v="0"/>
    <n v="0"/>
    <x v="0"/>
    <n v="0"/>
    <m/>
  </r>
  <r>
    <x v="3"/>
    <n v="24"/>
    <x v="36"/>
    <x v="36"/>
    <s v="маш.час"/>
    <n v="1.04"/>
    <x v="0"/>
    <n v="0"/>
    <n v="0"/>
    <x v="0"/>
    <n v="0"/>
    <m/>
  </r>
  <r>
    <x v="3"/>
    <n v="25"/>
    <x v="37"/>
    <x v="37"/>
    <s v="маш.час"/>
    <n v="1.89"/>
    <x v="0"/>
    <n v="0"/>
    <n v="0"/>
    <x v="0"/>
    <n v="0"/>
    <m/>
  </r>
  <r>
    <x v="3"/>
    <n v="26"/>
    <x v="38"/>
    <x v="38"/>
    <s v="маш.час"/>
    <n v="1.89"/>
    <x v="0"/>
    <n v="0"/>
    <n v="0"/>
    <x v="0"/>
    <n v="0"/>
    <m/>
  </r>
  <r>
    <x v="3"/>
    <n v="27"/>
    <x v="32"/>
    <x v="32"/>
    <s v="маш.час"/>
    <n v="17.7"/>
    <x v="0"/>
    <n v="0"/>
    <n v="0"/>
    <x v="0"/>
    <n v="0"/>
    <m/>
  </r>
  <r>
    <x v="4"/>
    <s v="          Трудозатраты"/>
    <x v="0"/>
    <x v="0"/>
    <m/>
    <m/>
    <x v="0"/>
    <n v="0"/>
    <n v="0"/>
    <x v="0"/>
    <n v="0"/>
    <m/>
  </r>
  <r>
    <x v="4"/>
    <n v="1"/>
    <x v="5"/>
    <x v="5"/>
    <s v="чел.час"/>
    <n v="2393.66"/>
    <x v="1"/>
    <s v="3"/>
    <n v="2393.66"/>
    <x v="0"/>
    <n v="0"/>
    <m/>
  </r>
  <r>
    <x v="4"/>
    <n v="2"/>
    <x v="6"/>
    <x v="6"/>
    <s v="чел.час"/>
    <n v="60.6"/>
    <x v="1"/>
    <s v="3"/>
    <n v="60.6"/>
    <x v="0"/>
    <n v="0"/>
    <m/>
  </r>
  <r>
    <x v="4"/>
    <n v="3"/>
    <x v="8"/>
    <x v="8"/>
    <s v="чел.час"/>
    <n v="35353.22"/>
    <x v="1"/>
    <s v="3"/>
    <n v="35353.22"/>
    <x v="0"/>
    <n v="0"/>
    <m/>
  </r>
  <r>
    <x v="4"/>
    <n v="4"/>
    <x v="9"/>
    <x v="9"/>
    <s v="чел.час"/>
    <n v="21.45"/>
    <x v="1"/>
    <s v="3"/>
    <n v="21.45"/>
    <x v="0"/>
    <n v="0"/>
    <m/>
  </r>
  <r>
    <x v="4"/>
    <n v="5"/>
    <x v="10"/>
    <x v="10"/>
    <s v="чел.час"/>
    <n v="120.6"/>
    <x v="1"/>
    <s v="3"/>
    <n v="120.6"/>
    <x v="0"/>
    <n v="0"/>
    <m/>
  </r>
  <r>
    <x v="4"/>
    <n v="6"/>
    <x v="11"/>
    <x v="11"/>
    <s v="чел.час"/>
    <n v="76221.009999999995"/>
    <x v="1"/>
    <s v="4"/>
    <n v="76221.009999999995"/>
    <x v="0"/>
    <n v="0"/>
    <m/>
  </r>
  <r>
    <x v="4"/>
    <n v="7"/>
    <x v="12"/>
    <x v="12"/>
    <s v="чел.час"/>
    <n v="1914.96"/>
    <x v="1"/>
    <s v="4"/>
    <n v="1914.96"/>
    <x v="0"/>
    <n v="0"/>
    <m/>
  </r>
  <r>
    <x v="4"/>
    <n v="8"/>
    <x v="13"/>
    <x v="13"/>
    <s v="чел.час"/>
    <n v="11522.16"/>
    <x v="1"/>
    <s v="4"/>
    <n v="11522.16"/>
    <x v="0"/>
    <n v="0"/>
    <m/>
  </r>
  <r>
    <x v="4"/>
    <n v="9"/>
    <x v="15"/>
    <x v="15"/>
    <s v="чел.час"/>
    <n v="20.2"/>
    <x v="1"/>
    <s v="5"/>
    <n v="20.2"/>
    <x v="0"/>
    <n v="0"/>
    <m/>
  </r>
  <r>
    <x v="4"/>
    <n v="10"/>
    <x v="17"/>
    <x v="17"/>
    <s v="чел.час"/>
    <n v="9193.07"/>
    <x v="0"/>
    <n v="0"/>
    <n v="0"/>
    <x v="0"/>
    <n v="0"/>
    <m/>
  </r>
  <r>
    <x v="4"/>
    <s v="          Машины и механизмы"/>
    <x v="0"/>
    <x v="0"/>
    <m/>
    <m/>
    <x v="0"/>
    <n v="0"/>
    <n v="0"/>
    <x v="0"/>
    <n v="0"/>
    <m/>
  </r>
  <r>
    <x v="4"/>
    <n v="11"/>
    <x v="50"/>
    <x v="50"/>
    <s v="маш.час"/>
    <n v="96.96"/>
    <x v="0"/>
    <n v="0"/>
    <n v="0"/>
    <x v="1"/>
    <n v="96.96"/>
    <m/>
  </r>
  <r>
    <x v="4"/>
    <n v="12"/>
    <x v="18"/>
    <x v="18"/>
    <s v="маш.час"/>
    <n v="992.23"/>
    <x v="0"/>
    <n v="0"/>
    <n v="0"/>
    <x v="1"/>
    <n v="992.23"/>
    <m/>
  </r>
  <r>
    <x v="4"/>
    <n v="13"/>
    <x v="19"/>
    <x v="19"/>
    <s v="маш.час"/>
    <n v="0.88"/>
    <x v="0"/>
    <n v="0"/>
    <n v="0"/>
    <x v="0"/>
    <n v="0"/>
    <m/>
  </r>
  <r>
    <x v="4"/>
    <n v="14"/>
    <x v="20"/>
    <x v="20"/>
    <s v="маш.час"/>
    <n v="5582.09"/>
    <x v="0"/>
    <n v="0"/>
    <n v="0"/>
    <x v="0"/>
    <n v="0"/>
    <m/>
  </r>
  <r>
    <x v="4"/>
    <n v="15"/>
    <x v="21"/>
    <x v="21"/>
    <s v="маш.час"/>
    <n v="1.89"/>
    <x v="0"/>
    <n v="0"/>
    <n v="0"/>
    <x v="0"/>
    <n v="0"/>
    <m/>
  </r>
  <r>
    <x v="4"/>
    <n v="16"/>
    <x v="22"/>
    <x v="22"/>
    <s v="маш.час"/>
    <n v="5582.09"/>
    <x v="0"/>
    <n v="0"/>
    <n v="0"/>
    <x v="0"/>
    <n v="0"/>
    <m/>
  </r>
  <r>
    <x v="4"/>
    <n v="17"/>
    <x v="51"/>
    <x v="51"/>
    <s v="маш.час"/>
    <n v="8103"/>
    <x v="0"/>
    <n v="0"/>
    <n v="0"/>
    <x v="0"/>
    <n v="0"/>
    <m/>
  </r>
  <r>
    <x v="4"/>
    <n v="18"/>
    <x v="52"/>
    <x v="52"/>
    <s v="маш.час"/>
    <n v="30.7"/>
    <x v="0"/>
    <n v="0"/>
    <n v="0"/>
    <x v="0"/>
    <n v="0"/>
    <m/>
  </r>
  <r>
    <x v="4"/>
    <n v="19"/>
    <x v="23"/>
    <x v="23"/>
    <s v="маш.час"/>
    <n v="7196.75"/>
    <x v="0"/>
    <n v="0"/>
    <n v="0"/>
    <x v="0"/>
    <n v="0"/>
    <m/>
  </r>
  <r>
    <x v="4"/>
    <n v="20"/>
    <x v="24"/>
    <x v="24"/>
    <s v="маш.час"/>
    <n v="5302.98"/>
    <x v="0"/>
    <n v="0"/>
    <n v="0"/>
    <x v="0"/>
    <n v="0"/>
    <m/>
  </r>
  <r>
    <x v="4"/>
    <n v="21"/>
    <x v="26"/>
    <x v="26"/>
    <s v="маш.час"/>
    <n v="15.8"/>
    <x v="0"/>
    <n v="0"/>
    <n v="0"/>
    <x v="0"/>
    <n v="0"/>
    <m/>
  </r>
  <r>
    <x v="4"/>
    <n v="22"/>
    <x v="48"/>
    <x v="48"/>
    <s v="маш.час"/>
    <n v="6.46"/>
    <x v="0"/>
    <n v="0"/>
    <n v="0"/>
    <x v="0"/>
    <n v="0"/>
    <m/>
  </r>
  <r>
    <x v="4"/>
    <n v="23"/>
    <x v="29"/>
    <x v="29"/>
    <s v="маш.час"/>
    <n v="5023.88"/>
    <x v="0"/>
    <n v="0"/>
    <n v="0"/>
    <x v="0"/>
    <n v="0"/>
    <m/>
  </r>
  <r>
    <x v="4"/>
    <n v="24"/>
    <x v="32"/>
    <x v="32"/>
    <s v="маш.час"/>
    <n v="963.53"/>
    <x v="0"/>
    <n v="0"/>
    <n v="0"/>
    <x v="0"/>
    <n v="0"/>
    <m/>
  </r>
  <r>
    <x v="5"/>
    <s v="          Трудозатраты"/>
    <x v="0"/>
    <x v="0"/>
    <m/>
    <m/>
    <x v="0"/>
    <n v="0"/>
    <n v="0"/>
    <x v="0"/>
    <n v="0"/>
    <m/>
  </r>
  <r>
    <x v="5"/>
    <n v="1"/>
    <x v="5"/>
    <x v="5"/>
    <s v="чел.час"/>
    <n v="3589.26"/>
    <x v="1"/>
    <s v="3"/>
    <n v="3589.26"/>
    <x v="0"/>
    <n v="0"/>
    <m/>
  </r>
  <r>
    <x v="5"/>
    <n v="2"/>
    <x v="9"/>
    <x v="9"/>
    <s v="чел.час"/>
    <n v="6692.27"/>
    <x v="1"/>
    <s v="3"/>
    <n v="6692.27"/>
    <x v="0"/>
    <n v="0"/>
    <m/>
  </r>
  <r>
    <x v="5"/>
    <n v="3"/>
    <x v="10"/>
    <x v="10"/>
    <s v="чел.час"/>
    <n v="37.15"/>
    <x v="1"/>
    <s v="3"/>
    <n v="37.15"/>
    <x v="0"/>
    <n v="0"/>
    <m/>
  </r>
  <r>
    <x v="5"/>
    <n v="4"/>
    <x v="11"/>
    <x v="11"/>
    <s v="чел.час"/>
    <n v="9375.57"/>
    <x v="1"/>
    <s v="4"/>
    <n v="9375.57"/>
    <x v="0"/>
    <n v="0"/>
    <m/>
  </r>
  <r>
    <x v="5"/>
    <n v="5"/>
    <x v="12"/>
    <x v="12"/>
    <s v="чел.час"/>
    <n v="1245.56"/>
    <x v="1"/>
    <s v="4"/>
    <n v="1245.56"/>
    <x v="0"/>
    <n v="0"/>
    <m/>
  </r>
  <r>
    <x v="5"/>
    <n v="6"/>
    <x v="14"/>
    <x v="14"/>
    <s v="чел.час"/>
    <n v="4.18"/>
    <x v="1"/>
    <s v="4"/>
    <n v="4.18"/>
    <x v="0"/>
    <n v="0"/>
    <m/>
  </r>
  <r>
    <x v="5"/>
    <n v="7"/>
    <x v="17"/>
    <x v="17"/>
    <s v="чел.час"/>
    <n v="231.78"/>
    <x v="0"/>
    <n v="0"/>
    <n v="0"/>
    <x v="0"/>
    <n v="0"/>
    <m/>
  </r>
  <r>
    <x v="5"/>
    <s v="          Машины и механизмы"/>
    <x v="0"/>
    <x v="0"/>
    <m/>
    <m/>
    <x v="0"/>
    <n v="0"/>
    <n v="0"/>
    <x v="0"/>
    <n v="0"/>
    <m/>
  </r>
  <r>
    <x v="5"/>
    <n v="8"/>
    <x v="18"/>
    <x v="18"/>
    <s v="маш.час"/>
    <n v="84.56"/>
    <x v="0"/>
    <n v="0"/>
    <n v="0"/>
    <x v="1"/>
    <n v="84.56"/>
    <m/>
  </r>
  <r>
    <x v="5"/>
    <n v="9"/>
    <x v="20"/>
    <x v="20"/>
    <s v="маш.час"/>
    <n v="699.14"/>
    <x v="0"/>
    <n v="0"/>
    <n v="0"/>
    <x v="0"/>
    <n v="0"/>
    <m/>
  </r>
  <r>
    <x v="5"/>
    <n v="10"/>
    <x v="22"/>
    <x v="22"/>
    <s v="маш.час"/>
    <n v="682.69"/>
    <x v="0"/>
    <n v="0"/>
    <n v="0"/>
    <x v="0"/>
    <n v="0"/>
    <m/>
  </r>
  <r>
    <x v="5"/>
    <n v="11"/>
    <x v="45"/>
    <x v="45"/>
    <s v="маш.час"/>
    <n v="16.45"/>
    <x v="0"/>
    <n v="0"/>
    <n v="0"/>
    <x v="0"/>
    <n v="0"/>
    <m/>
  </r>
  <r>
    <x v="5"/>
    <n v="12"/>
    <x v="53"/>
    <x v="53"/>
    <s v="маш.час"/>
    <n v="50.02"/>
    <x v="0"/>
    <n v="0"/>
    <n v="0"/>
    <x v="0"/>
    <n v="0"/>
    <m/>
  </r>
  <r>
    <x v="5"/>
    <n v="13"/>
    <x v="54"/>
    <x v="54"/>
    <s v="маш.час"/>
    <n v="0.02"/>
    <x v="0"/>
    <n v="0"/>
    <n v="0"/>
    <x v="0"/>
    <n v="0"/>
    <m/>
  </r>
  <r>
    <x v="5"/>
    <n v="14"/>
    <x v="55"/>
    <x v="55"/>
    <s v="маш.час"/>
    <n v="97.2"/>
    <x v="0"/>
    <n v="0"/>
    <n v="0"/>
    <x v="0"/>
    <n v="0"/>
    <m/>
  </r>
  <r>
    <x v="5"/>
    <n v="15"/>
    <x v="23"/>
    <x v="23"/>
    <s v="маш.час"/>
    <n v="651.82000000000005"/>
    <x v="0"/>
    <n v="0"/>
    <n v="0"/>
    <x v="0"/>
    <n v="0"/>
    <m/>
  </r>
  <r>
    <x v="5"/>
    <n v="16"/>
    <x v="24"/>
    <x v="24"/>
    <s v="маш.час"/>
    <n v="13.86"/>
    <x v="0"/>
    <n v="0"/>
    <n v="0"/>
    <x v="0"/>
    <n v="0"/>
    <m/>
  </r>
  <r>
    <x v="5"/>
    <n v="17"/>
    <x v="26"/>
    <x v="26"/>
    <s v="маш.час"/>
    <n v="141.79"/>
    <x v="0"/>
    <n v="0"/>
    <n v="0"/>
    <x v="0"/>
    <n v="0"/>
    <m/>
  </r>
  <r>
    <x v="5"/>
    <n v="18"/>
    <x v="28"/>
    <x v="28"/>
    <s v="маш.час"/>
    <n v="200.93"/>
    <x v="0"/>
    <n v="0"/>
    <n v="0"/>
    <x v="0"/>
    <n v="0"/>
    <m/>
  </r>
  <r>
    <x v="5"/>
    <n v="19"/>
    <x v="56"/>
    <x v="56"/>
    <s v="маш.час"/>
    <n v="0.98"/>
    <x v="0"/>
    <n v="0"/>
    <n v="0"/>
    <x v="0"/>
    <n v="0"/>
    <m/>
  </r>
  <r>
    <x v="5"/>
    <n v="20"/>
    <x v="32"/>
    <x v="32"/>
    <s v="маш.час"/>
    <n v="92.79"/>
    <x v="0"/>
    <n v="0"/>
    <n v="0"/>
    <x v="0"/>
    <n v="0"/>
    <m/>
  </r>
  <r>
    <x v="6"/>
    <s v="          Трудозатраты"/>
    <x v="0"/>
    <x v="0"/>
    <m/>
    <m/>
    <x v="0"/>
    <n v="0"/>
    <n v="0"/>
    <x v="0"/>
    <n v="0"/>
    <m/>
  </r>
  <r>
    <x v="6"/>
    <n v="1"/>
    <x v="5"/>
    <x v="5"/>
    <s v="чел.час"/>
    <n v="2393.66"/>
    <x v="1"/>
    <s v="3"/>
    <n v="2393.66"/>
    <x v="0"/>
    <n v="0"/>
    <m/>
  </r>
  <r>
    <x v="6"/>
    <n v="2"/>
    <x v="33"/>
    <x v="33"/>
    <s v="чел.час"/>
    <n v="11.58"/>
    <x v="1"/>
    <s v="3"/>
    <n v="11.58"/>
    <x v="0"/>
    <n v="0"/>
    <m/>
  </r>
  <r>
    <x v="6"/>
    <n v="3"/>
    <x v="6"/>
    <x v="6"/>
    <s v="чел.час"/>
    <n v="96"/>
    <x v="1"/>
    <s v="3"/>
    <n v="96"/>
    <x v="0"/>
    <n v="0"/>
    <m/>
  </r>
  <r>
    <x v="6"/>
    <n v="4"/>
    <x v="8"/>
    <x v="8"/>
    <s v="чел.час"/>
    <n v="150.47999999999999"/>
    <x v="1"/>
    <s v="3"/>
    <n v="150.47999999999999"/>
    <x v="0"/>
    <n v="0"/>
    <m/>
  </r>
  <r>
    <x v="6"/>
    <n v="5"/>
    <x v="9"/>
    <x v="9"/>
    <s v="чел.час"/>
    <n v="3972.77"/>
    <x v="1"/>
    <s v="3"/>
    <n v="3972.77"/>
    <x v="0"/>
    <n v="0"/>
    <m/>
  </r>
  <r>
    <x v="6"/>
    <n v="6"/>
    <x v="10"/>
    <x v="10"/>
    <s v="чел.час"/>
    <n v="15.44"/>
    <x v="1"/>
    <s v="3"/>
    <n v="15.44"/>
    <x v="0"/>
    <n v="0"/>
    <m/>
  </r>
  <r>
    <x v="6"/>
    <n v="7"/>
    <x v="11"/>
    <x v="11"/>
    <s v="чел.час"/>
    <n v="49069.55"/>
    <x v="1"/>
    <s v="4"/>
    <n v="49069.55"/>
    <x v="0"/>
    <n v="0"/>
    <m/>
  </r>
  <r>
    <x v="6"/>
    <n v="8"/>
    <x v="12"/>
    <x v="12"/>
    <s v="чел.час"/>
    <n v="5469.73"/>
    <x v="1"/>
    <s v="4"/>
    <n v="5469.73"/>
    <x v="0"/>
    <n v="0"/>
    <m/>
  </r>
  <r>
    <x v="6"/>
    <n v="9"/>
    <x v="13"/>
    <x v="13"/>
    <s v="чел.час"/>
    <n v="2.75"/>
    <x v="1"/>
    <s v="4"/>
    <n v="2.75"/>
    <x v="0"/>
    <n v="0"/>
    <m/>
  </r>
  <r>
    <x v="6"/>
    <n v="10"/>
    <x v="17"/>
    <x v="17"/>
    <s v="чел.час"/>
    <n v="8905.65"/>
    <x v="0"/>
    <n v="0"/>
    <n v="0"/>
    <x v="0"/>
    <n v="0"/>
    <m/>
  </r>
  <r>
    <x v="6"/>
    <s v="          Машины и механизмы"/>
    <x v="0"/>
    <x v="0"/>
    <m/>
    <m/>
    <x v="0"/>
    <n v="0"/>
    <n v="0"/>
    <x v="0"/>
    <n v="0"/>
    <m/>
  </r>
  <r>
    <x v="6"/>
    <n v="11"/>
    <x v="50"/>
    <x v="50"/>
    <s v="маш.час"/>
    <n v="203.58"/>
    <x v="0"/>
    <n v="0"/>
    <n v="0"/>
    <x v="1"/>
    <n v="203.58"/>
    <m/>
  </r>
  <r>
    <x v="6"/>
    <n v="12"/>
    <x v="18"/>
    <x v="18"/>
    <s v="маш.час"/>
    <n v="3351.35"/>
    <x v="0"/>
    <n v="0"/>
    <n v="0"/>
    <x v="1"/>
    <n v="3351.35"/>
    <m/>
  </r>
  <r>
    <x v="6"/>
    <n v="13"/>
    <x v="57"/>
    <x v="57"/>
    <s v="маш.час"/>
    <n v="3.58"/>
    <x v="0"/>
    <n v="0"/>
    <n v="0"/>
    <x v="1"/>
    <n v="3.58"/>
    <m/>
  </r>
  <r>
    <x v="6"/>
    <n v="14"/>
    <x v="58"/>
    <x v="58"/>
    <s v="маш.час"/>
    <n v="3.52"/>
    <x v="0"/>
    <n v="0"/>
    <n v="0"/>
    <x v="1"/>
    <n v="3.52"/>
    <m/>
  </r>
  <r>
    <x v="6"/>
    <n v="15"/>
    <x v="19"/>
    <x v="19"/>
    <s v="маш.час"/>
    <n v="0.17"/>
    <x v="0"/>
    <n v="0"/>
    <n v="0"/>
    <x v="0"/>
    <n v="0"/>
    <m/>
  </r>
  <r>
    <x v="6"/>
    <n v="16"/>
    <x v="20"/>
    <x v="20"/>
    <s v="маш.час"/>
    <n v="3993.63"/>
    <x v="0"/>
    <n v="0"/>
    <n v="0"/>
    <x v="0"/>
    <n v="0"/>
    <m/>
  </r>
  <r>
    <x v="6"/>
    <n v="17"/>
    <x v="22"/>
    <x v="22"/>
    <s v="маш.час"/>
    <n v="2787.72"/>
    <x v="0"/>
    <n v="0"/>
    <n v="0"/>
    <x v="0"/>
    <n v="0"/>
    <m/>
  </r>
  <r>
    <x v="6"/>
    <n v="18"/>
    <x v="45"/>
    <x v="45"/>
    <s v="маш.час"/>
    <n v="819.65"/>
    <x v="0"/>
    <n v="0"/>
    <n v="0"/>
    <x v="0"/>
    <n v="0"/>
    <m/>
  </r>
  <r>
    <x v="6"/>
    <n v="19"/>
    <x v="59"/>
    <x v="59"/>
    <s v="маш.час"/>
    <n v="404.14"/>
    <x v="0"/>
    <n v="0"/>
    <n v="0"/>
    <x v="0"/>
    <n v="0"/>
    <m/>
  </r>
  <r>
    <x v="6"/>
    <n v="20"/>
    <x v="51"/>
    <x v="51"/>
    <s v="маш.час"/>
    <n v="4908.0200000000004"/>
    <x v="0"/>
    <n v="0"/>
    <n v="0"/>
    <x v="0"/>
    <n v="0"/>
    <m/>
  </r>
  <r>
    <x v="6"/>
    <n v="21"/>
    <x v="53"/>
    <x v="53"/>
    <s v="маш.час"/>
    <n v="6.2"/>
    <x v="0"/>
    <n v="0"/>
    <n v="0"/>
    <x v="0"/>
    <n v="0"/>
    <m/>
  </r>
  <r>
    <x v="6"/>
    <n v="22"/>
    <x v="55"/>
    <x v="55"/>
    <s v="маш.час"/>
    <n v="428.28"/>
    <x v="0"/>
    <n v="0"/>
    <n v="0"/>
    <x v="0"/>
    <n v="0"/>
    <m/>
  </r>
  <r>
    <x v="6"/>
    <n v="23"/>
    <x v="52"/>
    <x v="52"/>
    <s v="маш.час"/>
    <n v="1504.88"/>
    <x v="0"/>
    <n v="0"/>
    <n v="0"/>
    <x v="0"/>
    <n v="0"/>
    <m/>
  </r>
  <r>
    <x v="6"/>
    <n v="24"/>
    <x v="23"/>
    <x v="23"/>
    <s v="маш.час"/>
    <n v="3481.04"/>
    <x v="0"/>
    <n v="0"/>
    <n v="0"/>
    <x v="0"/>
    <n v="0"/>
    <m/>
  </r>
  <r>
    <x v="6"/>
    <n v="25"/>
    <x v="60"/>
    <x v="60"/>
    <s v="маш.час"/>
    <n v="0.05"/>
    <x v="0"/>
    <n v="0"/>
    <n v="0"/>
    <x v="0"/>
    <n v="0"/>
    <m/>
  </r>
  <r>
    <x v="6"/>
    <n v="26"/>
    <x v="61"/>
    <x v="61"/>
    <s v="маш.час"/>
    <n v="0.54"/>
    <x v="0"/>
    <n v="0"/>
    <n v="0"/>
    <x v="0"/>
    <n v="0"/>
    <m/>
  </r>
  <r>
    <x v="6"/>
    <n v="27"/>
    <x v="24"/>
    <x v="24"/>
    <s v="маш.час"/>
    <n v="22.57"/>
    <x v="0"/>
    <n v="0"/>
    <n v="0"/>
    <x v="0"/>
    <n v="0"/>
    <m/>
  </r>
  <r>
    <x v="6"/>
    <n v="28"/>
    <x v="26"/>
    <x v="26"/>
    <s v="маш.час"/>
    <n v="0.08"/>
    <x v="0"/>
    <n v="0"/>
    <n v="0"/>
    <x v="0"/>
    <n v="0"/>
    <m/>
  </r>
  <r>
    <x v="6"/>
    <n v="29"/>
    <x v="62"/>
    <x v="62"/>
    <s v="маш.час"/>
    <n v="0.19"/>
    <x v="0"/>
    <n v="0"/>
    <n v="0"/>
    <x v="0"/>
    <n v="0"/>
    <m/>
  </r>
  <r>
    <x v="6"/>
    <n v="30"/>
    <x v="29"/>
    <x v="29"/>
    <s v="маш.час"/>
    <n v="21.39"/>
    <x v="0"/>
    <n v="0"/>
    <n v="0"/>
    <x v="0"/>
    <n v="0"/>
    <m/>
  </r>
  <r>
    <x v="6"/>
    <n v="31"/>
    <x v="56"/>
    <x v="56"/>
    <s v="маш.час"/>
    <n v="1808.42"/>
    <x v="0"/>
    <n v="0"/>
    <n v="0"/>
    <x v="0"/>
    <n v="0"/>
    <m/>
  </r>
  <r>
    <x v="6"/>
    <n v="32"/>
    <x v="32"/>
    <x v="32"/>
    <s v="маш.час"/>
    <n v="996.24"/>
    <x v="0"/>
    <n v="0"/>
    <n v="0"/>
    <x v="0"/>
    <n v="0"/>
    <m/>
  </r>
  <r>
    <x v="6"/>
    <n v="33"/>
    <x v="63"/>
    <x v="63"/>
    <s v="маш.час"/>
    <n v="0.44"/>
    <x v="0"/>
    <n v="0"/>
    <n v="0"/>
    <x v="0"/>
    <n v="0"/>
    <m/>
  </r>
  <r>
    <x v="6"/>
    <n v="34"/>
    <x v="64"/>
    <x v="64"/>
    <s v="маш.час"/>
    <n v="0.44"/>
    <x v="0"/>
    <n v="0"/>
    <n v="0"/>
    <x v="0"/>
    <n v="0"/>
    <m/>
  </r>
  <r>
    <x v="6"/>
    <n v="35"/>
    <x v="65"/>
    <x v="65"/>
    <s v="маш.час"/>
    <n v="0.41"/>
    <x v="0"/>
    <n v="0"/>
    <n v="0"/>
    <x v="0"/>
    <n v="0"/>
    <m/>
  </r>
  <r>
    <x v="7"/>
    <s v="          Трудозатраты"/>
    <x v="0"/>
    <x v="0"/>
    <m/>
    <m/>
    <x v="0"/>
    <n v="0"/>
    <n v="0"/>
    <x v="0"/>
    <n v="0"/>
    <m/>
  </r>
  <r>
    <x v="7"/>
    <n v="1"/>
    <x v="66"/>
    <x v="66"/>
    <s v="чел.час"/>
    <n v="30.3"/>
    <x v="0"/>
    <n v="0"/>
    <n v="0"/>
    <x v="0"/>
    <n v="0"/>
    <m/>
  </r>
  <r>
    <x v="7"/>
    <n v="2"/>
    <x v="1"/>
    <x v="1"/>
    <s v="чел.час"/>
    <n v="35.76"/>
    <x v="0"/>
    <n v="0"/>
    <n v="0"/>
    <x v="0"/>
    <n v="0"/>
    <m/>
  </r>
  <r>
    <x v="7"/>
    <n v="3"/>
    <x v="2"/>
    <x v="2"/>
    <s v="чел.час"/>
    <n v="2155.44"/>
    <x v="0"/>
    <n v="0"/>
    <n v="0"/>
    <x v="0"/>
    <n v="0"/>
    <m/>
  </r>
  <r>
    <x v="7"/>
    <n v="4"/>
    <x v="3"/>
    <x v="3"/>
    <s v="чел.час"/>
    <n v="2148"/>
    <x v="0"/>
    <n v="0"/>
    <n v="0"/>
    <x v="0"/>
    <n v="0"/>
    <m/>
  </r>
  <r>
    <x v="7"/>
    <n v="5"/>
    <x v="4"/>
    <x v="4"/>
    <s v="чел.час"/>
    <n v="25.36"/>
    <x v="1"/>
    <s v="3"/>
    <n v="25.36"/>
    <x v="0"/>
    <n v="0"/>
    <m/>
  </r>
  <r>
    <x v="7"/>
    <n v="6"/>
    <x v="5"/>
    <x v="5"/>
    <s v="чел.час"/>
    <n v="8.24"/>
    <x v="1"/>
    <s v="3"/>
    <n v="8.24"/>
    <x v="0"/>
    <n v="0"/>
    <m/>
  </r>
  <r>
    <x v="7"/>
    <n v="7"/>
    <x v="33"/>
    <x v="33"/>
    <s v="чел.час"/>
    <n v="28"/>
    <x v="1"/>
    <s v="3"/>
    <n v="28"/>
    <x v="0"/>
    <n v="0"/>
    <m/>
  </r>
  <r>
    <x v="7"/>
    <n v="8"/>
    <x v="34"/>
    <x v="34"/>
    <s v="чел.час"/>
    <n v="34.78"/>
    <x v="1"/>
    <s v="3"/>
    <n v="34.78"/>
    <x v="0"/>
    <n v="0"/>
    <m/>
  </r>
  <r>
    <x v="7"/>
    <n v="9"/>
    <x v="6"/>
    <x v="6"/>
    <s v="чел.час"/>
    <n v="585.79999999999995"/>
    <x v="1"/>
    <s v="3"/>
    <n v="585.79999999999995"/>
    <x v="0"/>
    <n v="0"/>
    <m/>
  </r>
  <r>
    <x v="7"/>
    <n v="10"/>
    <x v="7"/>
    <x v="7"/>
    <s v="чел.час"/>
    <n v="1192.6500000000001"/>
    <x v="1"/>
    <s v="3"/>
    <n v="1192.6500000000001"/>
    <x v="0"/>
    <n v="0"/>
    <m/>
  </r>
  <r>
    <x v="7"/>
    <n v="11"/>
    <x v="8"/>
    <x v="8"/>
    <s v="чел.час"/>
    <n v="1631.5"/>
    <x v="1"/>
    <s v="3"/>
    <n v="1631.5"/>
    <x v="0"/>
    <n v="0"/>
    <m/>
  </r>
  <r>
    <x v="7"/>
    <n v="12"/>
    <x v="9"/>
    <x v="9"/>
    <s v="чел.час"/>
    <n v="1860.06"/>
    <x v="1"/>
    <s v="3"/>
    <n v="1860.06"/>
    <x v="0"/>
    <n v="0"/>
    <m/>
  </r>
  <r>
    <x v="7"/>
    <n v="13"/>
    <x v="10"/>
    <x v="10"/>
    <s v="чел.час"/>
    <n v="718.63"/>
    <x v="1"/>
    <s v="3"/>
    <n v="718.63"/>
    <x v="0"/>
    <n v="0"/>
    <m/>
  </r>
  <r>
    <x v="7"/>
    <n v="14"/>
    <x v="11"/>
    <x v="11"/>
    <s v="чел.час"/>
    <n v="56432.3"/>
    <x v="1"/>
    <s v="4"/>
    <n v="56432.3"/>
    <x v="0"/>
    <n v="0"/>
    <m/>
  </r>
  <r>
    <x v="7"/>
    <n v="15"/>
    <x v="12"/>
    <x v="12"/>
    <s v="чел.час"/>
    <n v="1505.19"/>
    <x v="1"/>
    <s v="4"/>
    <n v="1505.19"/>
    <x v="0"/>
    <n v="0"/>
    <m/>
  </r>
  <r>
    <x v="7"/>
    <n v="16"/>
    <x v="13"/>
    <x v="13"/>
    <s v="чел.час"/>
    <n v="13884.99"/>
    <x v="1"/>
    <s v="4"/>
    <n v="13884.99"/>
    <x v="0"/>
    <n v="0"/>
    <m/>
  </r>
  <r>
    <x v="7"/>
    <n v="17"/>
    <x v="40"/>
    <x v="40"/>
    <s v="чел.час"/>
    <n v="232"/>
    <x v="1"/>
    <s v="4"/>
    <n v="232"/>
    <x v="0"/>
    <n v="0"/>
    <m/>
  </r>
  <r>
    <x v="7"/>
    <n v="18"/>
    <x v="41"/>
    <x v="41"/>
    <s v="чел.час"/>
    <n v="1120.8"/>
    <x v="1"/>
    <s v="4"/>
    <n v="1120.8"/>
    <x v="0"/>
    <n v="0"/>
    <m/>
  </r>
  <r>
    <x v="7"/>
    <n v="19"/>
    <x v="15"/>
    <x v="15"/>
    <s v="чел.час"/>
    <n v="54.5"/>
    <x v="1"/>
    <s v="5"/>
    <n v="54.5"/>
    <x v="0"/>
    <n v="0"/>
    <m/>
  </r>
  <r>
    <x v="7"/>
    <n v="20"/>
    <x v="16"/>
    <x v="16"/>
    <s v="чел.час"/>
    <n v="21099.599999999999"/>
    <x v="1"/>
    <s v="6"/>
    <n v="21099.599999999999"/>
    <x v="0"/>
    <n v="0"/>
    <m/>
  </r>
  <r>
    <x v="7"/>
    <n v="21"/>
    <x v="17"/>
    <x v="17"/>
    <s v="чел.час"/>
    <n v="1345.56"/>
    <x v="0"/>
    <n v="0"/>
    <n v="0"/>
    <x v="0"/>
    <n v="0"/>
    <m/>
  </r>
  <r>
    <x v="7"/>
    <s v="          Машины и механизмы"/>
    <x v="0"/>
    <x v="0"/>
    <m/>
    <m/>
    <x v="0"/>
    <n v="0"/>
    <n v="0"/>
    <x v="0"/>
    <n v="0"/>
    <m/>
  </r>
  <r>
    <x v="7"/>
    <n v="22"/>
    <x v="67"/>
    <x v="67"/>
    <s v="маш.час"/>
    <n v="7.72"/>
    <x v="0"/>
    <n v="0"/>
    <n v="0"/>
    <x v="1"/>
    <n v="7.72"/>
    <m/>
  </r>
  <r>
    <x v="7"/>
    <n v="23"/>
    <x v="44"/>
    <x v="44"/>
    <s v="маш.час"/>
    <n v="11.7"/>
    <x v="0"/>
    <n v="0"/>
    <n v="0"/>
    <x v="1"/>
    <n v="11.7"/>
    <m/>
  </r>
  <r>
    <x v="7"/>
    <n v="24"/>
    <x v="50"/>
    <x v="50"/>
    <s v="маш.час"/>
    <n v="15.36"/>
    <x v="0"/>
    <n v="0"/>
    <n v="0"/>
    <x v="1"/>
    <n v="15.36"/>
    <m/>
  </r>
  <r>
    <x v="7"/>
    <n v="25"/>
    <x v="18"/>
    <x v="18"/>
    <s v="маш.час"/>
    <n v="747.91"/>
    <x v="0"/>
    <n v="0"/>
    <n v="0"/>
    <x v="1"/>
    <n v="747.91"/>
    <m/>
  </r>
  <r>
    <x v="7"/>
    <n v="26"/>
    <x v="68"/>
    <x v="68"/>
    <s v="маш.час"/>
    <n v="3.46"/>
    <x v="0"/>
    <n v="0"/>
    <n v="0"/>
    <x v="1"/>
    <n v="3.46"/>
    <m/>
  </r>
  <r>
    <x v="7"/>
    <n v="27"/>
    <x v="19"/>
    <x v="19"/>
    <s v="маш.час"/>
    <n v="285.10000000000002"/>
    <x v="0"/>
    <n v="0"/>
    <n v="0"/>
    <x v="0"/>
    <n v="0"/>
    <m/>
  </r>
  <r>
    <x v="7"/>
    <n v="28"/>
    <x v="20"/>
    <x v="20"/>
    <s v="маш.час"/>
    <n v="7240.44"/>
    <x v="0"/>
    <n v="0"/>
    <n v="0"/>
    <x v="0"/>
    <n v="0"/>
    <m/>
  </r>
  <r>
    <x v="7"/>
    <n v="29"/>
    <x v="21"/>
    <x v="21"/>
    <s v="маш.час"/>
    <n v="16.09"/>
    <x v="0"/>
    <n v="0"/>
    <n v="0"/>
    <x v="0"/>
    <n v="0"/>
    <m/>
  </r>
  <r>
    <x v="7"/>
    <n v="30"/>
    <x v="22"/>
    <x v="22"/>
    <s v="маш.час"/>
    <n v="7248.24"/>
    <x v="0"/>
    <n v="0"/>
    <n v="0"/>
    <x v="0"/>
    <n v="0"/>
    <m/>
  </r>
  <r>
    <x v="7"/>
    <n v="31"/>
    <x v="45"/>
    <x v="45"/>
    <s v="маш.час"/>
    <n v="3.25"/>
    <x v="0"/>
    <n v="0"/>
    <n v="0"/>
    <x v="0"/>
    <n v="0"/>
    <m/>
  </r>
  <r>
    <x v="7"/>
    <n v="32"/>
    <x v="52"/>
    <x v="52"/>
    <s v="маш.час"/>
    <n v="4.87"/>
    <x v="0"/>
    <n v="0"/>
    <n v="0"/>
    <x v="0"/>
    <n v="0"/>
    <m/>
  </r>
  <r>
    <x v="7"/>
    <n v="33"/>
    <x v="23"/>
    <x v="23"/>
    <s v="маш.час"/>
    <n v="6106.76"/>
    <x v="0"/>
    <n v="0"/>
    <n v="0"/>
    <x v="0"/>
    <n v="0"/>
    <m/>
  </r>
  <r>
    <x v="7"/>
    <n v="34"/>
    <x v="47"/>
    <x v="47"/>
    <s v="маш.час"/>
    <n v="58.63"/>
    <x v="0"/>
    <n v="0"/>
    <n v="0"/>
    <x v="0"/>
    <n v="0"/>
    <m/>
  </r>
  <r>
    <x v="7"/>
    <n v="35"/>
    <x v="60"/>
    <x v="60"/>
    <s v="маш.час"/>
    <n v="48"/>
    <x v="0"/>
    <n v="0"/>
    <n v="0"/>
    <x v="0"/>
    <n v="0"/>
    <m/>
  </r>
  <r>
    <x v="7"/>
    <n v="36"/>
    <x v="69"/>
    <x v="69"/>
    <s v="маш.час"/>
    <n v="226.31"/>
    <x v="0"/>
    <n v="0"/>
    <n v="0"/>
    <x v="0"/>
    <n v="0"/>
    <m/>
  </r>
  <r>
    <x v="7"/>
    <n v="37"/>
    <x v="26"/>
    <x v="26"/>
    <s v="маш.час"/>
    <n v="671.54"/>
    <x v="0"/>
    <n v="0"/>
    <n v="0"/>
    <x v="0"/>
    <n v="0"/>
    <m/>
  </r>
  <r>
    <x v="7"/>
    <n v="38"/>
    <x v="48"/>
    <x v="48"/>
    <s v="маш.час"/>
    <n v="188.23"/>
    <x v="0"/>
    <n v="0"/>
    <n v="0"/>
    <x v="0"/>
    <n v="0"/>
    <m/>
  </r>
  <r>
    <x v="7"/>
    <n v="39"/>
    <x v="27"/>
    <x v="27"/>
    <s v="маш.час"/>
    <n v="38.96"/>
    <x v="0"/>
    <n v="0"/>
    <n v="0"/>
    <x v="0"/>
    <n v="0"/>
    <m/>
  </r>
  <r>
    <x v="7"/>
    <n v="40"/>
    <x v="56"/>
    <x v="56"/>
    <s v="маш.час"/>
    <n v="174"/>
    <x v="0"/>
    <n v="0"/>
    <n v="0"/>
    <x v="0"/>
    <n v="0"/>
    <m/>
  </r>
  <r>
    <x v="7"/>
    <n v="41"/>
    <x v="31"/>
    <x v="31"/>
    <s v="маш.час"/>
    <n v="11.28"/>
    <x v="0"/>
    <n v="0"/>
    <n v="0"/>
    <x v="0"/>
    <n v="0"/>
    <m/>
  </r>
  <r>
    <x v="7"/>
    <n v="42"/>
    <x v="32"/>
    <x v="32"/>
    <s v="маш.час"/>
    <n v="764.45"/>
    <x v="0"/>
    <n v="0"/>
    <n v="0"/>
    <x v="0"/>
    <n v="0"/>
    <m/>
  </r>
  <r>
    <x v="8"/>
    <s v="          Трудозатраты"/>
    <x v="0"/>
    <x v="0"/>
    <m/>
    <m/>
    <x v="0"/>
    <n v="0"/>
    <n v="0"/>
    <x v="0"/>
    <n v="0"/>
    <m/>
  </r>
  <r>
    <x v="8"/>
    <n v="1"/>
    <x v="11"/>
    <x v="11"/>
    <s v="чел.час"/>
    <n v="371.3"/>
    <x v="1"/>
    <s v="4"/>
    <n v="371.3"/>
    <x v="0"/>
    <n v="0"/>
    <m/>
  </r>
  <r>
    <x v="8"/>
    <n v="2"/>
    <x v="12"/>
    <x v="12"/>
    <s v="чел.час"/>
    <n v="85.12"/>
    <x v="1"/>
    <s v="4"/>
    <n v="85.12"/>
    <x v="0"/>
    <n v="0"/>
    <m/>
  </r>
  <r>
    <x v="8"/>
    <n v="3"/>
    <x v="41"/>
    <x v="41"/>
    <s v="чел.час"/>
    <n v="32.64"/>
    <x v="1"/>
    <s v="4"/>
    <n v="32.64"/>
    <x v="0"/>
    <n v="0"/>
    <m/>
  </r>
  <r>
    <x v="8"/>
    <n v="4"/>
    <x v="17"/>
    <x v="17"/>
    <s v="чел.час"/>
    <n v="111.8"/>
    <x v="0"/>
    <n v="0"/>
    <n v="0"/>
    <x v="0"/>
    <n v="0"/>
    <m/>
  </r>
  <r>
    <x v="8"/>
    <s v="          Машины и механизмы"/>
    <x v="0"/>
    <x v="0"/>
    <m/>
    <m/>
    <x v="0"/>
    <n v="0"/>
    <n v="0"/>
    <x v="0"/>
    <n v="0"/>
    <m/>
  </r>
  <r>
    <x v="8"/>
    <n v="5"/>
    <x v="18"/>
    <x v="18"/>
    <s v="маш.час"/>
    <n v="7.16"/>
    <x v="0"/>
    <n v="0"/>
    <n v="0"/>
    <x v="1"/>
    <n v="7.16"/>
    <m/>
  </r>
  <r>
    <x v="8"/>
    <n v="6"/>
    <x v="20"/>
    <x v="20"/>
    <s v="маш.час"/>
    <n v="69.650000000000006"/>
    <x v="0"/>
    <n v="0"/>
    <n v="0"/>
    <x v="0"/>
    <n v="0"/>
    <m/>
  </r>
  <r>
    <x v="8"/>
    <n v="7"/>
    <x v="22"/>
    <x v="22"/>
    <s v="маш.час"/>
    <n v="69.650000000000006"/>
    <x v="0"/>
    <n v="0"/>
    <n v="0"/>
    <x v="0"/>
    <n v="0"/>
    <m/>
  </r>
  <r>
    <x v="8"/>
    <n v="8"/>
    <x v="55"/>
    <x v="55"/>
    <s v="маш.час"/>
    <n v="104.64"/>
    <x v="0"/>
    <n v="0"/>
    <n v="0"/>
    <x v="0"/>
    <n v="0"/>
    <m/>
  </r>
  <r>
    <x v="8"/>
    <n v="9"/>
    <x v="23"/>
    <x v="23"/>
    <s v="маш.час"/>
    <n v="7.18"/>
    <x v="0"/>
    <n v="0"/>
    <n v="0"/>
    <x v="0"/>
    <n v="0"/>
    <m/>
  </r>
  <r>
    <x v="8"/>
    <n v="10"/>
    <x v="32"/>
    <x v="32"/>
    <s v="маш.час"/>
    <n v="7.16"/>
    <x v="0"/>
    <n v="0"/>
    <n v="0"/>
    <x v="0"/>
    <n v="0"/>
    <m/>
  </r>
  <r>
    <x v="9"/>
    <s v="          Трудозатраты"/>
    <x v="0"/>
    <x v="0"/>
    <m/>
    <m/>
    <x v="0"/>
    <n v="0"/>
    <n v="0"/>
    <x v="0"/>
    <n v="0"/>
    <m/>
  </r>
  <r>
    <x v="9"/>
    <n v="1"/>
    <x v="70"/>
    <x v="70"/>
    <s v="чел.час"/>
    <n v="14.31"/>
    <x v="1"/>
    <s v="1"/>
    <n v="14.31"/>
    <x v="0"/>
    <n v="0"/>
    <m/>
  </r>
  <r>
    <x v="9"/>
    <n v="2"/>
    <x v="71"/>
    <x v="71"/>
    <s v="чел.час"/>
    <n v="23.08"/>
    <x v="1"/>
    <s v="2"/>
    <n v="23.08"/>
    <x v="0"/>
    <n v="0"/>
    <m/>
  </r>
  <r>
    <x v="9"/>
    <n v="3"/>
    <x v="4"/>
    <x v="4"/>
    <s v="чел.час"/>
    <n v="6.75"/>
    <x v="1"/>
    <s v="3"/>
    <n v="6.75"/>
    <x v="0"/>
    <n v="0"/>
    <m/>
  </r>
  <r>
    <x v="9"/>
    <n v="4"/>
    <x v="72"/>
    <x v="72"/>
    <s v="чел.час"/>
    <n v="6.34"/>
    <x v="1"/>
    <s v="3"/>
    <n v="6.34"/>
    <x v="0"/>
    <n v="0"/>
    <m/>
  </r>
  <r>
    <x v="9"/>
    <n v="5"/>
    <x v="9"/>
    <x v="9"/>
    <s v="чел.час"/>
    <n v="183.07"/>
    <x v="1"/>
    <s v="3"/>
    <n v="183.07"/>
    <x v="0"/>
    <n v="0"/>
    <m/>
  </r>
  <r>
    <x v="9"/>
    <n v="6"/>
    <x v="11"/>
    <x v="11"/>
    <s v="чел.час"/>
    <n v="337.52"/>
    <x v="1"/>
    <s v="4"/>
    <n v="337.52"/>
    <x v="0"/>
    <n v="0"/>
    <m/>
  </r>
  <r>
    <x v="9"/>
    <n v="7"/>
    <x v="12"/>
    <x v="12"/>
    <s v="чел.час"/>
    <n v="112.74"/>
    <x v="1"/>
    <s v="4"/>
    <n v="112.74"/>
    <x v="0"/>
    <n v="0"/>
    <m/>
  </r>
  <r>
    <x v="9"/>
    <n v="8"/>
    <x v="13"/>
    <x v="13"/>
    <s v="чел.час"/>
    <n v="0.97"/>
    <x v="1"/>
    <s v="4"/>
    <n v="0.97"/>
    <x v="0"/>
    <n v="0"/>
    <m/>
  </r>
  <r>
    <x v="9"/>
    <n v="9"/>
    <x v="17"/>
    <x v="17"/>
    <s v="чел.час"/>
    <n v="28.07"/>
    <x v="0"/>
    <n v="0"/>
    <n v="0"/>
    <x v="0"/>
    <n v="0"/>
    <m/>
  </r>
  <r>
    <x v="9"/>
    <s v="          Машины и механизмы"/>
    <x v="0"/>
    <x v="0"/>
    <m/>
    <m/>
    <x v="0"/>
    <n v="0"/>
    <n v="0"/>
    <x v="0"/>
    <n v="0"/>
    <m/>
  </r>
  <r>
    <x v="9"/>
    <n v="10"/>
    <x v="18"/>
    <x v="18"/>
    <s v="маш.час"/>
    <n v="8.89"/>
    <x v="0"/>
    <n v="0"/>
    <n v="0"/>
    <x v="1"/>
    <n v="8.89"/>
    <m/>
  </r>
  <r>
    <x v="9"/>
    <n v="11"/>
    <x v="20"/>
    <x v="20"/>
    <s v="маш.час"/>
    <n v="59.4"/>
    <x v="0"/>
    <n v="0"/>
    <n v="0"/>
    <x v="0"/>
    <n v="0"/>
    <m/>
  </r>
  <r>
    <x v="9"/>
    <n v="12"/>
    <x v="22"/>
    <x v="22"/>
    <s v="маш.час"/>
    <n v="59.4"/>
    <x v="0"/>
    <n v="0"/>
    <n v="0"/>
    <x v="0"/>
    <n v="0"/>
    <m/>
  </r>
  <r>
    <x v="9"/>
    <n v="13"/>
    <x v="53"/>
    <x v="53"/>
    <s v="маш.час"/>
    <n v="14.85"/>
    <x v="0"/>
    <n v="0"/>
    <n v="0"/>
    <x v="0"/>
    <n v="0"/>
    <m/>
  </r>
  <r>
    <x v="9"/>
    <n v="14"/>
    <x v="23"/>
    <x v="23"/>
    <s v="маш.час"/>
    <n v="28.03"/>
    <x v="0"/>
    <n v="0"/>
    <n v="0"/>
    <x v="0"/>
    <n v="0"/>
    <m/>
  </r>
  <r>
    <x v="9"/>
    <n v="15"/>
    <x v="60"/>
    <x v="60"/>
    <s v="маш.час"/>
    <n v="1.64"/>
    <x v="0"/>
    <n v="0"/>
    <n v="0"/>
    <x v="0"/>
    <n v="0"/>
    <m/>
  </r>
  <r>
    <x v="9"/>
    <n v="16"/>
    <x v="73"/>
    <x v="73"/>
    <s v="маш.час"/>
    <n v="2.02"/>
    <x v="0"/>
    <n v="0"/>
    <n v="0"/>
    <x v="0"/>
    <n v="0"/>
    <m/>
  </r>
  <r>
    <x v="9"/>
    <n v="17"/>
    <x v="74"/>
    <x v="74"/>
    <s v="маш.час"/>
    <n v="0.28999999999999998"/>
    <x v="0"/>
    <n v="0"/>
    <n v="0"/>
    <x v="0"/>
    <n v="0"/>
    <m/>
  </r>
  <r>
    <x v="9"/>
    <n v="18"/>
    <x v="25"/>
    <x v="25"/>
    <s v="маш.час"/>
    <n v="0.19"/>
    <x v="0"/>
    <n v="0"/>
    <n v="0"/>
    <x v="0"/>
    <n v="0"/>
    <m/>
  </r>
  <r>
    <x v="9"/>
    <n v="19"/>
    <x v="75"/>
    <x v="75"/>
    <s v="маш.час"/>
    <n v="0.19"/>
    <x v="0"/>
    <n v="0"/>
    <n v="0"/>
    <x v="0"/>
    <n v="0"/>
    <m/>
  </r>
  <r>
    <x v="9"/>
    <n v="20"/>
    <x v="76"/>
    <x v="76"/>
    <s v="маш.час"/>
    <n v="0.18"/>
    <x v="0"/>
    <n v="0"/>
    <n v="0"/>
    <x v="0"/>
    <n v="0"/>
    <m/>
  </r>
  <r>
    <x v="9"/>
    <n v="21"/>
    <x v="26"/>
    <x v="26"/>
    <s v="маш.час"/>
    <n v="0.72"/>
    <x v="0"/>
    <n v="0"/>
    <n v="0"/>
    <x v="0"/>
    <n v="0"/>
    <m/>
  </r>
  <r>
    <x v="9"/>
    <n v="22"/>
    <x v="77"/>
    <x v="77"/>
    <s v="маш.час"/>
    <n v="6.57"/>
    <x v="0"/>
    <n v="0"/>
    <n v="0"/>
    <x v="0"/>
    <n v="0"/>
    <m/>
  </r>
  <r>
    <x v="9"/>
    <n v="23"/>
    <x v="28"/>
    <x v="28"/>
    <s v="маш.час"/>
    <n v="26.21"/>
    <x v="0"/>
    <n v="0"/>
    <n v="0"/>
    <x v="0"/>
    <n v="0"/>
    <m/>
  </r>
  <r>
    <x v="9"/>
    <n v="24"/>
    <x v="32"/>
    <x v="32"/>
    <s v="маш.час"/>
    <n v="8.89"/>
    <x v="0"/>
    <n v="0"/>
    <n v="0"/>
    <x v="0"/>
    <n v="0"/>
    <m/>
  </r>
  <r>
    <x v="10"/>
    <s v="          Трудозатраты"/>
    <x v="0"/>
    <x v="0"/>
    <m/>
    <m/>
    <x v="0"/>
    <n v="0"/>
    <n v="0"/>
    <x v="0"/>
    <n v="0"/>
    <m/>
  </r>
  <r>
    <x v="10"/>
    <n v="1"/>
    <x v="70"/>
    <x v="70"/>
    <s v="чел.час"/>
    <n v="298.35000000000002"/>
    <x v="1"/>
    <s v="1"/>
    <n v="298.35000000000002"/>
    <x v="0"/>
    <n v="0"/>
    <m/>
  </r>
  <r>
    <x v="10"/>
    <n v="2"/>
    <x v="71"/>
    <x v="71"/>
    <s v="чел.час"/>
    <n v="865.58"/>
    <x v="1"/>
    <s v="2"/>
    <n v="865.58"/>
    <x v="0"/>
    <n v="0"/>
    <m/>
  </r>
  <r>
    <x v="10"/>
    <n v="3"/>
    <x v="9"/>
    <x v="9"/>
    <s v="чел.час"/>
    <n v="1263.45"/>
    <x v="1"/>
    <s v="3"/>
    <n v="1263.45"/>
    <x v="0"/>
    <n v="0"/>
    <m/>
  </r>
  <r>
    <x v="10"/>
    <n v="4"/>
    <x v="11"/>
    <x v="11"/>
    <s v="чел.час"/>
    <n v="9230.99"/>
    <x v="1"/>
    <s v="4"/>
    <n v="9230.99"/>
    <x v="0"/>
    <n v="0"/>
    <m/>
  </r>
  <r>
    <x v="10"/>
    <n v="5"/>
    <x v="12"/>
    <x v="12"/>
    <s v="чел.час"/>
    <n v="11.85"/>
    <x v="1"/>
    <s v="4"/>
    <n v="11.85"/>
    <x v="0"/>
    <n v="0"/>
    <m/>
  </r>
  <r>
    <x v="10"/>
    <n v="6"/>
    <x v="17"/>
    <x v="17"/>
    <s v="чел.час"/>
    <n v="945.07"/>
    <x v="0"/>
    <n v="0"/>
    <n v="0"/>
    <x v="0"/>
    <n v="0"/>
    <m/>
  </r>
  <r>
    <x v="10"/>
    <s v="          Машины и механизмы"/>
    <x v="0"/>
    <x v="0"/>
    <m/>
    <m/>
    <x v="0"/>
    <n v="0"/>
    <n v="0"/>
    <x v="0"/>
    <n v="0"/>
    <m/>
  </r>
  <r>
    <x v="10"/>
    <n v="7"/>
    <x v="78"/>
    <x v="78"/>
    <s v="маш.час"/>
    <n v="6.05"/>
    <x v="0"/>
    <n v="0"/>
    <n v="0"/>
    <x v="0"/>
    <n v="0"/>
    <m/>
  </r>
  <r>
    <x v="10"/>
    <n v="8"/>
    <x v="18"/>
    <x v="18"/>
    <s v="маш.час"/>
    <n v="367.71"/>
    <x v="0"/>
    <n v="0"/>
    <n v="0"/>
    <x v="1"/>
    <n v="367.71"/>
    <m/>
  </r>
  <r>
    <x v="10"/>
    <n v="9"/>
    <x v="79"/>
    <x v="79"/>
    <s v="маш.час"/>
    <n v="7.05"/>
    <x v="0"/>
    <n v="0"/>
    <n v="0"/>
    <x v="1"/>
    <n v="7.05"/>
    <m/>
  </r>
  <r>
    <x v="10"/>
    <n v="10"/>
    <x v="20"/>
    <x v="20"/>
    <s v="маш.час"/>
    <n v="251.8"/>
    <x v="0"/>
    <n v="0"/>
    <n v="0"/>
    <x v="0"/>
    <n v="0"/>
    <m/>
  </r>
  <r>
    <x v="10"/>
    <n v="11"/>
    <x v="51"/>
    <x v="51"/>
    <s v="маш.час"/>
    <n v="259.92"/>
    <x v="0"/>
    <n v="0"/>
    <n v="0"/>
    <x v="0"/>
    <n v="0"/>
    <m/>
  </r>
  <r>
    <x v="10"/>
    <n v="12"/>
    <x v="53"/>
    <x v="53"/>
    <s v="маш.час"/>
    <n v="65.2"/>
    <x v="0"/>
    <n v="0"/>
    <n v="0"/>
    <x v="0"/>
    <n v="0"/>
    <m/>
  </r>
  <r>
    <x v="10"/>
    <n v="13"/>
    <x v="23"/>
    <x v="23"/>
    <s v="маш.час"/>
    <n v="496.95"/>
    <x v="0"/>
    <n v="0"/>
    <n v="0"/>
    <x v="0"/>
    <n v="0"/>
    <m/>
  </r>
  <r>
    <x v="10"/>
    <n v="14"/>
    <x v="60"/>
    <x v="60"/>
    <s v="маш.час"/>
    <n v="232.1"/>
    <x v="0"/>
    <n v="0"/>
    <n v="0"/>
    <x v="0"/>
    <n v="0"/>
    <m/>
  </r>
  <r>
    <x v="10"/>
    <n v="15"/>
    <x v="80"/>
    <x v="80"/>
    <s v="маш.час"/>
    <n v="1.1000000000000001"/>
    <x v="0"/>
    <n v="0"/>
    <n v="0"/>
    <x v="0"/>
    <n v="0"/>
    <m/>
  </r>
  <r>
    <x v="10"/>
    <n v="16"/>
    <x v="81"/>
    <x v="81"/>
    <s v="маш.час"/>
    <n v="7.05"/>
    <x v="0"/>
    <n v="0"/>
    <n v="0"/>
    <x v="0"/>
    <n v="0"/>
    <m/>
  </r>
  <r>
    <x v="10"/>
    <n v="17"/>
    <x v="26"/>
    <x v="26"/>
    <s v="маш.час"/>
    <n v="2.2999999999999998"/>
    <x v="0"/>
    <n v="0"/>
    <n v="0"/>
    <x v="0"/>
    <n v="0"/>
    <m/>
  </r>
  <r>
    <x v="10"/>
    <n v="18"/>
    <x v="82"/>
    <x v="82"/>
    <s v="маш.час"/>
    <n v="139"/>
    <x v="0"/>
    <n v="0"/>
    <n v="0"/>
    <x v="0"/>
    <n v="0"/>
    <m/>
  </r>
  <r>
    <x v="10"/>
    <n v="19"/>
    <x v="28"/>
    <x v="28"/>
    <s v="маш.час"/>
    <n v="51.14"/>
    <x v="0"/>
    <n v="0"/>
    <n v="0"/>
    <x v="0"/>
    <n v="0"/>
    <m/>
  </r>
  <r>
    <x v="10"/>
    <n v="20"/>
    <x v="83"/>
    <x v="83"/>
    <s v="маш.час"/>
    <n v="76.8"/>
    <x v="0"/>
    <n v="0"/>
    <n v="0"/>
    <x v="0"/>
    <n v="0"/>
    <m/>
  </r>
  <r>
    <x v="10"/>
    <n v="21"/>
    <x v="84"/>
    <x v="84"/>
    <s v="маш.час"/>
    <n v="138.16"/>
    <x v="0"/>
    <n v="0"/>
    <n v="0"/>
    <x v="0"/>
    <n v="0"/>
    <m/>
  </r>
  <r>
    <x v="10"/>
    <n v="22"/>
    <x v="85"/>
    <x v="85"/>
    <s v="маш.час"/>
    <n v="210.47"/>
    <x v="0"/>
    <n v="0"/>
    <n v="0"/>
    <x v="0"/>
    <n v="0"/>
    <m/>
  </r>
  <r>
    <x v="10"/>
    <n v="23"/>
    <x v="86"/>
    <x v="86"/>
    <s v="маш.час"/>
    <n v="1103.2"/>
    <x v="0"/>
    <n v="0"/>
    <n v="0"/>
    <x v="0"/>
    <n v="0"/>
    <m/>
  </r>
  <r>
    <x v="10"/>
    <n v="24"/>
    <x v="87"/>
    <x v="87"/>
    <s v="маш.час"/>
    <n v="58.34"/>
    <x v="0"/>
    <n v="0"/>
    <n v="0"/>
    <x v="0"/>
    <n v="0"/>
    <m/>
  </r>
  <r>
    <x v="10"/>
    <n v="25"/>
    <x v="88"/>
    <x v="88"/>
    <s v="маш.час"/>
    <n v="149.72"/>
    <x v="0"/>
    <n v="0"/>
    <n v="0"/>
    <x v="0"/>
    <n v="0"/>
    <m/>
  </r>
  <r>
    <x v="10"/>
    <n v="26"/>
    <x v="89"/>
    <x v="89"/>
    <s v="маш.час"/>
    <n v="835"/>
    <x v="0"/>
    <n v="0"/>
    <n v="0"/>
    <x v="0"/>
    <n v="0"/>
    <m/>
  </r>
  <r>
    <x v="10"/>
    <n v="27"/>
    <x v="90"/>
    <x v="90"/>
    <s v="маш.час"/>
    <n v="134.28"/>
    <x v="0"/>
    <n v="0"/>
    <n v="0"/>
    <x v="0"/>
    <n v="0"/>
    <m/>
  </r>
  <r>
    <x v="10"/>
    <n v="28"/>
    <x v="91"/>
    <x v="91"/>
    <s v="маш.час"/>
    <n v="173"/>
    <x v="0"/>
    <n v="0"/>
    <n v="0"/>
    <x v="0"/>
    <n v="0"/>
    <m/>
  </r>
  <r>
    <x v="10"/>
    <n v="29"/>
    <x v="92"/>
    <x v="92"/>
    <s v="маш.час"/>
    <n v="45.24"/>
    <x v="0"/>
    <n v="0"/>
    <n v="0"/>
    <x v="0"/>
    <n v="0"/>
    <m/>
  </r>
  <r>
    <x v="10"/>
    <n v="30"/>
    <x v="32"/>
    <x v="32"/>
    <s v="маш.час"/>
    <n v="131.94"/>
    <x v="0"/>
    <n v="0"/>
    <n v="0"/>
    <x v="0"/>
    <n v="0"/>
    <m/>
  </r>
  <r>
    <x v="11"/>
    <s v="          Трудозатраты"/>
    <x v="0"/>
    <x v="0"/>
    <m/>
    <m/>
    <x v="0"/>
    <n v="0"/>
    <n v="0"/>
    <x v="0"/>
    <n v="0"/>
    <m/>
  </r>
  <r>
    <x v="11"/>
    <n v="1"/>
    <x v="8"/>
    <x v="8"/>
    <s v="чел.час"/>
    <n v="30.4"/>
    <x v="1"/>
    <s v="3"/>
    <n v="30.4"/>
    <x v="0"/>
    <n v="0"/>
    <m/>
  </r>
  <r>
    <x v="11"/>
    <n v="2"/>
    <x v="72"/>
    <x v="72"/>
    <s v="чел.час"/>
    <n v="6.34"/>
    <x v="1"/>
    <s v="3"/>
    <n v="6.34"/>
    <x v="0"/>
    <n v="0"/>
    <m/>
  </r>
  <r>
    <x v="11"/>
    <n v="3"/>
    <x v="9"/>
    <x v="9"/>
    <s v="чел.час"/>
    <n v="50.14"/>
    <x v="1"/>
    <s v="3"/>
    <n v="50.14"/>
    <x v="0"/>
    <n v="0"/>
    <m/>
  </r>
  <r>
    <x v="11"/>
    <n v="4"/>
    <x v="11"/>
    <x v="11"/>
    <s v="чел.час"/>
    <n v="82.51"/>
    <x v="1"/>
    <s v="4"/>
    <n v="82.51"/>
    <x v="0"/>
    <n v="0"/>
    <m/>
  </r>
  <r>
    <x v="11"/>
    <n v="5"/>
    <x v="12"/>
    <x v="12"/>
    <s v="чел.час"/>
    <n v="86.81"/>
    <x v="1"/>
    <s v="4"/>
    <n v="86.81"/>
    <x v="0"/>
    <n v="0"/>
    <m/>
  </r>
  <r>
    <x v="11"/>
    <n v="6"/>
    <x v="13"/>
    <x v="13"/>
    <s v="чел.час"/>
    <n v="1.52"/>
    <x v="1"/>
    <s v="4"/>
    <n v="1.52"/>
    <x v="0"/>
    <n v="0"/>
    <m/>
  </r>
  <r>
    <x v="11"/>
    <n v="7"/>
    <x v="17"/>
    <x v="17"/>
    <s v="чел.час"/>
    <n v="26.12"/>
    <x v="0"/>
    <n v="0"/>
    <n v="0"/>
    <x v="0"/>
    <n v="0"/>
    <m/>
  </r>
  <r>
    <x v="11"/>
    <s v="          Машины и механизмы"/>
    <x v="0"/>
    <x v="0"/>
    <m/>
    <m/>
    <x v="0"/>
    <n v="0"/>
    <n v="0"/>
    <x v="0"/>
    <n v="0"/>
    <m/>
  </r>
  <r>
    <x v="11"/>
    <n v="8"/>
    <x v="18"/>
    <x v="18"/>
    <s v="маш.час"/>
    <n v="3.85"/>
    <x v="0"/>
    <n v="0"/>
    <n v="0"/>
    <x v="1"/>
    <n v="3.85"/>
    <m/>
  </r>
  <r>
    <x v="11"/>
    <n v="9"/>
    <x v="20"/>
    <x v="20"/>
    <s v="маш.час"/>
    <n v="12.96"/>
    <x v="0"/>
    <n v="0"/>
    <n v="0"/>
    <x v="0"/>
    <n v="0"/>
    <m/>
  </r>
  <r>
    <x v="11"/>
    <n v="10"/>
    <x v="22"/>
    <x v="22"/>
    <s v="маш.час"/>
    <n v="12.96"/>
    <x v="0"/>
    <n v="0"/>
    <n v="0"/>
    <x v="0"/>
    <n v="0"/>
    <m/>
  </r>
  <r>
    <x v="11"/>
    <n v="11"/>
    <x v="53"/>
    <x v="53"/>
    <s v="маш.час"/>
    <n v="21.67"/>
    <x v="0"/>
    <n v="0"/>
    <n v="0"/>
    <x v="0"/>
    <n v="0"/>
    <m/>
  </r>
  <r>
    <x v="11"/>
    <n v="12"/>
    <x v="23"/>
    <x v="23"/>
    <s v="маш.час"/>
    <n v="18.239999999999998"/>
    <x v="0"/>
    <n v="0"/>
    <n v="0"/>
    <x v="0"/>
    <n v="0"/>
    <m/>
  </r>
  <r>
    <x v="11"/>
    <n v="13"/>
    <x v="24"/>
    <x v="24"/>
    <s v="маш.час"/>
    <n v="4.5599999999999996"/>
    <x v="0"/>
    <n v="0"/>
    <n v="0"/>
    <x v="0"/>
    <n v="0"/>
    <m/>
  </r>
  <r>
    <x v="11"/>
    <n v="14"/>
    <x v="25"/>
    <x v="25"/>
    <s v="маш.час"/>
    <n v="0.31"/>
    <x v="0"/>
    <n v="0"/>
    <n v="0"/>
    <x v="0"/>
    <n v="0"/>
    <m/>
  </r>
  <r>
    <x v="11"/>
    <n v="15"/>
    <x v="75"/>
    <x v="75"/>
    <s v="маш.час"/>
    <n v="0.31"/>
    <x v="0"/>
    <n v="0"/>
    <n v="0"/>
    <x v="0"/>
    <n v="0"/>
    <m/>
  </r>
  <r>
    <x v="11"/>
    <n v="16"/>
    <x v="76"/>
    <x v="76"/>
    <s v="маш.час"/>
    <n v="0.28999999999999998"/>
    <x v="0"/>
    <n v="0"/>
    <n v="0"/>
    <x v="0"/>
    <n v="0"/>
    <m/>
  </r>
  <r>
    <x v="11"/>
    <n v="17"/>
    <x v="26"/>
    <x v="26"/>
    <s v="маш.час"/>
    <n v="0.08"/>
    <x v="0"/>
    <n v="0"/>
    <n v="0"/>
    <x v="0"/>
    <n v="0"/>
    <m/>
  </r>
  <r>
    <x v="11"/>
    <n v="18"/>
    <x v="28"/>
    <x v="28"/>
    <s v="маш.час"/>
    <n v="7.69"/>
    <x v="0"/>
    <n v="0"/>
    <n v="0"/>
    <x v="0"/>
    <n v="0"/>
    <m/>
  </r>
  <r>
    <x v="11"/>
    <n v="19"/>
    <x v="29"/>
    <x v="29"/>
    <s v="маш.час"/>
    <n v="4.32"/>
    <x v="0"/>
    <n v="0"/>
    <n v="0"/>
    <x v="0"/>
    <n v="0"/>
    <m/>
  </r>
  <r>
    <x v="11"/>
    <n v="20"/>
    <x v="32"/>
    <x v="32"/>
    <s v="маш.час"/>
    <n v="3.85"/>
    <x v="0"/>
    <n v="0"/>
    <n v="0"/>
    <x v="0"/>
    <n v="0"/>
    <m/>
  </r>
  <r>
    <x v="12"/>
    <s v="          Трудозатраты"/>
    <x v="0"/>
    <x v="0"/>
    <m/>
    <m/>
    <x v="0"/>
    <n v="0"/>
    <n v="0"/>
    <x v="0"/>
    <n v="0"/>
    <m/>
  </r>
  <r>
    <x v="12"/>
    <n v="1"/>
    <x v="70"/>
    <x v="70"/>
    <s v="чел.час"/>
    <n v="308.22000000000003"/>
    <x v="1"/>
    <s v="1"/>
    <n v="308.22000000000003"/>
    <x v="0"/>
    <n v="0"/>
    <m/>
  </r>
  <r>
    <x v="12"/>
    <n v="2"/>
    <x v="71"/>
    <x v="71"/>
    <s v="чел.час"/>
    <n v="488.33"/>
    <x v="1"/>
    <s v="2"/>
    <n v="488.33"/>
    <x v="0"/>
    <n v="0"/>
    <m/>
  </r>
  <r>
    <x v="12"/>
    <n v="3"/>
    <x v="9"/>
    <x v="9"/>
    <s v="чел.час"/>
    <n v="1089.47"/>
    <x v="1"/>
    <s v="3"/>
    <n v="1089.47"/>
    <x v="0"/>
    <n v="0"/>
    <m/>
  </r>
  <r>
    <x v="12"/>
    <n v="4"/>
    <x v="11"/>
    <x v="11"/>
    <s v="чел.час"/>
    <n v="12993.98"/>
    <x v="1"/>
    <s v="4"/>
    <n v="12993.98"/>
    <x v="0"/>
    <n v="0"/>
    <m/>
  </r>
  <r>
    <x v="12"/>
    <n v="5"/>
    <x v="12"/>
    <x v="12"/>
    <s v="чел.час"/>
    <n v="222.59"/>
    <x v="1"/>
    <s v="4"/>
    <n v="222.59"/>
    <x v="0"/>
    <n v="0"/>
    <m/>
  </r>
  <r>
    <x v="12"/>
    <n v="6"/>
    <x v="17"/>
    <x v="17"/>
    <s v="чел.час"/>
    <n v="2893.7"/>
    <x v="0"/>
    <n v="0"/>
    <n v="0"/>
    <x v="0"/>
    <n v="0"/>
    <m/>
  </r>
  <r>
    <x v="12"/>
    <s v="          Машины и механизмы"/>
    <x v="0"/>
    <x v="0"/>
    <m/>
    <m/>
    <x v="0"/>
    <n v="0"/>
    <n v="0"/>
    <x v="0"/>
    <n v="0"/>
    <m/>
  </r>
  <r>
    <x v="12"/>
    <n v="7"/>
    <x v="18"/>
    <x v="18"/>
    <s v="маш.час"/>
    <n v="1587.66"/>
    <x v="0"/>
    <n v="0"/>
    <n v="0"/>
    <x v="1"/>
    <n v="1587.66"/>
    <m/>
  </r>
  <r>
    <x v="12"/>
    <n v="8"/>
    <x v="20"/>
    <x v="20"/>
    <s v="маш.час"/>
    <n v="251"/>
    <x v="0"/>
    <n v="0"/>
    <n v="0"/>
    <x v="0"/>
    <n v="0"/>
    <m/>
  </r>
  <r>
    <x v="12"/>
    <n v="9"/>
    <x v="22"/>
    <x v="22"/>
    <s v="маш.час"/>
    <n v="235.54"/>
    <x v="0"/>
    <n v="0"/>
    <n v="0"/>
    <x v="0"/>
    <n v="0"/>
    <m/>
  </r>
  <r>
    <x v="12"/>
    <n v="10"/>
    <x v="45"/>
    <x v="45"/>
    <s v="маш.час"/>
    <n v="15.46"/>
    <x v="0"/>
    <n v="0"/>
    <n v="0"/>
    <x v="0"/>
    <n v="0"/>
    <m/>
  </r>
  <r>
    <x v="12"/>
    <n v="11"/>
    <x v="51"/>
    <x v="51"/>
    <s v="маш.час"/>
    <n v="277.87"/>
    <x v="0"/>
    <n v="0"/>
    <n v="0"/>
    <x v="0"/>
    <n v="0"/>
    <m/>
  </r>
  <r>
    <x v="12"/>
    <n v="12"/>
    <x v="53"/>
    <x v="53"/>
    <s v="маш.час"/>
    <n v="911.26"/>
    <x v="0"/>
    <n v="0"/>
    <n v="0"/>
    <x v="0"/>
    <n v="0"/>
    <m/>
  </r>
  <r>
    <x v="12"/>
    <n v="13"/>
    <x v="55"/>
    <x v="55"/>
    <s v="маш.час"/>
    <n v="34.549999999999997"/>
    <x v="0"/>
    <n v="0"/>
    <n v="0"/>
    <x v="0"/>
    <n v="0"/>
    <m/>
  </r>
  <r>
    <x v="12"/>
    <n v="14"/>
    <x v="23"/>
    <x v="23"/>
    <s v="маш.час"/>
    <n v="673.66"/>
    <x v="0"/>
    <n v="0"/>
    <n v="0"/>
    <x v="0"/>
    <n v="0"/>
    <m/>
  </r>
  <r>
    <x v="12"/>
    <n v="15"/>
    <x v="93"/>
    <x v="93"/>
    <s v="маш.час"/>
    <n v="63.61"/>
    <x v="0"/>
    <n v="0"/>
    <n v="0"/>
    <x v="0"/>
    <n v="0"/>
    <m/>
  </r>
  <r>
    <x v="12"/>
    <n v="16"/>
    <x v="74"/>
    <x v="74"/>
    <s v="маш.час"/>
    <n v="18.75"/>
    <x v="0"/>
    <n v="0"/>
    <n v="0"/>
    <x v="0"/>
    <n v="0"/>
    <m/>
  </r>
  <r>
    <x v="12"/>
    <n v="17"/>
    <x v="56"/>
    <x v="56"/>
    <s v="маш.час"/>
    <n v="10.8"/>
    <x v="0"/>
    <n v="0"/>
    <n v="0"/>
    <x v="0"/>
    <n v="0"/>
    <m/>
  </r>
  <r>
    <x v="12"/>
    <n v="18"/>
    <x v="32"/>
    <x v="32"/>
    <s v="маш.час"/>
    <n v="301.68"/>
    <x v="0"/>
    <n v="0"/>
    <n v="0"/>
    <x v="0"/>
    <n v="0"/>
    <m/>
  </r>
  <r>
    <x v="13"/>
    <s v="          Трудозатраты"/>
    <x v="0"/>
    <x v="0"/>
    <m/>
    <m/>
    <x v="0"/>
    <n v="0"/>
    <n v="0"/>
    <x v="0"/>
    <n v="0"/>
    <m/>
  </r>
  <r>
    <x v="13"/>
    <n v="1"/>
    <x v="11"/>
    <x v="11"/>
    <s v="чел.час"/>
    <n v="577.1"/>
    <x v="1"/>
    <s v="4"/>
    <n v="577.1"/>
    <x v="0"/>
    <n v="0"/>
    <m/>
  </r>
  <r>
    <x v="13"/>
    <n v="2"/>
    <x v="12"/>
    <x v="12"/>
    <s v="чел.час"/>
    <n v="170.64"/>
    <x v="1"/>
    <s v="4"/>
    <n v="170.64"/>
    <x v="0"/>
    <n v="0"/>
    <m/>
  </r>
  <r>
    <x v="13"/>
    <n v="3"/>
    <x v="17"/>
    <x v="17"/>
    <s v="чел.час"/>
    <n v="92.88"/>
    <x v="0"/>
    <n v="0"/>
    <n v="0"/>
    <x v="0"/>
    <n v="0"/>
    <m/>
  </r>
  <r>
    <x v="13"/>
    <s v="          Машины и механизмы"/>
    <x v="0"/>
    <x v="0"/>
    <m/>
    <m/>
    <x v="0"/>
    <n v="0"/>
    <n v="0"/>
    <x v="0"/>
    <n v="0"/>
    <m/>
  </r>
  <r>
    <x v="13"/>
    <n v="4"/>
    <x v="50"/>
    <x v="50"/>
    <s v="маш.час"/>
    <n v="8.64"/>
    <x v="0"/>
    <n v="0"/>
    <n v="0"/>
    <x v="1"/>
    <n v="8.64"/>
    <m/>
  </r>
  <r>
    <x v="13"/>
    <n v="5"/>
    <x v="18"/>
    <x v="18"/>
    <s v="маш.час"/>
    <n v="73.19"/>
    <x v="0"/>
    <n v="0"/>
    <n v="0"/>
    <x v="1"/>
    <n v="73.19"/>
    <m/>
  </r>
  <r>
    <x v="13"/>
    <n v="6"/>
    <x v="53"/>
    <x v="53"/>
    <s v="маш.час"/>
    <n v="11.05"/>
    <x v="0"/>
    <n v="0"/>
    <n v="0"/>
    <x v="0"/>
    <n v="0"/>
    <m/>
  </r>
  <r>
    <x v="13"/>
    <n v="7"/>
    <x v="52"/>
    <x v="52"/>
    <s v="маш.час"/>
    <n v="2.74"/>
    <x v="0"/>
    <n v="0"/>
    <n v="0"/>
    <x v="0"/>
    <n v="0"/>
    <m/>
  </r>
  <r>
    <x v="13"/>
    <n v="8"/>
    <x v="23"/>
    <x v="23"/>
    <s v="маш.час"/>
    <n v="41.67"/>
    <x v="0"/>
    <n v="0"/>
    <n v="0"/>
    <x v="0"/>
    <n v="0"/>
    <m/>
  </r>
  <r>
    <x v="13"/>
    <n v="9"/>
    <x v="26"/>
    <x v="26"/>
    <s v="маш.час"/>
    <n v="0.86"/>
    <x v="0"/>
    <n v="0"/>
    <n v="0"/>
    <x v="0"/>
    <n v="0"/>
    <m/>
  </r>
  <r>
    <x v="13"/>
    <n v="10"/>
    <x v="48"/>
    <x v="48"/>
    <s v="маш.час"/>
    <n v="0.57999999999999996"/>
    <x v="0"/>
    <n v="0"/>
    <n v="0"/>
    <x v="0"/>
    <n v="0"/>
    <m/>
  </r>
  <r>
    <x v="13"/>
    <n v="11"/>
    <x v="32"/>
    <x v="32"/>
    <s v="маш.час"/>
    <n v="35.26"/>
    <x v="0"/>
    <n v="0"/>
    <n v="0"/>
    <x v="0"/>
    <n v="0"/>
    <m/>
  </r>
  <r>
    <x v="14"/>
    <s v="          Трудозатраты"/>
    <x v="0"/>
    <x v="0"/>
    <m/>
    <m/>
    <x v="0"/>
    <n v="0"/>
    <n v="0"/>
    <x v="0"/>
    <n v="0"/>
    <m/>
  </r>
  <r>
    <x v="14"/>
    <n v="1"/>
    <x v="9"/>
    <x v="9"/>
    <s v="чел.час"/>
    <n v="1043.96"/>
    <x v="1"/>
    <s v="3"/>
    <n v="1043.96"/>
    <x v="0"/>
    <n v="0"/>
    <m/>
  </r>
  <r>
    <x v="14"/>
    <n v="2"/>
    <x v="11"/>
    <x v="11"/>
    <s v="чел.час"/>
    <n v="202.03"/>
    <x v="1"/>
    <s v="4"/>
    <n v="202.03"/>
    <x v="0"/>
    <n v="0"/>
    <m/>
  </r>
  <r>
    <x v="14"/>
    <n v="3"/>
    <x v="12"/>
    <x v="12"/>
    <s v="чел.час"/>
    <n v="265.93"/>
    <x v="1"/>
    <s v="4"/>
    <n v="265.93"/>
    <x v="0"/>
    <n v="0"/>
    <m/>
  </r>
  <r>
    <x v="14"/>
    <n v="4"/>
    <x v="17"/>
    <x v="17"/>
    <s v="чел.час"/>
    <n v="8.83"/>
    <x v="0"/>
    <n v="0"/>
    <n v="0"/>
    <x v="0"/>
    <n v="0"/>
    <m/>
  </r>
  <r>
    <x v="14"/>
    <s v="          Машины и механизмы"/>
    <x v="0"/>
    <x v="0"/>
    <m/>
    <m/>
    <x v="0"/>
    <n v="0"/>
    <n v="0"/>
    <x v="0"/>
    <n v="0"/>
    <m/>
  </r>
  <r>
    <x v="14"/>
    <n v="5"/>
    <x v="18"/>
    <x v="18"/>
    <s v="маш.час"/>
    <n v="8.83"/>
    <x v="0"/>
    <n v="0"/>
    <n v="0"/>
    <x v="1"/>
    <n v="8.83"/>
    <m/>
  </r>
  <r>
    <x v="14"/>
    <n v="6"/>
    <x v="20"/>
    <x v="20"/>
    <s v="маш.час"/>
    <n v="30.24"/>
    <x v="0"/>
    <n v="0"/>
    <n v="0"/>
    <x v="0"/>
    <n v="0"/>
    <m/>
  </r>
  <r>
    <x v="14"/>
    <n v="7"/>
    <x v="22"/>
    <x v="22"/>
    <s v="маш.час"/>
    <n v="30.24"/>
    <x v="0"/>
    <n v="0"/>
    <n v="0"/>
    <x v="0"/>
    <n v="0"/>
    <m/>
  </r>
  <r>
    <x v="14"/>
    <n v="8"/>
    <x v="23"/>
    <x v="23"/>
    <s v="маш.час"/>
    <n v="70.510000000000005"/>
    <x v="0"/>
    <n v="0"/>
    <n v="0"/>
    <x v="0"/>
    <n v="0"/>
    <m/>
  </r>
  <r>
    <x v="14"/>
    <n v="9"/>
    <x v="26"/>
    <x v="26"/>
    <s v="маш.час"/>
    <n v="34.020000000000003"/>
    <x v="0"/>
    <n v="0"/>
    <n v="0"/>
    <x v="0"/>
    <n v="0"/>
    <m/>
  </r>
  <r>
    <x v="14"/>
    <n v="10"/>
    <x v="27"/>
    <x v="27"/>
    <s v="маш.час"/>
    <n v="0.22"/>
    <x v="0"/>
    <n v="0"/>
    <n v="0"/>
    <x v="0"/>
    <n v="0"/>
    <m/>
  </r>
  <r>
    <x v="14"/>
    <n v="11"/>
    <x v="28"/>
    <x v="28"/>
    <s v="маш.час"/>
    <n v="28.2"/>
    <x v="0"/>
    <n v="0"/>
    <n v="0"/>
    <x v="0"/>
    <n v="0"/>
    <m/>
  </r>
  <r>
    <x v="14"/>
    <n v="12"/>
    <x v="32"/>
    <x v="32"/>
    <s v="маш.час"/>
    <n v="8.82"/>
    <x v="0"/>
    <n v="0"/>
    <n v="0"/>
    <x v="0"/>
    <n v="0"/>
    <m/>
  </r>
  <r>
    <x v="15"/>
    <s v="          Трудозатраты"/>
    <x v="0"/>
    <x v="0"/>
    <m/>
    <m/>
    <x v="0"/>
    <n v="0"/>
    <n v="0"/>
    <x v="0"/>
    <n v="0"/>
    <m/>
  </r>
  <r>
    <x v="15"/>
    <n v="1"/>
    <x v="70"/>
    <x v="70"/>
    <s v="чел.час"/>
    <n v="51.04"/>
    <x v="1"/>
    <s v="1"/>
    <n v="51.04"/>
    <x v="0"/>
    <n v="0"/>
    <m/>
  </r>
  <r>
    <x v="15"/>
    <n v="2"/>
    <x v="71"/>
    <x v="71"/>
    <s v="чел.час"/>
    <n v="80.86"/>
    <x v="1"/>
    <s v="2"/>
    <n v="80.86"/>
    <x v="0"/>
    <n v="0"/>
    <m/>
  </r>
  <r>
    <x v="15"/>
    <n v="3"/>
    <x v="4"/>
    <x v="4"/>
    <s v="чел.час"/>
    <n v="123"/>
    <x v="1"/>
    <s v="3"/>
    <n v="123"/>
    <x v="0"/>
    <n v="0"/>
    <m/>
  </r>
  <r>
    <x v="15"/>
    <n v="4"/>
    <x v="9"/>
    <x v="9"/>
    <s v="чел.час"/>
    <n v="344.83"/>
    <x v="1"/>
    <s v="3"/>
    <n v="344.83"/>
    <x v="0"/>
    <n v="0"/>
    <m/>
  </r>
  <r>
    <x v="15"/>
    <n v="5"/>
    <x v="11"/>
    <x v="11"/>
    <s v="чел.час"/>
    <n v="2660.68"/>
    <x v="1"/>
    <s v="4"/>
    <n v="2660.68"/>
    <x v="0"/>
    <n v="0"/>
    <m/>
  </r>
  <r>
    <x v="15"/>
    <n v="6"/>
    <x v="12"/>
    <x v="12"/>
    <s v="чел.час"/>
    <n v="364.4"/>
    <x v="1"/>
    <s v="4"/>
    <n v="364.4"/>
    <x v="0"/>
    <n v="0"/>
    <m/>
  </r>
  <r>
    <x v="15"/>
    <n v="7"/>
    <x v="14"/>
    <x v="14"/>
    <s v="чел.час"/>
    <n v="4.84"/>
    <x v="1"/>
    <s v="4"/>
    <n v="4.84"/>
    <x v="0"/>
    <n v="0"/>
    <m/>
  </r>
  <r>
    <x v="15"/>
    <n v="8"/>
    <x v="17"/>
    <x v="17"/>
    <s v="чел.час"/>
    <n v="255.87"/>
    <x v="0"/>
    <n v="0"/>
    <n v="0"/>
    <x v="0"/>
    <n v="0"/>
    <m/>
  </r>
  <r>
    <x v="15"/>
    <s v="          Машины и механизмы"/>
    <x v="0"/>
    <x v="0"/>
    <m/>
    <m/>
    <x v="0"/>
    <n v="0"/>
    <n v="0"/>
    <x v="0"/>
    <n v="0"/>
    <m/>
  </r>
  <r>
    <x v="15"/>
    <n v="9"/>
    <x v="18"/>
    <x v="18"/>
    <s v="маш.час"/>
    <n v="65.92"/>
    <x v="0"/>
    <n v="0"/>
    <n v="0"/>
    <x v="1"/>
    <n v="65.92"/>
    <m/>
  </r>
  <r>
    <x v="15"/>
    <n v="10"/>
    <x v="20"/>
    <x v="20"/>
    <s v="маш.час"/>
    <n v="316.89999999999998"/>
    <x v="0"/>
    <n v="0"/>
    <n v="0"/>
    <x v="0"/>
    <n v="0"/>
    <m/>
  </r>
  <r>
    <x v="15"/>
    <n v="11"/>
    <x v="22"/>
    <x v="22"/>
    <s v="маш.час"/>
    <n v="246.26"/>
    <x v="0"/>
    <n v="0"/>
    <n v="0"/>
    <x v="0"/>
    <n v="0"/>
    <m/>
  </r>
  <r>
    <x v="15"/>
    <n v="12"/>
    <x v="45"/>
    <x v="45"/>
    <s v="маш.час"/>
    <n v="70.64"/>
    <x v="0"/>
    <n v="0"/>
    <n v="0"/>
    <x v="0"/>
    <n v="0"/>
    <m/>
  </r>
  <r>
    <x v="15"/>
    <n v="13"/>
    <x v="51"/>
    <x v="51"/>
    <s v="маш.час"/>
    <n v="176.75"/>
    <x v="0"/>
    <n v="0"/>
    <n v="0"/>
    <x v="0"/>
    <n v="0"/>
    <m/>
  </r>
  <r>
    <x v="15"/>
    <n v="14"/>
    <x v="23"/>
    <x v="23"/>
    <s v="маш.час"/>
    <n v="100.93"/>
    <x v="0"/>
    <n v="0"/>
    <n v="0"/>
    <x v="0"/>
    <n v="0"/>
    <m/>
  </r>
  <r>
    <x v="15"/>
    <n v="15"/>
    <x v="94"/>
    <x v="94"/>
    <s v="маш.час"/>
    <n v="3.66"/>
    <x v="0"/>
    <n v="0"/>
    <n v="0"/>
    <x v="0"/>
    <n v="0"/>
    <m/>
  </r>
  <r>
    <x v="15"/>
    <n v="16"/>
    <x v="93"/>
    <x v="93"/>
    <s v="маш.час"/>
    <n v="10.54"/>
    <x v="0"/>
    <n v="0"/>
    <n v="0"/>
    <x v="0"/>
    <n v="0"/>
    <m/>
  </r>
  <r>
    <x v="15"/>
    <n v="17"/>
    <x v="74"/>
    <x v="74"/>
    <s v="маш.час"/>
    <n v="2.66"/>
    <x v="0"/>
    <n v="0"/>
    <n v="0"/>
    <x v="0"/>
    <n v="0"/>
    <m/>
  </r>
  <r>
    <x v="15"/>
    <n v="18"/>
    <x v="26"/>
    <x v="26"/>
    <s v="маш.час"/>
    <n v="7.55"/>
    <x v="0"/>
    <n v="0"/>
    <n v="0"/>
    <x v="0"/>
    <n v="0"/>
    <m/>
  </r>
  <r>
    <x v="15"/>
    <n v="19"/>
    <x v="28"/>
    <x v="28"/>
    <s v="маш.час"/>
    <n v="12.11"/>
    <x v="0"/>
    <n v="0"/>
    <n v="0"/>
    <x v="0"/>
    <n v="0"/>
    <m/>
  </r>
  <r>
    <x v="15"/>
    <n v="20"/>
    <x v="95"/>
    <x v="95"/>
    <s v="маш.час"/>
    <n v="3.66"/>
    <x v="0"/>
    <n v="0"/>
    <n v="0"/>
    <x v="0"/>
    <n v="0"/>
    <m/>
  </r>
  <r>
    <x v="15"/>
    <n v="21"/>
    <x v="56"/>
    <x v="56"/>
    <s v="маш.час"/>
    <n v="67.77"/>
    <x v="0"/>
    <n v="0"/>
    <n v="0"/>
    <x v="0"/>
    <n v="0"/>
    <m/>
  </r>
  <r>
    <x v="15"/>
    <n v="22"/>
    <x v="32"/>
    <x v="32"/>
    <s v="маш.час"/>
    <n v="57.49"/>
    <x v="0"/>
    <n v="0"/>
    <n v="0"/>
    <x v="0"/>
    <n v="0"/>
    <m/>
  </r>
  <r>
    <x v="16"/>
    <s v="          Трудозатраты"/>
    <x v="0"/>
    <x v="0"/>
    <m/>
    <m/>
    <x v="0"/>
    <n v="0"/>
    <n v="0"/>
    <x v="0"/>
    <n v="0"/>
    <m/>
  </r>
  <r>
    <x v="16"/>
    <n v="1"/>
    <x v="10"/>
    <x v="10"/>
    <s v="чел.час"/>
    <n v="68.400000000000006"/>
    <x v="1"/>
    <s v="3"/>
    <n v="68.400000000000006"/>
    <x v="0"/>
    <n v="0"/>
    <m/>
  </r>
  <r>
    <x v="16"/>
    <s v="          Машины и механизмы"/>
    <x v="0"/>
    <x v="0"/>
    <m/>
    <m/>
    <x v="0"/>
    <n v="0"/>
    <n v="0"/>
    <x v="0"/>
    <n v="0"/>
    <m/>
  </r>
  <r>
    <x v="16"/>
    <n v="2"/>
    <x v="23"/>
    <x v="23"/>
    <s v="маш.час"/>
    <n v="4.9400000000000004"/>
    <x v="0"/>
    <n v="0"/>
    <n v="0"/>
    <x v="0"/>
    <n v="0"/>
    <m/>
  </r>
  <r>
    <x v="16"/>
    <n v="3"/>
    <x v="26"/>
    <x v="26"/>
    <s v="маш.час"/>
    <n v="1.52"/>
    <x v="0"/>
    <n v="0"/>
    <n v="0"/>
    <x v="0"/>
    <n v="0"/>
    <m/>
  </r>
  <r>
    <x v="17"/>
    <s v="          Трудозатраты"/>
    <x v="0"/>
    <x v="0"/>
    <m/>
    <m/>
    <x v="0"/>
    <n v="0"/>
    <n v="0"/>
    <x v="0"/>
    <n v="0"/>
    <m/>
  </r>
  <r>
    <x v="17"/>
    <n v="1"/>
    <x v="33"/>
    <x v="33"/>
    <s v="чел.час"/>
    <n v="114.24"/>
    <x v="1"/>
    <s v="3"/>
    <n v="114.24"/>
    <x v="0"/>
    <n v="0"/>
    <m/>
  </r>
  <r>
    <x v="17"/>
    <n v="2"/>
    <x v="9"/>
    <x v="9"/>
    <s v="чел.час"/>
    <n v="321.60000000000002"/>
    <x v="1"/>
    <s v="3"/>
    <n v="321.60000000000002"/>
    <x v="0"/>
    <n v="0"/>
    <m/>
  </r>
  <r>
    <x v="17"/>
    <n v="3"/>
    <x v="10"/>
    <x v="10"/>
    <s v="чел.час"/>
    <n v="82.72"/>
    <x v="1"/>
    <s v="3"/>
    <n v="82.72"/>
    <x v="0"/>
    <n v="0"/>
    <m/>
  </r>
  <r>
    <x v="17"/>
    <n v="4"/>
    <x v="11"/>
    <x v="11"/>
    <s v="чел.час"/>
    <n v="4916.3599999999997"/>
    <x v="1"/>
    <s v="4"/>
    <n v="4916.3599999999997"/>
    <x v="0"/>
    <n v="0"/>
    <m/>
  </r>
  <r>
    <x v="17"/>
    <n v="5"/>
    <x v="12"/>
    <x v="12"/>
    <s v="чел.час"/>
    <n v="2106.36"/>
    <x v="1"/>
    <s v="4"/>
    <n v="2106.36"/>
    <x v="0"/>
    <n v="0"/>
    <m/>
  </r>
  <r>
    <x v="17"/>
    <n v="6"/>
    <x v="17"/>
    <x v="17"/>
    <s v="чел.час"/>
    <n v="210.44"/>
    <x v="0"/>
    <n v="0"/>
    <n v="0"/>
    <x v="0"/>
    <n v="0"/>
    <m/>
  </r>
  <r>
    <x v="17"/>
    <s v="          Машины и механизмы"/>
    <x v="0"/>
    <x v="0"/>
    <m/>
    <m/>
    <x v="0"/>
    <n v="0"/>
    <n v="0"/>
    <x v="0"/>
    <n v="0"/>
    <m/>
  </r>
  <r>
    <x v="17"/>
    <n v="7"/>
    <x v="50"/>
    <x v="50"/>
    <s v="маш.час"/>
    <n v="6.72"/>
    <x v="0"/>
    <n v="0"/>
    <n v="0"/>
    <x v="1"/>
    <n v="6.72"/>
    <m/>
  </r>
  <r>
    <x v="17"/>
    <n v="8"/>
    <x v="18"/>
    <x v="18"/>
    <s v="маш.час"/>
    <n v="151.82"/>
    <x v="0"/>
    <n v="0"/>
    <n v="0"/>
    <x v="1"/>
    <n v="151.82"/>
    <m/>
  </r>
  <r>
    <x v="17"/>
    <n v="9"/>
    <x v="20"/>
    <x v="20"/>
    <s v="маш.час"/>
    <n v="691.2"/>
    <x v="0"/>
    <n v="0"/>
    <n v="0"/>
    <x v="0"/>
    <n v="0"/>
    <m/>
  </r>
  <r>
    <x v="17"/>
    <n v="10"/>
    <x v="22"/>
    <x v="22"/>
    <s v="маш.час"/>
    <n v="691.2"/>
    <x v="0"/>
    <n v="0"/>
    <n v="0"/>
    <x v="0"/>
    <n v="0"/>
    <m/>
  </r>
  <r>
    <x v="17"/>
    <n v="11"/>
    <x v="52"/>
    <x v="52"/>
    <s v="маш.час"/>
    <n v="2.13"/>
    <x v="0"/>
    <n v="0"/>
    <n v="0"/>
    <x v="0"/>
    <n v="0"/>
    <m/>
  </r>
  <r>
    <x v="17"/>
    <n v="12"/>
    <x v="23"/>
    <x v="23"/>
    <s v="маш.час"/>
    <n v="106.22"/>
    <x v="0"/>
    <n v="0"/>
    <n v="0"/>
    <x v="0"/>
    <n v="0"/>
    <m/>
  </r>
  <r>
    <x v="17"/>
    <n v="13"/>
    <x v="69"/>
    <x v="69"/>
    <s v="маш.час"/>
    <n v="37.1"/>
    <x v="0"/>
    <n v="0"/>
    <n v="0"/>
    <x v="0"/>
    <n v="0"/>
    <m/>
  </r>
  <r>
    <x v="17"/>
    <n v="14"/>
    <x v="26"/>
    <x v="26"/>
    <s v="маш.час"/>
    <n v="129.31"/>
    <x v="0"/>
    <n v="0"/>
    <n v="0"/>
    <x v="0"/>
    <n v="0"/>
    <m/>
  </r>
  <r>
    <x v="17"/>
    <n v="15"/>
    <x v="48"/>
    <x v="48"/>
    <s v="маш.час"/>
    <n v="0.45"/>
    <x v="0"/>
    <n v="0"/>
    <n v="0"/>
    <x v="0"/>
    <n v="0"/>
    <m/>
  </r>
  <r>
    <x v="17"/>
    <n v="16"/>
    <x v="35"/>
    <x v="35"/>
    <s v="маш.час"/>
    <n v="7.4"/>
    <x v="0"/>
    <n v="0"/>
    <n v="0"/>
    <x v="0"/>
    <n v="0"/>
    <m/>
  </r>
  <r>
    <x v="17"/>
    <n v="17"/>
    <x v="27"/>
    <x v="27"/>
    <s v="маш.час"/>
    <n v="7.4"/>
    <x v="0"/>
    <n v="0"/>
    <n v="0"/>
    <x v="0"/>
    <n v="0"/>
    <m/>
  </r>
  <r>
    <x v="17"/>
    <n v="18"/>
    <x v="28"/>
    <x v="28"/>
    <s v="маш.час"/>
    <n v="16"/>
    <x v="0"/>
    <n v="0"/>
    <n v="0"/>
    <x v="0"/>
    <n v="0"/>
    <m/>
  </r>
  <r>
    <x v="17"/>
    <n v="19"/>
    <x v="36"/>
    <x v="36"/>
    <s v="маш.час"/>
    <n v="3.4"/>
    <x v="0"/>
    <n v="0"/>
    <n v="0"/>
    <x v="0"/>
    <n v="0"/>
    <m/>
  </r>
  <r>
    <x v="17"/>
    <n v="20"/>
    <x v="37"/>
    <x v="37"/>
    <s v="маш.час"/>
    <n v="7.4"/>
    <x v="0"/>
    <n v="0"/>
    <n v="0"/>
    <x v="0"/>
    <n v="0"/>
    <m/>
  </r>
  <r>
    <x v="17"/>
    <n v="21"/>
    <x v="38"/>
    <x v="38"/>
    <s v="маш.час"/>
    <n v="7.4"/>
    <x v="0"/>
    <n v="0"/>
    <n v="0"/>
    <x v="0"/>
    <n v="0"/>
    <m/>
  </r>
  <r>
    <x v="17"/>
    <n v="22"/>
    <x v="32"/>
    <x v="32"/>
    <s v="маш.час"/>
    <n v="152.66999999999999"/>
    <x v="0"/>
    <n v="0"/>
    <n v="0"/>
    <x v="0"/>
    <n v="0"/>
    <m/>
  </r>
  <r>
    <x v="18"/>
    <s v="          Трудозатраты"/>
    <x v="0"/>
    <x v="0"/>
    <m/>
    <m/>
    <x v="0"/>
    <n v="0"/>
    <n v="0"/>
    <x v="0"/>
    <n v="0"/>
    <m/>
  </r>
  <r>
    <x v="18"/>
    <n v="1"/>
    <x v="33"/>
    <x v="33"/>
    <s v="чел.час"/>
    <n v="8.9600000000000009"/>
    <x v="1"/>
    <s v="3"/>
    <n v="8.9600000000000009"/>
    <x v="0"/>
    <n v="0"/>
    <m/>
  </r>
  <r>
    <x v="18"/>
    <n v="2"/>
    <x v="7"/>
    <x v="7"/>
    <s v="чел.час"/>
    <n v="274.16000000000003"/>
    <x v="1"/>
    <s v="3"/>
    <n v="274.16000000000003"/>
    <x v="0"/>
    <n v="0"/>
    <m/>
  </r>
  <r>
    <x v="18"/>
    <n v="3"/>
    <x v="9"/>
    <x v="9"/>
    <s v="чел.час"/>
    <n v="290.12"/>
    <x v="1"/>
    <s v="3"/>
    <n v="290.12"/>
    <x v="0"/>
    <n v="0"/>
    <m/>
  </r>
  <r>
    <x v="18"/>
    <n v="4"/>
    <x v="10"/>
    <x v="10"/>
    <s v="чел.час"/>
    <n v="62.04"/>
    <x v="1"/>
    <s v="3"/>
    <n v="62.04"/>
    <x v="0"/>
    <n v="0"/>
    <m/>
  </r>
  <r>
    <x v="18"/>
    <n v="5"/>
    <x v="11"/>
    <x v="11"/>
    <s v="чел.час"/>
    <n v="4771.22"/>
    <x v="1"/>
    <s v="4"/>
    <n v="4771.22"/>
    <x v="0"/>
    <n v="0"/>
    <m/>
  </r>
  <r>
    <x v="18"/>
    <n v="6"/>
    <x v="12"/>
    <x v="12"/>
    <s v="чел.час"/>
    <n v="2973.45"/>
    <x v="1"/>
    <s v="4"/>
    <n v="2973.45"/>
    <x v="0"/>
    <n v="0"/>
    <m/>
  </r>
  <r>
    <x v="18"/>
    <n v="7"/>
    <x v="17"/>
    <x v="17"/>
    <s v="чел.час"/>
    <n v="257.44"/>
    <x v="0"/>
    <n v="0"/>
    <n v="0"/>
    <x v="0"/>
    <n v="0"/>
    <m/>
  </r>
  <r>
    <x v="18"/>
    <s v="          Машины и механизмы"/>
    <x v="0"/>
    <x v="0"/>
    <m/>
    <m/>
    <x v="0"/>
    <n v="0"/>
    <n v="0"/>
    <x v="0"/>
    <n v="0"/>
    <m/>
  </r>
  <r>
    <x v="18"/>
    <n v="8"/>
    <x v="67"/>
    <x v="67"/>
    <s v="маш.час"/>
    <n v="1.68"/>
    <x v="0"/>
    <n v="0"/>
    <n v="0"/>
    <x v="1"/>
    <n v="1.68"/>
    <m/>
  </r>
  <r>
    <x v="18"/>
    <n v="9"/>
    <x v="50"/>
    <x v="50"/>
    <s v="маш.час"/>
    <n v="5.76"/>
    <x v="0"/>
    <n v="0"/>
    <n v="0"/>
    <x v="1"/>
    <n v="5.76"/>
    <m/>
  </r>
  <r>
    <x v="18"/>
    <n v="10"/>
    <x v="18"/>
    <x v="18"/>
    <s v="маш.час"/>
    <n v="133.78"/>
    <x v="0"/>
    <n v="0"/>
    <n v="0"/>
    <x v="1"/>
    <n v="133.78"/>
    <m/>
  </r>
  <r>
    <x v="18"/>
    <n v="11"/>
    <x v="68"/>
    <x v="68"/>
    <s v="маш.час"/>
    <n v="0.72"/>
    <x v="0"/>
    <n v="0"/>
    <n v="0"/>
    <x v="1"/>
    <n v="0.72"/>
    <m/>
  </r>
  <r>
    <x v="18"/>
    <n v="12"/>
    <x v="20"/>
    <x v="20"/>
    <s v="маш.час"/>
    <n v="524.4"/>
    <x v="0"/>
    <n v="0"/>
    <n v="0"/>
    <x v="0"/>
    <n v="0"/>
    <m/>
  </r>
  <r>
    <x v="18"/>
    <n v="13"/>
    <x v="22"/>
    <x v="22"/>
    <s v="маш.час"/>
    <n v="524.4"/>
    <x v="0"/>
    <n v="0"/>
    <n v="0"/>
    <x v="0"/>
    <n v="0"/>
    <m/>
  </r>
  <r>
    <x v="18"/>
    <n v="14"/>
    <x v="52"/>
    <x v="52"/>
    <s v="маш.час"/>
    <n v="1.83"/>
    <x v="0"/>
    <n v="0"/>
    <n v="0"/>
    <x v="0"/>
    <n v="0"/>
    <m/>
  </r>
  <r>
    <x v="18"/>
    <n v="15"/>
    <x v="23"/>
    <x v="23"/>
    <s v="маш.час"/>
    <n v="379.77"/>
    <x v="0"/>
    <n v="0"/>
    <n v="0"/>
    <x v="0"/>
    <n v="0"/>
    <m/>
  </r>
  <r>
    <x v="18"/>
    <n v="16"/>
    <x v="47"/>
    <x v="47"/>
    <s v="маш.час"/>
    <n v="19.760000000000002"/>
    <x v="0"/>
    <n v="0"/>
    <n v="0"/>
    <x v="0"/>
    <n v="0"/>
    <m/>
  </r>
  <r>
    <x v="18"/>
    <n v="17"/>
    <x v="69"/>
    <x v="69"/>
    <s v="маш.час"/>
    <n v="26.32"/>
    <x v="0"/>
    <n v="0"/>
    <n v="0"/>
    <x v="0"/>
    <n v="0"/>
    <m/>
  </r>
  <r>
    <x v="18"/>
    <n v="18"/>
    <x v="96"/>
    <x v="96"/>
    <s v="маш.час"/>
    <n v="14.5"/>
    <x v="0"/>
    <n v="0"/>
    <n v="0"/>
    <x v="0"/>
    <n v="0"/>
    <m/>
  </r>
  <r>
    <x v="18"/>
    <n v="19"/>
    <x v="97"/>
    <x v="97"/>
    <s v="маш.час"/>
    <n v="22.22"/>
    <x v="0"/>
    <n v="0"/>
    <n v="0"/>
    <x v="0"/>
    <n v="0"/>
    <m/>
  </r>
  <r>
    <x v="18"/>
    <n v="20"/>
    <x v="26"/>
    <x v="26"/>
    <s v="маш.час"/>
    <n v="77.849999999999994"/>
    <x v="0"/>
    <n v="0"/>
    <n v="0"/>
    <x v="0"/>
    <n v="0"/>
    <m/>
  </r>
  <r>
    <x v="18"/>
    <n v="21"/>
    <x v="48"/>
    <x v="48"/>
    <s v="маш.час"/>
    <n v="0.39"/>
    <x v="0"/>
    <n v="0"/>
    <n v="0"/>
    <x v="0"/>
    <n v="0"/>
    <m/>
  </r>
  <r>
    <x v="18"/>
    <n v="22"/>
    <x v="35"/>
    <x v="35"/>
    <s v="маш.час"/>
    <n v="5.55"/>
    <x v="0"/>
    <n v="0"/>
    <n v="0"/>
    <x v="0"/>
    <n v="0"/>
    <m/>
  </r>
  <r>
    <x v="18"/>
    <n v="23"/>
    <x v="27"/>
    <x v="27"/>
    <s v="маш.час"/>
    <n v="5.55"/>
    <x v="0"/>
    <n v="0"/>
    <n v="0"/>
    <x v="0"/>
    <n v="0"/>
    <m/>
  </r>
  <r>
    <x v="18"/>
    <n v="24"/>
    <x v="98"/>
    <x v="98"/>
    <s v="маш.час"/>
    <n v="19.149999999999999"/>
    <x v="0"/>
    <n v="0"/>
    <n v="0"/>
    <x v="0"/>
    <n v="0"/>
    <m/>
  </r>
  <r>
    <x v="18"/>
    <n v="25"/>
    <x v="99"/>
    <x v="99"/>
    <s v="маш.час"/>
    <n v="22.22"/>
    <x v="0"/>
    <n v="0"/>
    <n v="0"/>
    <x v="0"/>
    <n v="0"/>
    <m/>
  </r>
  <r>
    <x v="18"/>
    <n v="26"/>
    <x v="28"/>
    <x v="28"/>
    <s v="маш.час"/>
    <n v="24.43"/>
    <x v="0"/>
    <n v="0"/>
    <n v="0"/>
    <x v="0"/>
    <n v="0"/>
    <m/>
  </r>
  <r>
    <x v="18"/>
    <n v="27"/>
    <x v="36"/>
    <x v="36"/>
    <s v="маш.час"/>
    <n v="2.5499999999999998"/>
    <x v="0"/>
    <n v="0"/>
    <n v="0"/>
    <x v="0"/>
    <n v="0"/>
    <m/>
  </r>
  <r>
    <x v="18"/>
    <n v="28"/>
    <x v="37"/>
    <x v="37"/>
    <s v="маш.час"/>
    <n v="5.55"/>
    <x v="0"/>
    <n v="0"/>
    <n v="0"/>
    <x v="0"/>
    <n v="0"/>
    <m/>
  </r>
  <r>
    <x v="18"/>
    <n v="29"/>
    <x v="38"/>
    <x v="38"/>
    <s v="маш.час"/>
    <n v="5.55"/>
    <x v="0"/>
    <n v="0"/>
    <n v="0"/>
    <x v="0"/>
    <n v="0"/>
    <m/>
  </r>
  <r>
    <x v="18"/>
    <n v="30"/>
    <x v="32"/>
    <x v="32"/>
    <s v="маш.час"/>
    <n v="138.09"/>
    <x v="0"/>
    <n v="0"/>
    <n v="0"/>
    <x v="0"/>
    <n v="0"/>
    <m/>
  </r>
  <r>
    <x v="19"/>
    <s v="          Трудозатраты"/>
    <x v="0"/>
    <x v="0"/>
    <m/>
    <m/>
    <x v="0"/>
    <n v="0"/>
    <n v="0"/>
    <x v="0"/>
    <n v="0"/>
    <m/>
  </r>
  <r>
    <x v="19"/>
    <n v="1"/>
    <x v="8"/>
    <x v="8"/>
    <s v="чел.час"/>
    <n v="33.44"/>
    <x v="1"/>
    <s v="3"/>
    <n v="33.44"/>
    <x v="0"/>
    <n v="0"/>
    <m/>
  </r>
  <r>
    <x v="19"/>
    <n v="2"/>
    <x v="9"/>
    <x v="9"/>
    <s v="чел.час"/>
    <n v="72.819999999999993"/>
    <x v="1"/>
    <s v="3"/>
    <n v="72.819999999999993"/>
    <x v="0"/>
    <n v="0"/>
    <m/>
  </r>
  <r>
    <x v="19"/>
    <n v="3"/>
    <x v="10"/>
    <x v="10"/>
    <s v="чел.час"/>
    <n v="3.26"/>
    <x v="1"/>
    <s v="3"/>
    <n v="3.26"/>
    <x v="0"/>
    <n v="0"/>
    <m/>
  </r>
  <r>
    <x v="19"/>
    <n v="4"/>
    <x v="11"/>
    <x v="11"/>
    <s v="чел.час"/>
    <n v="136.96"/>
    <x v="1"/>
    <s v="4"/>
    <n v="136.96"/>
    <x v="0"/>
    <n v="0"/>
    <m/>
  </r>
  <r>
    <x v="19"/>
    <n v="5"/>
    <x v="12"/>
    <x v="12"/>
    <s v="чел.час"/>
    <n v="38.46"/>
    <x v="1"/>
    <s v="4"/>
    <n v="38.46"/>
    <x v="0"/>
    <n v="0"/>
    <m/>
  </r>
  <r>
    <x v="19"/>
    <n v="6"/>
    <x v="17"/>
    <x v="17"/>
    <s v="чел.час"/>
    <n v="1.02"/>
    <x v="0"/>
    <n v="0"/>
    <n v="0"/>
    <x v="0"/>
    <n v="0"/>
    <m/>
  </r>
  <r>
    <x v="19"/>
    <s v="          Машины и механизмы"/>
    <x v="0"/>
    <x v="0"/>
    <m/>
    <m/>
    <x v="0"/>
    <n v="0"/>
    <n v="0"/>
    <x v="0"/>
    <n v="0"/>
    <m/>
  </r>
  <r>
    <x v="19"/>
    <n v="7"/>
    <x v="18"/>
    <x v="18"/>
    <s v="маш.час"/>
    <n v="1.02"/>
    <x v="0"/>
    <n v="0"/>
    <n v="0"/>
    <x v="1"/>
    <n v="1.02"/>
    <m/>
  </r>
  <r>
    <x v="19"/>
    <n v="8"/>
    <x v="20"/>
    <x v="20"/>
    <s v="маш.час"/>
    <n v="13.13"/>
    <x v="0"/>
    <n v="0"/>
    <n v="0"/>
    <x v="0"/>
    <n v="0"/>
    <m/>
  </r>
  <r>
    <x v="19"/>
    <n v="9"/>
    <x v="22"/>
    <x v="22"/>
    <s v="маш.час"/>
    <n v="13.13"/>
    <x v="0"/>
    <n v="0"/>
    <n v="0"/>
    <x v="0"/>
    <n v="0"/>
    <m/>
  </r>
  <r>
    <x v="19"/>
    <n v="10"/>
    <x v="23"/>
    <x v="23"/>
    <s v="маш.час"/>
    <n v="6.07"/>
    <x v="0"/>
    <n v="0"/>
    <n v="0"/>
    <x v="0"/>
    <n v="0"/>
    <m/>
  </r>
  <r>
    <x v="19"/>
    <n v="11"/>
    <x v="24"/>
    <x v="24"/>
    <s v="маш.час"/>
    <n v="6.24"/>
    <x v="0"/>
    <n v="0"/>
    <n v="0"/>
    <x v="0"/>
    <n v="0"/>
    <m/>
  </r>
  <r>
    <x v="19"/>
    <n v="12"/>
    <x v="26"/>
    <x v="26"/>
    <s v="маш.час"/>
    <n v="0.88"/>
    <x v="0"/>
    <n v="0"/>
    <n v="0"/>
    <x v="0"/>
    <n v="0"/>
    <m/>
  </r>
  <r>
    <x v="19"/>
    <n v="13"/>
    <x v="27"/>
    <x v="27"/>
    <s v="маш.час"/>
    <n v="7.0000000000000007E-2"/>
    <x v="0"/>
    <n v="0"/>
    <n v="0"/>
    <x v="0"/>
    <n v="0"/>
    <m/>
  </r>
  <r>
    <x v="19"/>
    <n v="14"/>
    <x v="28"/>
    <x v="28"/>
    <s v="маш.час"/>
    <n v="1.22"/>
    <x v="0"/>
    <n v="0"/>
    <n v="0"/>
    <x v="0"/>
    <n v="0"/>
    <m/>
  </r>
  <r>
    <x v="19"/>
    <n v="15"/>
    <x v="29"/>
    <x v="29"/>
    <s v="маш.час"/>
    <n v="4.75"/>
    <x v="0"/>
    <n v="0"/>
    <n v="0"/>
    <x v="0"/>
    <n v="0"/>
    <m/>
  </r>
  <r>
    <x v="19"/>
    <n v="16"/>
    <x v="32"/>
    <x v="32"/>
    <s v="маш.час"/>
    <n v="1.02"/>
    <x v="0"/>
    <n v="0"/>
    <n v="0"/>
    <x v="0"/>
    <n v="0"/>
    <m/>
  </r>
  <r>
    <x v="20"/>
    <s v="          Трудозатраты"/>
    <x v="0"/>
    <x v="0"/>
    <m/>
    <m/>
    <x v="0"/>
    <n v="0"/>
    <n v="0"/>
    <x v="0"/>
    <n v="0"/>
    <m/>
  </r>
  <r>
    <x v="20"/>
    <n v="1"/>
    <x v="33"/>
    <x v="33"/>
    <s v="чел.час"/>
    <n v="89.6"/>
    <x v="1"/>
    <s v="3"/>
    <n v="89.6"/>
    <x v="0"/>
    <n v="0"/>
    <m/>
  </r>
  <r>
    <x v="20"/>
    <n v="2"/>
    <x v="34"/>
    <x v="34"/>
    <s v="чел.час"/>
    <n v="51.5"/>
    <x v="1"/>
    <s v="3"/>
    <n v="51.5"/>
    <x v="0"/>
    <n v="0"/>
    <m/>
  </r>
  <r>
    <x v="20"/>
    <n v="3"/>
    <x v="7"/>
    <x v="7"/>
    <s v="чел.час"/>
    <n v="68.540000000000006"/>
    <x v="1"/>
    <s v="3"/>
    <n v="68.540000000000006"/>
    <x v="0"/>
    <n v="0"/>
    <m/>
  </r>
  <r>
    <x v="20"/>
    <n v="4"/>
    <x v="9"/>
    <x v="9"/>
    <s v="чел.час"/>
    <n v="64.319999999999993"/>
    <x v="1"/>
    <s v="3"/>
    <n v="64.319999999999993"/>
    <x v="0"/>
    <n v="0"/>
    <m/>
  </r>
  <r>
    <x v="20"/>
    <n v="5"/>
    <x v="10"/>
    <x v="10"/>
    <s v="чел.час"/>
    <n v="10.34"/>
    <x v="1"/>
    <s v="3"/>
    <n v="10.34"/>
    <x v="0"/>
    <n v="0"/>
    <m/>
  </r>
  <r>
    <x v="20"/>
    <n v="6"/>
    <x v="11"/>
    <x v="11"/>
    <s v="чел.час"/>
    <n v="401.37"/>
    <x v="1"/>
    <s v="4"/>
    <n v="401.37"/>
    <x v="0"/>
    <n v="0"/>
    <m/>
  </r>
  <r>
    <x v="20"/>
    <n v="7"/>
    <x v="12"/>
    <x v="12"/>
    <s v="чел.час"/>
    <n v="126.6"/>
    <x v="1"/>
    <s v="4"/>
    <n v="126.6"/>
    <x v="0"/>
    <n v="0"/>
    <m/>
  </r>
  <r>
    <x v="20"/>
    <n v="8"/>
    <x v="17"/>
    <x v="17"/>
    <s v="чел.час"/>
    <n v="126.6"/>
    <x v="0"/>
    <n v="0"/>
    <n v="0"/>
    <x v="0"/>
    <n v="0"/>
    <m/>
  </r>
  <r>
    <x v="20"/>
    <s v="          Машины и механизмы"/>
    <x v="0"/>
    <x v="0"/>
    <m/>
    <m/>
    <x v="0"/>
    <n v="0"/>
    <n v="0"/>
    <x v="0"/>
    <n v="0"/>
    <m/>
  </r>
  <r>
    <x v="20"/>
    <n v="9"/>
    <x v="67"/>
    <x v="67"/>
    <s v="маш.час"/>
    <n v="0.42"/>
    <x v="0"/>
    <n v="0"/>
    <n v="0"/>
    <x v="1"/>
    <n v="0.42"/>
    <m/>
  </r>
  <r>
    <x v="20"/>
    <n v="10"/>
    <x v="18"/>
    <x v="18"/>
    <s v="маш.час"/>
    <n v="20.03"/>
    <x v="0"/>
    <n v="0"/>
    <n v="0"/>
    <x v="1"/>
    <n v="20.03"/>
    <m/>
  </r>
  <r>
    <x v="20"/>
    <n v="11"/>
    <x v="68"/>
    <x v="68"/>
    <s v="маш.час"/>
    <n v="0.18"/>
    <x v="0"/>
    <n v="0"/>
    <n v="0"/>
    <x v="1"/>
    <n v="0.18"/>
    <m/>
  </r>
  <r>
    <x v="20"/>
    <n v="12"/>
    <x v="20"/>
    <x v="20"/>
    <s v="маш.час"/>
    <n v="43.2"/>
    <x v="0"/>
    <n v="0"/>
    <n v="0"/>
    <x v="0"/>
    <n v="0"/>
    <m/>
  </r>
  <r>
    <x v="20"/>
    <n v="13"/>
    <x v="22"/>
    <x v="22"/>
    <s v="маш.час"/>
    <n v="43.2"/>
    <x v="0"/>
    <n v="0"/>
    <n v="0"/>
    <x v="0"/>
    <n v="0"/>
    <m/>
  </r>
  <r>
    <x v="20"/>
    <n v="14"/>
    <x v="23"/>
    <x v="23"/>
    <s v="маш.час"/>
    <n v="48.68"/>
    <x v="0"/>
    <n v="0"/>
    <n v="0"/>
    <x v="0"/>
    <n v="0"/>
    <m/>
  </r>
  <r>
    <x v="20"/>
    <n v="15"/>
    <x v="47"/>
    <x v="47"/>
    <s v="маш.час"/>
    <n v="4.9400000000000004"/>
    <x v="0"/>
    <n v="0"/>
    <n v="0"/>
    <x v="0"/>
    <n v="0"/>
    <m/>
  </r>
  <r>
    <x v="20"/>
    <n v="16"/>
    <x v="69"/>
    <x v="69"/>
    <s v="маш.час"/>
    <n v="4.87"/>
    <x v="0"/>
    <n v="0"/>
    <n v="0"/>
    <x v="0"/>
    <n v="0"/>
    <m/>
  </r>
  <r>
    <x v="20"/>
    <n v="17"/>
    <x v="96"/>
    <x v="96"/>
    <s v="маш.час"/>
    <n v="17.399999999999999"/>
    <x v="0"/>
    <n v="0"/>
    <n v="0"/>
    <x v="0"/>
    <n v="0"/>
    <m/>
  </r>
  <r>
    <x v="20"/>
    <n v="18"/>
    <x v="97"/>
    <x v="97"/>
    <s v="маш.час"/>
    <n v="26.66"/>
    <x v="0"/>
    <n v="0"/>
    <n v="0"/>
    <x v="0"/>
    <n v="0"/>
    <m/>
  </r>
  <r>
    <x v="20"/>
    <n v="19"/>
    <x v="26"/>
    <x v="26"/>
    <s v="маш.час"/>
    <n v="25.68"/>
    <x v="0"/>
    <n v="0"/>
    <n v="0"/>
    <x v="0"/>
    <n v="0"/>
    <m/>
  </r>
  <r>
    <x v="20"/>
    <n v="20"/>
    <x v="35"/>
    <x v="35"/>
    <s v="маш.час"/>
    <n v="3.7"/>
    <x v="0"/>
    <n v="0"/>
    <n v="0"/>
    <x v="0"/>
    <n v="0"/>
    <m/>
  </r>
  <r>
    <x v="20"/>
    <n v="21"/>
    <x v="27"/>
    <x v="27"/>
    <s v="маш.час"/>
    <n v="9"/>
    <x v="0"/>
    <n v="0"/>
    <n v="0"/>
    <x v="0"/>
    <n v="0"/>
    <m/>
  </r>
  <r>
    <x v="20"/>
    <n v="22"/>
    <x v="98"/>
    <x v="98"/>
    <s v="маш.час"/>
    <n v="22.98"/>
    <x v="0"/>
    <n v="0"/>
    <n v="0"/>
    <x v="0"/>
    <n v="0"/>
    <m/>
  </r>
  <r>
    <x v="20"/>
    <n v="23"/>
    <x v="99"/>
    <x v="99"/>
    <s v="маш.час"/>
    <n v="26.66"/>
    <x v="0"/>
    <n v="0"/>
    <n v="0"/>
    <x v="0"/>
    <n v="0"/>
    <m/>
  </r>
  <r>
    <x v="20"/>
    <n v="24"/>
    <x v="28"/>
    <x v="28"/>
    <s v="маш.час"/>
    <n v="8"/>
    <x v="0"/>
    <n v="0"/>
    <n v="0"/>
    <x v="0"/>
    <n v="0"/>
    <m/>
  </r>
  <r>
    <x v="20"/>
    <n v="25"/>
    <x v="36"/>
    <x v="36"/>
    <s v="маш.час"/>
    <n v="1.7"/>
    <x v="0"/>
    <n v="0"/>
    <n v="0"/>
    <x v="0"/>
    <n v="0"/>
    <m/>
  </r>
  <r>
    <x v="20"/>
    <n v="26"/>
    <x v="37"/>
    <x v="37"/>
    <s v="маш.час"/>
    <n v="3.7"/>
    <x v="0"/>
    <n v="0"/>
    <n v="0"/>
    <x v="0"/>
    <n v="0"/>
    <m/>
  </r>
  <r>
    <x v="20"/>
    <n v="27"/>
    <x v="38"/>
    <x v="38"/>
    <s v="маш.час"/>
    <n v="3.7"/>
    <x v="0"/>
    <n v="0"/>
    <n v="0"/>
    <x v="0"/>
    <n v="0"/>
    <m/>
  </r>
  <r>
    <x v="20"/>
    <n v="28"/>
    <x v="32"/>
    <x v="32"/>
    <s v="маш.час"/>
    <n v="21.26"/>
    <x v="0"/>
    <n v="0"/>
    <n v="0"/>
    <x v="0"/>
    <n v="0"/>
    <m/>
  </r>
  <r>
    <x v="21"/>
    <s v="          Трудозатраты"/>
    <x v="0"/>
    <x v="0"/>
    <m/>
    <m/>
    <x v="0"/>
    <n v="0"/>
    <n v="0"/>
    <x v="0"/>
    <n v="0"/>
    <m/>
  </r>
  <r>
    <x v="21"/>
    <n v="1"/>
    <x v="9"/>
    <x v="9"/>
    <s v="чел.час"/>
    <n v="405.7"/>
    <x v="1"/>
    <s v="3"/>
    <n v="405.7"/>
    <x v="0"/>
    <n v="0"/>
    <m/>
  </r>
  <r>
    <x v="21"/>
    <n v="2"/>
    <x v="11"/>
    <x v="11"/>
    <s v="чел.час"/>
    <n v="408.58"/>
    <x v="1"/>
    <s v="4"/>
    <n v="408.58"/>
    <x v="0"/>
    <n v="0"/>
    <m/>
  </r>
  <r>
    <x v="21"/>
    <n v="3"/>
    <x v="12"/>
    <x v="12"/>
    <s v="чел.час"/>
    <n v="90.5"/>
    <x v="1"/>
    <s v="4"/>
    <n v="90.5"/>
    <x v="0"/>
    <n v="0"/>
    <m/>
  </r>
  <r>
    <x v="21"/>
    <n v="4"/>
    <x v="41"/>
    <x v="41"/>
    <s v="чел.час"/>
    <n v="16.32"/>
    <x v="1"/>
    <s v="4"/>
    <n v="16.32"/>
    <x v="0"/>
    <n v="0"/>
    <m/>
  </r>
  <r>
    <x v="21"/>
    <n v="5"/>
    <x v="17"/>
    <x v="17"/>
    <s v="чел.час"/>
    <n v="25.5"/>
    <x v="0"/>
    <n v="0"/>
    <n v="0"/>
    <x v="0"/>
    <n v="0"/>
    <m/>
  </r>
  <r>
    <x v="21"/>
    <s v="          Машины и механизмы"/>
    <x v="0"/>
    <x v="0"/>
    <m/>
    <m/>
    <x v="0"/>
    <n v="0"/>
    <n v="0"/>
    <x v="0"/>
    <n v="0"/>
    <m/>
  </r>
  <r>
    <x v="21"/>
    <n v="6"/>
    <x v="18"/>
    <x v="18"/>
    <s v="маш.час"/>
    <n v="13.02"/>
    <x v="0"/>
    <n v="0"/>
    <n v="0"/>
    <x v="1"/>
    <n v="13.02"/>
    <m/>
  </r>
  <r>
    <x v="21"/>
    <n v="7"/>
    <x v="20"/>
    <x v="20"/>
    <s v="маш.час"/>
    <n v="88.28"/>
    <x v="0"/>
    <n v="0"/>
    <n v="0"/>
    <x v="0"/>
    <n v="0"/>
    <m/>
  </r>
  <r>
    <x v="21"/>
    <n v="8"/>
    <x v="22"/>
    <x v="22"/>
    <s v="маш.час"/>
    <n v="88.28"/>
    <x v="0"/>
    <n v="0"/>
    <n v="0"/>
    <x v="0"/>
    <n v="0"/>
    <m/>
  </r>
  <r>
    <x v="21"/>
    <n v="9"/>
    <x v="55"/>
    <x v="55"/>
    <s v="маш.час"/>
    <n v="12.48"/>
    <x v="0"/>
    <n v="0"/>
    <n v="0"/>
    <x v="0"/>
    <n v="0"/>
    <m/>
  </r>
  <r>
    <x v="21"/>
    <n v="10"/>
    <x v="23"/>
    <x v="23"/>
    <s v="маш.час"/>
    <n v="8.18"/>
    <x v="0"/>
    <n v="0"/>
    <n v="0"/>
    <x v="0"/>
    <n v="0"/>
    <m/>
  </r>
  <r>
    <x v="21"/>
    <n v="11"/>
    <x v="26"/>
    <x v="26"/>
    <s v="маш.час"/>
    <n v="2.83"/>
    <x v="0"/>
    <n v="0"/>
    <n v="0"/>
    <x v="0"/>
    <n v="0"/>
    <m/>
  </r>
  <r>
    <x v="21"/>
    <n v="12"/>
    <x v="28"/>
    <x v="28"/>
    <s v="маш.час"/>
    <n v="67.42"/>
    <x v="0"/>
    <n v="0"/>
    <n v="0"/>
    <x v="0"/>
    <n v="0"/>
    <m/>
  </r>
  <r>
    <x v="21"/>
    <n v="13"/>
    <x v="32"/>
    <x v="32"/>
    <s v="маш.час"/>
    <n v="13.02"/>
    <x v="0"/>
    <n v="0"/>
    <n v="0"/>
    <x v="0"/>
    <n v="0"/>
    <m/>
  </r>
  <r>
    <x v="22"/>
    <s v="          Трудозатраты"/>
    <x v="0"/>
    <x v="0"/>
    <m/>
    <m/>
    <x v="0"/>
    <n v="0"/>
    <n v="0"/>
    <x v="0"/>
    <n v="0"/>
    <m/>
  </r>
  <r>
    <x v="22"/>
    <n v="1"/>
    <x v="10"/>
    <x v="10"/>
    <s v="чел.час"/>
    <n v="27"/>
    <x v="1"/>
    <s v="3"/>
    <n v="27"/>
    <x v="0"/>
    <n v="0"/>
    <m/>
  </r>
  <r>
    <x v="22"/>
    <s v="          Машины и механизмы"/>
    <x v="0"/>
    <x v="0"/>
    <m/>
    <m/>
    <x v="0"/>
    <n v="0"/>
    <n v="0"/>
    <x v="0"/>
    <n v="0"/>
    <m/>
  </r>
  <r>
    <x v="22"/>
    <n v="2"/>
    <x v="23"/>
    <x v="23"/>
    <s v="маш.час"/>
    <n v="1.95"/>
    <x v="0"/>
    <n v="0"/>
    <n v="0"/>
    <x v="0"/>
    <n v="0"/>
    <m/>
  </r>
  <r>
    <x v="22"/>
    <n v="3"/>
    <x v="26"/>
    <x v="26"/>
    <s v="маш.час"/>
    <n v="0.6"/>
    <x v="0"/>
    <n v="0"/>
    <n v="0"/>
    <x v="0"/>
    <n v="0"/>
    <m/>
  </r>
  <r>
    <x v="23"/>
    <s v="          Трудозатраты"/>
    <x v="0"/>
    <x v="0"/>
    <m/>
    <m/>
    <x v="0"/>
    <n v="0"/>
    <n v="0"/>
    <x v="0"/>
    <n v="0"/>
    <m/>
  </r>
  <r>
    <x v="23"/>
    <n v="1"/>
    <x v="33"/>
    <x v="33"/>
    <s v="чел.час"/>
    <n v="889.28"/>
    <x v="1"/>
    <s v="3"/>
    <n v="889.28"/>
    <x v="0"/>
    <n v="0"/>
    <m/>
  </r>
  <r>
    <x v="23"/>
    <n v="2"/>
    <x v="7"/>
    <x v="7"/>
    <s v="чел.час"/>
    <n v="1407.16"/>
    <x v="1"/>
    <s v="3"/>
    <n v="1407.16"/>
    <x v="0"/>
    <n v="0"/>
    <m/>
  </r>
  <r>
    <x v="23"/>
    <n v="3"/>
    <x v="9"/>
    <x v="9"/>
    <s v="чел.час"/>
    <n v="2797.67"/>
    <x v="1"/>
    <s v="3"/>
    <n v="2797.67"/>
    <x v="0"/>
    <n v="0"/>
    <m/>
  </r>
  <r>
    <x v="23"/>
    <n v="4"/>
    <x v="10"/>
    <x v="10"/>
    <s v="чел.час"/>
    <n v="103.4"/>
    <x v="1"/>
    <s v="3"/>
    <n v="103.4"/>
    <x v="0"/>
    <n v="0"/>
    <m/>
  </r>
  <r>
    <x v="23"/>
    <n v="5"/>
    <x v="11"/>
    <x v="11"/>
    <s v="чел.час"/>
    <n v="19401.490000000002"/>
    <x v="1"/>
    <s v="4"/>
    <n v="19401.490000000002"/>
    <x v="0"/>
    <n v="0"/>
    <m/>
  </r>
  <r>
    <x v="23"/>
    <n v="6"/>
    <x v="12"/>
    <x v="12"/>
    <s v="чел.час"/>
    <n v="8507.02"/>
    <x v="1"/>
    <s v="4"/>
    <n v="8507.02"/>
    <x v="0"/>
    <n v="0"/>
    <m/>
  </r>
  <r>
    <x v="23"/>
    <n v="7"/>
    <x v="41"/>
    <x v="41"/>
    <s v="чел.час"/>
    <n v="93.6"/>
    <x v="1"/>
    <s v="4"/>
    <n v="93.6"/>
    <x v="0"/>
    <n v="0"/>
    <m/>
  </r>
  <r>
    <x v="23"/>
    <n v="8"/>
    <x v="17"/>
    <x v="17"/>
    <s v="чел.час"/>
    <n v="2455.65"/>
    <x v="0"/>
    <n v="0"/>
    <n v="0"/>
    <x v="0"/>
    <n v="0"/>
    <m/>
  </r>
  <r>
    <x v="23"/>
    <s v="          Машины и механизмы"/>
    <x v="0"/>
    <x v="0"/>
    <m/>
    <m/>
    <x v="0"/>
    <n v="0"/>
    <n v="0"/>
    <x v="0"/>
    <n v="0"/>
    <m/>
  </r>
  <r>
    <x v="23"/>
    <n v="9"/>
    <x v="67"/>
    <x v="67"/>
    <s v="маш.час"/>
    <n v="9.41"/>
    <x v="0"/>
    <n v="0"/>
    <n v="0"/>
    <x v="1"/>
    <n v="9.41"/>
    <m/>
  </r>
  <r>
    <x v="23"/>
    <n v="10"/>
    <x v="50"/>
    <x v="50"/>
    <s v="маш.час"/>
    <n v="20.16"/>
    <x v="0"/>
    <n v="0"/>
    <n v="0"/>
    <x v="1"/>
    <n v="20.16"/>
    <m/>
  </r>
  <r>
    <x v="23"/>
    <n v="11"/>
    <x v="18"/>
    <x v="18"/>
    <s v="маш.час"/>
    <n v="640.94000000000005"/>
    <x v="0"/>
    <n v="0"/>
    <n v="0"/>
    <x v="1"/>
    <n v="640.94000000000005"/>
    <m/>
  </r>
  <r>
    <x v="23"/>
    <n v="12"/>
    <x v="68"/>
    <x v="68"/>
    <s v="маш.час"/>
    <n v="3.91"/>
    <x v="0"/>
    <n v="0"/>
    <n v="0"/>
    <x v="1"/>
    <n v="3.91"/>
    <m/>
  </r>
  <r>
    <x v="23"/>
    <n v="13"/>
    <x v="20"/>
    <x v="20"/>
    <s v="маш.час"/>
    <n v="1603.2"/>
    <x v="0"/>
    <n v="0"/>
    <n v="0"/>
    <x v="0"/>
    <n v="0"/>
    <m/>
  </r>
  <r>
    <x v="23"/>
    <n v="14"/>
    <x v="22"/>
    <x v="22"/>
    <s v="маш.час"/>
    <n v="1603.2"/>
    <x v="0"/>
    <n v="0"/>
    <n v="0"/>
    <x v="0"/>
    <n v="0"/>
    <m/>
  </r>
  <r>
    <x v="23"/>
    <n v="15"/>
    <x v="52"/>
    <x v="52"/>
    <s v="маш.час"/>
    <n v="6.38"/>
    <x v="0"/>
    <n v="0"/>
    <n v="0"/>
    <x v="0"/>
    <n v="0"/>
    <m/>
  </r>
  <r>
    <x v="23"/>
    <n v="16"/>
    <x v="23"/>
    <x v="23"/>
    <s v="маш.час"/>
    <n v="1558.33"/>
    <x v="0"/>
    <n v="0"/>
    <n v="0"/>
    <x v="0"/>
    <n v="0"/>
    <m/>
  </r>
  <r>
    <x v="23"/>
    <n v="17"/>
    <x v="47"/>
    <x v="47"/>
    <s v="маш.час"/>
    <n v="59.28"/>
    <x v="0"/>
    <n v="0"/>
    <n v="0"/>
    <x v="0"/>
    <n v="0"/>
    <m/>
  </r>
  <r>
    <x v="23"/>
    <n v="18"/>
    <x v="60"/>
    <x v="60"/>
    <s v="маш.час"/>
    <n v="64"/>
    <x v="0"/>
    <n v="0"/>
    <n v="0"/>
    <x v="0"/>
    <n v="0"/>
    <m/>
  </r>
  <r>
    <x v="23"/>
    <n v="19"/>
    <x v="69"/>
    <x v="69"/>
    <s v="маш.час"/>
    <n v="375.86"/>
    <x v="0"/>
    <n v="0"/>
    <n v="0"/>
    <x v="0"/>
    <n v="0"/>
    <m/>
  </r>
  <r>
    <x v="23"/>
    <n v="20"/>
    <x v="96"/>
    <x v="96"/>
    <s v="маш.час"/>
    <n v="232"/>
    <x v="0"/>
    <n v="0"/>
    <n v="0"/>
    <x v="0"/>
    <n v="0"/>
    <m/>
  </r>
  <r>
    <x v="23"/>
    <n v="21"/>
    <x v="97"/>
    <x v="97"/>
    <s v="маш.час"/>
    <n v="355.44"/>
    <x v="0"/>
    <n v="0"/>
    <n v="0"/>
    <x v="0"/>
    <n v="0"/>
    <m/>
  </r>
  <r>
    <x v="23"/>
    <n v="22"/>
    <x v="26"/>
    <x v="26"/>
    <s v="маш.час"/>
    <n v="682.62"/>
    <x v="0"/>
    <n v="0"/>
    <n v="0"/>
    <x v="0"/>
    <n v="0"/>
    <m/>
  </r>
  <r>
    <x v="23"/>
    <n v="23"/>
    <x v="48"/>
    <x v="48"/>
    <s v="маш.час"/>
    <n v="1.34"/>
    <x v="0"/>
    <n v="0"/>
    <n v="0"/>
    <x v="0"/>
    <n v="0"/>
    <m/>
  </r>
  <r>
    <x v="23"/>
    <n v="24"/>
    <x v="35"/>
    <x v="35"/>
    <s v="маш.час"/>
    <n v="37"/>
    <x v="0"/>
    <n v="0"/>
    <n v="0"/>
    <x v="0"/>
    <n v="0"/>
    <m/>
  </r>
  <r>
    <x v="23"/>
    <n v="25"/>
    <x v="27"/>
    <x v="27"/>
    <s v="маш.час"/>
    <n v="37"/>
    <x v="0"/>
    <n v="0"/>
    <n v="0"/>
    <x v="0"/>
    <n v="0"/>
    <m/>
  </r>
  <r>
    <x v="23"/>
    <n v="26"/>
    <x v="100"/>
    <x v="100"/>
    <s v="маш.час"/>
    <n v="18.100000000000001"/>
    <x v="0"/>
    <n v="0"/>
    <n v="0"/>
    <x v="0"/>
    <n v="0"/>
    <m/>
  </r>
  <r>
    <x v="23"/>
    <n v="27"/>
    <x v="98"/>
    <x v="98"/>
    <s v="маш.час"/>
    <n v="306.39999999999998"/>
    <x v="0"/>
    <n v="0"/>
    <n v="0"/>
    <x v="0"/>
    <n v="0"/>
    <m/>
  </r>
  <r>
    <x v="23"/>
    <n v="28"/>
    <x v="99"/>
    <x v="99"/>
    <s v="маш.час"/>
    <n v="355.44"/>
    <x v="0"/>
    <n v="0"/>
    <n v="0"/>
    <x v="0"/>
    <n v="0"/>
    <m/>
  </r>
  <r>
    <x v="23"/>
    <n v="29"/>
    <x v="28"/>
    <x v="28"/>
    <s v="маш.час"/>
    <n v="80"/>
    <x v="0"/>
    <n v="0"/>
    <n v="0"/>
    <x v="0"/>
    <n v="0"/>
    <m/>
  </r>
  <r>
    <x v="23"/>
    <n v="30"/>
    <x v="36"/>
    <x v="36"/>
    <s v="маш.час"/>
    <n v="17"/>
    <x v="0"/>
    <n v="0"/>
    <n v="0"/>
    <x v="0"/>
    <n v="0"/>
    <m/>
  </r>
  <r>
    <x v="23"/>
    <n v="31"/>
    <x v="56"/>
    <x v="56"/>
    <s v="маш.час"/>
    <n v="232"/>
    <x v="0"/>
    <n v="0"/>
    <n v="0"/>
    <x v="0"/>
    <n v="0"/>
    <m/>
  </r>
  <r>
    <x v="23"/>
    <n v="32"/>
    <x v="37"/>
    <x v="37"/>
    <s v="маш.час"/>
    <n v="37"/>
    <x v="0"/>
    <n v="0"/>
    <n v="0"/>
    <x v="0"/>
    <n v="0"/>
    <m/>
  </r>
  <r>
    <x v="23"/>
    <n v="33"/>
    <x v="38"/>
    <x v="38"/>
    <s v="маш.час"/>
    <n v="37"/>
    <x v="0"/>
    <n v="0"/>
    <n v="0"/>
    <x v="0"/>
    <n v="0"/>
    <m/>
  </r>
  <r>
    <x v="23"/>
    <n v="34"/>
    <x v="101"/>
    <x v="101"/>
    <s v="маш.час"/>
    <n v="13.92"/>
    <x v="0"/>
    <n v="0"/>
    <n v="0"/>
    <x v="0"/>
    <n v="0"/>
    <m/>
  </r>
  <r>
    <x v="23"/>
    <n v="35"/>
    <x v="32"/>
    <x v="32"/>
    <s v="маш.час"/>
    <n v="666.44"/>
    <x v="0"/>
    <n v="0"/>
    <n v="0"/>
    <x v="0"/>
    <n v="0"/>
    <m/>
  </r>
  <r>
    <x v="24"/>
    <s v="          Трудозатраты"/>
    <x v="0"/>
    <x v="0"/>
    <m/>
    <m/>
    <x v="0"/>
    <n v="0"/>
    <n v="0"/>
    <x v="0"/>
    <n v="0"/>
    <m/>
  </r>
  <r>
    <x v="24"/>
    <n v="1"/>
    <x v="8"/>
    <x v="8"/>
    <s v="чел.час"/>
    <n v="0.92"/>
    <x v="1"/>
    <s v="3"/>
    <n v="0.92"/>
    <x v="0"/>
    <n v="0"/>
    <m/>
  </r>
  <r>
    <x v="24"/>
    <n v="2"/>
    <x v="9"/>
    <x v="9"/>
    <s v="чел.час"/>
    <n v="951.02"/>
    <x v="1"/>
    <s v="3"/>
    <n v="951.02"/>
    <x v="0"/>
    <n v="0"/>
    <m/>
  </r>
  <r>
    <x v="24"/>
    <n v="3"/>
    <x v="10"/>
    <x v="10"/>
    <s v="чел.час"/>
    <n v="8.15"/>
    <x v="1"/>
    <s v="3"/>
    <n v="8.15"/>
    <x v="0"/>
    <n v="0"/>
    <m/>
  </r>
  <r>
    <x v="24"/>
    <n v="4"/>
    <x v="11"/>
    <x v="11"/>
    <s v="чел.час"/>
    <n v="1137.96"/>
    <x v="1"/>
    <s v="4"/>
    <n v="1137.96"/>
    <x v="0"/>
    <n v="0"/>
    <m/>
  </r>
  <r>
    <x v="24"/>
    <n v="5"/>
    <x v="12"/>
    <x v="12"/>
    <s v="чел.час"/>
    <n v="241.05"/>
    <x v="1"/>
    <s v="4"/>
    <n v="241.05"/>
    <x v="0"/>
    <n v="0"/>
    <m/>
  </r>
  <r>
    <x v="24"/>
    <n v="6"/>
    <x v="17"/>
    <x v="17"/>
    <s v="чел.час"/>
    <n v="10.029999999999999"/>
    <x v="0"/>
    <n v="0"/>
    <n v="0"/>
    <x v="0"/>
    <n v="0"/>
    <m/>
  </r>
  <r>
    <x v="24"/>
    <s v="          Машины и механизмы"/>
    <x v="0"/>
    <x v="0"/>
    <m/>
    <m/>
    <x v="0"/>
    <n v="0"/>
    <n v="0"/>
    <x v="0"/>
    <n v="0"/>
    <m/>
  </r>
  <r>
    <x v="24"/>
    <n v="7"/>
    <x v="18"/>
    <x v="18"/>
    <s v="маш.час"/>
    <n v="9.19"/>
    <x v="0"/>
    <n v="0"/>
    <n v="0"/>
    <x v="1"/>
    <n v="9.19"/>
    <m/>
  </r>
  <r>
    <x v="24"/>
    <n v="8"/>
    <x v="20"/>
    <x v="20"/>
    <s v="маш.час"/>
    <n v="53.12"/>
    <x v="0"/>
    <n v="0"/>
    <n v="0"/>
    <x v="0"/>
    <n v="0"/>
    <m/>
  </r>
  <r>
    <x v="24"/>
    <n v="9"/>
    <x v="22"/>
    <x v="22"/>
    <s v="маш.час"/>
    <n v="53.12"/>
    <x v="0"/>
    <n v="0"/>
    <n v="0"/>
    <x v="0"/>
    <n v="0"/>
    <m/>
  </r>
  <r>
    <x v="24"/>
    <n v="10"/>
    <x v="53"/>
    <x v="53"/>
    <s v="маш.час"/>
    <n v="0.83"/>
    <x v="0"/>
    <n v="0"/>
    <n v="0"/>
    <x v="0"/>
    <n v="0"/>
    <m/>
  </r>
  <r>
    <x v="24"/>
    <n v="11"/>
    <x v="54"/>
    <x v="54"/>
    <s v="маш.час"/>
    <n v="0.01"/>
    <x v="0"/>
    <n v="0"/>
    <n v="0"/>
    <x v="0"/>
    <n v="0"/>
    <m/>
  </r>
  <r>
    <x v="24"/>
    <n v="12"/>
    <x v="23"/>
    <x v="23"/>
    <s v="маш.час"/>
    <n v="82.96"/>
    <x v="0"/>
    <n v="0"/>
    <n v="0"/>
    <x v="0"/>
    <n v="0"/>
    <m/>
  </r>
  <r>
    <x v="24"/>
    <n v="13"/>
    <x v="24"/>
    <x v="24"/>
    <s v="маш.час"/>
    <n v="3.04"/>
    <x v="0"/>
    <n v="0"/>
    <n v="0"/>
    <x v="0"/>
    <n v="0"/>
    <m/>
  </r>
  <r>
    <x v="24"/>
    <n v="14"/>
    <x v="26"/>
    <x v="26"/>
    <s v="маш.час"/>
    <n v="12.71"/>
    <x v="0"/>
    <n v="0"/>
    <n v="0"/>
    <x v="0"/>
    <n v="0"/>
    <m/>
  </r>
  <r>
    <x v="24"/>
    <n v="15"/>
    <x v="27"/>
    <x v="27"/>
    <s v="маш.час"/>
    <n v="0.13"/>
    <x v="0"/>
    <n v="0"/>
    <n v="0"/>
    <x v="0"/>
    <n v="0"/>
    <m/>
  </r>
  <r>
    <x v="24"/>
    <n v="16"/>
    <x v="28"/>
    <x v="102"/>
    <s v="маш.час"/>
    <n v="18.07"/>
    <x v="0"/>
    <n v="0"/>
    <n v="0"/>
    <x v="0"/>
    <n v="0"/>
    <m/>
  </r>
  <r>
    <x v="24"/>
    <n v="17"/>
    <x v="28"/>
    <x v="103"/>
    <s v="маш.час"/>
    <n v="0.71"/>
    <x v="0"/>
    <n v="0"/>
    <n v="0"/>
    <x v="0"/>
    <n v="0"/>
    <m/>
  </r>
  <r>
    <x v="24"/>
    <n v="18"/>
    <x v="28"/>
    <x v="104"/>
    <s v="маш.час"/>
    <n v="17.36"/>
    <x v="0"/>
    <n v="0"/>
    <n v="0"/>
    <x v="0"/>
    <n v="0"/>
    <m/>
  </r>
  <r>
    <x v="24"/>
    <n v="19"/>
    <x v="32"/>
    <x v="32"/>
    <s v="маш.час"/>
    <n v="9.17"/>
    <x v="0"/>
    <n v="0"/>
    <n v="0"/>
    <x v="0"/>
    <n v="0"/>
    <m/>
  </r>
  <r>
    <x v="25"/>
    <s v="          Трудозатраты"/>
    <x v="0"/>
    <x v="0"/>
    <m/>
    <m/>
    <x v="0"/>
    <n v="0"/>
    <n v="0"/>
    <x v="0"/>
    <n v="0"/>
    <m/>
  </r>
  <r>
    <x v="25"/>
    <n v="1"/>
    <x v="70"/>
    <x v="70"/>
    <s v="чел.час"/>
    <n v="38.270000000000003"/>
    <x v="1"/>
    <s v="1"/>
    <n v="38.270000000000003"/>
    <x v="0"/>
    <n v="0"/>
    <m/>
  </r>
  <r>
    <x v="25"/>
    <n v="2"/>
    <x v="71"/>
    <x v="71"/>
    <s v="чел.час"/>
    <n v="60.64"/>
    <x v="1"/>
    <s v="2"/>
    <n v="60.64"/>
    <x v="0"/>
    <n v="0"/>
    <m/>
  </r>
  <r>
    <x v="25"/>
    <n v="3"/>
    <x v="4"/>
    <x v="4"/>
    <s v="чел.час"/>
    <n v="92.25"/>
    <x v="1"/>
    <s v="3"/>
    <n v="92.25"/>
    <x v="0"/>
    <n v="0"/>
    <m/>
  </r>
  <r>
    <x v="25"/>
    <n v="4"/>
    <x v="7"/>
    <x v="7"/>
    <s v="чел.час"/>
    <n v="379.97"/>
    <x v="1"/>
    <s v="3"/>
    <n v="379.97"/>
    <x v="0"/>
    <n v="0"/>
    <m/>
  </r>
  <r>
    <x v="25"/>
    <n v="5"/>
    <x v="9"/>
    <x v="9"/>
    <s v="чел.час"/>
    <n v="588.57000000000005"/>
    <x v="1"/>
    <s v="3"/>
    <n v="588.57000000000005"/>
    <x v="0"/>
    <n v="0"/>
    <m/>
  </r>
  <r>
    <x v="25"/>
    <n v="6"/>
    <x v="11"/>
    <x v="11"/>
    <s v="чел.час"/>
    <n v="2205.89"/>
    <x v="1"/>
    <s v="4"/>
    <n v="2205.89"/>
    <x v="0"/>
    <n v="0"/>
    <m/>
  </r>
  <r>
    <x v="25"/>
    <n v="7"/>
    <x v="12"/>
    <x v="12"/>
    <s v="чел.час"/>
    <n v="875.8"/>
    <x v="1"/>
    <s v="4"/>
    <n v="875.8"/>
    <x v="0"/>
    <n v="0"/>
    <m/>
  </r>
  <r>
    <x v="25"/>
    <n v="8"/>
    <x v="17"/>
    <x v="17"/>
    <s v="чел.час"/>
    <n v="197.64"/>
    <x v="0"/>
    <n v="0"/>
    <n v="0"/>
    <x v="0"/>
    <n v="0"/>
    <m/>
  </r>
  <r>
    <x v="25"/>
    <s v="          Машины и механизмы"/>
    <x v="0"/>
    <x v="0"/>
    <m/>
    <m/>
    <x v="0"/>
    <n v="0"/>
    <n v="0"/>
    <x v="0"/>
    <n v="0"/>
    <m/>
  </r>
  <r>
    <x v="25"/>
    <n v="9"/>
    <x v="67"/>
    <x v="67"/>
    <s v="маш.час"/>
    <n v="9.77"/>
    <x v="0"/>
    <n v="0"/>
    <n v="0"/>
    <x v="1"/>
    <n v="9.77"/>
    <m/>
  </r>
  <r>
    <x v="25"/>
    <n v="10"/>
    <x v="50"/>
    <x v="50"/>
    <s v="маш.час"/>
    <n v="6.24"/>
    <x v="0"/>
    <n v="0"/>
    <n v="0"/>
    <x v="1"/>
    <n v="6.24"/>
    <m/>
  </r>
  <r>
    <x v="25"/>
    <n v="11"/>
    <x v="18"/>
    <x v="18"/>
    <s v="маш.час"/>
    <n v="36.03"/>
    <x v="0"/>
    <n v="0"/>
    <n v="0"/>
    <x v="1"/>
    <n v="36.03"/>
    <m/>
  </r>
  <r>
    <x v="25"/>
    <n v="12"/>
    <x v="102"/>
    <x v="105"/>
    <s v="маш.час"/>
    <n v="0.16"/>
    <x v="0"/>
    <n v="0"/>
    <n v="0"/>
    <x v="1"/>
    <n v="0.16"/>
    <m/>
  </r>
  <r>
    <x v="25"/>
    <n v="13"/>
    <x v="20"/>
    <x v="20"/>
    <s v="маш.час"/>
    <n v="58.55"/>
    <x v="0"/>
    <n v="0"/>
    <n v="0"/>
    <x v="0"/>
    <n v="0"/>
    <m/>
  </r>
  <r>
    <x v="25"/>
    <n v="14"/>
    <x v="22"/>
    <x v="22"/>
    <s v="маш.час"/>
    <n v="58.55"/>
    <x v="0"/>
    <n v="0"/>
    <n v="0"/>
    <x v="0"/>
    <n v="0"/>
    <m/>
  </r>
  <r>
    <x v="25"/>
    <n v="15"/>
    <x v="51"/>
    <x v="51"/>
    <s v="маш.час"/>
    <n v="103.14"/>
    <x v="0"/>
    <n v="0"/>
    <n v="0"/>
    <x v="0"/>
    <n v="0"/>
    <m/>
  </r>
  <r>
    <x v="25"/>
    <n v="16"/>
    <x v="53"/>
    <x v="53"/>
    <s v="маш.час"/>
    <n v="25.53"/>
    <x v="0"/>
    <n v="0"/>
    <n v="0"/>
    <x v="0"/>
    <n v="0"/>
    <m/>
  </r>
  <r>
    <x v="25"/>
    <n v="17"/>
    <x v="55"/>
    <x v="55"/>
    <s v="маш.час"/>
    <n v="6.38"/>
    <x v="0"/>
    <n v="0"/>
    <n v="0"/>
    <x v="0"/>
    <n v="0"/>
    <m/>
  </r>
  <r>
    <x v="25"/>
    <n v="18"/>
    <x v="103"/>
    <x v="106"/>
    <s v="маш.час"/>
    <n v="0.15"/>
    <x v="0"/>
    <n v="0"/>
    <n v="0"/>
    <x v="0"/>
    <n v="0"/>
    <m/>
  </r>
  <r>
    <x v="25"/>
    <n v="19"/>
    <x v="52"/>
    <x v="52"/>
    <s v="маш.час"/>
    <n v="1.98"/>
    <x v="0"/>
    <n v="0"/>
    <n v="0"/>
    <x v="0"/>
    <n v="0"/>
    <m/>
  </r>
  <r>
    <x v="25"/>
    <n v="20"/>
    <x v="23"/>
    <x v="23"/>
    <s v="маш.час"/>
    <n v="142.38999999999999"/>
    <x v="0"/>
    <n v="0"/>
    <n v="0"/>
    <x v="0"/>
    <n v="0"/>
    <m/>
  </r>
  <r>
    <x v="25"/>
    <n v="21"/>
    <x v="93"/>
    <x v="93"/>
    <s v="маш.час"/>
    <n v="7.9"/>
    <x v="0"/>
    <n v="0"/>
    <n v="0"/>
    <x v="0"/>
    <n v="0"/>
    <m/>
  </r>
  <r>
    <x v="25"/>
    <n v="22"/>
    <x v="74"/>
    <x v="74"/>
    <s v="маш.час"/>
    <n v="2.33"/>
    <x v="0"/>
    <n v="0"/>
    <n v="0"/>
    <x v="0"/>
    <n v="0"/>
    <m/>
  </r>
  <r>
    <x v="25"/>
    <n v="23"/>
    <x v="104"/>
    <x v="107"/>
    <s v="маш.час"/>
    <n v="0.16"/>
    <x v="0"/>
    <n v="0"/>
    <n v="0"/>
    <x v="0"/>
    <n v="0"/>
    <m/>
  </r>
  <r>
    <x v="25"/>
    <n v="24"/>
    <x v="26"/>
    <x v="26"/>
    <s v="маш.час"/>
    <n v="1.24"/>
    <x v="0"/>
    <n v="0"/>
    <n v="0"/>
    <x v="0"/>
    <n v="0"/>
    <m/>
  </r>
  <r>
    <x v="25"/>
    <n v="25"/>
    <x v="48"/>
    <x v="48"/>
    <s v="маш.час"/>
    <n v="0.42"/>
    <x v="0"/>
    <n v="0"/>
    <n v="0"/>
    <x v="0"/>
    <n v="0"/>
    <m/>
  </r>
  <r>
    <x v="25"/>
    <n v="26"/>
    <x v="28"/>
    <x v="28"/>
    <s v="маш.час"/>
    <n v="34.93"/>
    <x v="0"/>
    <n v="0"/>
    <n v="0"/>
    <x v="0"/>
    <n v="0"/>
    <m/>
  </r>
  <r>
    <x v="25"/>
    <n v="27"/>
    <x v="56"/>
    <x v="56"/>
    <s v="маш.час"/>
    <n v="72.08"/>
    <x v="0"/>
    <n v="0"/>
    <n v="0"/>
    <x v="0"/>
    <n v="0"/>
    <m/>
  </r>
  <r>
    <x v="25"/>
    <n v="28"/>
    <x v="32"/>
    <x v="32"/>
    <s v="маш.час"/>
    <n v="31.71"/>
    <x v="0"/>
    <n v="0"/>
    <n v="0"/>
    <x v="0"/>
    <n v="0"/>
    <m/>
  </r>
  <r>
    <x v="26"/>
    <s v="          Трудозатраты"/>
    <x v="0"/>
    <x v="0"/>
    <m/>
    <m/>
    <x v="0"/>
    <n v="0"/>
    <n v="0"/>
    <x v="0"/>
    <n v="0"/>
    <m/>
  </r>
  <r>
    <x v="26"/>
    <n v="1"/>
    <x v="10"/>
    <x v="10"/>
    <s v="чел.час"/>
    <n v="50.4"/>
    <x v="1"/>
    <s v="3"/>
    <n v="50.4"/>
    <x v="0"/>
    <n v="0"/>
    <m/>
  </r>
  <r>
    <x v="26"/>
    <s v="          Машины и механизмы"/>
    <x v="0"/>
    <x v="0"/>
    <m/>
    <m/>
    <x v="0"/>
    <n v="0"/>
    <n v="0"/>
    <x v="0"/>
    <n v="0"/>
    <m/>
  </r>
  <r>
    <x v="26"/>
    <n v="2"/>
    <x v="23"/>
    <x v="23"/>
    <s v="маш.час"/>
    <n v="3.64"/>
    <x v="0"/>
    <n v="0"/>
    <n v="0"/>
    <x v="0"/>
    <n v="0"/>
    <m/>
  </r>
  <r>
    <x v="26"/>
    <n v="3"/>
    <x v="26"/>
    <x v="26"/>
    <s v="маш.час"/>
    <n v="1.1200000000000001"/>
    <x v="0"/>
    <n v="0"/>
    <n v="0"/>
    <x v="0"/>
    <n v="0"/>
    <m/>
  </r>
  <r>
    <x v="27"/>
    <s v="          Трудозатраты"/>
    <x v="0"/>
    <x v="0"/>
    <m/>
    <m/>
    <x v="0"/>
    <n v="0"/>
    <n v="0"/>
    <x v="0"/>
    <n v="0"/>
    <m/>
  </r>
  <r>
    <x v="27"/>
    <n v="1"/>
    <x v="66"/>
    <x v="66"/>
    <s v="чел.час"/>
    <n v="40.4"/>
    <x v="0"/>
    <n v="0"/>
    <n v="0"/>
    <x v="0"/>
    <n v="0"/>
    <m/>
  </r>
  <r>
    <x v="27"/>
    <n v="2"/>
    <x v="33"/>
    <x v="33"/>
    <s v="чел.час"/>
    <n v="244.16"/>
    <x v="1"/>
    <s v="3"/>
    <n v="244.16"/>
    <x v="0"/>
    <n v="0"/>
    <m/>
  </r>
  <r>
    <x v="27"/>
    <n v="3"/>
    <x v="7"/>
    <x v="7"/>
    <s v="чел.час"/>
    <n v="137.08000000000001"/>
    <x v="1"/>
    <s v="3"/>
    <n v="137.08000000000001"/>
    <x v="0"/>
    <n v="0"/>
    <m/>
  </r>
  <r>
    <x v="27"/>
    <n v="4"/>
    <x v="9"/>
    <x v="9"/>
    <s v="чел.час"/>
    <n v="199.4"/>
    <x v="1"/>
    <s v="3"/>
    <n v="199.4"/>
    <x v="0"/>
    <n v="0"/>
    <m/>
  </r>
  <r>
    <x v="27"/>
    <n v="5"/>
    <x v="10"/>
    <x v="10"/>
    <s v="чел.час"/>
    <n v="113.74"/>
    <x v="1"/>
    <s v="3"/>
    <n v="113.74"/>
    <x v="0"/>
    <n v="0"/>
    <m/>
  </r>
  <r>
    <x v="27"/>
    <n v="6"/>
    <x v="11"/>
    <x v="11"/>
    <s v="чел.час"/>
    <n v="6544.25"/>
    <x v="1"/>
    <s v="4"/>
    <n v="6544.25"/>
    <x v="0"/>
    <n v="0"/>
    <m/>
  </r>
  <r>
    <x v="27"/>
    <n v="7"/>
    <x v="12"/>
    <x v="12"/>
    <s v="чел.час"/>
    <n v="3811.3"/>
    <x v="1"/>
    <s v="4"/>
    <n v="3811.3"/>
    <x v="0"/>
    <n v="0"/>
    <m/>
  </r>
  <r>
    <x v="27"/>
    <n v="8"/>
    <x v="17"/>
    <x v="17"/>
    <s v="чел.час"/>
    <n v="570.61"/>
    <x v="0"/>
    <n v="0"/>
    <n v="0"/>
    <x v="0"/>
    <n v="0"/>
    <m/>
  </r>
  <r>
    <x v="27"/>
    <s v="          Машины и механизмы"/>
    <x v="0"/>
    <x v="0"/>
    <m/>
    <m/>
    <x v="0"/>
    <n v="0"/>
    <n v="0"/>
    <x v="0"/>
    <n v="0"/>
    <m/>
  </r>
  <r>
    <x v="27"/>
    <n v="9"/>
    <x v="67"/>
    <x v="67"/>
    <s v="маш.час"/>
    <n v="0.84"/>
    <x v="0"/>
    <n v="0"/>
    <n v="0"/>
    <x v="1"/>
    <n v="0.84"/>
    <m/>
  </r>
  <r>
    <x v="27"/>
    <n v="10"/>
    <x v="50"/>
    <x v="50"/>
    <s v="маш.час"/>
    <n v="3.84"/>
    <x v="0"/>
    <n v="0"/>
    <n v="0"/>
    <x v="1"/>
    <n v="3.84"/>
    <m/>
  </r>
  <r>
    <x v="27"/>
    <n v="11"/>
    <x v="18"/>
    <x v="18"/>
    <s v="маш.час"/>
    <n v="199.58"/>
    <x v="0"/>
    <n v="0"/>
    <n v="0"/>
    <x v="1"/>
    <n v="199.58"/>
    <m/>
  </r>
  <r>
    <x v="27"/>
    <n v="12"/>
    <x v="68"/>
    <x v="68"/>
    <s v="маш.час"/>
    <n v="0.36"/>
    <x v="0"/>
    <n v="0"/>
    <n v="0"/>
    <x v="1"/>
    <n v="0.36"/>
    <m/>
  </r>
  <r>
    <x v="27"/>
    <n v="13"/>
    <x v="19"/>
    <x v="19"/>
    <s v="маш.час"/>
    <n v="1.76"/>
    <x v="0"/>
    <n v="0"/>
    <n v="0"/>
    <x v="0"/>
    <n v="0"/>
    <m/>
  </r>
  <r>
    <x v="27"/>
    <n v="14"/>
    <x v="20"/>
    <x v="20"/>
    <s v="маш.час"/>
    <n v="907.2"/>
    <x v="0"/>
    <n v="0"/>
    <n v="0"/>
    <x v="0"/>
    <n v="0"/>
    <m/>
  </r>
  <r>
    <x v="27"/>
    <n v="15"/>
    <x v="22"/>
    <x v="22"/>
    <s v="маш.час"/>
    <n v="907.2"/>
    <x v="0"/>
    <n v="0"/>
    <n v="0"/>
    <x v="0"/>
    <n v="0"/>
    <m/>
  </r>
  <r>
    <x v="27"/>
    <n v="16"/>
    <x v="52"/>
    <x v="52"/>
    <s v="маш.час"/>
    <n v="1.21"/>
    <x v="0"/>
    <n v="0"/>
    <n v="0"/>
    <x v="0"/>
    <n v="0"/>
    <m/>
  </r>
  <r>
    <x v="27"/>
    <n v="17"/>
    <x v="23"/>
    <x v="23"/>
    <s v="маш.час"/>
    <n v="169.98"/>
    <x v="0"/>
    <n v="0"/>
    <n v="0"/>
    <x v="0"/>
    <n v="0"/>
    <m/>
  </r>
  <r>
    <x v="27"/>
    <n v="18"/>
    <x v="47"/>
    <x v="47"/>
    <s v="маш.час"/>
    <n v="9.8800000000000008"/>
    <x v="0"/>
    <n v="0"/>
    <n v="0"/>
    <x v="0"/>
    <n v="0"/>
    <m/>
  </r>
  <r>
    <x v="27"/>
    <n v="19"/>
    <x v="69"/>
    <x v="69"/>
    <s v="маш.час"/>
    <n v="17.05"/>
    <x v="0"/>
    <n v="0"/>
    <n v="0"/>
    <x v="0"/>
    <n v="0"/>
    <m/>
  </r>
  <r>
    <x v="27"/>
    <n v="20"/>
    <x v="96"/>
    <x v="96"/>
    <s v="маш.час"/>
    <n v="60.9"/>
    <x v="0"/>
    <n v="0"/>
    <n v="0"/>
    <x v="0"/>
    <n v="0"/>
    <m/>
  </r>
  <r>
    <x v="27"/>
    <n v="21"/>
    <x v="97"/>
    <x v="97"/>
    <s v="маш.час"/>
    <n v="93.3"/>
    <x v="0"/>
    <n v="0"/>
    <n v="0"/>
    <x v="0"/>
    <n v="0"/>
    <m/>
  </r>
  <r>
    <x v="27"/>
    <n v="22"/>
    <x v="26"/>
    <x v="26"/>
    <s v="маш.час"/>
    <n v="80.63"/>
    <x v="0"/>
    <n v="0"/>
    <n v="0"/>
    <x v="0"/>
    <n v="0"/>
    <m/>
  </r>
  <r>
    <x v="27"/>
    <n v="23"/>
    <x v="48"/>
    <x v="48"/>
    <s v="маш.час"/>
    <n v="0.25"/>
    <x v="0"/>
    <n v="0"/>
    <n v="0"/>
    <x v="0"/>
    <n v="0"/>
    <m/>
  </r>
  <r>
    <x v="27"/>
    <n v="24"/>
    <x v="35"/>
    <x v="35"/>
    <s v="маш.час"/>
    <n v="9.6199999999999992"/>
    <x v="0"/>
    <n v="0"/>
    <n v="0"/>
    <x v="0"/>
    <n v="0"/>
    <m/>
  </r>
  <r>
    <x v="27"/>
    <n v="25"/>
    <x v="27"/>
    <x v="27"/>
    <s v="маш.час"/>
    <n v="9.6199999999999992"/>
    <x v="0"/>
    <n v="0"/>
    <n v="0"/>
    <x v="0"/>
    <n v="0"/>
    <m/>
  </r>
  <r>
    <x v="27"/>
    <n v="26"/>
    <x v="98"/>
    <x v="98"/>
    <s v="маш.час"/>
    <n v="80.44"/>
    <x v="0"/>
    <n v="0"/>
    <n v="0"/>
    <x v="0"/>
    <n v="0"/>
    <m/>
  </r>
  <r>
    <x v="27"/>
    <n v="27"/>
    <x v="99"/>
    <x v="99"/>
    <s v="маш.час"/>
    <n v="93.3"/>
    <x v="0"/>
    <n v="0"/>
    <n v="0"/>
    <x v="0"/>
    <n v="0"/>
    <m/>
  </r>
  <r>
    <x v="27"/>
    <n v="28"/>
    <x v="28"/>
    <x v="28"/>
    <s v="маш.час"/>
    <n v="20.8"/>
    <x v="0"/>
    <n v="0"/>
    <n v="0"/>
    <x v="0"/>
    <n v="0"/>
    <m/>
  </r>
  <r>
    <x v="27"/>
    <n v="29"/>
    <x v="36"/>
    <x v="36"/>
    <s v="маш.час"/>
    <n v="4.42"/>
    <x v="0"/>
    <n v="0"/>
    <n v="0"/>
    <x v="0"/>
    <n v="0"/>
    <m/>
  </r>
  <r>
    <x v="27"/>
    <n v="30"/>
    <x v="37"/>
    <x v="37"/>
    <s v="маш.час"/>
    <n v="9.6199999999999992"/>
    <x v="0"/>
    <n v="0"/>
    <n v="0"/>
    <x v="0"/>
    <n v="0"/>
    <m/>
  </r>
  <r>
    <x v="27"/>
    <n v="31"/>
    <x v="38"/>
    <x v="38"/>
    <s v="маш.час"/>
    <n v="9.6199999999999992"/>
    <x v="0"/>
    <n v="0"/>
    <n v="0"/>
    <x v="0"/>
    <n v="0"/>
    <m/>
  </r>
  <r>
    <x v="27"/>
    <n v="32"/>
    <x v="32"/>
    <x v="32"/>
    <s v="маш.час"/>
    <n v="202.49"/>
    <x v="0"/>
    <n v="0"/>
    <n v="0"/>
    <x v="0"/>
    <n v="0"/>
    <m/>
  </r>
  <r>
    <x v="28"/>
    <s v="          Трудозатраты"/>
    <x v="0"/>
    <x v="0"/>
    <m/>
    <m/>
    <x v="0"/>
    <n v="0"/>
    <n v="0"/>
    <x v="0"/>
    <n v="0"/>
    <m/>
  </r>
  <r>
    <x v="28"/>
    <n v="1"/>
    <x v="11"/>
    <x v="11"/>
    <s v="чел.час"/>
    <n v="62.48"/>
    <x v="1"/>
    <s v="4"/>
    <n v="62.48"/>
    <x v="0"/>
    <n v="0"/>
    <m/>
  </r>
  <r>
    <x v="28"/>
    <n v="2"/>
    <x v="12"/>
    <x v="12"/>
    <s v="чел.час"/>
    <n v="120.6"/>
    <x v="1"/>
    <s v="4"/>
    <n v="120.6"/>
    <x v="0"/>
    <n v="0"/>
    <m/>
  </r>
  <r>
    <x v="28"/>
    <n v="3"/>
    <x v="13"/>
    <x v="13"/>
    <s v="чел.час"/>
    <n v="10.85"/>
    <x v="1"/>
    <s v="4"/>
    <n v="10.85"/>
    <x v="0"/>
    <n v="0"/>
    <m/>
  </r>
  <r>
    <x v="28"/>
    <n v="4"/>
    <x v="17"/>
    <x v="17"/>
    <s v="чел.час"/>
    <n v="25.52"/>
    <x v="0"/>
    <n v="0"/>
    <n v="0"/>
    <x v="0"/>
    <n v="0"/>
    <m/>
  </r>
  <r>
    <x v="28"/>
    <s v="          Машины и механизмы"/>
    <x v="0"/>
    <x v="0"/>
    <m/>
    <m/>
    <x v="0"/>
    <n v="0"/>
    <n v="0"/>
    <x v="0"/>
    <n v="0"/>
    <m/>
  </r>
  <r>
    <x v="28"/>
    <n v="5"/>
    <x v="50"/>
    <x v="50"/>
    <s v="маш.час"/>
    <n v="4.8"/>
    <x v="0"/>
    <n v="0"/>
    <n v="0"/>
    <x v="1"/>
    <n v="4.8"/>
    <m/>
  </r>
  <r>
    <x v="28"/>
    <n v="6"/>
    <x v="18"/>
    <x v="18"/>
    <s v="маш.час"/>
    <n v="4.3"/>
    <x v="0"/>
    <n v="0"/>
    <n v="0"/>
    <x v="1"/>
    <n v="4.3"/>
    <m/>
  </r>
  <r>
    <x v="28"/>
    <n v="7"/>
    <x v="20"/>
    <x v="20"/>
    <s v="маш.час"/>
    <n v="4.01"/>
    <x v="0"/>
    <n v="0"/>
    <n v="0"/>
    <x v="0"/>
    <n v="0"/>
    <m/>
  </r>
  <r>
    <x v="28"/>
    <n v="8"/>
    <x v="22"/>
    <x v="22"/>
    <s v="маш.час"/>
    <n v="4.01"/>
    <x v="0"/>
    <n v="0"/>
    <n v="0"/>
    <x v="0"/>
    <n v="0"/>
    <m/>
  </r>
  <r>
    <x v="28"/>
    <n v="9"/>
    <x v="52"/>
    <x v="52"/>
    <s v="маш.час"/>
    <n v="1.52"/>
    <x v="0"/>
    <n v="0"/>
    <n v="0"/>
    <x v="0"/>
    <n v="0"/>
    <m/>
  </r>
  <r>
    <x v="28"/>
    <n v="10"/>
    <x v="23"/>
    <x v="23"/>
    <s v="маш.час"/>
    <n v="14.05"/>
    <x v="0"/>
    <n v="0"/>
    <n v="0"/>
    <x v="0"/>
    <n v="0"/>
    <m/>
  </r>
  <r>
    <x v="28"/>
    <n v="11"/>
    <x v="69"/>
    <x v="69"/>
    <s v="маш.час"/>
    <n v="0.81"/>
    <x v="0"/>
    <n v="0"/>
    <n v="0"/>
    <x v="0"/>
    <n v="0"/>
    <m/>
  </r>
  <r>
    <x v="28"/>
    <n v="12"/>
    <x v="96"/>
    <x v="96"/>
    <s v="маш.час"/>
    <n v="2.9"/>
    <x v="0"/>
    <n v="0"/>
    <n v="0"/>
    <x v="0"/>
    <n v="0"/>
    <m/>
  </r>
  <r>
    <x v="28"/>
    <n v="13"/>
    <x v="97"/>
    <x v="97"/>
    <s v="маш.час"/>
    <n v="4.4400000000000004"/>
    <x v="0"/>
    <n v="0"/>
    <n v="0"/>
    <x v="0"/>
    <n v="0"/>
    <m/>
  </r>
  <r>
    <x v="28"/>
    <n v="14"/>
    <x v="26"/>
    <x v="26"/>
    <s v="маш.час"/>
    <n v="0.48"/>
    <x v="0"/>
    <n v="0"/>
    <n v="0"/>
    <x v="0"/>
    <n v="0"/>
    <m/>
  </r>
  <r>
    <x v="28"/>
    <n v="15"/>
    <x v="48"/>
    <x v="48"/>
    <s v="маш.час"/>
    <n v="0.32"/>
    <x v="0"/>
    <n v="0"/>
    <n v="0"/>
    <x v="0"/>
    <n v="0"/>
    <m/>
  </r>
  <r>
    <x v="28"/>
    <n v="16"/>
    <x v="98"/>
    <x v="98"/>
    <s v="маш.час"/>
    <n v="3.83"/>
    <x v="0"/>
    <n v="0"/>
    <n v="0"/>
    <x v="0"/>
    <n v="0"/>
    <m/>
  </r>
  <r>
    <x v="28"/>
    <n v="17"/>
    <x v="99"/>
    <x v="99"/>
    <s v="маш.час"/>
    <n v="4.4400000000000004"/>
    <x v="0"/>
    <n v="0"/>
    <n v="0"/>
    <x v="0"/>
    <n v="0"/>
    <m/>
  </r>
  <r>
    <x v="28"/>
    <n v="18"/>
    <x v="32"/>
    <x v="32"/>
    <s v="маш.час"/>
    <n v="4.3"/>
    <x v="0"/>
    <n v="0"/>
    <n v="0"/>
    <x v="0"/>
    <n v="0"/>
    <m/>
  </r>
  <r>
    <x v="29"/>
    <s v="          Трудозатраты"/>
    <x v="0"/>
    <x v="0"/>
    <m/>
    <m/>
    <x v="0"/>
    <n v="0"/>
    <n v="0"/>
    <x v="0"/>
    <n v="0"/>
    <m/>
  </r>
  <r>
    <x v="29"/>
    <n v="1"/>
    <x v="10"/>
    <x v="10"/>
    <s v="чел.час"/>
    <n v="1.8"/>
    <x v="1"/>
    <s v="3"/>
    <n v="1.8"/>
    <x v="0"/>
    <n v="0"/>
    <m/>
  </r>
  <r>
    <x v="29"/>
    <s v="          Машины и механизмы"/>
    <x v="0"/>
    <x v="0"/>
    <m/>
    <m/>
    <x v="0"/>
    <n v="0"/>
    <n v="0"/>
    <x v="0"/>
    <n v="0"/>
    <m/>
  </r>
  <r>
    <x v="29"/>
    <n v="2"/>
    <x v="23"/>
    <x v="23"/>
    <s v="маш.час"/>
    <n v="0.13"/>
    <x v="0"/>
    <n v="0"/>
    <n v="0"/>
    <x v="0"/>
    <n v="0"/>
    <m/>
  </r>
  <r>
    <x v="29"/>
    <n v="3"/>
    <x v="26"/>
    <x v="26"/>
    <s v="маш.час"/>
    <n v="0.04"/>
    <x v="0"/>
    <n v="0"/>
    <n v="0"/>
    <x v="0"/>
    <n v="0"/>
    <m/>
  </r>
  <r>
    <x v="30"/>
    <s v="          Трудозатраты"/>
    <x v="0"/>
    <x v="0"/>
    <m/>
    <m/>
    <x v="0"/>
    <n v="0"/>
    <n v="0"/>
    <x v="0"/>
    <n v="0"/>
    <m/>
  </r>
  <r>
    <x v="30"/>
    <n v="1"/>
    <x v="71"/>
    <x v="71"/>
    <s v="чел.час"/>
    <n v="3"/>
    <x v="1"/>
    <s v="2"/>
    <n v="3"/>
    <x v="0"/>
    <n v="0"/>
    <m/>
  </r>
  <r>
    <x v="30"/>
    <n v="2"/>
    <x v="105"/>
    <x v="108"/>
    <s v="чел.час"/>
    <n v="9.82"/>
    <x v="1"/>
    <s v="2"/>
    <n v="9.82"/>
    <x v="0"/>
    <n v="0"/>
    <m/>
  </r>
  <r>
    <x v="30"/>
    <n v="3"/>
    <x v="106"/>
    <x v="109"/>
    <s v="чел.час"/>
    <n v="4.72"/>
    <x v="1"/>
    <s v="2"/>
    <n v="4.72"/>
    <x v="0"/>
    <n v="0"/>
    <m/>
  </r>
  <r>
    <x v="30"/>
    <n v="4"/>
    <x v="107"/>
    <x v="110"/>
    <s v="чел.час"/>
    <n v="18.87"/>
    <x v="1"/>
    <s v="2"/>
    <n v="18.87"/>
    <x v="0"/>
    <n v="0"/>
    <m/>
  </r>
  <r>
    <x v="30"/>
    <n v="5"/>
    <x v="12"/>
    <x v="12"/>
    <s v="чел.час"/>
    <n v="2065.4"/>
    <x v="1"/>
    <s v="4"/>
    <n v="2065.4"/>
    <x v="0"/>
    <n v="0"/>
    <m/>
  </r>
  <r>
    <x v="30"/>
    <n v="6"/>
    <x v="13"/>
    <x v="13"/>
    <s v="чел.час"/>
    <n v="8"/>
    <x v="1"/>
    <s v="4"/>
    <n v="8"/>
    <x v="0"/>
    <n v="0"/>
    <m/>
  </r>
  <r>
    <x v="30"/>
    <n v="7"/>
    <x v="17"/>
    <x v="17"/>
    <s v="чел.час"/>
    <n v="29.99"/>
    <x v="0"/>
    <n v="0"/>
    <n v="0"/>
    <x v="0"/>
    <n v="0"/>
    <m/>
  </r>
  <r>
    <x v="30"/>
    <s v="          Машины и механизмы"/>
    <x v="0"/>
    <x v="0"/>
    <m/>
    <m/>
    <x v="0"/>
    <n v="0"/>
    <n v="0"/>
    <x v="0"/>
    <n v="0"/>
    <m/>
  </r>
  <r>
    <x v="30"/>
    <n v="8"/>
    <x v="67"/>
    <x v="67"/>
    <s v="маш.час"/>
    <n v="0.3"/>
    <x v="0"/>
    <n v="0"/>
    <n v="0"/>
    <x v="1"/>
    <n v="0.3"/>
    <m/>
  </r>
  <r>
    <x v="30"/>
    <n v="9"/>
    <x v="108"/>
    <x v="111"/>
    <s v="маш.час"/>
    <n v="4.3499999999999996"/>
    <x v="0"/>
    <n v="0"/>
    <n v="0"/>
    <x v="1"/>
    <n v="4.3499999999999996"/>
    <m/>
  </r>
  <r>
    <x v="30"/>
    <n v="10"/>
    <x v="109"/>
    <x v="112"/>
    <s v="маш.час"/>
    <n v="0.75"/>
    <x v="0"/>
    <n v="0"/>
    <n v="0"/>
    <x v="1"/>
    <n v="0.75"/>
    <m/>
  </r>
  <r>
    <x v="30"/>
    <n v="11"/>
    <x v="18"/>
    <x v="18"/>
    <s v="маш.час"/>
    <n v="0.01"/>
    <x v="0"/>
    <n v="0"/>
    <n v="0"/>
    <x v="1"/>
    <n v="0.01"/>
    <m/>
  </r>
  <r>
    <x v="30"/>
    <n v="12"/>
    <x v="68"/>
    <x v="68"/>
    <s v="маш.час"/>
    <n v="0.03"/>
    <x v="0"/>
    <n v="0"/>
    <n v="0"/>
    <x v="1"/>
    <n v="0.03"/>
    <m/>
  </r>
  <r>
    <x v="30"/>
    <n v="13"/>
    <x v="110"/>
    <x v="113"/>
    <s v="маш.час"/>
    <n v="7.95"/>
    <x v="0"/>
    <n v="0"/>
    <n v="0"/>
    <x v="1"/>
    <n v="7.95"/>
    <m/>
  </r>
  <r>
    <x v="30"/>
    <n v="14"/>
    <x v="58"/>
    <x v="58"/>
    <s v="маш.час"/>
    <n v="0.96"/>
    <x v="0"/>
    <n v="0"/>
    <n v="0"/>
    <x v="1"/>
    <n v="0.96"/>
    <m/>
  </r>
  <r>
    <x v="30"/>
    <n v="15"/>
    <x v="19"/>
    <x v="19"/>
    <s v="маш.час"/>
    <n v="0.01"/>
    <x v="0"/>
    <n v="0"/>
    <n v="0"/>
    <x v="0"/>
    <n v="0"/>
    <m/>
  </r>
  <r>
    <x v="30"/>
    <n v="16"/>
    <x v="20"/>
    <x v="20"/>
    <s v="маш.час"/>
    <n v="184.5"/>
    <x v="0"/>
    <n v="0"/>
    <n v="0"/>
    <x v="0"/>
    <n v="0"/>
    <m/>
  </r>
  <r>
    <x v="30"/>
    <n v="17"/>
    <x v="59"/>
    <x v="59"/>
    <s v="маш.час"/>
    <n v="31.2"/>
    <x v="0"/>
    <n v="0"/>
    <n v="0"/>
    <x v="0"/>
    <n v="0"/>
    <m/>
  </r>
  <r>
    <x v="30"/>
    <n v="18"/>
    <x v="111"/>
    <x v="114"/>
    <s v="маш.час"/>
    <n v="0.33"/>
    <x v="0"/>
    <n v="0"/>
    <n v="0"/>
    <x v="0"/>
    <n v="0"/>
    <m/>
  </r>
  <r>
    <x v="30"/>
    <n v="19"/>
    <x v="23"/>
    <x v="23"/>
    <s v="маш.час"/>
    <n v="6.41"/>
    <x v="0"/>
    <n v="0"/>
    <n v="0"/>
    <x v="0"/>
    <n v="0"/>
    <m/>
  </r>
  <r>
    <x v="30"/>
    <n v="20"/>
    <x v="60"/>
    <x v="60"/>
    <s v="маш.час"/>
    <n v="1.5"/>
    <x v="0"/>
    <n v="0"/>
    <n v="0"/>
    <x v="0"/>
    <n v="0"/>
    <m/>
  </r>
  <r>
    <x v="30"/>
    <n v="21"/>
    <x v="112"/>
    <x v="115"/>
    <s v="маш.час"/>
    <n v="0.79"/>
    <x v="0"/>
    <n v="0"/>
    <n v="0"/>
    <x v="0"/>
    <n v="0"/>
    <m/>
  </r>
  <r>
    <x v="30"/>
    <n v="22"/>
    <x v="113"/>
    <x v="116"/>
    <s v="маш.час"/>
    <n v="0.8"/>
    <x v="0"/>
    <n v="0"/>
    <n v="0"/>
    <x v="0"/>
    <n v="0"/>
    <m/>
  </r>
  <r>
    <x v="30"/>
    <n v="23"/>
    <x v="81"/>
    <x v="81"/>
    <s v="маш.час"/>
    <n v="6.6"/>
    <x v="0"/>
    <n v="0"/>
    <n v="0"/>
    <x v="0"/>
    <n v="0"/>
    <m/>
  </r>
  <r>
    <x v="30"/>
    <n v="24"/>
    <x v="114"/>
    <x v="117"/>
    <s v="маш.час"/>
    <n v="0.75"/>
    <x v="0"/>
    <n v="0"/>
    <n v="0"/>
    <x v="0"/>
    <n v="0"/>
    <m/>
  </r>
  <r>
    <x v="30"/>
    <n v="25"/>
    <x v="26"/>
    <x v="26"/>
    <s v="маш.час"/>
    <n v="1.35"/>
    <x v="0"/>
    <n v="0"/>
    <n v="0"/>
    <x v="0"/>
    <n v="0"/>
    <m/>
  </r>
  <r>
    <x v="30"/>
    <n v="26"/>
    <x v="48"/>
    <x v="48"/>
    <s v="маш.час"/>
    <n v="0.43"/>
    <x v="0"/>
    <n v="0"/>
    <n v="0"/>
    <x v="0"/>
    <n v="0"/>
    <m/>
  </r>
  <r>
    <x v="30"/>
    <n v="27"/>
    <x v="115"/>
    <x v="118"/>
    <s v="маш.час"/>
    <n v="183"/>
    <x v="0"/>
    <n v="0"/>
    <n v="0"/>
    <x v="0"/>
    <n v="0"/>
    <m/>
  </r>
  <r>
    <x v="30"/>
    <n v="28"/>
    <x v="116"/>
    <x v="119"/>
    <s v="маш.час"/>
    <n v="10.95"/>
    <x v="0"/>
    <n v="0"/>
    <n v="0"/>
    <x v="0"/>
    <n v="0"/>
    <m/>
  </r>
  <r>
    <x v="30"/>
    <n v="29"/>
    <x v="27"/>
    <x v="27"/>
    <s v="маш.час"/>
    <n v="0.46"/>
    <x v="0"/>
    <n v="0"/>
    <n v="0"/>
    <x v="0"/>
    <n v="0"/>
    <m/>
  </r>
  <r>
    <x v="30"/>
    <n v="30"/>
    <x v="77"/>
    <x v="77"/>
    <s v="маш.час"/>
    <n v="3"/>
    <x v="0"/>
    <n v="0"/>
    <n v="0"/>
    <x v="0"/>
    <n v="0"/>
    <m/>
  </r>
  <r>
    <x v="30"/>
    <n v="31"/>
    <x v="117"/>
    <x v="120"/>
    <s v="маш.час"/>
    <n v="0.23"/>
    <x v="0"/>
    <n v="0"/>
    <n v="0"/>
    <x v="0"/>
    <n v="0"/>
    <m/>
  </r>
  <r>
    <x v="30"/>
    <n v="32"/>
    <x v="118"/>
    <x v="121"/>
    <s v="маш.час"/>
    <n v="0.06"/>
    <x v="0"/>
    <n v="0"/>
    <n v="0"/>
    <x v="0"/>
    <n v="0"/>
    <m/>
  </r>
  <r>
    <x v="30"/>
    <n v="33"/>
    <x v="32"/>
    <x v="32"/>
    <s v="маш.час"/>
    <n v="0.08"/>
    <x v="0"/>
    <n v="0"/>
    <n v="0"/>
    <x v="0"/>
    <n v="0"/>
    <m/>
  </r>
  <r>
    <x v="30"/>
    <n v="34"/>
    <x v="119"/>
    <x v="122"/>
    <s v="маш.час"/>
    <n v="1.8"/>
    <x v="0"/>
    <n v="0"/>
    <n v="0"/>
    <x v="0"/>
    <n v="0"/>
    <m/>
  </r>
  <r>
    <x v="31"/>
    <s v="          Трудозатраты"/>
    <x v="0"/>
    <x v="0"/>
    <m/>
    <m/>
    <x v="0"/>
    <n v="0"/>
    <n v="0"/>
    <x v="0"/>
    <n v="0"/>
    <m/>
  </r>
  <r>
    <x v="31"/>
    <n v="1"/>
    <x v="33"/>
    <x v="33"/>
    <s v="чел.час"/>
    <n v="4.4800000000000004"/>
    <x v="1"/>
    <s v="3"/>
    <n v="4.4800000000000004"/>
    <x v="0"/>
    <n v="0"/>
    <m/>
  </r>
  <r>
    <x v="31"/>
    <n v="2"/>
    <x v="11"/>
    <x v="11"/>
    <s v="чел.час"/>
    <n v="62.48"/>
    <x v="1"/>
    <s v="4"/>
    <n v="62.48"/>
    <x v="0"/>
    <n v="0"/>
    <m/>
  </r>
  <r>
    <x v="31"/>
    <n v="3"/>
    <x v="12"/>
    <x v="12"/>
    <s v="чел.час"/>
    <n v="5.87"/>
    <x v="1"/>
    <s v="4"/>
    <n v="5.87"/>
    <x v="0"/>
    <n v="0"/>
    <m/>
  </r>
  <r>
    <x v="31"/>
    <n v="4"/>
    <x v="13"/>
    <x v="13"/>
    <s v="чел.час"/>
    <n v="10.85"/>
    <x v="1"/>
    <s v="4"/>
    <n v="10.85"/>
    <x v="0"/>
    <n v="0"/>
    <m/>
  </r>
  <r>
    <x v="31"/>
    <n v="5"/>
    <x v="17"/>
    <x v="17"/>
    <s v="чел.час"/>
    <n v="17.7"/>
    <x v="0"/>
    <n v="0"/>
    <n v="0"/>
    <x v="0"/>
    <n v="0"/>
    <m/>
  </r>
  <r>
    <x v="31"/>
    <s v="          Машины и механизмы"/>
    <x v="0"/>
    <x v="0"/>
    <m/>
    <m/>
    <x v="0"/>
    <n v="0"/>
    <n v="0"/>
    <x v="0"/>
    <n v="0"/>
    <m/>
  </r>
  <r>
    <x v="31"/>
    <n v="6"/>
    <x v="18"/>
    <x v="18"/>
    <s v="маш.час"/>
    <n v="1.28"/>
    <x v="0"/>
    <n v="0"/>
    <n v="0"/>
    <x v="1"/>
    <n v="1.28"/>
    <m/>
  </r>
  <r>
    <x v="31"/>
    <n v="7"/>
    <x v="20"/>
    <x v="20"/>
    <s v="маш.час"/>
    <n v="4.01"/>
    <x v="0"/>
    <n v="0"/>
    <n v="0"/>
    <x v="0"/>
    <n v="0"/>
    <m/>
  </r>
  <r>
    <x v="31"/>
    <n v="8"/>
    <x v="22"/>
    <x v="22"/>
    <s v="маш.час"/>
    <n v="4.01"/>
    <x v="0"/>
    <n v="0"/>
    <n v="0"/>
    <x v="0"/>
    <n v="0"/>
    <m/>
  </r>
  <r>
    <x v="31"/>
    <n v="9"/>
    <x v="23"/>
    <x v="23"/>
    <s v="маш.час"/>
    <n v="3.3"/>
    <x v="0"/>
    <n v="0"/>
    <n v="0"/>
    <x v="0"/>
    <n v="0"/>
    <m/>
  </r>
  <r>
    <x v="31"/>
    <n v="10"/>
    <x v="69"/>
    <x v="69"/>
    <s v="маш.час"/>
    <n v="0.81"/>
    <x v="0"/>
    <n v="0"/>
    <n v="0"/>
    <x v="0"/>
    <n v="0"/>
    <m/>
  </r>
  <r>
    <x v="31"/>
    <n v="11"/>
    <x v="96"/>
    <x v="96"/>
    <s v="маш.час"/>
    <n v="2.9"/>
    <x v="0"/>
    <n v="0"/>
    <n v="0"/>
    <x v="0"/>
    <n v="0"/>
    <m/>
  </r>
  <r>
    <x v="31"/>
    <n v="12"/>
    <x v="97"/>
    <x v="97"/>
    <s v="маш.час"/>
    <n v="4.4400000000000004"/>
    <x v="0"/>
    <n v="0"/>
    <n v="0"/>
    <x v="0"/>
    <n v="0"/>
    <m/>
  </r>
  <r>
    <x v="31"/>
    <n v="13"/>
    <x v="98"/>
    <x v="98"/>
    <s v="маш.час"/>
    <n v="3.83"/>
    <x v="0"/>
    <n v="0"/>
    <n v="0"/>
    <x v="0"/>
    <n v="0"/>
    <m/>
  </r>
  <r>
    <x v="31"/>
    <n v="14"/>
    <x v="99"/>
    <x v="99"/>
    <s v="маш.час"/>
    <n v="4.4400000000000004"/>
    <x v="0"/>
    <n v="0"/>
    <n v="0"/>
    <x v="0"/>
    <n v="0"/>
    <m/>
  </r>
  <r>
    <x v="31"/>
    <n v="15"/>
    <x v="32"/>
    <x v="32"/>
    <s v="маш.час"/>
    <n v="1.28"/>
    <x v="0"/>
    <n v="0"/>
    <n v="0"/>
    <x v="0"/>
    <n v="0"/>
    <m/>
  </r>
  <r>
    <x v="32"/>
    <s v="          Трудозатраты"/>
    <x v="0"/>
    <x v="0"/>
    <m/>
    <m/>
    <x v="0"/>
    <n v="0"/>
    <n v="0"/>
    <x v="0"/>
    <n v="0"/>
    <m/>
  </r>
  <r>
    <x v="32"/>
    <n v="1"/>
    <x v="70"/>
    <x v="70"/>
    <s v="чел.час"/>
    <n v="838.84"/>
    <x v="1"/>
    <s v="1"/>
    <n v="838.84"/>
    <x v="0"/>
    <n v="0"/>
    <m/>
  </r>
  <r>
    <x v="32"/>
    <n v="2"/>
    <x v="71"/>
    <x v="71"/>
    <s v="чел.час"/>
    <n v="2373.36"/>
    <x v="1"/>
    <s v="2"/>
    <n v="2373.36"/>
    <x v="0"/>
    <n v="0"/>
    <m/>
  </r>
  <r>
    <x v="32"/>
    <n v="3"/>
    <x v="107"/>
    <x v="110"/>
    <s v="чел.час"/>
    <n v="196.02"/>
    <x v="1"/>
    <s v="2"/>
    <n v="196.02"/>
    <x v="0"/>
    <n v="0"/>
    <m/>
  </r>
  <r>
    <x v="32"/>
    <n v="4"/>
    <x v="7"/>
    <x v="7"/>
    <s v="чел.час"/>
    <n v="8.15"/>
    <x v="1"/>
    <s v="3"/>
    <n v="8.15"/>
    <x v="0"/>
    <n v="0"/>
    <m/>
  </r>
  <r>
    <x v="32"/>
    <n v="5"/>
    <x v="9"/>
    <x v="9"/>
    <s v="чел.час"/>
    <n v="2205.09"/>
    <x v="1"/>
    <s v="3"/>
    <n v="2205.09"/>
    <x v="0"/>
    <n v="0"/>
    <m/>
  </r>
  <r>
    <x v="32"/>
    <n v="6"/>
    <x v="11"/>
    <x v="11"/>
    <s v="чел.час"/>
    <n v="3800.16"/>
    <x v="1"/>
    <s v="4"/>
    <n v="3800.16"/>
    <x v="0"/>
    <n v="0"/>
    <m/>
  </r>
  <r>
    <x v="32"/>
    <n v="7"/>
    <x v="13"/>
    <x v="13"/>
    <s v="чел.час"/>
    <n v="9.7100000000000009"/>
    <x v="1"/>
    <s v="4"/>
    <n v="9.7100000000000009"/>
    <x v="0"/>
    <n v="0"/>
    <m/>
  </r>
  <r>
    <x v="32"/>
    <n v="8"/>
    <x v="17"/>
    <x v="17"/>
    <s v="чел.час"/>
    <n v="852.04"/>
    <x v="0"/>
    <n v="0"/>
    <n v="0"/>
    <x v="0"/>
    <n v="0"/>
    <m/>
  </r>
  <r>
    <x v="32"/>
    <s v="          Машины и механизмы"/>
    <x v="0"/>
    <x v="0"/>
    <m/>
    <m/>
    <x v="0"/>
    <n v="0"/>
    <n v="0"/>
    <x v="0"/>
    <n v="0"/>
    <m/>
  </r>
  <r>
    <x v="32"/>
    <n v="9"/>
    <x v="18"/>
    <x v="18"/>
    <s v="маш.час"/>
    <n v="147.59"/>
    <x v="0"/>
    <n v="0"/>
    <n v="0"/>
    <x v="1"/>
    <n v="147.59"/>
    <m/>
  </r>
  <r>
    <x v="32"/>
    <n v="10"/>
    <x v="19"/>
    <x v="19"/>
    <s v="маш.час"/>
    <n v="0.03"/>
    <x v="0"/>
    <n v="0"/>
    <n v="0"/>
    <x v="0"/>
    <n v="0"/>
    <m/>
  </r>
  <r>
    <x v="32"/>
    <n v="11"/>
    <x v="21"/>
    <x v="21"/>
    <s v="маш.час"/>
    <n v="0.03"/>
    <x v="0"/>
    <n v="0"/>
    <n v="0"/>
    <x v="0"/>
    <n v="0"/>
    <m/>
  </r>
  <r>
    <x v="32"/>
    <n v="12"/>
    <x v="51"/>
    <x v="51"/>
    <s v="маш.час"/>
    <n v="552.98"/>
    <x v="0"/>
    <n v="0"/>
    <n v="0"/>
    <x v="0"/>
    <n v="0"/>
    <m/>
  </r>
  <r>
    <x v="32"/>
    <n v="13"/>
    <x v="103"/>
    <x v="106"/>
    <s v="маш.час"/>
    <n v="45.98"/>
    <x v="0"/>
    <n v="0"/>
    <n v="0"/>
    <x v="0"/>
    <n v="0"/>
    <m/>
  </r>
  <r>
    <x v="32"/>
    <n v="14"/>
    <x v="23"/>
    <x v="23"/>
    <s v="маш.час"/>
    <n v="1242.78"/>
    <x v="0"/>
    <n v="0"/>
    <n v="0"/>
    <x v="0"/>
    <n v="0"/>
    <m/>
  </r>
  <r>
    <x v="32"/>
    <n v="15"/>
    <x v="60"/>
    <x v="60"/>
    <s v="маш.час"/>
    <n v="147.62"/>
    <x v="0"/>
    <n v="0"/>
    <n v="0"/>
    <x v="0"/>
    <n v="0"/>
    <m/>
  </r>
  <r>
    <x v="32"/>
    <n v="16"/>
    <x v="25"/>
    <x v="25"/>
    <s v="маш.час"/>
    <n v="1.96"/>
    <x v="0"/>
    <n v="0"/>
    <n v="0"/>
    <x v="0"/>
    <n v="0"/>
    <m/>
  </r>
  <r>
    <x v="32"/>
    <n v="17"/>
    <x v="75"/>
    <x v="75"/>
    <s v="маш.час"/>
    <n v="1.96"/>
    <x v="0"/>
    <n v="0"/>
    <n v="0"/>
    <x v="0"/>
    <n v="0"/>
    <m/>
  </r>
  <r>
    <x v="32"/>
    <n v="18"/>
    <x v="76"/>
    <x v="76"/>
    <s v="маш.час"/>
    <n v="1.86"/>
    <x v="0"/>
    <n v="0"/>
    <n v="0"/>
    <x v="0"/>
    <n v="0"/>
    <m/>
  </r>
  <r>
    <x v="32"/>
    <n v="19"/>
    <x v="28"/>
    <x v="28"/>
    <s v="маш.час"/>
    <n v="35.25"/>
    <x v="0"/>
    <n v="0"/>
    <n v="0"/>
    <x v="0"/>
    <n v="0"/>
    <m/>
  </r>
  <r>
    <x v="32"/>
    <n v="20"/>
    <x v="120"/>
    <x v="123"/>
    <s v="маш.час"/>
    <n v="147.62"/>
    <x v="0"/>
    <n v="0"/>
    <n v="0"/>
    <x v="0"/>
    <n v="0"/>
    <m/>
  </r>
  <r>
    <x v="32"/>
    <n v="21"/>
    <x v="36"/>
    <x v="36"/>
    <s v="маш.час"/>
    <n v="1.63"/>
    <x v="0"/>
    <n v="0"/>
    <n v="0"/>
    <x v="0"/>
    <n v="0"/>
    <m/>
  </r>
  <r>
    <x v="32"/>
    <n v="22"/>
    <x v="32"/>
    <x v="32"/>
    <s v="маш.час"/>
    <n v="110.61"/>
    <x v="0"/>
    <n v="0"/>
    <n v="0"/>
    <x v="0"/>
    <n v="0"/>
    <m/>
  </r>
  <r>
    <x v="33"/>
    <s v="          Трудозатраты"/>
    <x v="0"/>
    <x v="0"/>
    <m/>
    <m/>
    <x v="0"/>
    <n v="0"/>
    <n v="0"/>
    <x v="0"/>
    <n v="0"/>
    <m/>
  </r>
  <r>
    <x v="33"/>
    <n v="1"/>
    <x v="9"/>
    <x v="9"/>
    <s v="чел.час"/>
    <n v="1226.69"/>
    <x v="1"/>
    <s v="3"/>
    <n v="1226.69"/>
    <x v="0"/>
    <n v="0"/>
    <m/>
  </r>
  <r>
    <x v="33"/>
    <n v="2"/>
    <x v="10"/>
    <x v="10"/>
    <s v="чел.час"/>
    <n v="19.55"/>
    <x v="1"/>
    <s v="3"/>
    <n v="19.55"/>
    <x v="0"/>
    <n v="0"/>
    <m/>
  </r>
  <r>
    <x v="33"/>
    <n v="3"/>
    <x v="11"/>
    <x v="11"/>
    <s v="чел.час"/>
    <n v="1333.15"/>
    <x v="1"/>
    <s v="4"/>
    <n v="1333.15"/>
    <x v="0"/>
    <n v="0"/>
    <m/>
  </r>
  <r>
    <x v="33"/>
    <n v="4"/>
    <x v="12"/>
    <x v="12"/>
    <s v="чел.час"/>
    <n v="1240.8"/>
    <x v="1"/>
    <s v="4"/>
    <n v="1240.8"/>
    <x v="0"/>
    <n v="0"/>
    <m/>
  </r>
  <r>
    <x v="33"/>
    <n v="5"/>
    <x v="17"/>
    <x v="17"/>
    <s v="чел.час"/>
    <n v="22.25"/>
    <x v="0"/>
    <n v="0"/>
    <n v="0"/>
    <x v="0"/>
    <n v="0"/>
    <m/>
  </r>
  <r>
    <x v="33"/>
    <s v="          Машины и механизмы"/>
    <x v="0"/>
    <x v="0"/>
    <m/>
    <m/>
    <x v="0"/>
    <n v="0"/>
    <n v="0"/>
    <x v="0"/>
    <n v="0"/>
    <m/>
  </r>
  <r>
    <x v="33"/>
    <n v="6"/>
    <x v="18"/>
    <x v="18"/>
    <s v="маш.час"/>
    <n v="22.24"/>
    <x v="0"/>
    <n v="0"/>
    <n v="0"/>
    <x v="1"/>
    <n v="22.24"/>
    <m/>
  </r>
  <r>
    <x v="33"/>
    <n v="7"/>
    <x v="20"/>
    <x v="20"/>
    <s v="маш.час"/>
    <n v="196.5"/>
    <x v="0"/>
    <n v="0"/>
    <n v="0"/>
    <x v="0"/>
    <n v="0"/>
    <m/>
  </r>
  <r>
    <x v="33"/>
    <n v="8"/>
    <x v="22"/>
    <x v="22"/>
    <s v="маш.час"/>
    <n v="196.5"/>
    <x v="0"/>
    <n v="0"/>
    <n v="0"/>
    <x v="0"/>
    <n v="0"/>
    <m/>
  </r>
  <r>
    <x v="33"/>
    <n v="9"/>
    <x v="54"/>
    <x v="54"/>
    <s v="маш.час"/>
    <n v="0.01"/>
    <x v="0"/>
    <n v="0"/>
    <n v="0"/>
    <x v="0"/>
    <n v="0"/>
    <m/>
  </r>
  <r>
    <x v="33"/>
    <n v="10"/>
    <x v="23"/>
    <x v="23"/>
    <s v="маш.час"/>
    <n v="84.82"/>
    <x v="0"/>
    <n v="0"/>
    <n v="0"/>
    <x v="0"/>
    <n v="0"/>
    <m/>
  </r>
  <r>
    <x v="33"/>
    <n v="11"/>
    <x v="24"/>
    <x v="24"/>
    <s v="маш.час"/>
    <n v="7.3"/>
    <x v="0"/>
    <n v="0"/>
    <n v="0"/>
    <x v="0"/>
    <n v="0"/>
    <m/>
  </r>
  <r>
    <x v="33"/>
    <n v="12"/>
    <x v="26"/>
    <x v="26"/>
    <s v="маш.час"/>
    <n v="18.54"/>
    <x v="0"/>
    <n v="0"/>
    <n v="0"/>
    <x v="0"/>
    <n v="0"/>
    <m/>
  </r>
  <r>
    <x v="33"/>
    <n v="13"/>
    <x v="28"/>
    <x v="28"/>
    <s v="маш.час"/>
    <n v="66.16"/>
    <x v="0"/>
    <n v="0"/>
    <n v="0"/>
    <x v="0"/>
    <n v="0"/>
    <m/>
  </r>
  <r>
    <x v="33"/>
    <n v="14"/>
    <x v="32"/>
    <x v="32"/>
    <s v="маш.час"/>
    <n v="22.22"/>
    <x v="0"/>
    <n v="0"/>
    <n v="0"/>
    <x v="0"/>
    <n v="0"/>
    <m/>
  </r>
  <r>
    <x v="34"/>
    <s v="          Трудозатраты"/>
    <x v="0"/>
    <x v="0"/>
    <m/>
    <m/>
    <x v="0"/>
    <n v="0"/>
    <n v="0"/>
    <x v="0"/>
    <n v="0"/>
    <m/>
  </r>
  <r>
    <x v="34"/>
    <n v="1"/>
    <x v="70"/>
    <x v="70"/>
    <s v="чел.час"/>
    <n v="55.11"/>
    <x v="1"/>
    <s v="1"/>
    <n v="55.11"/>
    <x v="0"/>
    <n v="0"/>
    <m/>
  </r>
  <r>
    <x v="34"/>
    <n v="2"/>
    <x v="71"/>
    <x v="71"/>
    <s v="чел.час"/>
    <n v="87.32"/>
    <x v="1"/>
    <s v="2"/>
    <n v="87.32"/>
    <x v="0"/>
    <n v="0"/>
    <m/>
  </r>
  <r>
    <x v="34"/>
    <n v="3"/>
    <x v="4"/>
    <x v="4"/>
    <s v="чел.час"/>
    <n v="132.84"/>
    <x v="1"/>
    <s v="3"/>
    <n v="132.84"/>
    <x v="0"/>
    <n v="0"/>
    <m/>
  </r>
  <r>
    <x v="34"/>
    <n v="4"/>
    <x v="7"/>
    <x v="7"/>
    <s v="чел.час"/>
    <n v="9.81"/>
    <x v="1"/>
    <s v="3"/>
    <n v="9.81"/>
    <x v="0"/>
    <n v="0"/>
    <m/>
  </r>
  <r>
    <x v="34"/>
    <n v="5"/>
    <x v="9"/>
    <x v="9"/>
    <s v="чел.час"/>
    <n v="545.48"/>
    <x v="1"/>
    <s v="3"/>
    <n v="545.48"/>
    <x v="0"/>
    <n v="0"/>
    <m/>
  </r>
  <r>
    <x v="34"/>
    <n v="6"/>
    <x v="11"/>
    <x v="11"/>
    <s v="чел.час"/>
    <n v="2543.7800000000002"/>
    <x v="1"/>
    <s v="4"/>
    <n v="2543.7800000000002"/>
    <x v="0"/>
    <n v="0"/>
    <m/>
  </r>
  <r>
    <x v="34"/>
    <n v="7"/>
    <x v="12"/>
    <x v="12"/>
    <s v="чел.час"/>
    <n v="968.65"/>
    <x v="1"/>
    <s v="4"/>
    <n v="968.65"/>
    <x v="0"/>
    <n v="0"/>
    <m/>
  </r>
  <r>
    <x v="34"/>
    <n v="8"/>
    <x v="17"/>
    <x v="17"/>
    <s v="чел.час"/>
    <n v="133.56"/>
    <x v="0"/>
    <n v="0"/>
    <n v="0"/>
    <x v="0"/>
    <n v="0"/>
    <m/>
  </r>
  <r>
    <x v="34"/>
    <s v="          Машины и механизмы"/>
    <x v="0"/>
    <x v="0"/>
    <m/>
    <m/>
    <x v="0"/>
    <n v="0"/>
    <n v="0"/>
    <x v="0"/>
    <n v="0"/>
    <m/>
  </r>
  <r>
    <x v="34"/>
    <n v="9"/>
    <x v="67"/>
    <x v="67"/>
    <s v="маш.час"/>
    <n v="0.25"/>
    <x v="0"/>
    <n v="0"/>
    <n v="0"/>
    <x v="1"/>
    <n v="0.25"/>
    <m/>
  </r>
  <r>
    <x v="34"/>
    <n v="10"/>
    <x v="50"/>
    <x v="50"/>
    <s v="маш.час"/>
    <n v="6.24"/>
    <x v="0"/>
    <n v="0"/>
    <n v="0"/>
    <x v="1"/>
    <n v="6.24"/>
    <m/>
  </r>
  <r>
    <x v="34"/>
    <n v="11"/>
    <x v="18"/>
    <x v="18"/>
    <s v="маш.час"/>
    <n v="43.69"/>
    <x v="0"/>
    <n v="0"/>
    <n v="0"/>
    <x v="1"/>
    <n v="43.69"/>
    <m/>
  </r>
  <r>
    <x v="34"/>
    <n v="12"/>
    <x v="102"/>
    <x v="105"/>
    <s v="маш.час"/>
    <n v="0.14000000000000001"/>
    <x v="0"/>
    <n v="0"/>
    <n v="0"/>
    <x v="1"/>
    <n v="0.14000000000000001"/>
    <m/>
  </r>
  <r>
    <x v="34"/>
    <n v="13"/>
    <x v="20"/>
    <x v="20"/>
    <s v="маш.час"/>
    <n v="323.37"/>
    <x v="0"/>
    <n v="0"/>
    <n v="0"/>
    <x v="0"/>
    <n v="0"/>
    <m/>
  </r>
  <r>
    <x v="34"/>
    <n v="14"/>
    <x v="22"/>
    <x v="22"/>
    <s v="маш.час"/>
    <n v="213.47"/>
    <x v="0"/>
    <n v="0"/>
    <n v="0"/>
    <x v="0"/>
    <n v="0"/>
    <m/>
  </r>
  <r>
    <x v="34"/>
    <n v="15"/>
    <x v="45"/>
    <x v="45"/>
    <s v="маш.час"/>
    <n v="109.9"/>
    <x v="0"/>
    <n v="0"/>
    <n v="0"/>
    <x v="0"/>
    <n v="0"/>
    <m/>
  </r>
  <r>
    <x v="34"/>
    <n v="16"/>
    <x v="51"/>
    <x v="51"/>
    <s v="маш.час"/>
    <n v="41.04"/>
    <x v="0"/>
    <n v="0"/>
    <n v="0"/>
    <x v="0"/>
    <n v="0"/>
    <m/>
  </r>
  <r>
    <x v="34"/>
    <n v="17"/>
    <x v="53"/>
    <x v="53"/>
    <s v="маш.час"/>
    <n v="25.21"/>
    <x v="0"/>
    <n v="0"/>
    <n v="0"/>
    <x v="0"/>
    <n v="0"/>
    <m/>
  </r>
  <r>
    <x v="34"/>
    <n v="18"/>
    <x v="55"/>
    <x v="55"/>
    <s v="маш.час"/>
    <n v="2.13"/>
    <x v="0"/>
    <n v="0"/>
    <n v="0"/>
    <x v="0"/>
    <n v="0"/>
    <m/>
  </r>
  <r>
    <x v="34"/>
    <n v="19"/>
    <x v="103"/>
    <x v="106"/>
    <s v="маш.час"/>
    <n v="0.13"/>
    <x v="0"/>
    <n v="0"/>
    <n v="0"/>
    <x v="0"/>
    <n v="0"/>
    <m/>
  </r>
  <r>
    <x v="34"/>
    <n v="20"/>
    <x v="52"/>
    <x v="52"/>
    <s v="маш.час"/>
    <n v="1.98"/>
    <x v="0"/>
    <n v="0"/>
    <n v="0"/>
    <x v="0"/>
    <n v="0"/>
    <m/>
  </r>
  <r>
    <x v="34"/>
    <n v="21"/>
    <x v="23"/>
    <x v="23"/>
    <s v="маш.час"/>
    <n v="109.47"/>
    <x v="0"/>
    <n v="0"/>
    <n v="0"/>
    <x v="0"/>
    <n v="0"/>
    <m/>
  </r>
  <r>
    <x v="34"/>
    <n v="22"/>
    <x v="93"/>
    <x v="93"/>
    <s v="маш.час"/>
    <n v="11.37"/>
    <x v="0"/>
    <n v="0"/>
    <n v="0"/>
    <x v="0"/>
    <n v="0"/>
    <m/>
  </r>
  <r>
    <x v="34"/>
    <n v="23"/>
    <x v="74"/>
    <x v="74"/>
    <s v="маш.час"/>
    <n v="3.35"/>
    <x v="0"/>
    <n v="0"/>
    <n v="0"/>
    <x v="0"/>
    <n v="0"/>
    <m/>
  </r>
  <r>
    <x v="34"/>
    <n v="24"/>
    <x v="104"/>
    <x v="107"/>
    <s v="маш.час"/>
    <n v="0.14000000000000001"/>
    <x v="0"/>
    <n v="0"/>
    <n v="0"/>
    <x v="0"/>
    <n v="0"/>
    <m/>
  </r>
  <r>
    <x v="34"/>
    <n v="25"/>
    <x v="26"/>
    <x v="26"/>
    <s v="маш.час"/>
    <n v="3.22"/>
    <x v="0"/>
    <n v="0"/>
    <n v="0"/>
    <x v="0"/>
    <n v="0"/>
    <m/>
  </r>
  <r>
    <x v="34"/>
    <n v="26"/>
    <x v="48"/>
    <x v="48"/>
    <s v="маш.час"/>
    <n v="0.42"/>
    <x v="0"/>
    <n v="0"/>
    <n v="0"/>
    <x v="0"/>
    <n v="0"/>
    <m/>
  </r>
  <r>
    <x v="34"/>
    <n v="27"/>
    <x v="28"/>
    <x v="28"/>
    <s v="маш.час"/>
    <n v="16.899999999999999"/>
    <x v="0"/>
    <n v="0"/>
    <n v="0"/>
    <x v="0"/>
    <n v="0"/>
    <m/>
  </r>
  <r>
    <x v="34"/>
    <n v="28"/>
    <x v="56"/>
    <x v="56"/>
    <s v="маш.час"/>
    <n v="197.96"/>
    <x v="0"/>
    <n v="0"/>
    <n v="0"/>
    <x v="0"/>
    <n v="0"/>
    <m/>
  </r>
  <r>
    <x v="34"/>
    <n v="29"/>
    <x v="32"/>
    <x v="32"/>
    <s v="маш.час"/>
    <n v="39.369999999999997"/>
    <x v="0"/>
    <n v="0"/>
    <n v="0"/>
    <x v="0"/>
    <n v="0"/>
    <m/>
  </r>
  <r>
    <x v="35"/>
    <s v="          Трудозатраты"/>
    <x v="0"/>
    <x v="0"/>
    <m/>
    <m/>
    <x v="0"/>
    <n v="0"/>
    <n v="0"/>
    <x v="0"/>
    <n v="0"/>
    <m/>
  </r>
  <r>
    <x v="35"/>
    <n v="1"/>
    <x v="10"/>
    <x v="10"/>
    <s v="чел.час"/>
    <n v="34.200000000000003"/>
    <x v="1"/>
    <s v="3"/>
    <n v="34.200000000000003"/>
    <x v="0"/>
    <n v="0"/>
    <m/>
  </r>
  <r>
    <x v="35"/>
    <s v="          Машины и механизмы"/>
    <x v="0"/>
    <x v="0"/>
    <m/>
    <m/>
    <x v="0"/>
    <n v="0"/>
    <n v="0"/>
    <x v="0"/>
    <n v="0"/>
    <m/>
  </r>
  <r>
    <x v="35"/>
    <n v="2"/>
    <x v="23"/>
    <x v="23"/>
    <s v="маш.час"/>
    <n v="2.4700000000000002"/>
    <x v="0"/>
    <n v="0"/>
    <n v="0"/>
    <x v="0"/>
    <n v="0"/>
    <m/>
  </r>
  <r>
    <x v="35"/>
    <n v="3"/>
    <x v="26"/>
    <x v="26"/>
    <s v="маш.час"/>
    <n v="0.76"/>
    <x v="0"/>
    <n v="0"/>
    <n v="0"/>
    <x v="0"/>
    <n v="0"/>
    <m/>
  </r>
  <r>
    <x v="36"/>
    <s v="          Трудозатраты"/>
    <x v="0"/>
    <x v="0"/>
    <m/>
    <m/>
    <x v="0"/>
    <n v="0"/>
    <n v="0"/>
    <x v="0"/>
    <n v="0"/>
    <m/>
  </r>
  <r>
    <x v="36"/>
    <n v="1"/>
    <x v="33"/>
    <x v="33"/>
    <s v="чел.час"/>
    <n v="105.28"/>
    <x v="1"/>
    <s v="3"/>
    <n v="105.28"/>
    <x v="0"/>
    <n v="0"/>
    <m/>
  </r>
  <r>
    <x v="36"/>
    <n v="2"/>
    <x v="9"/>
    <x v="9"/>
    <s v="чел.час"/>
    <n v="128.63999999999999"/>
    <x v="1"/>
    <s v="3"/>
    <n v="128.63999999999999"/>
    <x v="0"/>
    <n v="0"/>
    <m/>
  </r>
  <r>
    <x v="36"/>
    <n v="3"/>
    <x v="10"/>
    <x v="10"/>
    <s v="чел.час"/>
    <n v="93.06"/>
    <x v="1"/>
    <s v="3"/>
    <n v="93.06"/>
    <x v="0"/>
    <n v="0"/>
    <m/>
  </r>
  <r>
    <x v="36"/>
    <n v="4"/>
    <x v="11"/>
    <x v="11"/>
    <s v="чел.час"/>
    <n v="1775.11"/>
    <x v="1"/>
    <s v="4"/>
    <n v="1775.11"/>
    <x v="0"/>
    <n v="0"/>
    <m/>
  </r>
  <r>
    <x v="36"/>
    <n v="5"/>
    <x v="12"/>
    <x v="12"/>
    <s v="чел.час"/>
    <n v="501.92"/>
    <x v="1"/>
    <s v="4"/>
    <n v="501.92"/>
    <x v="0"/>
    <n v="0"/>
    <m/>
  </r>
  <r>
    <x v="36"/>
    <n v="6"/>
    <x v="17"/>
    <x v="17"/>
    <s v="чел.час"/>
    <n v="261.08999999999997"/>
    <x v="0"/>
    <n v="0"/>
    <n v="0"/>
    <x v="0"/>
    <n v="0"/>
    <m/>
  </r>
  <r>
    <x v="36"/>
    <s v="          Машины и механизмы"/>
    <x v="0"/>
    <x v="0"/>
    <m/>
    <m/>
    <x v="0"/>
    <n v="0"/>
    <n v="0"/>
    <x v="0"/>
    <n v="0"/>
    <m/>
  </r>
  <r>
    <x v="36"/>
    <n v="7"/>
    <x v="50"/>
    <x v="50"/>
    <s v="маш.час"/>
    <n v="0.96"/>
    <x v="0"/>
    <n v="0"/>
    <n v="0"/>
    <x v="1"/>
    <n v="0.96"/>
    <m/>
  </r>
  <r>
    <x v="36"/>
    <n v="8"/>
    <x v="18"/>
    <x v="18"/>
    <s v="маш.час"/>
    <n v="71.209999999999994"/>
    <x v="0"/>
    <n v="0"/>
    <n v="0"/>
    <x v="1"/>
    <n v="71.209999999999994"/>
    <m/>
  </r>
  <r>
    <x v="36"/>
    <n v="9"/>
    <x v="20"/>
    <x v="20"/>
    <s v="маш.час"/>
    <n v="100.8"/>
    <x v="0"/>
    <n v="0"/>
    <n v="0"/>
    <x v="0"/>
    <n v="0"/>
    <m/>
  </r>
  <r>
    <x v="36"/>
    <n v="10"/>
    <x v="22"/>
    <x v="22"/>
    <s v="маш.час"/>
    <n v="100.8"/>
    <x v="0"/>
    <n v="0"/>
    <n v="0"/>
    <x v="0"/>
    <n v="0"/>
    <m/>
  </r>
  <r>
    <x v="36"/>
    <n v="11"/>
    <x v="52"/>
    <x v="52"/>
    <s v="маш.час"/>
    <n v="0.3"/>
    <x v="0"/>
    <n v="0"/>
    <n v="0"/>
    <x v="0"/>
    <n v="0"/>
    <m/>
  </r>
  <r>
    <x v="36"/>
    <n v="12"/>
    <x v="23"/>
    <x v="23"/>
    <s v="маш.час"/>
    <n v="104.04"/>
    <x v="0"/>
    <n v="0"/>
    <n v="0"/>
    <x v="0"/>
    <n v="0"/>
    <m/>
  </r>
  <r>
    <x v="36"/>
    <n v="13"/>
    <x v="69"/>
    <x v="69"/>
    <s v="маш.час"/>
    <n v="9.34"/>
    <x v="0"/>
    <n v="0"/>
    <n v="0"/>
    <x v="0"/>
    <n v="0"/>
    <m/>
  </r>
  <r>
    <x v="36"/>
    <n v="14"/>
    <x v="96"/>
    <x v="96"/>
    <s v="маш.час"/>
    <n v="33.35"/>
    <x v="0"/>
    <n v="0"/>
    <n v="0"/>
    <x v="0"/>
    <n v="0"/>
    <m/>
  </r>
  <r>
    <x v="36"/>
    <n v="15"/>
    <x v="97"/>
    <x v="97"/>
    <s v="маш.час"/>
    <n v="51.09"/>
    <x v="0"/>
    <n v="0"/>
    <n v="0"/>
    <x v="0"/>
    <n v="0"/>
    <m/>
  </r>
  <r>
    <x v="36"/>
    <n v="16"/>
    <x v="26"/>
    <x v="26"/>
    <s v="маш.час"/>
    <n v="52.02"/>
    <x v="0"/>
    <n v="0"/>
    <n v="0"/>
    <x v="0"/>
    <n v="0"/>
    <m/>
  </r>
  <r>
    <x v="36"/>
    <n v="17"/>
    <x v="48"/>
    <x v="48"/>
    <s v="маш.час"/>
    <n v="0.06"/>
    <x v="0"/>
    <n v="0"/>
    <n v="0"/>
    <x v="0"/>
    <n v="0"/>
    <m/>
  </r>
  <r>
    <x v="36"/>
    <n v="18"/>
    <x v="98"/>
    <x v="98"/>
    <s v="маш.час"/>
    <n v="44.05"/>
    <x v="0"/>
    <n v="0"/>
    <n v="0"/>
    <x v="0"/>
    <n v="0"/>
    <m/>
  </r>
  <r>
    <x v="36"/>
    <n v="19"/>
    <x v="99"/>
    <x v="99"/>
    <s v="маш.час"/>
    <n v="51.09"/>
    <x v="0"/>
    <n v="0"/>
    <n v="0"/>
    <x v="0"/>
    <n v="0"/>
    <m/>
  </r>
  <r>
    <x v="36"/>
    <n v="20"/>
    <x v="32"/>
    <x v="32"/>
    <s v="маш.час"/>
    <n v="71.22"/>
    <x v="0"/>
    <n v="0"/>
    <n v="0"/>
    <x v="0"/>
    <n v="0"/>
    <m/>
  </r>
  <r>
    <x v="37"/>
    <s v="          Трудозатраты"/>
    <x v="0"/>
    <x v="0"/>
    <m/>
    <m/>
    <x v="0"/>
    <n v="0"/>
    <n v="0"/>
    <x v="0"/>
    <n v="0"/>
    <m/>
  </r>
  <r>
    <x v="37"/>
    <n v="1"/>
    <x v="4"/>
    <x v="4"/>
    <s v="чел.час"/>
    <n v="0.86"/>
    <x v="1"/>
    <s v="3"/>
    <n v="0.86"/>
    <x v="0"/>
    <n v="0"/>
    <m/>
  </r>
  <r>
    <x v="37"/>
    <n v="2"/>
    <x v="7"/>
    <x v="7"/>
    <s v="чел.час"/>
    <n v="2"/>
    <x v="1"/>
    <s v="3"/>
    <n v="2"/>
    <x v="0"/>
    <n v="0"/>
    <m/>
  </r>
  <r>
    <x v="37"/>
    <n v="3"/>
    <x v="9"/>
    <x v="9"/>
    <s v="чел.час"/>
    <n v="64.72"/>
    <x v="1"/>
    <s v="3"/>
    <n v="64.72"/>
    <x v="0"/>
    <n v="0"/>
    <m/>
  </r>
  <r>
    <x v="37"/>
    <n v="4"/>
    <x v="10"/>
    <x v="10"/>
    <s v="чел.час"/>
    <n v="34.32"/>
    <x v="1"/>
    <s v="3"/>
    <n v="34.32"/>
    <x v="0"/>
    <n v="0"/>
    <m/>
  </r>
  <r>
    <x v="37"/>
    <n v="5"/>
    <x v="11"/>
    <x v="11"/>
    <s v="чел.час"/>
    <n v="139.07"/>
    <x v="1"/>
    <s v="4"/>
    <n v="139.07"/>
    <x v="0"/>
    <n v="0"/>
    <m/>
  </r>
  <r>
    <x v="37"/>
    <n v="6"/>
    <x v="12"/>
    <x v="12"/>
    <s v="чел.час"/>
    <n v="62.77"/>
    <x v="1"/>
    <s v="4"/>
    <n v="62.77"/>
    <x v="0"/>
    <n v="0"/>
    <m/>
  </r>
  <r>
    <x v="37"/>
    <n v="7"/>
    <x v="42"/>
    <x v="42"/>
    <s v="чел.час"/>
    <n v="5.62"/>
    <x v="1"/>
    <s v="4"/>
    <n v="5.62"/>
    <x v="0"/>
    <n v="0"/>
    <m/>
  </r>
  <r>
    <x v="37"/>
    <n v="8"/>
    <x v="17"/>
    <x v="17"/>
    <s v="чел.час"/>
    <n v="2.88"/>
    <x v="0"/>
    <n v="0"/>
    <n v="0"/>
    <x v="0"/>
    <n v="0"/>
    <m/>
  </r>
  <r>
    <x v="37"/>
    <s v="          Машины и механизмы"/>
    <x v="0"/>
    <x v="0"/>
    <m/>
    <m/>
    <x v="0"/>
    <n v="0"/>
    <n v="0"/>
    <x v="0"/>
    <n v="0"/>
    <m/>
  </r>
  <r>
    <x v="37"/>
    <n v="9"/>
    <x v="18"/>
    <x v="18"/>
    <s v="маш.час"/>
    <n v="2.88"/>
    <x v="0"/>
    <n v="0"/>
    <n v="0"/>
    <x v="1"/>
    <n v="2.88"/>
    <m/>
  </r>
  <r>
    <x v="37"/>
    <n v="10"/>
    <x v="20"/>
    <x v="20"/>
    <s v="маш.час"/>
    <n v="17.2"/>
    <x v="0"/>
    <n v="0"/>
    <n v="0"/>
    <x v="0"/>
    <n v="0"/>
    <m/>
  </r>
  <r>
    <x v="37"/>
    <n v="11"/>
    <x v="22"/>
    <x v="22"/>
    <s v="маш.час"/>
    <n v="17.2"/>
    <x v="0"/>
    <n v="0"/>
    <n v="0"/>
    <x v="0"/>
    <n v="0"/>
    <m/>
  </r>
  <r>
    <x v="37"/>
    <n v="12"/>
    <x v="23"/>
    <x v="23"/>
    <s v="маш.час"/>
    <n v="13.87"/>
    <x v="0"/>
    <n v="0"/>
    <n v="0"/>
    <x v="0"/>
    <n v="0"/>
    <m/>
  </r>
  <r>
    <x v="37"/>
    <n v="13"/>
    <x v="26"/>
    <x v="26"/>
    <s v="маш.час"/>
    <n v="9.35"/>
    <x v="0"/>
    <n v="0"/>
    <n v="0"/>
    <x v="0"/>
    <n v="0"/>
    <m/>
  </r>
  <r>
    <x v="37"/>
    <n v="14"/>
    <x v="28"/>
    <x v="28"/>
    <s v="маш.час"/>
    <n v="9.48"/>
    <x v="0"/>
    <n v="0"/>
    <n v="0"/>
    <x v="0"/>
    <n v="0"/>
    <m/>
  </r>
  <r>
    <x v="37"/>
    <n v="15"/>
    <x v="29"/>
    <x v="29"/>
    <s v="маш.час"/>
    <n v="0.39"/>
    <x v="0"/>
    <n v="0"/>
    <n v="0"/>
    <x v="0"/>
    <n v="0"/>
    <m/>
  </r>
  <r>
    <x v="37"/>
    <n v="16"/>
    <x v="56"/>
    <x v="56"/>
    <s v="маш.час"/>
    <n v="1.34"/>
    <x v="0"/>
    <n v="0"/>
    <n v="0"/>
    <x v="0"/>
    <n v="0"/>
    <m/>
  </r>
  <r>
    <x v="37"/>
    <n v="17"/>
    <x v="32"/>
    <x v="32"/>
    <s v="маш.час"/>
    <n v="2.88"/>
    <x v="0"/>
    <n v="0"/>
    <n v="0"/>
    <x v="0"/>
    <n v="0"/>
    <m/>
  </r>
  <r>
    <x v="38"/>
    <s v="          Трудозатраты"/>
    <x v="0"/>
    <x v="0"/>
    <m/>
    <m/>
    <x v="0"/>
    <n v="0"/>
    <n v="0"/>
    <x v="0"/>
    <n v="0"/>
    <m/>
  </r>
  <r>
    <x v="38"/>
    <n v="1"/>
    <x v="4"/>
    <x v="4"/>
    <s v="чел.час"/>
    <n v="8"/>
    <x v="1"/>
    <s v="3"/>
    <n v="8"/>
    <x v="0"/>
    <n v="0"/>
    <m/>
  </r>
  <r>
    <x v="38"/>
    <n v="2"/>
    <x v="7"/>
    <x v="7"/>
    <s v="чел.час"/>
    <n v="2"/>
    <x v="1"/>
    <s v="3"/>
    <n v="2"/>
    <x v="0"/>
    <n v="0"/>
    <m/>
  </r>
  <r>
    <x v="38"/>
    <n v="3"/>
    <x v="9"/>
    <x v="9"/>
    <s v="чел.час"/>
    <n v="3.8"/>
    <x v="1"/>
    <s v="3"/>
    <n v="3.8"/>
    <x v="0"/>
    <n v="0"/>
    <m/>
  </r>
  <r>
    <x v="38"/>
    <n v="4"/>
    <x v="10"/>
    <x v="10"/>
    <s v="чел.час"/>
    <n v="0.81"/>
    <x v="1"/>
    <s v="3"/>
    <n v="0.81"/>
    <x v="0"/>
    <n v="0"/>
    <m/>
  </r>
  <r>
    <x v="38"/>
    <n v="5"/>
    <x v="11"/>
    <x v="11"/>
    <s v="чел.час"/>
    <n v="3.7"/>
    <x v="1"/>
    <s v="4"/>
    <n v="3.7"/>
    <x v="0"/>
    <n v="0"/>
    <m/>
  </r>
  <r>
    <x v="38"/>
    <n v="6"/>
    <x v="12"/>
    <x v="12"/>
    <s v="чел.час"/>
    <n v="0.35"/>
    <x v="1"/>
    <s v="4"/>
    <n v="0.35"/>
    <x v="0"/>
    <n v="0"/>
    <m/>
  </r>
  <r>
    <x v="38"/>
    <n v="7"/>
    <x v="17"/>
    <x v="17"/>
    <s v="чел.час"/>
    <n v="0.08"/>
    <x v="0"/>
    <n v="0"/>
    <n v="0"/>
    <x v="0"/>
    <n v="0"/>
    <m/>
  </r>
  <r>
    <x v="38"/>
    <s v="          Машины и механизмы"/>
    <x v="0"/>
    <x v="0"/>
    <m/>
    <m/>
    <x v="0"/>
    <n v="0"/>
    <n v="0"/>
    <x v="0"/>
    <n v="0"/>
    <m/>
  </r>
  <r>
    <x v="38"/>
    <n v="8"/>
    <x v="18"/>
    <x v="18"/>
    <s v="маш.час"/>
    <n v="0.08"/>
    <x v="0"/>
    <n v="0"/>
    <n v="0"/>
    <x v="1"/>
    <n v="0.08"/>
    <m/>
  </r>
  <r>
    <x v="38"/>
    <n v="9"/>
    <x v="20"/>
    <x v="20"/>
    <s v="маш.час"/>
    <n v="0.72"/>
    <x v="0"/>
    <n v="0"/>
    <n v="0"/>
    <x v="0"/>
    <n v="0"/>
    <m/>
  </r>
  <r>
    <x v="38"/>
    <n v="10"/>
    <x v="22"/>
    <x v="22"/>
    <s v="маш.час"/>
    <n v="0.72"/>
    <x v="0"/>
    <n v="0"/>
    <n v="0"/>
    <x v="0"/>
    <n v="0"/>
    <m/>
  </r>
  <r>
    <x v="38"/>
    <n v="11"/>
    <x v="23"/>
    <x v="23"/>
    <s v="маш.час"/>
    <n v="0.44"/>
    <x v="0"/>
    <n v="0"/>
    <n v="0"/>
    <x v="0"/>
    <n v="0"/>
    <m/>
  </r>
  <r>
    <x v="38"/>
    <n v="12"/>
    <x v="24"/>
    <x v="24"/>
    <s v="маш.час"/>
    <n v="0.3"/>
    <x v="0"/>
    <n v="0"/>
    <n v="0"/>
    <x v="0"/>
    <n v="0"/>
    <m/>
  </r>
  <r>
    <x v="38"/>
    <n v="13"/>
    <x v="26"/>
    <x v="26"/>
    <s v="маш.час"/>
    <n v="0.04"/>
    <x v="0"/>
    <n v="0"/>
    <n v="0"/>
    <x v="0"/>
    <n v="0"/>
    <m/>
  </r>
  <r>
    <x v="38"/>
    <n v="14"/>
    <x v="28"/>
    <x v="28"/>
    <s v="маш.час"/>
    <n v="1.08"/>
    <x v="0"/>
    <n v="0"/>
    <n v="0"/>
    <x v="0"/>
    <n v="0"/>
    <m/>
  </r>
  <r>
    <x v="38"/>
    <n v="15"/>
    <x v="32"/>
    <x v="32"/>
    <s v="маш.час"/>
    <n v="0.08"/>
    <x v="0"/>
    <n v="0"/>
    <n v="0"/>
    <x v="0"/>
    <n v="0"/>
    <m/>
  </r>
  <r>
    <x v="39"/>
    <s v="          Трудозатраты"/>
    <x v="0"/>
    <x v="0"/>
    <m/>
    <m/>
    <x v="0"/>
    <n v="0"/>
    <n v="0"/>
    <x v="0"/>
    <n v="0"/>
    <m/>
  </r>
  <r>
    <x v="39"/>
    <n v="1"/>
    <x v="9"/>
    <x v="9"/>
    <s v="чел.час"/>
    <n v="79.92"/>
    <x v="1"/>
    <s v="3"/>
    <n v="79.92"/>
    <x v="0"/>
    <n v="0"/>
    <m/>
  </r>
  <r>
    <x v="39"/>
    <n v="2"/>
    <x v="11"/>
    <x v="11"/>
    <s v="чел.час"/>
    <n v="29.21"/>
    <x v="1"/>
    <s v="4"/>
    <n v="29.21"/>
    <x v="0"/>
    <n v="0"/>
    <m/>
  </r>
  <r>
    <x v="39"/>
    <n v="3"/>
    <x v="12"/>
    <x v="12"/>
    <s v="чел.час"/>
    <n v="8.94"/>
    <x v="1"/>
    <s v="4"/>
    <n v="8.94"/>
    <x v="0"/>
    <n v="0"/>
    <m/>
  </r>
  <r>
    <x v="39"/>
    <n v="4"/>
    <x v="41"/>
    <x v="41"/>
    <s v="чел.час"/>
    <n v="14.96"/>
    <x v="1"/>
    <s v="4"/>
    <n v="14.96"/>
    <x v="0"/>
    <n v="0"/>
    <m/>
  </r>
  <r>
    <x v="39"/>
    <n v="5"/>
    <x v="17"/>
    <x v="17"/>
    <s v="чел.час"/>
    <n v="6.78"/>
    <x v="0"/>
    <n v="0"/>
    <n v="0"/>
    <x v="0"/>
    <n v="0"/>
    <m/>
  </r>
  <r>
    <x v="39"/>
    <s v="          Машины и механизмы"/>
    <x v="0"/>
    <x v="0"/>
    <m/>
    <m/>
    <x v="0"/>
    <n v="0"/>
    <n v="0"/>
    <x v="0"/>
    <n v="0"/>
    <m/>
  </r>
  <r>
    <x v="39"/>
    <n v="6"/>
    <x v="18"/>
    <x v="18"/>
    <s v="маш.час"/>
    <n v="1.42"/>
    <x v="0"/>
    <n v="0"/>
    <n v="0"/>
    <x v="1"/>
    <n v="1.42"/>
    <m/>
  </r>
  <r>
    <x v="39"/>
    <n v="7"/>
    <x v="20"/>
    <x v="20"/>
    <s v="маш.час"/>
    <n v="4.2"/>
    <x v="0"/>
    <n v="0"/>
    <n v="0"/>
    <x v="0"/>
    <n v="0"/>
    <m/>
  </r>
  <r>
    <x v="39"/>
    <n v="8"/>
    <x v="22"/>
    <x v="22"/>
    <s v="маш.час"/>
    <n v="4.2"/>
    <x v="0"/>
    <n v="0"/>
    <n v="0"/>
    <x v="0"/>
    <n v="0"/>
    <m/>
  </r>
  <r>
    <x v="39"/>
    <n v="9"/>
    <x v="55"/>
    <x v="55"/>
    <s v="маш.час"/>
    <n v="5.36"/>
    <x v="0"/>
    <n v="0"/>
    <n v="0"/>
    <x v="0"/>
    <n v="0"/>
    <m/>
  </r>
  <r>
    <x v="39"/>
    <n v="10"/>
    <x v="23"/>
    <x v="23"/>
    <s v="маш.час"/>
    <n v="15.46"/>
    <x v="0"/>
    <n v="0"/>
    <n v="0"/>
    <x v="0"/>
    <n v="0"/>
    <m/>
  </r>
  <r>
    <x v="39"/>
    <n v="11"/>
    <x v="26"/>
    <x v="26"/>
    <s v="маш.час"/>
    <n v="0.6"/>
    <x v="0"/>
    <n v="0"/>
    <n v="0"/>
    <x v="0"/>
    <n v="0"/>
    <m/>
  </r>
  <r>
    <x v="39"/>
    <n v="12"/>
    <x v="28"/>
    <x v="28"/>
    <s v="маш.час"/>
    <n v="10.41"/>
    <x v="0"/>
    <n v="0"/>
    <n v="0"/>
    <x v="0"/>
    <n v="0"/>
    <m/>
  </r>
  <r>
    <x v="39"/>
    <n v="13"/>
    <x v="56"/>
    <x v="56"/>
    <s v="маш.час"/>
    <n v="0.2"/>
    <x v="0"/>
    <n v="0"/>
    <n v="0"/>
    <x v="0"/>
    <n v="0"/>
    <m/>
  </r>
  <r>
    <x v="39"/>
    <n v="14"/>
    <x v="32"/>
    <x v="32"/>
    <s v="маш.час"/>
    <n v="1.42"/>
    <x v="0"/>
    <n v="0"/>
    <n v="0"/>
    <x v="0"/>
    <n v="0"/>
    <m/>
  </r>
  <r>
    <x v="40"/>
    <s v="          Трудозатраты"/>
    <x v="0"/>
    <x v="0"/>
    <m/>
    <m/>
    <x v="0"/>
    <n v="0"/>
    <n v="0"/>
    <x v="0"/>
    <n v="0"/>
    <m/>
  </r>
  <r>
    <x v="40"/>
    <n v="1"/>
    <x v="8"/>
    <x v="8"/>
    <s v="чел.час"/>
    <n v="253.84"/>
    <x v="1"/>
    <s v="3"/>
    <n v="253.84"/>
    <x v="0"/>
    <n v="0"/>
    <m/>
  </r>
  <r>
    <x v="40"/>
    <n v="2"/>
    <x v="9"/>
    <x v="9"/>
    <s v="чел.час"/>
    <n v="165.55"/>
    <x v="1"/>
    <s v="3"/>
    <n v="165.55"/>
    <x v="0"/>
    <n v="0"/>
    <m/>
  </r>
  <r>
    <x v="40"/>
    <n v="3"/>
    <x v="11"/>
    <x v="11"/>
    <s v="чел.час"/>
    <n v="636.41"/>
    <x v="1"/>
    <s v="4"/>
    <n v="636.41"/>
    <x v="0"/>
    <n v="0"/>
    <m/>
  </r>
  <r>
    <x v="40"/>
    <n v="4"/>
    <x v="12"/>
    <x v="12"/>
    <s v="чел.час"/>
    <n v="201.46"/>
    <x v="1"/>
    <s v="4"/>
    <n v="201.46"/>
    <x v="0"/>
    <n v="0"/>
    <m/>
  </r>
  <r>
    <x v="40"/>
    <n v="5"/>
    <x v="17"/>
    <x v="17"/>
    <s v="чел.час"/>
    <n v="7.39"/>
    <x v="0"/>
    <n v="0"/>
    <n v="0"/>
    <x v="0"/>
    <n v="0"/>
    <m/>
  </r>
  <r>
    <x v="40"/>
    <s v="          Машины и механизмы"/>
    <x v="0"/>
    <x v="0"/>
    <m/>
    <m/>
    <x v="0"/>
    <n v="0"/>
    <n v="0"/>
    <x v="0"/>
    <n v="0"/>
    <m/>
  </r>
  <r>
    <x v="40"/>
    <n v="6"/>
    <x v="18"/>
    <x v="18"/>
    <s v="маш.час"/>
    <n v="7.38"/>
    <x v="0"/>
    <n v="0"/>
    <n v="0"/>
    <x v="1"/>
    <n v="7.38"/>
    <m/>
  </r>
  <r>
    <x v="40"/>
    <n v="7"/>
    <x v="20"/>
    <x v="20"/>
    <s v="маш.час"/>
    <n v="101.28"/>
    <x v="0"/>
    <n v="0"/>
    <n v="0"/>
    <x v="0"/>
    <n v="0"/>
    <m/>
  </r>
  <r>
    <x v="40"/>
    <n v="8"/>
    <x v="22"/>
    <x v="22"/>
    <s v="маш.час"/>
    <n v="101.28"/>
    <x v="0"/>
    <n v="0"/>
    <n v="0"/>
    <x v="0"/>
    <n v="0"/>
    <m/>
  </r>
  <r>
    <x v="40"/>
    <n v="9"/>
    <x v="53"/>
    <x v="53"/>
    <s v="маш.час"/>
    <n v="0.01"/>
    <x v="0"/>
    <n v="0"/>
    <n v="0"/>
    <x v="0"/>
    <n v="0"/>
    <m/>
  </r>
  <r>
    <x v="40"/>
    <n v="10"/>
    <x v="23"/>
    <x v="23"/>
    <s v="маш.час"/>
    <n v="15.88"/>
    <x v="0"/>
    <n v="0"/>
    <n v="0"/>
    <x v="0"/>
    <n v="0"/>
    <m/>
  </r>
  <r>
    <x v="40"/>
    <n v="11"/>
    <x v="24"/>
    <x v="24"/>
    <s v="маш.час"/>
    <n v="38.08"/>
    <x v="0"/>
    <n v="0"/>
    <n v="0"/>
    <x v="0"/>
    <n v="0"/>
    <m/>
  </r>
  <r>
    <x v="40"/>
    <n v="12"/>
    <x v="26"/>
    <x v="26"/>
    <s v="маш.час"/>
    <n v="2.71"/>
    <x v="0"/>
    <n v="0"/>
    <n v="0"/>
    <x v="0"/>
    <n v="0"/>
    <m/>
  </r>
  <r>
    <x v="40"/>
    <n v="13"/>
    <x v="28"/>
    <x v="28"/>
    <s v="маш.час"/>
    <n v="0.01"/>
    <x v="0"/>
    <n v="0"/>
    <n v="0"/>
    <x v="0"/>
    <n v="0"/>
    <m/>
  </r>
  <r>
    <x v="40"/>
    <n v="14"/>
    <x v="29"/>
    <x v="29"/>
    <s v="маш.час"/>
    <n v="36.07"/>
    <x v="0"/>
    <n v="0"/>
    <n v="0"/>
    <x v="0"/>
    <n v="0"/>
    <m/>
  </r>
  <r>
    <x v="40"/>
    <n v="15"/>
    <x v="32"/>
    <x v="32"/>
    <s v="маш.час"/>
    <n v="7.38"/>
    <x v="0"/>
    <n v="0"/>
    <n v="0"/>
    <x v="0"/>
    <n v="0"/>
    <m/>
  </r>
  <r>
    <x v="41"/>
    <s v="          Трудозатраты"/>
    <x v="0"/>
    <x v="0"/>
    <m/>
    <m/>
    <x v="0"/>
    <n v="0"/>
    <n v="0"/>
    <x v="0"/>
    <n v="0"/>
    <m/>
  </r>
  <r>
    <x v="41"/>
    <n v="1"/>
    <x v="70"/>
    <x v="70"/>
    <s v="чел.час"/>
    <n v="85.54"/>
    <x v="1"/>
    <s v="1"/>
    <n v="85.54"/>
    <x v="0"/>
    <n v="0"/>
    <m/>
  </r>
  <r>
    <x v="41"/>
    <n v="2"/>
    <x v="121"/>
    <x v="124"/>
    <s v="чел.час"/>
    <n v="52.88"/>
    <x v="1"/>
    <s v="1"/>
    <n v="52.88"/>
    <x v="0"/>
    <n v="0"/>
    <m/>
  </r>
  <r>
    <x v="41"/>
    <n v="3"/>
    <x v="71"/>
    <x v="71"/>
    <s v="чел.час"/>
    <n v="135.52000000000001"/>
    <x v="1"/>
    <s v="2"/>
    <n v="135.52000000000001"/>
    <x v="0"/>
    <n v="0"/>
    <m/>
  </r>
  <r>
    <x v="41"/>
    <n v="4"/>
    <x v="9"/>
    <x v="9"/>
    <s v="чел.час"/>
    <n v="117.15"/>
    <x v="1"/>
    <s v="3"/>
    <n v="117.15"/>
    <x v="0"/>
    <n v="0"/>
    <m/>
  </r>
  <r>
    <x v="41"/>
    <n v="5"/>
    <x v="11"/>
    <x v="11"/>
    <s v="чел.час"/>
    <n v="524.76"/>
    <x v="1"/>
    <s v="4"/>
    <n v="524.76"/>
    <x v="0"/>
    <n v="0"/>
    <m/>
  </r>
  <r>
    <x v="41"/>
    <n v="6"/>
    <x v="12"/>
    <x v="12"/>
    <s v="чел.час"/>
    <n v="99.71"/>
    <x v="1"/>
    <s v="4"/>
    <n v="99.71"/>
    <x v="0"/>
    <n v="0"/>
    <m/>
  </r>
  <r>
    <x v="41"/>
    <n v="7"/>
    <x v="17"/>
    <x v="17"/>
    <s v="чел.час"/>
    <n v="46.22"/>
    <x v="0"/>
    <n v="0"/>
    <n v="0"/>
    <x v="0"/>
    <n v="0"/>
    <m/>
  </r>
  <r>
    <x v="41"/>
    <s v="          Машины и механизмы"/>
    <x v="0"/>
    <x v="0"/>
    <m/>
    <m/>
    <x v="0"/>
    <n v="0"/>
    <n v="0"/>
    <x v="0"/>
    <n v="0"/>
    <m/>
  </r>
  <r>
    <x v="41"/>
    <n v="8"/>
    <x v="50"/>
    <x v="50"/>
    <s v="маш.час"/>
    <n v="3.12"/>
    <x v="0"/>
    <n v="0"/>
    <n v="0"/>
    <x v="1"/>
    <n v="3.12"/>
    <m/>
  </r>
  <r>
    <x v="41"/>
    <n v="9"/>
    <x v="18"/>
    <x v="18"/>
    <s v="маш.час"/>
    <n v="12.18"/>
    <x v="0"/>
    <n v="0"/>
    <n v="0"/>
    <x v="1"/>
    <n v="12.18"/>
    <m/>
  </r>
  <r>
    <x v="41"/>
    <n v="10"/>
    <x v="20"/>
    <x v="20"/>
    <s v="маш.час"/>
    <n v="52.17"/>
    <x v="0"/>
    <n v="0"/>
    <n v="0"/>
    <x v="0"/>
    <n v="0"/>
    <m/>
  </r>
  <r>
    <x v="41"/>
    <n v="11"/>
    <x v="22"/>
    <x v="22"/>
    <s v="маш.час"/>
    <n v="52.17"/>
    <x v="0"/>
    <n v="0"/>
    <n v="0"/>
    <x v="0"/>
    <n v="0"/>
    <m/>
  </r>
  <r>
    <x v="41"/>
    <n v="12"/>
    <x v="51"/>
    <x v="51"/>
    <s v="маш.час"/>
    <n v="30.92"/>
    <x v="0"/>
    <n v="0"/>
    <n v="0"/>
    <x v="0"/>
    <n v="0"/>
    <m/>
  </r>
  <r>
    <x v="41"/>
    <n v="13"/>
    <x v="52"/>
    <x v="52"/>
    <s v="маш.час"/>
    <n v="0.99"/>
    <x v="0"/>
    <n v="0"/>
    <n v="0"/>
    <x v="0"/>
    <n v="0"/>
    <m/>
  </r>
  <r>
    <x v="41"/>
    <n v="14"/>
    <x v="23"/>
    <x v="23"/>
    <s v="маш.час"/>
    <n v="83.79"/>
    <x v="0"/>
    <n v="0"/>
    <n v="0"/>
    <x v="0"/>
    <n v="0"/>
    <m/>
  </r>
  <r>
    <x v="41"/>
    <n v="15"/>
    <x v="26"/>
    <x v="26"/>
    <s v="маш.час"/>
    <n v="0.31"/>
    <x v="0"/>
    <n v="0"/>
    <n v="0"/>
    <x v="0"/>
    <n v="0"/>
    <m/>
  </r>
  <r>
    <x v="41"/>
    <n v="16"/>
    <x v="48"/>
    <x v="48"/>
    <s v="маш.час"/>
    <n v="0.21"/>
    <x v="0"/>
    <n v="0"/>
    <n v="0"/>
    <x v="0"/>
    <n v="0"/>
    <m/>
  </r>
  <r>
    <x v="41"/>
    <n v="17"/>
    <x v="56"/>
    <x v="56"/>
    <s v="маш.час"/>
    <n v="2.44"/>
    <x v="0"/>
    <n v="0"/>
    <n v="0"/>
    <x v="0"/>
    <n v="0"/>
    <m/>
  </r>
  <r>
    <x v="41"/>
    <n v="18"/>
    <x v="32"/>
    <x v="32"/>
    <s v="маш.час"/>
    <n v="11.05"/>
    <x v="0"/>
    <n v="0"/>
    <n v="0"/>
    <x v="0"/>
    <n v="0"/>
    <m/>
  </r>
  <r>
    <x v="42"/>
    <s v="          Трудозатраты"/>
    <x v="0"/>
    <x v="0"/>
    <m/>
    <m/>
    <x v="0"/>
    <n v="0"/>
    <n v="0"/>
    <x v="0"/>
    <n v="0"/>
    <m/>
  </r>
  <r>
    <x v="42"/>
    <n v="1"/>
    <x v="10"/>
    <x v="10"/>
    <s v="чел.час"/>
    <n v="5.4"/>
    <x v="1"/>
    <s v="3"/>
    <n v="5.4"/>
    <x v="0"/>
    <n v="0"/>
    <m/>
  </r>
  <r>
    <x v="42"/>
    <s v="          Машины и механизмы"/>
    <x v="0"/>
    <x v="0"/>
    <m/>
    <m/>
    <x v="0"/>
    <n v="0"/>
    <n v="0"/>
    <x v="0"/>
    <n v="0"/>
    <m/>
  </r>
  <r>
    <x v="42"/>
    <n v="2"/>
    <x v="23"/>
    <x v="23"/>
    <s v="маш.час"/>
    <n v="0.39"/>
    <x v="0"/>
    <n v="0"/>
    <n v="0"/>
    <x v="0"/>
    <n v="0"/>
    <m/>
  </r>
  <r>
    <x v="42"/>
    <n v="3"/>
    <x v="26"/>
    <x v="26"/>
    <s v="маш.час"/>
    <n v="0.12"/>
    <x v="0"/>
    <n v="0"/>
    <n v="0"/>
    <x v="0"/>
    <n v="0"/>
    <m/>
  </r>
  <r>
    <x v="43"/>
    <s v="          Трудозатраты"/>
    <x v="0"/>
    <x v="0"/>
    <m/>
    <m/>
    <x v="0"/>
    <n v="0"/>
    <n v="0"/>
    <x v="0"/>
    <n v="0"/>
    <m/>
  </r>
  <r>
    <x v="43"/>
    <n v="1"/>
    <x v="33"/>
    <x v="33"/>
    <s v="чел.час"/>
    <n v="67.2"/>
    <x v="1"/>
    <s v="3"/>
    <n v="67.2"/>
    <x v="0"/>
    <n v="0"/>
    <m/>
  </r>
  <r>
    <x v="43"/>
    <n v="2"/>
    <x v="9"/>
    <x v="9"/>
    <s v="чел.час"/>
    <n v="64.319999999999993"/>
    <x v="1"/>
    <s v="3"/>
    <n v="64.319999999999993"/>
    <x v="0"/>
    <n v="0"/>
    <m/>
  </r>
  <r>
    <x v="43"/>
    <n v="3"/>
    <x v="11"/>
    <x v="11"/>
    <s v="чел.час"/>
    <n v="1583.36"/>
    <x v="1"/>
    <s v="4"/>
    <n v="1583.36"/>
    <x v="0"/>
    <n v="0"/>
    <m/>
  </r>
  <r>
    <x v="43"/>
    <n v="4"/>
    <x v="12"/>
    <x v="12"/>
    <s v="чел.час"/>
    <n v="863.92"/>
    <x v="1"/>
    <s v="4"/>
    <n v="863.92"/>
    <x v="0"/>
    <n v="0"/>
    <m/>
  </r>
  <r>
    <x v="43"/>
    <n v="5"/>
    <x v="17"/>
    <x v="17"/>
    <s v="чел.час"/>
    <n v="57.65"/>
    <x v="0"/>
    <n v="0"/>
    <n v="0"/>
    <x v="0"/>
    <n v="0"/>
    <m/>
  </r>
  <r>
    <x v="43"/>
    <s v="          Машины и механизмы"/>
    <x v="0"/>
    <x v="0"/>
    <m/>
    <m/>
    <x v="0"/>
    <n v="0"/>
    <n v="0"/>
    <x v="0"/>
    <n v="0"/>
    <m/>
  </r>
  <r>
    <x v="43"/>
    <n v="6"/>
    <x v="18"/>
    <x v="18"/>
    <s v="маш.час"/>
    <n v="55.52"/>
    <x v="0"/>
    <n v="0"/>
    <n v="0"/>
    <x v="1"/>
    <n v="55.52"/>
    <m/>
  </r>
  <r>
    <x v="43"/>
    <n v="7"/>
    <x v="20"/>
    <x v="20"/>
    <s v="маш.час"/>
    <n v="187.2"/>
    <x v="0"/>
    <n v="0"/>
    <n v="0"/>
    <x v="0"/>
    <n v="0"/>
    <m/>
  </r>
  <r>
    <x v="43"/>
    <n v="8"/>
    <x v="22"/>
    <x v="22"/>
    <s v="маш.час"/>
    <n v="187.2"/>
    <x v="0"/>
    <n v="0"/>
    <n v="0"/>
    <x v="0"/>
    <n v="0"/>
    <m/>
  </r>
  <r>
    <x v="43"/>
    <n v="9"/>
    <x v="23"/>
    <x v="23"/>
    <s v="маш.час"/>
    <n v="68.09"/>
    <x v="0"/>
    <n v="0"/>
    <n v="0"/>
    <x v="0"/>
    <n v="0"/>
    <m/>
  </r>
  <r>
    <x v="43"/>
    <n v="10"/>
    <x v="69"/>
    <x v="69"/>
    <s v="маш.час"/>
    <n v="0.11"/>
    <x v="0"/>
    <n v="0"/>
    <n v="0"/>
    <x v="0"/>
    <n v="0"/>
    <m/>
  </r>
  <r>
    <x v="43"/>
    <n v="11"/>
    <x v="96"/>
    <x v="96"/>
    <s v="маш.час"/>
    <n v="0.38"/>
    <x v="0"/>
    <n v="0"/>
    <n v="0"/>
    <x v="0"/>
    <n v="0"/>
    <m/>
  </r>
  <r>
    <x v="43"/>
    <n v="12"/>
    <x v="97"/>
    <x v="97"/>
    <s v="маш.час"/>
    <n v="0.57999999999999996"/>
    <x v="0"/>
    <n v="0"/>
    <n v="0"/>
    <x v="0"/>
    <n v="0"/>
    <m/>
  </r>
  <r>
    <x v="43"/>
    <n v="13"/>
    <x v="26"/>
    <x v="26"/>
    <s v="маш.час"/>
    <n v="25.6"/>
    <x v="0"/>
    <n v="0"/>
    <n v="0"/>
    <x v="0"/>
    <n v="0"/>
    <m/>
  </r>
  <r>
    <x v="43"/>
    <n v="14"/>
    <x v="98"/>
    <x v="98"/>
    <s v="маш.час"/>
    <n v="0.5"/>
    <x v="0"/>
    <n v="0"/>
    <n v="0"/>
    <x v="0"/>
    <n v="0"/>
    <m/>
  </r>
  <r>
    <x v="43"/>
    <n v="15"/>
    <x v="99"/>
    <x v="99"/>
    <s v="маш.час"/>
    <n v="0.57999999999999996"/>
    <x v="0"/>
    <n v="0"/>
    <n v="0"/>
    <x v="0"/>
    <n v="0"/>
    <m/>
  </r>
  <r>
    <x v="43"/>
    <n v="16"/>
    <x v="32"/>
    <x v="32"/>
    <s v="маш.час"/>
    <n v="55.54"/>
    <x v="0"/>
    <n v="0"/>
    <n v="0"/>
    <x v="0"/>
    <n v="0"/>
    <m/>
  </r>
  <r>
    <x v="44"/>
    <s v="          Трудозатраты"/>
    <x v="0"/>
    <x v="0"/>
    <m/>
    <m/>
    <x v="0"/>
    <n v="0"/>
    <n v="0"/>
    <x v="0"/>
    <n v="0"/>
    <m/>
  </r>
  <r>
    <x v="44"/>
    <n v="1"/>
    <x v="8"/>
    <x v="8"/>
    <s v="чел.час"/>
    <n v="34.96"/>
    <x v="1"/>
    <s v="3"/>
    <n v="34.96"/>
    <x v="0"/>
    <n v="0"/>
    <m/>
  </r>
  <r>
    <x v="44"/>
    <n v="2"/>
    <x v="9"/>
    <x v="9"/>
    <s v="чел.час"/>
    <n v="215.49"/>
    <x v="1"/>
    <s v="3"/>
    <n v="215.49"/>
    <x v="0"/>
    <n v="0"/>
    <m/>
  </r>
  <r>
    <x v="44"/>
    <n v="3"/>
    <x v="10"/>
    <x v="10"/>
    <s v="чел.час"/>
    <n v="6.24"/>
    <x v="1"/>
    <s v="3"/>
    <n v="6.24"/>
    <x v="0"/>
    <n v="0"/>
    <m/>
  </r>
  <r>
    <x v="44"/>
    <n v="4"/>
    <x v="11"/>
    <x v="11"/>
    <s v="чел.час"/>
    <n v="256.88"/>
    <x v="1"/>
    <s v="4"/>
    <n v="256.88"/>
    <x v="0"/>
    <n v="0"/>
    <m/>
  </r>
  <r>
    <x v="44"/>
    <n v="5"/>
    <x v="12"/>
    <x v="12"/>
    <s v="чел.час"/>
    <n v="37.68"/>
    <x v="1"/>
    <s v="4"/>
    <n v="37.68"/>
    <x v="0"/>
    <n v="0"/>
    <m/>
  </r>
  <r>
    <x v="44"/>
    <n v="6"/>
    <x v="17"/>
    <x v="17"/>
    <s v="чел.час"/>
    <n v="2.9"/>
    <x v="0"/>
    <n v="0"/>
    <n v="0"/>
    <x v="0"/>
    <n v="0"/>
    <m/>
  </r>
  <r>
    <x v="44"/>
    <s v="          Машины и механизмы"/>
    <x v="0"/>
    <x v="0"/>
    <m/>
    <m/>
    <x v="0"/>
    <n v="0"/>
    <n v="0"/>
    <x v="0"/>
    <n v="0"/>
    <m/>
  </r>
  <r>
    <x v="44"/>
    <n v="7"/>
    <x v="18"/>
    <x v="18"/>
    <s v="маш.час"/>
    <n v="2.81"/>
    <x v="0"/>
    <n v="0"/>
    <n v="0"/>
    <x v="1"/>
    <n v="2.81"/>
    <m/>
  </r>
  <r>
    <x v="44"/>
    <n v="8"/>
    <x v="20"/>
    <x v="20"/>
    <s v="маш.час"/>
    <n v="38.700000000000003"/>
    <x v="0"/>
    <n v="0"/>
    <n v="0"/>
    <x v="0"/>
    <n v="0"/>
    <m/>
  </r>
  <r>
    <x v="44"/>
    <n v="9"/>
    <x v="22"/>
    <x v="22"/>
    <s v="маш.час"/>
    <n v="38.700000000000003"/>
    <x v="0"/>
    <n v="0"/>
    <n v="0"/>
    <x v="0"/>
    <n v="0"/>
    <m/>
  </r>
  <r>
    <x v="44"/>
    <n v="10"/>
    <x v="53"/>
    <x v="53"/>
    <s v="маш.час"/>
    <n v="0.08"/>
    <x v="0"/>
    <n v="0"/>
    <n v="0"/>
    <x v="0"/>
    <n v="0"/>
    <m/>
  </r>
  <r>
    <x v="44"/>
    <n v="11"/>
    <x v="23"/>
    <x v="23"/>
    <s v="маш.час"/>
    <n v="18.989999999999998"/>
    <x v="0"/>
    <n v="0"/>
    <n v="0"/>
    <x v="0"/>
    <n v="0"/>
    <m/>
  </r>
  <r>
    <x v="44"/>
    <n v="12"/>
    <x v="24"/>
    <x v="24"/>
    <s v="маш.час"/>
    <n v="5.24"/>
    <x v="0"/>
    <n v="0"/>
    <n v="0"/>
    <x v="0"/>
    <n v="0"/>
    <m/>
  </r>
  <r>
    <x v="44"/>
    <n v="13"/>
    <x v="26"/>
    <x v="26"/>
    <s v="маш.час"/>
    <n v="3.13"/>
    <x v="0"/>
    <n v="0"/>
    <n v="0"/>
    <x v="0"/>
    <n v="0"/>
    <m/>
  </r>
  <r>
    <x v="44"/>
    <n v="14"/>
    <x v="28"/>
    <x v="28"/>
    <s v="маш.час"/>
    <n v="7.0000000000000007E-2"/>
    <x v="0"/>
    <n v="0"/>
    <n v="0"/>
    <x v="0"/>
    <n v="0"/>
    <m/>
  </r>
  <r>
    <x v="44"/>
    <n v="15"/>
    <x v="29"/>
    <x v="29"/>
    <s v="маш.час"/>
    <n v="4.97"/>
    <x v="0"/>
    <n v="0"/>
    <n v="0"/>
    <x v="0"/>
    <n v="0"/>
    <m/>
  </r>
  <r>
    <x v="44"/>
    <n v="16"/>
    <x v="32"/>
    <x v="32"/>
    <s v="маш.час"/>
    <n v="2.81"/>
    <x v="0"/>
    <n v="0"/>
    <n v="0"/>
    <x v="0"/>
    <n v="0"/>
    <m/>
  </r>
  <r>
    <x v="45"/>
    <s v="          Трудозатраты"/>
    <x v="0"/>
    <x v="0"/>
    <m/>
    <m/>
    <x v="0"/>
    <n v="0"/>
    <n v="0"/>
    <x v="0"/>
    <n v="0"/>
    <m/>
  </r>
  <r>
    <x v="45"/>
    <n v="1"/>
    <x v="70"/>
    <x v="70"/>
    <s v="чел.час"/>
    <n v="45.68"/>
    <x v="1"/>
    <s v="1"/>
    <n v="45.68"/>
    <x v="0"/>
    <n v="0"/>
    <m/>
  </r>
  <r>
    <x v="45"/>
    <n v="2"/>
    <x v="121"/>
    <x v="124"/>
    <s v="чел.час"/>
    <n v="52.88"/>
    <x v="1"/>
    <s v="1"/>
    <n v="52.88"/>
    <x v="0"/>
    <n v="0"/>
    <m/>
  </r>
  <r>
    <x v="45"/>
    <n v="3"/>
    <x v="71"/>
    <x v="71"/>
    <s v="чел.час"/>
    <n v="72.38"/>
    <x v="1"/>
    <s v="2"/>
    <n v="72.38"/>
    <x v="0"/>
    <n v="0"/>
    <m/>
  </r>
  <r>
    <x v="45"/>
    <n v="4"/>
    <x v="9"/>
    <x v="9"/>
    <s v="чел.час"/>
    <n v="59.96"/>
    <x v="1"/>
    <s v="3"/>
    <n v="59.96"/>
    <x v="0"/>
    <n v="0"/>
    <m/>
  </r>
  <r>
    <x v="45"/>
    <n v="5"/>
    <x v="11"/>
    <x v="11"/>
    <s v="чел.час"/>
    <n v="93.64"/>
    <x v="1"/>
    <s v="4"/>
    <n v="93.64"/>
    <x v="0"/>
    <n v="0"/>
    <m/>
  </r>
  <r>
    <x v="45"/>
    <n v="6"/>
    <x v="12"/>
    <x v="12"/>
    <s v="чел.час"/>
    <n v="32.020000000000003"/>
    <x v="1"/>
    <s v="4"/>
    <n v="32.020000000000003"/>
    <x v="0"/>
    <n v="0"/>
    <m/>
  </r>
  <r>
    <x v="45"/>
    <n v="7"/>
    <x v="17"/>
    <x v="17"/>
    <s v="чел.час"/>
    <n v="9.17"/>
    <x v="0"/>
    <n v="0"/>
    <n v="0"/>
    <x v="0"/>
    <n v="0"/>
    <m/>
  </r>
  <r>
    <x v="45"/>
    <s v="          Машины и механизмы"/>
    <x v="0"/>
    <x v="0"/>
    <m/>
    <m/>
    <x v="0"/>
    <n v="0"/>
    <n v="0"/>
    <x v="0"/>
    <n v="0"/>
    <m/>
  </r>
  <r>
    <x v="45"/>
    <n v="8"/>
    <x v="50"/>
    <x v="50"/>
    <s v="маш.час"/>
    <n v="1.2"/>
    <x v="0"/>
    <n v="0"/>
    <n v="0"/>
    <x v="1"/>
    <n v="1.2"/>
    <m/>
  </r>
  <r>
    <x v="45"/>
    <n v="9"/>
    <x v="18"/>
    <x v="18"/>
    <s v="маш.час"/>
    <n v="3.11"/>
    <x v="0"/>
    <n v="0"/>
    <n v="0"/>
    <x v="1"/>
    <n v="3.11"/>
    <m/>
  </r>
  <r>
    <x v="45"/>
    <n v="10"/>
    <x v="20"/>
    <x v="20"/>
    <s v="маш.час"/>
    <n v="10.23"/>
    <x v="0"/>
    <n v="0"/>
    <n v="0"/>
    <x v="0"/>
    <n v="0"/>
    <m/>
  </r>
  <r>
    <x v="45"/>
    <n v="11"/>
    <x v="22"/>
    <x v="22"/>
    <s v="маш.час"/>
    <n v="10.23"/>
    <x v="0"/>
    <n v="0"/>
    <n v="0"/>
    <x v="0"/>
    <n v="0"/>
    <m/>
  </r>
  <r>
    <x v="45"/>
    <n v="12"/>
    <x v="51"/>
    <x v="51"/>
    <s v="маш.час"/>
    <n v="4.8600000000000003"/>
    <x v="0"/>
    <n v="0"/>
    <n v="0"/>
    <x v="0"/>
    <n v="0"/>
    <m/>
  </r>
  <r>
    <x v="45"/>
    <n v="13"/>
    <x v="52"/>
    <x v="52"/>
    <s v="маш.час"/>
    <n v="0.38"/>
    <x v="0"/>
    <n v="0"/>
    <n v="0"/>
    <x v="0"/>
    <n v="0"/>
    <m/>
  </r>
  <r>
    <x v="45"/>
    <n v="14"/>
    <x v="23"/>
    <x v="23"/>
    <s v="маш.час"/>
    <n v="24"/>
    <x v="0"/>
    <n v="0"/>
    <n v="0"/>
    <x v="0"/>
    <n v="0"/>
    <m/>
  </r>
  <r>
    <x v="45"/>
    <n v="15"/>
    <x v="26"/>
    <x v="26"/>
    <s v="маш.час"/>
    <n v="0.12"/>
    <x v="0"/>
    <n v="0"/>
    <n v="0"/>
    <x v="0"/>
    <n v="0"/>
    <m/>
  </r>
  <r>
    <x v="45"/>
    <n v="16"/>
    <x v="48"/>
    <x v="48"/>
    <s v="маш.час"/>
    <n v="0.08"/>
    <x v="0"/>
    <n v="0"/>
    <n v="0"/>
    <x v="0"/>
    <n v="0"/>
    <m/>
  </r>
  <r>
    <x v="45"/>
    <n v="17"/>
    <x v="32"/>
    <x v="32"/>
    <s v="маш.час"/>
    <n v="2.93"/>
    <x v="0"/>
    <n v="0"/>
    <n v="0"/>
    <x v="0"/>
    <n v="0"/>
    <m/>
  </r>
  <r>
    <x v="46"/>
    <s v="          Трудозатраты"/>
    <x v="0"/>
    <x v="0"/>
    <m/>
    <m/>
    <x v="0"/>
    <n v="0"/>
    <n v="0"/>
    <x v="0"/>
    <n v="0"/>
    <m/>
  </r>
  <r>
    <x v="46"/>
    <n v="1"/>
    <x v="10"/>
    <x v="10"/>
    <s v="чел.час"/>
    <n v="5.4"/>
    <x v="1"/>
    <s v="3"/>
    <n v="5.4"/>
    <x v="0"/>
    <n v="0"/>
    <m/>
  </r>
  <r>
    <x v="46"/>
    <s v="          Машины и механизмы"/>
    <x v="0"/>
    <x v="0"/>
    <m/>
    <m/>
    <x v="0"/>
    <n v="0"/>
    <n v="0"/>
    <x v="0"/>
    <n v="0"/>
    <m/>
  </r>
  <r>
    <x v="46"/>
    <n v="2"/>
    <x v="23"/>
    <x v="23"/>
    <s v="маш.час"/>
    <n v="0.39"/>
    <x v="0"/>
    <n v="0"/>
    <n v="0"/>
    <x v="0"/>
    <n v="0"/>
    <m/>
  </r>
  <r>
    <x v="46"/>
    <n v="3"/>
    <x v="26"/>
    <x v="26"/>
    <s v="маш.час"/>
    <n v="0.12"/>
    <x v="0"/>
    <n v="0"/>
    <n v="0"/>
    <x v="0"/>
    <n v="0"/>
    <m/>
  </r>
  <r>
    <x v="47"/>
    <s v="          Трудозатраты"/>
    <x v="0"/>
    <x v="0"/>
    <m/>
    <m/>
    <x v="0"/>
    <n v="0"/>
    <n v="0"/>
    <x v="0"/>
    <n v="0"/>
    <m/>
  </r>
  <r>
    <x v="47"/>
    <n v="1"/>
    <x v="9"/>
    <x v="9"/>
    <s v="чел.час"/>
    <n v="13.33"/>
    <x v="1"/>
    <s v="3"/>
    <n v="13.33"/>
    <x v="0"/>
    <n v="0"/>
    <m/>
  </r>
  <r>
    <x v="47"/>
    <n v="2"/>
    <x v="10"/>
    <x v="10"/>
    <s v="чел.час"/>
    <n v="3.91"/>
    <x v="1"/>
    <s v="3"/>
    <n v="3.91"/>
    <x v="0"/>
    <n v="0"/>
    <m/>
  </r>
  <r>
    <x v="47"/>
    <n v="3"/>
    <x v="11"/>
    <x v="11"/>
    <s v="чел.час"/>
    <n v="105.5"/>
    <x v="1"/>
    <s v="4"/>
    <n v="105.5"/>
    <x v="0"/>
    <n v="0"/>
    <m/>
  </r>
  <r>
    <x v="47"/>
    <n v="4"/>
    <x v="12"/>
    <x v="12"/>
    <s v="чел.час"/>
    <n v="56.83"/>
    <x v="1"/>
    <s v="4"/>
    <n v="56.83"/>
    <x v="0"/>
    <n v="0"/>
    <m/>
  </r>
  <r>
    <x v="47"/>
    <n v="5"/>
    <x v="17"/>
    <x v="17"/>
    <s v="чел.час"/>
    <n v="2.66"/>
    <x v="0"/>
    <n v="0"/>
    <n v="0"/>
    <x v="0"/>
    <n v="0"/>
    <m/>
  </r>
  <r>
    <x v="47"/>
    <s v="          Машины и механизмы"/>
    <x v="0"/>
    <x v="0"/>
    <m/>
    <m/>
    <x v="0"/>
    <n v="0"/>
    <n v="0"/>
    <x v="0"/>
    <n v="0"/>
    <m/>
  </r>
  <r>
    <x v="47"/>
    <n v="6"/>
    <x v="18"/>
    <x v="18"/>
    <s v="маш.час"/>
    <n v="2.66"/>
    <x v="0"/>
    <n v="0"/>
    <n v="0"/>
    <x v="1"/>
    <n v="2.66"/>
    <m/>
  </r>
  <r>
    <x v="47"/>
    <n v="7"/>
    <x v="20"/>
    <x v="20"/>
    <s v="маш.час"/>
    <n v="16.32"/>
    <x v="0"/>
    <n v="0"/>
    <n v="0"/>
    <x v="0"/>
    <n v="0"/>
    <m/>
  </r>
  <r>
    <x v="47"/>
    <n v="8"/>
    <x v="22"/>
    <x v="22"/>
    <s v="маш.час"/>
    <n v="16.32"/>
    <x v="0"/>
    <n v="0"/>
    <n v="0"/>
    <x v="0"/>
    <n v="0"/>
    <m/>
  </r>
  <r>
    <x v="47"/>
    <n v="9"/>
    <x v="23"/>
    <x v="23"/>
    <s v="маш.час"/>
    <n v="5.53"/>
    <x v="0"/>
    <n v="0"/>
    <n v="0"/>
    <x v="0"/>
    <n v="0"/>
    <m/>
  </r>
  <r>
    <x v="47"/>
    <n v="10"/>
    <x v="24"/>
    <x v="24"/>
    <s v="маш.час"/>
    <n v="1.46"/>
    <x v="0"/>
    <n v="0"/>
    <n v="0"/>
    <x v="0"/>
    <n v="0"/>
    <m/>
  </r>
  <r>
    <x v="47"/>
    <n v="11"/>
    <x v="26"/>
    <x v="26"/>
    <s v="маш.час"/>
    <n v="0.62"/>
    <x v="0"/>
    <n v="0"/>
    <n v="0"/>
    <x v="0"/>
    <n v="0"/>
    <m/>
  </r>
  <r>
    <x v="47"/>
    <n v="12"/>
    <x v="28"/>
    <x v="28"/>
    <s v="маш.час"/>
    <n v="4.17"/>
    <x v="0"/>
    <n v="0"/>
    <n v="0"/>
    <x v="0"/>
    <n v="0"/>
    <m/>
  </r>
  <r>
    <x v="47"/>
    <n v="13"/>
    <x v="32"/>
    <x v="32"/>
    <s v="маш.час"/>
    <n v="2.66"/>
    <x v="0"/>
    <n v="0"/>
    <n v="0"/>
    <x v="0"/>
    <n v="0"/>
    <m/>
  </r>
  <r>
    <x v="48"/>
    <s v="          Трудозатраты"/>
    <x v="0"/>
    <x v="0"/>
    <m/>
    <m/>
    <x v="0"/>
    <n v="0"/>
    <n v="0"/>
    <x v="0"/>
    <n v="0"/>
    <m/>
  </r>
  <r>
    <x v="48"/>
    <n v="1"/>
    <x v="70"/>
    <x v="70"/>
    <s v="чел.час"/>
    <n v="14.03"/>
    <x v="1"/>
    <s v="1"/>
    <n v="14.03"/>
    <x v="0"/>
    <n v="0"/>
    <m/>
  </r>
  <r>
    <x v="48"/>
    <n v="2"/>
    <x v="71"/>
    <x v="71"/>
    <s v="чел.час"/>
    <n v="22.23"/>
    <x v="1"/>
    <s v="2"/>
    <n v="22.23"/>
    <x v="0"/>
    <n v="0"/>
    <m/>
  </r>
  <r>
    <x v="48"/>
    <n v="3"/>
    <x v="4"/>
    <x v="4"/>
    <s v="чел.час"/>
    <n v="33.83"/>
    <x v="1"/>
    <s v="3"/>
    <n v="33.83"/>
    <x v="0"/>
    <n v="0"/>
    <m/>
  </r>
  <r>
    <x v="48"/>
    <n v="4"/>
    <x v="9"/>
    <x v="9"/>
    <s v="чел.час"/>
    <n v="265.83"/>
    <x v="1"/>
    <s v="3"/>
    <n v="265.83"/>
    <x v="0"/>
    <n v="0"/>
    <m/>
  </r>
  <r>
    <x v="48"/>
    <n v="5"/>
    <x v="11"/>
    <x v="11"/>
    <s v="чел.час"/>
    <n v="282.56"/>
    <x v="1"/>
    <s v="4"/>
    <n v="282.56"/>
    <x v="0"/>
    <n v="0"/>
    <m/>
  </r>
  <r>
    <x v="48"/>
    <n v="6"/>
    <x v="12"/>
    <x v="12"/>
    <s v="чел.час"/>
    <n v="120.1"/>
    <x v="1"/>
    <s v="4"/>
    <n v="120.1"/>
    <x v="0"/>
    <n v="0"/>
    <m/>
  </r>
  <r>
    <x v="48"/>
    <n v="7"/>
    <x v="13"/>
    <x v="13"/>
    <s v="чел.час"/>
    <n v="1.02"/>
    <x v="1"/>
    <s v="4"/>
    <n v="1.02"/>
    <x v="0"/>
    <n v="0"/>
    <m/>
  </r>
  <r>
    <x v="48"/>
    <n v="8"/>
    <x v="17"/>
    <x v="17"/>
    <s v="чел.час"/>
    <n v="41.69"/>
    <x v="0"/>
    <n v="0"/>
    <n v="0"/>
    <x v="0"/>
    <n v="0"/>
    <m/>
  </r>
  <r>
    <x v="48"/>
    <s v="          Машины и механизмы"/>
    <x v="0"/>
    <x v="0"/>
    <m/>
    <m/>
    <x v="0"/>
    <n v="0"/>
    <n v="0"/>
    <x v="0"/>
    <n v="0"/>
    <m/>
  </r>
  <r>
    <x v="48"/>
    <n v="9"/>
    <x v="50"/>
    <x v="50"/>
    <s v="маш.час"/>
    <n v="4.5599999999999996"/>
    <x v="0"/>
    <n v="0"/>
    <n v="0"/>
    <x v="1"/>
    <n v="4.5599999999999996"/>
    <m/>
  </r>
  <r>
    <x v="48"/>
    <n v="10"/>
    <x v="18"/>
    <x v="18"/>
    <s v="маш.час"/>
    <n v="13.48"/>
    <x v="0"/>
    <n v="0"/>
    <n v="0"/>
    <x v="1"/>
    <n v="13.48"/>
    <m/>
  </r>
  <r>
    <x v="48"/>
    <n v="11"/>
    <x v="20"/>
    <x v="20"/>
    <s v="маш.час"/>
    <n v="22.88"/>
    <x v="0"/>
    <n v="0"/>
    <n v="0"/>
    <x v="0"/>
    <n v="0"/>
    <m/>
  </r>
  <r>
    <x v="48"/>
    <n v="12"/>
    <x v="22"/>
    <x v="22"/>
    <s v="маш.час"/>
    <n v="22.88"/>
    <x v="0"/>
    <n v="0"/>
    <n v="0"/>
    <x v="0"/>
    <n v="0"/>
    <m/>
  </r>
  <r>
    <x v="48"/>
    <n v="13"/>
    <x v="51"/>
    <x v="51"/>
    <s v="маш.час"/>
    <n v="19.579999999999998"/>
    <x v="0"/>
    <n v="0"/>
    <n v="0"/>
    <x v="0"/>
    <n v="0"/>
    <m/>
  </r>
  <r>
    <x v="48"/>
    <n v="14"/>
    <x v="52"/>
    <x v="52"/>
    <s v="маш.час"/>
    <n v="1.44"/>
    <x v="0"/>
    <n v="0"/>
    <n v="0"/>
    <x v="0"/>
    <n v="0"/>
    <m/>
  </r>
  <r>
    <x v="48"/>
    <n v="15"/>
    <x v="23"/>
    <x v="23"/>
    <s v="маш.час"/>
    <n v="72.64"/>
    <x v="0"/>
    <n v="0"/>
    <n v="0"/>
    <x v="0"/>
    <n v="0"/>
    <m/>
  </r>
  <r>
    <x v="48"/>
    <n v="16"/>
    <x v="93"/>
    <x v="93"/>
    <s v="маш.час"/>
    <n v="2.9"/>
    <x v="0"/>
    <n v="0"/>
    <n v="0"/>
    <x v="0"/>
    <n v="0"/>
    <m/>
  </r>
  <r>
    <x v="48"/>
    <n v="17"/>
    <x v="74"/>
    <x v="74"/>
    <s v="маш.час"/>
    <n v="0.85"/>
    <x v="0"/>
    <n v="0"/>
    <n v="0"/>
    <x v="0"/>
    <n v="0"/>
    <m/>
  </r>
  <r>
    <x v="48"/>
    <n v="18"/>
    <x v="26"/>
    <x v="26"/>
    <s v="маш.час"/>
    <n v="0.69"/>
    <x v="0"/>
    <n v="0"/>
    <n v="0"/>
    <x v="0"/>
    <n v="0"/>
    <m/>
  </r>
  <r>
    <x v="48"/>
    <n v="19"/>
    <x v="48"/>
    <x v="48"/>
    <s v="маш.час"/>
    <n v="0.3"/>
    <x v="0"/>
    <n v="0"/>
    <n v="0"/>
    <x v="0"/>
    <n v="0"/>
    <m/>
  </r>
  <r>
    <x v="48"/>
    <n v="20"/>
    <x v="28"/>
    <x v="28"/>
    <s v="маш.час"/>
    <n v="32.26"/>
    <x v="0"/>
    <n v="0"/>
    <n v="0"/>
    <x v="0"/>
    <n v="0"/>
    <m/>
  </r>
  <r>
    <x v="48"/>
    <n v="21"/>
    <x v="56"/>
    <x v="56"/>
    <s v="маш.час"/>
    <n v="3.86"/>
    <x v="0"/>
    <n v="0"/>
    <n v="0"/>
    <x v="0"/>
    <n v="0"/>
    <m/>
  </r>
  <r>
    <x v="48"/>
    <n v="22"/>
    <x v="32"/>
    <x v="32"/>
    <s v="маш.час"/>
    <n v="12.17"/>
    <x v="0"/>
    <n v="0"/>
    <n v="0"/>
    <x v="0"/>
    <n v="0"/>
    <m/>
  </r>
  <r>
    <x v="48"/>
    <n v="23"/>
    <x v="63"/>
    <x v="63"/>
    <s v="маш.час"/>
    <n v="0.16"/>
    <x v="0"/>
    <n v="0"/>
    <n v="0"/>
    <x v="0"/>
    <n v="0"/>
    <m/>
  </r>
  <r>
    <x v="48"/>
    <n v="24"/>
    <x v="64"/>
    <x v="64"/>
    <s v="маш.час"/>
    <n v="0.16"/>
    <x v="0"/>
    <n v="0"/>
    <n v="0"/>
    <x v="0"/>
    <n v="0"/>
    <m/>
  </r>
  <r>
    <x v="48"/>
    <n v="25"/>
    <x v="65"/>
    <x v="65"/>
    <s v="маш.час"/>
    <n v="0.15"/>
    <x v="0"/>
    <n v="0"/>
    <n v="0"/>
    <x v="0"/>
    <n v="0"/>
    <m/>
  </r>
  <r>
    <x v="49"/>
    <s v="          Трудозатраты"/>
    <x v="0"/>
    <x v="0"/>
    <m/>
    <m/>
    <x v="0"/>
    <n v="0"/>
    <n v="0"/>
    <x v="0"/>
    <n v="0"/>
    <m/>
  </r>
  <r>
    <x v="49"/>
    <n v="1"/>
    <x v="10"/>
    <x v="10"/>
    <s v="чел.час"/>
    <n v="12.6"/>
    <x v="1"/>
    <s v="3"/>
    <n v="12.6"/>
    <x v="0"/>
    <n v="0"/>
    <m/>
  </r>
  <r>
    <x v="49"/>
    <s v="          Машины и механизмы"/>
    <x v="0"/>
    <x v="0"/>
    <m/>
    <m/>
    <x v="0"/>
    <n v="0"/>
    <n v="0"/>
    <x v="0"/>
    <n v="0"/>
    <m/>
  </r>
  <r>
    <x v="49"/>
    <n v="2"/>
    <x v="23"/>
    <x v="23"/>
    <s v="маш.час"/>
    <n v="0.91"/>
    <x v="0"/>
    <n v="0"/>
    <n v="0"/>
    <x v="0"/>
    <n v="0"/>
    <m/>
  </r>
  <r>
    <x v="49"/>
    <n v="3"/>
    <x v="26"/>
    <x v="26"/>
    <s v="маш.час"/>
    <n v="0.28000000000000003"/>
    <x v="0"/>
    <n v="0"/>
    <n v="0"/>
    <x v="0"/>
    <n v="0"/>
    <m/>
  </r>
  <r>
    <x v="50"/>
    <s v="          Трудозатраты"/>
    <x v="0"/>
    <x v="0"/>
    <m/>
    <m/>
    <x v="0"/>
    <n v="0"/>
    <n v="0"/>
    <x v="0"/>
    <n v="0"/>
    <m/>
  </r>
  <r>
    <x v="50"/>
    <n v="1"/>
    <x v="33"/>
    <x v="33"/>
    <s v="чел.час"/>
    <n v="219.52"/>
    <x v="1"/>
    <s v="3"/>
    <n v="219.52"/>
    <x v="0"/>
    <n v="0"/>
    <m/>
  </r>
  <r>
    <x v="50"/>
    <n v="2"/>
    <x v="7"/>
    <x v="7"/>
    <s v="чел.час"/>
    <n v="137.08000000000001"/>
    <x v="1"/>
    <s v="3"/>
    <n v="137.08000000000001"/>
    <x v="0"/>
    <n v="0"/>
    <m/>
  </r>
  <r>
    <x v="50"/>
    <n v="3"/>
    <x v="9"/>
    <x v="9"/>
    <s v="чел.час"/>
    <n v="83.62"/>
    <x v="1"/>
    <s v="3"/>
    <n v="83.62"/>
    <x v="0"/>
    <n v="0"/>
    <m/>
  </r>
  <r>
    <x v="50"/>
    <n v="4"/>
    <x v="10"/>
    <x v="10"/>
    <s v="чел.час"/>
    <n v="51.7"/>
    <x v="1"/>
    <s v="3"/>
    <n v="51.7"/>
    <x v="0"/>
    <n v="0"/>
    <m/>
  </r>
  <r>
    <x v="50"/>
    <n v="5"/>
    <x v="11"/>
    <x v="11"/>
    <s v="чел.час"/>
    <n v="2004"/>
    <x v="1"/>
    <s v="4"/>
    <n v="2004"/>
    <x v="0"/>
    <n v="0"/>
    <m/>
  </r>
  <r>
    <x v="50"/>
    <n v="6"/>
    <x v="12"/>
    <x v="12"/>
    <s v="чел.час"/>
    <n v="949.34"/>
    <x v="1"/>
    <s v="4"/>
    <n v="949.34"/>
    <x v="0"/>
    <n v="0"/>
    <m/>
  </r>
  <r>
    <x v="50"/>
    <n v="7"/>
    <x v="17"/>
    <x v="17"/>
    <s v="чел.час"/>
    <n v="317.22000000000003"/>
    <x v="0"/>
    <n v="0"/>
    <n v="0"/>
    <x v="0"/>
    <n v="0"/>
    <m/>
  </r>
  <r>
    <x v="50"/>
    <s v="          Машины и механизмы"/>
    <x v="0"/>
    <x v="0"/>
    <m/>
    <m/>
    <x v="0"/>
    <n v="0"/>
    <n v="0"/>
    <x v="0"/>
    <n v="0"/>
    <m/>
  </r>
  <r>
    <x v="50"/>
    <n v="8"/>
    <x v="67"/>
    <x v="67"/>
    <s v="маш.час"/>
    <n v="0.84"/>
    <x v="0"/>
    <n v="0"/>
    <n v="0"/>
    <x v="1"/>
    <n v="0.84"/>
    <m/>
  </r>
  <r>
    <x v="50"/>
    <n v="9"/>
    <x v="50"/>
    <x v="50"/>
    <s v="маш.час"/>
    <n v="0.96"/>
    <x v="0"/>
    <n v="0"/>
    <n v="0"/>
    <x v="1"/>
    <n v="0.96"/>
    <m/>
  </r>
  <r>
    <x v="50"/>
    <n v="10"/>
    <x v="18"/>
    <x v="18"/>
    <s v="маш.час"/>
    <n v="76.349999999999994"/>
    <x v="0"/>
    <n v="0"/>
    <n v="0"/>
    <x v="1"/>
    <n v="76.349999999999994"/>
    <m/>
  </r>
  <r>
    <x v="50"/>
    <n v="11"/>
    <x v="68"/>
    <x v="68"/>
    <s v="маш.час"/>
    <n v="0.36"/>
    <x v="0"/>
    <n v="0"/>
    <n v="0"/>
    <x v="1"/>
    <n v="0.36"/>
    <m/>
  </r>
  <r>
    <x v="50"/>
    <n v="12"/>
    <x v="20"/>
    <x v="20"/>
    <s v="маш.час"/>
    <n v="210"/>
    <x v="0"/>
    <n v="0"/>
    <n v="0"/>
    <x v="0"/>
    <n v="0"/>
    <m/>
  </r>
  <r>
    <x v="50"/>
    <n v="13"/>
    <x v="22"/>
    <x v="22"/>
    <s v="маш.час"/>
    <n v="210"/>
    <x v="0"/>
    <n v="0"/>
    <n v="0"/>
    <x v="0"/>
    <n v="0"/>
    <m/>
  </r>
  <r>
    <x v="50"/>
    <n v="14"/>
    <x v="52"/>
    <x v="52"/>
    <s v="маш.час"/>
    <n v="0.3"/>
    <x v="0"/>
    <n v="0"/>
    <n v="0"/>
    <x v="0"/>
    <n v="0"/>
    <m/>
  </r>
  <r>
    <x v="50"/>
    <n v="15"/>
    <x v="23"/>
    <x v="23"/>
    <s v="маш.час"/>
    <n v="197.93"/>
    <x v="0"/>
    <n v="0"/>
    <n v="0"/>
    <x v="0"/>
    <n v="0"/>
    <m/>
  </r>
  <r>
    <x v="50"/>
    <n v="16"/>
    <x v="47"/>
    <x v="47"/>
    <s v="маш.час"/>
    <n v="9.8800000000000008"/>
    <x v="0"/>
    <n v="0"/>
    <n v="0"/>
    <x v="0"/>
    <n v="0"/>
    <m/>
  </r>
  <r>
    <x v="50"/>
    <n v="17"/>
    <x v="69"/>
    <x v="69"/>
    <s v="маш.час"/>
    <n v="11.07"/>
    <x v="0"/>
    <n v="0"/>
    <n v="0"/>
    <x v="0"/>
    <n v="0"/>
    <m/>
  </r>
  <r>
    <x v="50"/>
    <n v="18"/>
    <x v="96"/>
    <x v="96"/>
    <s v="маш.час"/>
    <n v="39.53"/>
    <x v="0"/>
    <n v="0"/>
    <n v="0"/>
    <x v="0"/>
    <n v="0"/>
    <m/>
  </r>
  <r>
    <x v="50"/>
    <n v="19"/>
    <x v="97"/>
    <x v="97"/>
    <s v="маш.час"/>
    <n v="60.56"/>
    <x v="0"/>
    <n v="0"/>
    <n v="0"/>
    <x v="0"/>
    <n v="0"/>
    <m/>
  </r>
  <r>
    <x v="50"/>
    <n v="20"/>
    <x v="26"/>
    <x v="26"/>
    <s v="маш.час"/>
    <n v="33.78"/>
    <x v="0"/>
    <n v="0"/>
    <n v="0"/>
    <x v="0"/>
    <n v="0"/>
    <m/>
  </r>
  <r>
    <x v="50"/>
    <n v="21"/>
    <x v="48"/>
    <x v="48"/>
    <s v="маш.час"/>
    <n v="0.06"/>
    <x v="0"/>
    <n v="0"/>
    <n v="0"/>
    <x v="0"/>
    <n v="0"/>
    <m/>
  </r>
  <r>
    <x v="50"/>
    <n v="22"/>
    <x v="35"/>
    <x v="35"/>
    <s v="маш.час"/>
    <n v="7.4"/>
    <x v="0"/>
    <n v="0"/>
    <n v="0"/>
    <x v="0"/>
    <n v="0"/>
    <m/>
  </r>
  <r>
    <x v="50"/>
    <n v="23"/>
    <x v="27"/>
    <x v="27"/>
    <s v="маш.час"/>
    <n v="7.4"/>
    <x v="0"/>
    <n v="0"/>
    <n v="0"/>
    <x v="0"/>
    <n v="0"/>
    <m/>
  </r>
  <r>
    <x v="50"/>
    <n v="24"/>
    <x v="98"/>
    <x v="98"/>
    <s v="маш.час"/>
    <n v="52.21"/>
    <x v="0"/>
    <n v="0"/>
    <n v="0"/>
    <x v="0"/>
    <n v="0"/>
    <m/>
  </r>
  <r>
    <x v="50"/>
    <n v="25"/>
    <x v="99"/>
    <x v="99"/>
    <s v="маш.час"/>
    <n v="60.56"/>
    <x v="0"/>
    <n v="0"/>
    <n v="0"/>
    <x v="0"/>
    <n v="0"/>
    <m/>
  </r>
  <r>
    <x v="50"/>
    <n v="26"/>
    <x v="28"/>
    <x v="28"/>
    <s v="маш.час"/>
    <n v="16"/>
    <x v="0"/>
    <n v="0"/>
    <n v="0"/>
    <x v="0"/>
    <n v="0"/>
    <m/>
  </r>
  <r>
    <x v="50"/>
    <n v="27"/>
    <x v="36"/>
    <x v="36"/>
    <s v="маш.час"/>
    <n v="3.4"/>
    <x v="0"/>
    <n v="0"/>
    <n v="0"/>
    <x v="0"/>
    <n v="0"/>
    <m/>
  </r>
  <r>
    <x v="50"/>
    <n v="28"/>
    <x v="37"/>
    <x v="37"/>
    <s v="маш.час"/>
    <n v="7.4"/>
    <x v="0"/>
    <n v="0"/>
    <n v="0"/>
    <x v="0"/>
    <n v="0"/>
    <m/>
  </r>
  <r>
    <x v="50"/>
    <n v="29"/>
    <x v="38"/>
    <x v="38"/>
    <s v="маш.час"/>
    <n v="7.4"/>
    <x v="0"/>
    <n v="0"/>
    <n v="0"/>
    <x v="0"/>
    <n v="0"/>
    <m/>
  </r>
  <r>
    <x v="50"/>
    <n v="30"/>
    <x v="32"/>
    <x v="32"/>
    <s v="маш.час"/>
    <n v="79.010000000000005"/>
    <x v="0"/>
    <n v="0"/>
    <n v="0"/>
    <x v="0"/>
    <n v="0"/>
    <m/>
  </r>
  <r>
    <x v="51"/>
    <s v="          Трудозатраты"/>
    <x v="0"/>
    <x v="0"/>
    <m/>
    <m/>
    <x v="0"/>
    <n v="0"/>
    <n v="0"/>
    <x v="0"/>
    <n v="0"/>
    <m/>
  </r>
  <r>
    <x v="51"/>
    <n v="1"/>
    <x v="66"/>
    <x v="66"/>
    <s v="чел.час"/>
    <n v="1.1599999999999999"/>
    <x v="0"/>
    <n v="0"/>
    <n v="0"/>
    <x v="0"/>
    <n v="0"/>
    <m/>
  </r>
  <r>
    <x v="51"/>
    <n v="2"/>
    <x v="70"/>
    <x v="70"/>
    <s v="чел.час"/>
    <n v="103.28"/>
    <x v="1"/>
    <s v="1"/>
    <n v="103.28"/>
    <x v="0"/>
    <n v="0"/>
    <m/>
  </r>
  <r>
    <x v="51"/>
    <n v="3"/>
    <x v="121"/>
    <x v="124"/>
    <s v="чел.час"/>
    <n v="33.049999999999997"/>
    <x v="1"/>
    <s v="1"/>
    <n v="33.049999999999997"/>
    <x v="0"/>
    <n v="0"/>
    <m/>
  </r>
  <r>
    <x v="51"/>
    <n v="4"/>
    <x v="71"/>
    <x v="71"/>
    <s v="чел.час"/>
    <n v="196.35"/>
    <x v="1"/>
    <s v="2"/>
    <n v="196.35"/>
    <x v="0"/>
    <n v="0"/>
    <m/>
  </r>
  <r>
    <x v="51"/>
    <n v="5"/>
    <x v="72"/>
    <x v="72"/>
    <s v="чел.час"/>
    <n v="6.34"/>
    <x v="1"/>
    <s v="3"/>
    <n v="6.34"/>
    <x v="0"/>
    <n v="0"/>
    <m/>
  </r>
  <r>
    <x v="51"/>
    <n v="6"/>
    <x v="9"/>
    <x v="9"/>
    <s v="чел.час"/>
    <n v="376.77"/>
    <x v="1"/>
    <s v="3"/>
    <n v="376.77"/>
    <x v="0"/>
    <n v="0"/>
    <m/>
  </r>
  <r>
    <x v="51"/>
    <n v="7"/>
    <x v="10"/>
    <x v="10"/>
    <s v="чел.час"/>
    <n v="93.06"/>
    <x v="1"/>
    <s v="3"/>
    <n v="93.06"/>
    <x v="0"/>
    <n v="0"/>
    <m/>
  </r>
  <r>
    <x v="51"/>
    <n v="8"/>
    <x v="11"/>
    <x v="11"/>
    <s v="чел.час"/>
    <n v="187.16"/>
    <x v="1"/>
    <s v="4"/>
    <n v="187.16"/>
    <x v="0"/>
    <n v="0"/>
    <m/>
  </r>
  <r>
    <x v="51"/>
    <n v="9"/>
    <x v="39"/>
    <x v="39"/>
    <s v="чел.час"/>
    <n v="14.39"/>
    <x v="1"/>
    <s v="4"/>
    <n v="14.39"/>
    <x v="0"/>
    <n v="0"/>
    <m/>
  </r>
  <r>
    <x v="51"/>
    <n v="10"/>
    <x v="12"/>
    <x v="12"/>
    <s v="чел.час"/>
    <n v="155.02000000000001"/>
    <x v="1"/>
    <s v="4"/>
    <n v="155.02000000000001"/>
    <x v="0"/>
    <n v="0"/>
    <m/>
  </r>
  <r>
    <x v="51"/>
    <n v="11"/>
    <x v="13"/>
    <x v="13"/>
    <s v="чел.час"/>
    <n v="1.38"/>
    <x v="1"/>
    <s v="4"/>
    <n v="1.38"/>
    <x v="0"/>
    <n v="0"/>
    <m/>
  </r>
  <r>
    <x v="51"/>
    <n v="12"/>
    <x v="17"/>
    <x v="17"/>
    <s v="чел.час"/>
    <n v="54.97"/>
    <x v="0"/>
    <n v="0"/>
    <n v="0"/>
    <x v="0"/>
    <n v="0"/>
    <m/>
  </r>
  <r>
    <x v="51"/>
    <s v="          Машины и механизмы"/>
    <x v="0"/>
    <x v="0"/>
    <m/>
    <m/>
    <x v="0"/>
    <n v="0"/>
    <n v="0"/>
    <x v="0"/>
    <n v="0"/>
    <m/>
  </r>
  <r>
    <x v="51"/>
    <n v="13"/>
    <x v="18"/>
    <x v="18"/>
    <s v="маш.час"/>
    <n v="10.31"/>
    <x v="0"/>
    <n v="0"/>
    <n v="0"/>
    <x v="1"/>
    <n v="10.31"/>
    <m/>
  </r>
  <r>
    <x v="51"/>
    <n v="14"/>
    <x v="122"/>
    <x v="125"/>
    <s v="маш.час"/>
    <n v="0.03"/>
    <x v="0"/>
    <n v="0"/>
    <n v="0"/>
    <x v="1"/>
    <n v="0.03"/>
    <m/>
  </r>
  <r>
    <x v="51"/>
    <n v="15"/>
    <x v="123"/>
    <x v="126"/>
    <s v="маш.час"/>
    <n v="0.08"/>
    <x v="0"/>
    <n v="0"/>
    <n v="0"/>
    <x v="0"/>
    <n v="0"/>
    <m/>
  </r>
  <r>
    <x v="51"/>
    <n v="16"/>
    <x v="20"/>
    <x v="20"/>
    <s v="маш.час"/>
    <n v="38.47"/>
    <x v="0"/>
    <n v="0"/>
    <n v="0"/>
    <x v="0"/>
    <n v="0"/>
    <m/>
  </r>
  <r>
    <x v="51"/>
    <n v="17"/>
    <x v="22"/>
    <x v="22"/>
    <s v="маш.час"/>
    <n v="38.47"/>
    <x v="0"/>
    <n v="0"/>
    <n v="0"/>
    <x v="0"/>
    <n v="0"/>
    <m/>
  </r>
  <r>
    <x v="51"/>
    <n v="18"/>
    <x v="53"/>
    <x v="53"/>
    <s v="маш.час"/>
    <n v="37.119999999999997"/>
    <x v="0"/>
    <n v="0"/>
    <n v="0"/>
    <x v="0"/>
    <n v="0"/>
    <m/>
  </r>
  <r>
    <x v="51"/>
    <n v="19"/>
    <x v="55"/>
    <x v="55"/>
    <s v="маш.час"/>
    <n v="6.5"/>
    <x v="0"/>
    <n v="0"/>
    <n v="0"/>
    <x v="0"/>
    <n v="0"/>
    <m/>
  </r>
  <r>
    <x v="51"/>
    <n v="20"/>
    <x v="23"/>
    <x v="23"/>
    <s v="маш.час"/>
    <n v="48.32"/>
    <x v="0"/>
    <n v="0"/>
    <n v="0"/>
    <x v="0"/>
    <n v="0"/>
    <m/>
  </r>
  <r>
    <x v="51"/>
    <n v="21"/>
    <x v="124"/>
    <x v="127"/>
    <s v="маш.час"/>
    <n v="0.28000000000000003"/>
    <x v="0"/>
    <n v="0"/>
    <n v="0"/>
    <x v="0"/>
    <n v="0"/>
    <m/>
  </r>
  <r>
    <x v="51"/>
    <n v="22"/>
    <x v="125"/>
    <x v="128"/>
    <s v="маш.час"/>
    <n v="0.08"/>
    <x v="0"/>
    <n v="0"/>
    <n v="0"/>
    <x v="0"/>
    <n v="0"/>
    <m/>
  </r>
  <r>
    <x v="51"/>
    <n v="23"/>
    <x v="104"/>
    <x v="107"/>
    <s v="маш.час"/>
    <n v="0.11"/>
    <x v="0"/>
    <n v="0"/>
    <n v="0"/>
    <x v="0"/>
    <n v="0"/>
    <m/>
  </r>
  <r>
    <x v="51"/>
    <n v="24"/>
    <x v="25"/>
    <x v="25"/>
    <s v="маш.час"/>
    <n v="0.28000000000000003"/>
    <x v="0"/>
    <n v="0"/>
    <n v="0"/>
    <x v="0"/>
    <n v="0"/>
    <m/>
  </r>
  <r>
    <x v="51"/>
    <n v="25"/>
    <x v="75"/>
    <x v="75"/>
    <s v="маш.час"/>
    <n v="0.28000000000000003"/>
    <x v="0"/>
    <n v="0"/>
    <n v="0"/>
    <x v="0"/>
    <n v="0"/>
    <m/>
  </r>
  <r>
    <x v="51"/>
    <n v="26"/>
    <x v="76"/>
    <x v="76"/>
    <s v="маш.час"/>
    <n v="0.26"/>
    <x v="0"/>
    <n v="0"/>
    <n v="0"/>
    <x v="0"/>
    <n v="0"/>
    <m/>
  </r>
  <r>
    <x v="51"/>
    <n v="27"/>
    <x v="26"/>
    <x v="26"/>
    <s v="маш.час"/>
    <n v="2.7"/>
    <x v="0"/>
    <n v="0"/>
    <n v="0"/>
    <x v="0"/>
    <n v="0"/>
    <m/>
  </r>
  <r>
    <x v="51"/>
    <n v="28"/>
    <x v="28"/>
    <x v="28"/>
    <s v="маш.час"/>
    <n v="44.72"/>
    <x v="0"/>
    <n v="0"/>
    <n v="0"/>
    <x v="0"/>
    <n v="0"/>
    <m/>
  </r>
  <r>
    <x v="51"/>
    <n v="29"/>
    <x v="56"/>
    <x v="56"/>
    <s v="маш.час"/>
    <n v="1.75"/>
    <x v="0"/>
    <n v="0"/>
    <n v="0"/>
    <x v="0"/>
    <n v="0"/>
    <m/>
  </r>
  <r>
    <x v="51"/>
    <n v="30"/>
    <x v="32"/>
    <x v="32"/>
    <s v="маш.час"/>
    <n v="26.89"/>
    <x v="0"/>
    <n v="0"/>
    <n v="0"/>
    <x v="0"/>
    <n v="0"/>
    <m/>
  </r>
  <r>
    <x v="51"/>
    <n v="31"/>
    <x v="126"/>
    <x v="129"/>
    <s v="маш.час"/>
    <n v="0.13"/>
    <x v="0"/>
    <n v="0"/>
    <n v="0"/>
    <x v="0"/>
    <n v="0"/>
    <m/>
  </r>
  <r>
    <x v="52"/>
    <s v="          Трудозатраты"/>
    <x v="0"/>
    <x v="0"/>
    <m/>
    <m/>
    <x v="0"/>
    <n v="0"/>
    <n v="0"/>
    <x v="0"/>
    <n v="0"/>
    <m/>
  </r>
  <r>
    <x v="52"/>
    <n v="1"/>
    <x v="72"/>
    <x v="72"/>
    <s v="чел.час"/>
    <n v="31.7"/>
    <x v="1"/>
    <s v="3"/>
    <n v="31.7"/>
    <x v="0"/>
    <n v="0"/>
    <m/>
  </r>
  <r>
    <x v="52"/>
    <n v="2"/>
    <x v="9"/>
    <x v="9"/>
    <s v="чел.час"/>
    <n v="1142.4000000000001"/>
    <x v="1"/>
    <s v="3"/>
    <n v="1142.4000000000001"/>
    <x v="0"/>
    <n v="0"/>
    <m/>
  </r>
  <r>
    <x v="52"/>
    <n v="3"/>
    <x v="11"/>
    <x v="11"/>
    <s v="чел.час"/>
    <n v="1389.8"/>
    <x v="1"/>
    <s v="4"/>
    <n v="1389.8"/>
    <x v="0"/>
    <n v="0"/>
    <m/>
  </r>
  <r>
    <x v="52"/>
    <n v="4"/>
    <x v="12"/>
    <x v="12"/>
    <s v="чел.час"/>
    <n v="881.81"/>
    <x v="1"/>
    <s v="4"/>
    <n v="881.81"/>
    <x v="0"/>
    <n v="0"/>
    <m/>
  </r>
  <r>
    <x v="52"/>
    <n v="5"/>
    <x v="17"/>
    <x v="17"/>
    <s v="чел.час"/>
    <n v="117.4"/>
    <x v="0"/>
    <n v="0"/>
    <n v="0"/>
    <x v="0"/>
    <n v="0"/>
    <m/>
  </r>
  <r>
    <x v="52"/>
    <s v="          Машины и механизмы"/>
    <x v="0"/>
    <x v="0"/>
    <m/>
    <m/>
    <x v="0"/>
    <n v="0"/>
    <n v="0"/>
    <x v="0"/>
    <n v="0"/>
    <m/>
  </r>
  <r>
    <x v="52"/>
    <n v="6"/>
    <x v="50"/>
    <x v="50"/>
    <s v="маш.час"/>
    <n v="0.96"/>
    <x v="0"/>
    <n v="0"/>
    <n v="0"/>
    <x v="1"/>
    <n v="0.96"/>
    <m/>
  </r>
  <r>
    <x v="52"/>
    <n v="7"/>
    <x v="18"/>
    <x v="18"/>
    <s v="маш.час"/>
    <n v="26.43"/>
    <x v="0"/>
    <n v="0"/>
    <n v="0"/>
    <x v="1"/>
    <n v="26.43"/>
    <m/>
  </r>
  <r>
    <x v="52"/>
    <n v="8"/>
    <x v="20"/>
    <x v="20"/>
    <s v="маш.час"/>
    <n v="204.6"/>
    <x v="0"/>
    <n v="0"/>
    <n v="0"/>
    <x v="0"/>
    <n v="0"/>
    <m/>
  </r>
  <r>
    <x v="52"/>
    <n v="9"/>
    <x v="22"/>
    <x v="22"/>
    <s v="маш.час"/>
    <n v="204.6"/>
    <x v="0"/>
    <n v="0"/>
    <n v="0"/>
    <x v="0"/>
    <n v="0"/>
    <m/>
  </r>
  <r>
    <x v="52"/>
    <n v="10"/>
    <x v="53"/>
    <x v="53"/>
    <s v="маш.час"/>
    <n v="90.02"/>
    <x v="0"/>
    <n v="0"/>
    <n v="0"/>
    <x v="0"/>
    <n v="0"/>
    <m/>
  </r>
  <r>
    <x v="52"/>
    <n v="11"/>
    <x v="52"/>
    <x v="52"/>
    <s v="маш.час"/>
    <n v="0.3"/>
    <x v="0"/>
    <n v="0"/>
    <n v="0"/>
    <x v="0"/>
    <n v="0"/>
    <m/>
  </r>
  <r>
    <x v="52"/>
    <n v="12"/>
    <x v="23"/>
    <x v="23"/>
    <s v="маш.час"/>
    <n v="141.31"/>
    <x v="0"/>
    <n v="0"/>
    <n v="0"/>
    <x v="0"/>
    <n v="0"/>
    <m/>
  </r>
  <r>
    <x v="52"/>
    <n v="13"/>
    <x v="26"/>
    <x v="26"/>
    <s v="маш.час"/>
    <n v="0.5"/>
    <x v="0"/>
    <n v="0"/>
    <n v="0"/>
    <x v="0"/>
    <n v="0"/>
    <m/>
  </r>
  <r>
    <x v="52"/>
    <n v="14"/>
    <x v="48"/>
    <x v="48"/>
    <s v="маш.час"/>
    <n v="0.06"/>
    <x v="0"/>
    <n v="0"/>
    <n v="0"/>
    <x v="0"/>
    <n v="0"/>
    <m/>
  </r>
  <r>
    <x v="52"/>
    <n v="15"/>
    <x v="28"/>
    <x v="28"/>
    <s v="маш.час"/>
    <n v="232.2"/>
    <x v="0"/>
    <n v="0"/>
    <n v="0"/>
    <x v="0"/>
    <n v="0"/>
    <m/>
  </r>
  <r>
    <x v="52"/>
    <n v="16"/>
    <x v="56"/>
    <x v="56"/>
    <s v="маш.час"/>
    <n v="205.69"/>
    <x v="0"/>
    <n v="0"/>
    <n v="0"/>
    <x v="0"/>
    <n v="0"/>
    <m/>
  </r>
  <r>
    <x v="52"/>
    <n v="17"/>
    <x v="32"/>
    <x v="32"/>
    <s v="маш.час"/>
    <n v="26.43"/>
    <x v="0"/>
    <n v="0"/>
    <n v="0"/>
    <x v="0"/>
    <n v="0"/>
    <m/>
  </r>
  <r>
    <x v="53"/>
    <s v="          Трудозатраты"/>
    <x v="0"/>
    <x v="0"/>
    <m/>
    <m/>
    <x v="0"/>
    <n v="0"/>
    <n v="0"/>
    <x v="0"/>
    <n v="0"/>
    <m/>
  </r>
  <r>
    <x v="53"/>
    <n v="1"/>
    <x v="70"/>
    <x v="70"/>
    <s v="чел.час"/>
    <n v="773.13"/>
    <x v="1"/>
    <s v="1"/>
    <n v="773.13"/>
    <x v="0"/>
    <n v="0"/>
    <m/>
  </r>
  <r>
    <x v="53"/>
    <n v="2"/>
    <x v="71"/>
    <x v="71"/>
    <s v="чел.час"/>
    <n v="2060.39"/>
    <x v="1"/>
    <s v="2"/>
    <n v="2060.39"/>
    <x v="0"/>
    <n v="0"/>
    <m/>
  </r>
  <r>
    <x v="53"/>
    <n v="3"/>
    <x v="107"/>
    <x v="110"/>
    <s v="чел.час"/>
    <n v="157.13999999999999"/>
    <x v="1"/>
    <s v="2"/>
    <n v="157.13999999999999"/>
    <x v="0"/>
    <n v="0"/>
    <m/>
  </r>
  <r>
    <x v="53"/>
    <n v="4"/>
    <x v="4"/>
    <x v="4"/>
    <s v="чел.час"/>
    <n v="775.68"/>
    <x v="1"/>
    <s v="3"/>
    <n v="775.68"/>
    <x v="0"/>
    <n v="0"/>
    <m/>
  </r>
  <r>
    <x v="53"/>
    <n v="5"/>
    <x v="7"/>
    <x v="7"/>
    <s v="чел.час"/>
    <n v="6.83"/>
    <x v="1"/>
    <s v="3"/>
    <n v="6.83"/>
    <x v="0"/>
    <n v="0"/>
    <m/>
  </r>
  <r>
    <x v="53"/>
    <n v="6"/>
    <x v="9"/>
    <x v="9"/>
    <s v="чел.час"/>
    <n v="1339.61"/>
    <x v="1"/>
    <s v="3"/>
    <n v="1339.61"/>
    <x v="0"/>
    <n v="0"/>
    <m/>
  </r>
  <r>
    <x v="53"/>
    <n v="7"/>
    <x v="13"/>
    <x v="13"/>
    <s v="чел.час"/>
    <n v="7.77"/>
    <x v="1"/>
    <s v="4"/>
    <n v="7.77"/>
    <x v="0"/>
    <n v="0"/>
    <m/>
  </r>
  <r>
    <x v="53"/>
    <n v="8"/>
    <x v="17"/>
    <x v="17"/>
    <s v="чел.час"/>
    <n v="166.65"/>
    <x v="0"/>
    <n v="0"/>
    <n v="0"/>
    <x v="0"/>
    <n v="0"/>
    <m/>
  </r>
  <r>
    <x v="53"/>
    <s v="          Машины и механизмы"/>
    <x v="0"/>
    <x v="0"/>
    <m/>
    <m/>
    <x v="0"/>
    <n v="0"/>
    <n v="0"/>
    <x v="0"/>
    <n v="0"/>
    <m/>
  </r>
  <r>
    <x v="53"/>
    <n v="9"/>
    <x v="18"/>
    <x v="18"/>
    <s v="маш.час"/>
    <n v="17.97"/>
    <x v="0"/>
    <n v="0"/>
    <n v="0"/>
    <x v="1"/>
    <n v="17.97"/>
    <m/>
  </r>
  <r>
    <x v="53"/>
    <n v="10"/>
    <x v="19"/>
    <x v="19"/>
    <s v="маш.час"/>
    <n v="0.02"/>
    <x v="0"/>
    <n v="0"/>
    <n v="0"/>
    <x v="0"/>
    <n v="0"/>
    <m/>
  </r>
  <r>
    <x v="53"/>
    <n v="11"/>
    <x v="21"/>
    <x v="21"/>
    <s v="маш.час"/>
    <n v="0.02"/>
    <x v="0"/>
    <n v="0"/>
    <n v="0"/>
    <x v="0"/>
    <n v="0"/>
    <m/>
  </r>
  <r>
    <x v="53"/>
    <n v="12"/>
    <x v="103"/>
    <x v="106"/>
    <s v="маш.час"/>
    <n v="36.86"/>
    <x v="0"/>
    <n v="0"/>
    <n v="0"/>
    <x v="0"/>
    <n v="0"/>
    <m/>
  </r>
  <r>
    <x v="53"/>
    <n v="13"/>
    <x v="23"/>
    <x v="23"/>
    <s v="маш.час"/>
    <n v="234.06"/>
    <x v="0"/>
    <n v="0"/>
    <n v="0"/>
    <x v="0"/>
    <n v="0"/>
    <m/>
  </r>
  <r>
    <x v="53"/>
    <n v="14"/>
    <x v="60"/>
    <x v="60"/>
    <s v="маш.час"/>
    <n v="118.34"/>
    <x v="0"/>
    <n v="0"/>
    <n v="0"/>
    <x v="0"/>
    <n v="0"/>
    <m/>
  </r>
  <r>
    <x v="53"/>
    <n v="15"/>
    <x v="93"/>
    <x v="93"/>
    <s v="маш.час"/>
    <n v="21.06"/>
    <x v="0"/>
    <n v="0"/>
    <n v="0"/>
    <x v="0"/>
    <n v="0"/>
    <m/>
  </r>
  <r>
    <x v="53"/>
    <n v="16"/>
    <x v="74"/>
    <x v="74"/>
    <s v="маш.час"/>
    <n v="6.21"/>
    <x v="0"/>
    <n v="0"/>
    <n v="0"/>
    <x v="0"/>
    <n v="0"/>
    <m/>
  </r>
  <r>
    <x v="53"/>
    <n v="17"/>
    <x v="25"/>
    <x v="25"/>
    <s v="маш.час"/>
    <n v="1.57"/>
    <x v="0"/>
    <n v="0"/>
    <n v="0"/>
    <x v="0"/>
    <n v="0"/>
    <m/>
  </r>
  <r>
    <x v="53"/>
    <n v="18"/>
    <x v="75"/>
    <x v="75"/>
    <s v="маш.час"/>
    <n v="1.57"/>
    <x v="0"/>
    <n v="0"/>
    <n v="0"/>
    <x v="0"/>
    <n v="0"/>
    <m/>
  </r>
  <r>
    <x v="53"/>
    <n v="19"/>
    <x v="76"/>
    <x v="76"/>
    <s v="маш.час"/>
    <n v="1.49"/>
    <x v="0"/>
    <n v="0"/>
    <n v="0"/>
    <x v="0"/>
    <n v="0"/>
    <m/>
  </r>
  <r>
    <x v="53"/>
    <n v="20"/>
    <x v="127"/>
    <x v="130"/>
    <s v="маш.час"/>
    <n v="12.5"/>
    <x v="0"/>
    <n v="0"/>
    <n v="0"/>
    <x v="0"/>
    <n v="0"/>
    <m/>
  </r>
  <r>
    <x v="53"/>
    <n v="21"/>
    <x v="120"/>
    <x v="123"/>
    <s v="маш.час"/>
    <n v="118.34"/>
    <x v="0"/>
    <n v="0"/>
    <n v="0"/>
    <x v="0"/>
    <n v="0"/>
    <m/>
  </r>
  <r>
    <x v="53"/>
    <n v="22"/>
    <x v="36"/>
    <x v="36"/>
    <s v="маш.час"/>
    <n v="1.34"/>
    <x v="0"/>
    <n v="0"/>
    <n v="0"/>
    <x v="0"/>
    <n v="0"/>
    <m/>
  </r>
  <r>
    <x v="53"/>
    <n v="23"/>
    <x v="32"/>
    <x v="32"/>
    <s v="маш.час"/>
    <n v="17.989999999999998"/>
    <x v="0"/>
    <n v="0"/>
    <n v="0"/>
    <x v="0"/>
    <n v="0"/>
    <m/>
  </r>
  <r>
    <x v="54"/>
    <s v="          Трудозатраты"/>
    <x v="0"/>
    <x v="0"/>
    <m/>
    <m/>
    <x v="0"/>
    <n v="0"/>
    <n v="0"/>
    <x v="0"/>
    <n v="0"/>
    <m/>
  </r>
  <r>
    <x v="54"/>
    <n v="1"/>
    <x v="1"/>
    <x v="1"/>
    <s v="чел.час"/>
    <n v="2893.46"/>
    <x v="0"/>
    <n v="0"/>
    <n v="0"/>
    <x v="0"/>
    <n v="0"/>
    <m/>
  </r>
  <r>
    <x v="54"/>
    <n v="2"/>
    <x v="128"/>
    <x v="131"/>
    <s v="чел.час"/>
    <n v="1445.75"/>
    <x v="0"/>
    <n v="0"/>
    <n v="0"/>
    <x v="0"/>
    <n v="0"/>
    <m/>
  </r>
  <r>
    <x v="54"/>
    <n v="3"/>
    <x v="2"/>
    <x v="2"/>
    <s v="чел.час"/>
    <n v="1687.85"/>
    <x v="0"/>
    <n v="0"/>
    <n v="0"/>
    <x v="0"/>
    <n v="0"/>
    <m/>
  </r>
  <r>
    <x v="54"/>
    <n v="4"/>
    <x v="3"/>
    <x v="3"/>
    <s v="чел.час"/>
    <n v="241.12"/>
    <x v="0"/>
    <n v="0"/>
    <n v="0"/>
    <x v="0"/>
    <n v="0"/>
    <m/>
  </r>
  <r>
    <x v="54"/>
    <n v="5"/>
    <x v="129"/>
    <x v="132"/>
    <s v="чел.час"/>
    <n v="921.53"/>
    <x v="0"/>
    <n v="0"/>
    <n v="0"/>
    <x v="0"/>
    <n v="0"/>
    <m/>
  </r>
  <r>
    <x v="54"/>
    <n v="6"/>
    <x v="130"/>
    <x v="133"/>
    <s v="чел.час"/>
    <n v="44.85"/>
    <x v="1"/>
    <s v="1"/>
    <n v="44.85"/>
    <x v="0"/>
    <n v="0"/>
    <m/>
  </r>
  <r>
    <x v="55"/>
    <s v="          Трудозатраты"/>
    <x v="0"/>
    <x v="0"/>
    <m/>
    <m/>
    <x v="0"/>
    <n v="0"/>
    <n v="0"/>
    <x v="0"/>
    <n v="0"/>
    <m/>
  </r>
  <r>
    <x v="55"/>
    <n v="1"/>
    <x v="1"/>
    <x v="1"/>
    <s v="чел.час"/>
    <n v="1034.0999999999999"/>
    <x v="0"/>
    <n v="0"/>
    <n v="0"/>
    <x v="0"/>
    <n v="0"/>
    <m/>
  </r>
  <r>
    <x v="55"/>
    <n v="2"/>
    <x v="128"/>
    <x v="131"/>
    <s v="чел.час"/>
    <n v="466.37"/>
    <x v="0"/>
    <n v="0"/>
    <n v="0"/>
    <x v="0"/>
    <n v="0"/>
    <m/>
  </r>
  <r>
    <x v="55"/>
    <n v="3"/>
    <x v="2"/>
    <x v="2"/>
    <s v="чел.час"/>
    <n v="603.23"/>
    <x v="0"/>
    <n v="0"/>
    <n v="0"/>
    <x v="0"/>
    <n v="0"/>
    <m/>
  </r>
  <r>
    <x v="55"/>
    <n v="4"/>
    <x v="3"/>
    <x v="3"/>
    <s v="чел.час"/>
    <n v="86.18"/>
    <x v="0"/>
    <n v="0"/>
    <n v="0"/>
    <x v="0"/>
    <n v="0"/>
    <m/>
  </r>
  <r>
    <x v="55"/>
    <n v="5"/>
    <x v="129"/>
    <x v="132"/>
    <s v="чел.час"/>
    <n v="297.45"/>
    <x v="0"/>
    <n v="0"/>
    <n v="0"/>
    <x v="0"/>
    <n v="0"/>
    <m/>
  </r>
  <r>
    <x v="55"/>
    <n v="6"/>
    <x v="130"/>
    <x v="133"/>
    <s v="чел.час"/>
    <n v="14.3"/>
    <x v="1"/>
    <s v="1"/>
    <n v="14.3"/>
    <x v="0"/>
    <n v="0"/>
    <m/>
  </r>
  <r>
    <x v="56"/>
    <s v="          Трудозатраты"/>
    <x v="0"/>
    <x v="0"/>
    <m/>
    <m/>
    <x v="0"/>
    <n v="0"/>
    <n v="0"/>
    <x v="0"/>
    <n v="0"/>
    <m/>
  </r>
  <r>
    <x v="56"/>
    <n v="1"/>
    <x v="1"/>
    <x v="1"/>
    <s v="чел.час"/>
    <n v="185.34"/>
    <x v="0"/>
    <n v="0"/>
    <n v="0"/>
    <x v="0"/>
    <n v="0"/>
    <m/>
  </r>
  <r>
    <x v="56"/>
    <n v="2"/>
    <x v="2"/>
    <x v="2"/>
    <s v="чел.час"/>
    <n v="145.32"/>
    <x v="0"/>
    <n v="0"/>
    <n v="0"/>
    <x v="0"/>
    <n v="0"/>
    <m/>
  </r>
  <r>
    <x v="56"/>
    <n v="3"/>
    <x v="3"/>
    <x v="3"/>
    <s v="чел.час"/>
    <n v="117.92"/>
    <x v="0"/>
    <n v="0"/>
    <n v="0"/>
    <x v="0"/>
    <n v="0"/>
    <m/>
  </r>
  <r>
    <x v="57"/>
    <s v="          Трудозатраты"/>
    <x v="0"/>
    <x v="0"/>
    <m/>
    <m/>
    <x v="0"/>
    <n v="0"/>
    <n v="0"/>
    <x v="0"/>
    <n v="0"/>
    <m/>
  </r>
  <r>
    <x v="57"/>
    <n v="1"/>
    <x v="131"/>
    <x v="134"/>
    <s v="чел.час"/>
    <n v="57.6"/>
    <x v="0"/>
    <n v="0"/>
    <n v="0"/>
    <x v="0"/>
    <n v="0"/>
    <m/>
  </r>
  <r>
    <x v="57"/>
    <n v="2"/>
    <x v="132"/>
    <x v="135"/>
    <s v="чел.час"/>
    <n v="146.24"/>
    <x v="0"/>
    <n v="0"/>
    <n v="0"/>
    <x v="0"/>
    <n v="0"/>
    <m/>
  </r>
  <r>
    <x v="57"/>
    <n v="3"/>
    <x v="128"/>
    <x v="131"/>
    <s v="чел.час"/>
    <n v="2411.9699999999998"/>
    <x v="0"/>
    <n v="0"/>
    <n v="0"/>
    <x v="0"/>
    <n v="0"/>
    <m/>
  </r>
  <r>
    <x v="57"/>
    <n v="4"/>
    <x v="129"/>
    <x v="132"/>
    <s v="чел.час"/>
    <n v="1411.35"/>
    <x v="0"/>
    <n v="0"/>
    <n v="0"/>
    <x v="0"/>
    <n v="0"/>
    <m/>
  </r>
  <r>
    <x v="57"/>
    <n v="5"/>
    <x v="133"/>
    <x v="136"/>
    <s v="чел.час"/>
    <n v="249.76"/>
    <x v="0"/>
    <n v="0"/>
    <n v="0"/>
    <x v="0"/>
    <n v="0"/>
    <m/>
  </r>
  <r>
    <x v="57"/>
    <n v="6"/>
    <x v="134"/>
    <x v="137"/>
    <s v="чел.час"/>
    <n v="43.37"/>
    <x v="1"/>
    <s v="1"/>
    <n v="43.37"/>
    <x v="0"/>
    <n v="0"/>
    <m/>
  </r>
  <r>
    <x v="57"/>
    <n v="7"/>
    <x v="130"/>
    <x v="133"/>
    <s v="чел.час"/>
    <n v="6.5"/>
    <x v="1"/>
    <s v="1"/>
    <n v="6.5"/>
    <x v="0"/>
    <n v="0"/>
    <m/>
  </r>
  <r>
    <x v="57"/>
    <n v="8"/>
    <x v="135"/>
    <x v="138"/>
    <s v="чел.час"/>
    <n v="65.040000000000006"/>
    <x v="1"/>
    <s v="1"/>
    <n v="65.040000000000006"/>
    <x v="0"/>
    <n v="0"/>
    <m/>
  </r>
  <r>
    <x v="58"/>
    <s v="          Трудозатраты"/>
    <x v="0"/>
    <x v="0"/>
    <m/>
    <m/>
    <x v="0"/>
    <n v="0"/>
    <n v="0"/>
    <x v="0"/>
    <n v="0"/>
    <m/>
  </r>
  <r>
    <x v="58"/>
    <n v="1"/>
    <x v="136"/>
    <x v="139"/>
    <s v="чел.-ч"/>
    <n v="490"/>
    <x v="0"/>
    <n v="0"/>
    <n v="0"/>
    <x v="0"/>
    <n v="0"/>
    <m/>
  </r>
  <r>
    <x v="58"/>
    <n v="2"/>
    <x v="137"/>
    <x v="1"/>
    <s v="чел.-ч"/>
    <n v="490"/>
    <x v="0"/>
    <n v="0"/>
    <n v="0"/>
    <x v="0"/>
    <n v="0"/>
    <m/>
  </r>
  <r>
    <x v="59"/>
    <s v="          Трудозатраты"/>
    <x v="0"/>
    <x v="0"/>
    <m/>
    <m/>
    <x v="0"/>
    <n v="0"/>
    <n v="0"/>
    <x v="0"/>
    <n v="0"/>
    <m/>
  </r>
  <r>
    <x v="59"/>
    <n v="1"/>
    <x v="136"/>
    <x v="139"/>
    <s v="чел.-ч"/>
    <n v="1320"/>
    <x v="0"/>
    <n v="0"/>
    <n v="0"/>
    <x v="0"/>
    <n v="0"/>
    <m/>
  </r>
  <r>
    <x v="59"/>
    <n v="2"/>
    <x v="137"/>
    <x v="1"/>
    <s v="чел.-ч"/>
    <n v="1320"/>
    <x v="0"/>
    <n v="0"/>
    <n v="0"/>
    <x v="0"/>
    <n v="0"/>
    <m/>
  </r>
  <r>
    <x v="59"/>
    <n v="3"/>
    <x v="138"/>
    <x v="2"/>
    <s v="чел.-ч"/>
    <n v="1320"/>
    <x v="0"/>
    <n v="0"/>
    <n v="0"/>
    <x v="0"/>
    <n v="0"/>
    <m/>
  </r>
  <r>
    <x v="60"/>
    <s v="          Трудозатраты"/>
    <x v="0"/>
    <x v="0"/>
    <m/>
    <m/>
    <x v="0"/>
    <n v="0"/>
    <n v="0"/>
    <x v="0"/>
    <n v="0"/>
    <m/>
  </r>
  <r>
    <x v="60"/>
    <n v="1"/>
    <x v="136"/>
    <x v="139"/>
    <s v="чел.-ч"/>
    <n v="1056"/>
    <x v="0"/>
    <n v="0"/>
    <n v="0"/>
    <x v="0"/>
    <n v="0"/>
    <m/>
  </r>
  <r>
    <x v="60"/>
    <n v="2"/>
    <x v="137"/>
    <x v="1"/>
    <s v="чел.-ч"/>
    <n v="1056"/>
    <x v="0"/>
    <n v="0"/>
    <n v="0"/>
    <x v="0"/>
    <n v="0"/>
    <m/>
  </r>
  <r>
    <x v="61"/>
    <s v="          Трудозатраты"/>
    <x v="0"/>
    <x v="0"/>
    <m/>
    <m/>
    <x v="0"/>
    <n v="0"/>
    <n v="0"/>
    <x v="0"/>
    <n v="0"/>
    <m/>
  </r>
  <r>
    <x v="61"/>
    <n v="1"/>
    <x v="136"/>
    <x v="139"/>
    <s v="чел.-ч"/>
    <n v="128"/>
    <x v="0"/>
    <n v="0"/>
    <n v="0"/>
    <x v="0"/>
    <n v="0"/>
    <m/>
  </r>
  <r>
    <x v="61"/>
    <n v="2"/>
    <x v="137"/>
    <x v="1"/>
    <s v="чел.-ч"/>
    <n v="1367"/>
    <x v="0"/>
    <n v="0"/>
    <n v="0"/>
    <x v="0"/>
    <n v="0"/>
    <m/>
  </r>
  <r>
    <x v="61"/>
    <n v="3"/>
    <x v="138"/>
    <x v="2"/>
    <s v="чел.-ч"/>
    <n v="1321"/>
    <x v="0"/>
    <n v="0"/>
    <n v="0"/>
    <x v="0"/>
    <n v="0"/>
    <m/>
  </r>
  <r>
    <x v="61"/>
    <n v="4"/>
    <x v="139"/>
    <x v="140"/>
    <s v="чел.-ч"/>
    <n v="80"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0"/>
    <n v="0"/>
    <n v="0"/>
    <x v="0"/>
    <n v="0"/>
    <m/>
  </r>
  <r>
    <x v="62"/>
    <m/>
    <x v="0"/>
    <x v="0"/>
    <m/>
    <m/>
    <x v="2"/>
    <m/>
    <m/>
    <x v="2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СводнаяТаблица1" cacheId="0" dataOnRows="1" applyNumberFormats="0" applyBorderFormats="0" applyFontFormats="0" applyPatternFormats="0" applyAlignmentFormats="0" applyWidthHeightFormats="1" dataCaption="Данные" updatedVersion="4" minRefreshableVersion="3" showDrill="0" showMemberPropertyTips="0" rowGrandTotals="0" colGrandTotals="0" itemPrintTitles="1" createdVersion="4" indent="0" compact="0" compactData="0" gridDropZones="1">
  <location ref="K12:M30" firstHeaderRow="2" firstDataRow="2" firstDataCol="2"/>
  <pivotFields count="5">
    <pivotField compact="0" outline="0" subtotalTop="0" showAll="0" includeNewItemsInFilter="1"/>
    <pivotField axis="axisRow" compact="0" outline="0" subtotalTop="0" showAll="0" includeNewItemsInFilter="1" defaultSubtotal="0">
      <items count="18">
        <item x="7"/>
        <item x="2"/>
        <item x="3"/>
        <item x="4"/>
        <item x="5"/>
        <item x="13"/>
        <item x="14"/>
        <item h="1" x="17"/>
        <item x="0"/>
        <item x="8"/>
        <item x="11"/>
        <item x="12"/>
        <item x="1"/>
        <item x="6"/>
        <item x="9"/>
        <item x="10"/>
        <item x="15"/>
        <item x="16"/>
      </items>
    </pivotField>
    <pivotField axis="axisRow" compact="0" outline="0" subtotalTop="0" showAll="0" includeNewItemsInFilter="1" defaultSubtotal="0">
      <items count="50">
        <item m="1" x="27"/>
        <item x="7"/>
        <item m="1" x="36"/>
        <item x="9"/>
        <item m="1" x="42"/>
        <item m="1" x="45"/>
        <item x="2"/>
        <item x="3"/>
        <item x="4"/>
        <item x="5"/>
        <item m="1" x="39"/>
        <item m="1" x="43"/>
        <item m="1" x="25"/>
        <item m="1" x="18"/>
        <item x="16"/>
        <item x="11"/>
        <item m="1" x="41"/>
        <item m="1" x="23"/>
        <item x="12"/>
        <item x="13"/>
        <item x="14"/>
        <item x="17"/>
        <item m="1" x="32"/>
        <item m="1" x="37"/>
        <item x="10"/>
        <item x="0"/>
        <item m="1" x="29"/>
        <item x="8"/>
        <item m="1" x="24"/>
        <item m="1" x="28"/>
        <item m="1" x="21"/>
        <item m="1" x="44"/>
        <item m="1" x="26"/>
        <item m="1" x="40"/>
        <item m="1" x="31"/>
        <item m="1" x="20"/>
        <item m="1" x="30"/>
        <item m="1" x="38"/>
        <item m="1" x="49"/>
        <item m="1" x="34"/>
        <item m="1" x="35"/>
        <item m="1" x="47"/>
        <item m="1" x="48"/>
        <item m="1" x="33"/>
        <item m="1" x="46"/>
        <item m="1" x="19"/>
        <item m="1" x="22"/>
        <item x="1"/>
        <item x="6"/>
        <item x="15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2">
    <field x="1"/>
    <field x="2"/>
  </rowFields>
  <rowItems count="17">
    <i>
      <x/>
      <x v="1"/>
    </i>
    <i>
      <x v="1"/>
      <x v="6"/>
    </i>
    <i>
      <x v="2"/>
      <x v="7"/>
    </i>
    <i>
      <x v="3"/>
      <x v="8"/>
    </i>
    <i>
      <x v="4"/>
      <x v="9"/>
    </i>
    <i>
      <x v="5"/>
      <x v="19"/>
    </i>
    <i>
      <x v="6"/>
      <x v="20"/>
    </i>
    <i>
      <x v="8"/>
      <x v="25"/>
    </i>
    <i>
      <x v="9"/>
      <x v="27"/>
    </i>
    <i>
      <x v="10"/>
      <x v="15"/>
    </i>
    <i>
      <x v="11"/>
      <x v="18"/>
    </i>
    <i>
      <x v="12"/>
      <x v="47"/>
    </i>
    <i>
      <x v="13"/>
      <x v="48"/>
    </i>
    <i>
      <x v="14"/>
      <x v="3"/>
    </i>
    <i>
      <x v="15"/>
      <x v="24"/>
    </i>
    <i>
      <x v="16"/>
      <x v="49"/>
    </i>
    <i>
      <x v="17"/>
      <x v="14"/>
    </i>
  </rowItems>
  <colItems count="1">
    <i/>
  </colItems>
  <dataFields count="1">
    <dataField name="Сумма по полю Объем" fld="4" baseField="0" baseItem="0"/>
  </dataFields>
  <formats count="7">
    <format dxfId="60">
      <pivotArea type="all" dataOnly="0" outline="0" fieldPosition="0"/>
    </format>
    <format dxfId="59">
      <pivotArea field="1" type="button" dataOnly="0" labelOnly="1" outline="0" axis="axisRow" fieldPosition="0"/>
    </format>
    <format dxfId="58">
      <pivotArea field="2" type="button" dataOnly="0" labelOnly="1" outline="0" axis="axisRow" fieldPosition="1"/>
    </format>
    <format dxfId="57">
      <pivotArea field="1" type="button" dataOnly="0" labelOnly="1" outline="0" axis="axisRow" fieldPosition="0"/>
    </format>
    <format dxfId="56">
      <pivotArea field="2" type="button" dataOnly="0" labelOnly="1" outline="0" axis="axisRow" fieldPosition="1"/>
    </format>
    <format dxfId="55">
      <pivotArea grandRow="1" outline="0" collapsedLevelsAreSubtotals="1" fieldPosition="0"/>
    </format>
    <format dxfId="54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СводнаяТаблица8" cacheId="2" applyNumberFormats="0" applyBorderFormats="0" applyFontFormats="0" applyPatternFormats="0" applyAlignmentFormats="0" applyWidthHeightFormats="1" dataCaption="Значения" updatedVersion="4" minRefreshableVersion="3" showDrill="0" preserveFormatting="0" rowGrandTotals="0" colGrandTotals="0" itemPrintTitles="1" createdVersion="4" indent="0" compact="0" compactData="0" gridDropZones="1" multipleFieldFilters="0">
  <location ref="H3:J95" firstHeaderRow="2" firstDataRow="2" firstDataCol="2" rowPageCount="1" colPageCount="1"/>
  <pivotFields count="12">
    <pivotField axis="axisRow" compact="0" outline="0" showAll="0" defaultSubtotal="0">
      <items count="187">
        <item m="1" x="170"/>
        <item m="1" x="130"/>
        <item m="1" x="156"/>
        <item m="1" x="181"/>
        <item m="1" x="77"/>
        <item m="1" x="166"/>
        <item m="1" x="135"/>
        <item m="1" x="172"/>
        <item m="1" x="68"/>
        <item m="1" x="98"/>
        <item m="1" x="124"/>
        <item m="1" x="149"/>
        <item m="1" x="179"/>
        <item m="1" x="79"/>
        <item m="1" x="137"/>
        <item m="1" x="167"/>
        <item m="1" x="128"/>
        <item m="1" x="155"/>
        <item m="1" x="92"/>
        <item m="1" x="174"/>
        <item m="1" x="70"/>
        <item m="1" x="101"/>
        <item m="1" x="126"/>
        <item m="1" x="154"/>
        <item m="1" x="99"/>
        <item m="1" x="171"/>
        <item m="1" x="67"/>
        <item m="1" x="97"/>
        <item m="1" x="123"/>
        <item m="1" x="177"/>
        <item m="1" x="74"/>
        <item m="1" x="100"/>
        <item x="62"/>
        <item m="1" x="89"/>
        <item m="1" x="117"/>
        <item m="1" x="142"/>
        <item m="1" x="176"/>
        <item m="1" x="94"/>
        <item m="1" x="83"/>
        <item m="1" x="80"/>
        <item m="1" x="153"/>
        <item m="1" x="103"/>
        <item m="1" x="160"/>
        <item m="1" x="71"/>
        <item m="1" x="66"/>
        <item m="1" x="96"/>
        <item m="1" x="152"/>
        <item m="1" x="178"/>
        <item m="1" x="63"/>
        <item m="1" x="105"/>
        <item m="1" x="76"/>
        <item m="1" x="106"/>
        <item m="1" x="133"/>
        <item m="1" x="161"/>
        <item m="1" x="185"/>
        <item m="1" x="85"/>
        <item m="1" x="78"/>
        <item m="1" x="136"/>
        <item m="1" x="163"/>
        <item m="1" x="110"/>
        <item m="1" x="138"/>
        <item m="1" x="184"/>
        <item m="1" x="168"/>
        <item m="1" x="93"/>
        <item m="1" x="121"/>
        <item m="1" x="87"/>
        <item m="1" x="116"/>
        <item m="1" x="159"/>
        <item m="1" x="132"/>
        <item m="1" x="158"/>
        <item m="1" x="144"/>
        <item m="1" x="173"/>
        <item m="1" x="75"/>
        <item m="1" x="148"/>
        <item m="1" x="146"/>
        <item m="1" x="147"/>
        <item m="1" x="186"/>
        <item m="1" x="86"/>
        <item m="1" x="115"/>
        <item m="1" x="140"/>
        <item m="1" x="164"/>
        <item m="1" x="64"/>
        <item m="1" x="90"/>
        <item m="1" x="118"/>
        <item m="1" x="150"/>
        <item m="1" x="180"/>
        <item m="1" x="73"/>
        <item m="1" x="104"/>
        <item m="1" x="131"/>
        <item m="1" x="157"/>
        <item m="1" x="108"/>
        <item m="1" x="169"/>
        <item m="1" x="145"/>
        <item m="1" x="175"/>
        <item m="1" x="84"/>
        <item m="1" x="72"/>
        <item m="1" x="120"/>
        <item m="1" x="107"/>
        <item m="1" x="134"/>
        <item m="1" x="88"/>
        <item m="1" x="122"/>
        <item m="1" x="165"/>
        <item m="1" x="69"/>
        <item m="1" x="183"/>
        <item m="1" x="139"/>
        <item m="1" x="102"/>
        <item m="1" x="182"/>
        <item m="1" x="81"/>
        <item m="1" x="111"/>
        <item m="1" x="129"/>
        <item m="1" x="91"/>
        <item m="1" x="151"/>
        <item m="1" x="112"/>
        <item m="1" x="125"/>
        <item m="1" x="114"/>
        <item m="1" x="65"/>
        <item m="1" x="95"/>
        <item m="1" x="162"/>
        <item m="1" x="119"/>
        <item m="1" x="109"/>
        <item m="1" x="82"/>
        <item m="1" x="113"/>
        <item m="1" x="141"/>
        <item m="1" x="143"/>
        <item m="1" x="127"/>
        <item x="4"/>
        <item x="5"/>
        <item x="6"/>
        <item x="7"/>
        <item x="8"/>
        <item x="11"/>
        <item x="12"/>
        <item x="14"/>
        <item x="15"/>
        <item x="16"/>
        <item x="18"/>
        <item x="20"/>
        <item x="21"/>
        <item x="28"/>
        <item x="33"/>
        <item x="34"/>
        <item x="38"/>
        <item x="47"/>
        <item x="48"/>
        <item x="0"/>
        <item x="1"/>
        <item x="9"/>
        <item x="10"/>
        <item x="13"/>
        <item x="17"/>
        <item x="19"/>
        <item x="22"/>
        <item x="23"/>
        <item x="24"/>
        <item x="25"/>
        <item x="26"/>
        <item x="27"/>
        <item x="29"/>
        <item x="30"/>
        <item x="31"/>
        <item x="32"/>
        <item x="35"/>
        <item x="36"/>
        <item x="37"/>
        <item x="39"/>
        <item x="40"/>
        <item x="41"/>
        <item x="42"/>
        <item x="43"/>
        <item x="44"/>
        <item x="45"/>
        <item x="46"/>
        <item x="49"/>
        <item x="50"/>
        <item x="51"/>
        <item x="52"/>
        <item x="53"/>
        <item x="2"/>
        <item x="3"/>
        <item x="54"/>
        <item x="55"/>
        <item x="56"/>
        <item x="57"/>
        <item x="58"/>
        <item x="59"/>
        <item x="60"/>
        <item x="6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axis="axisRow" compact="0" outline="0" showAll="0" defaultSubtotal="0">
      <items count="300">
        <item x="103"/>
        <item x="104"/>
        <item x="32"/>
        <item x="122"/>
        <item x="19"/>
        <item m="1" x="247"/>
        <item x="36"/>
        <item m="1" x="194"/>
        <item x="106"/>
        <item m="1" x="298"/>
        <item m="1" x="195"/>
        <item x="116"/>
        <item x="55"/>
        <item x="126"/>
        <item x="20"/>
        <item m="1" x="238"/>
        <item x="26"/>
        <item x="17"/>
        <item x="66"/>
        <item x="70"/>
        <item x="71"/>
        <item m="1" x="239"/>
        <item x="108"/>
        <item x="4"/>
        <item x="34"/>
        <item x="6"/>
        <item x="7"/>
        <item x="8"/>
        <item x="9"/>
        <item x="10"/>
        <item x="11"/>
        <item x="39"/>
        <item x="12"/>
        <item x="13"/>
        <item x="14"/>
        <item x="41"/>
        <item x="42"/>
        <item x="16"/>
        <item x="2"/>
        <item x="3"/>
        <item m="1" x="242"/>
        <item x="60"/>
        <item m="1" x="240"/>
        <item x="67"/>
        <item x="50"/>
        <item x="68"/>
        <item x="125"/>
        <item x="18"/>
        <item x="105"/>
        <item m="1" x="193"/>
        <item x="128"/>
        <item x="51"/>
        <item x="22"/>
        <item x="45"/>
        <item x="59"/>
        <item x="21"/>
        <item m="1" x="157"/>
        <item m="1" x="177"/>
        <item x="48"/>
        <item x="80"/>
        <item m="1" x="272"/>
        <item x="29"/>
        <item m="1" x="234"/>
        <item x="102"/>
        <item x="28"/>
        <item x="53"/>
        <item x="54"/>
        <item x="52"/>
        <item x="56"/>
        <item x="130"/>
        <item x="129"/>
        <item x="27"/>
        <item x="107"/>
        <item m="1" x="231"/>
        <item m="1" x="170"/>
        <item m="1" x="278"/>
        <item x="23"/>
        <item m="1" x="175"/>
        <item x="24"/>
        <item m="1" x="254"/>
        <item m="1" x="229"/>
        <item x="0"/>
        <item m="1" x="197"/>
        <item m="1" x="200"/>
        <item x="109"/>
        <item m="1" x="227"/>
        <item x="77"/>
        <item x="5"/>
        <item x="47"/>
        <item m="1" x="226"/>
        <item m="1" x="243"/>
        <item m="1" x="209"/>
        <item m="1" x="154"/>
        <item m="1" x="213"/>
        <item m="1" x="143"/>
        <item m="1" x="205"/>
        <item x="58"/>
        <item x="114"/>
        <item x="73"/>
        <item m="1" x="268"/>
        <item m="1" x="214"/>
        <item m="1" x="161"/>
        <item m="1" x="236"/>
        <item m="1" x="208"/>
        <item m="1" x="275"/>
        <item m="1" x="207"/>
        <item m="1" x="181"/>
        <item m="1" x="248"/>
        <item x="110"/>
        <item x="33"/>
        <item m="1" x="220"/>
        <item m="1" x="162"/>
        <item m="1" x="174"/>
        <item m="1" x="249"/>
        <item m="1" x="270"/>
        <item m="1" x="171"/>
        <item x="69"/>
        <item m="1" x="165"/>
        <item m="1" x="283"/>
        <item m="1" x="280"/>
        <item m="1" x="204"/>
        <item m="1" x="237"/>
        <item m="1" x="180"/>
        <item m="1" x="284"/>
        <item x="96"/>
        <item x="25"/>
        <item m="1" x="219"/>
        <item m="1" x="160"/>
        <item m="1" x="292"/>
        <item m="1" x="144"/>
        <item m="1" x="257"/>
        <item m="1" x="262"/>
        <item m="1" x="290"/>
        <item x="100"/>
        <item m="1" x="285"/>
        <item m="1" x="273"/>
        <item m="1" x="296"/>
        <item m="1" x="252"/>
        <item m="1" x="286"/>
        <item x="101"/>
        <item x="72"/>
        <item m="1" x="264"/>
        <item m="1" x="166"/>
        <item x="81"/>
        <item x="118"/>
        <item x="97"/>
        <item x="98"/>
        <item x="99"/>
        <item x="40"/>
        <item m="1" x="206"/>
        <item m="1" x="295"/>
        <item x="15"/>
        <item x="1"/>
        <item x="31"/>
        <item x="43"/>
        <item x="30"/>
        <item x="49"/>
        <item m="1" x="191"/>
        <item m="1" x="179"/>
        <item m="1" x="158"/>
        <item x="57"/>
        <item m="1" x="163"/>
        <item m="1" x="196"/>
        <item m="1" x="173"/>
        <item m="1" x="192"/>
        <item m="1" x="289"/>
        <item m="1" x="288"/>
        <item m="1" x="147"/>
        <item m="1" x="235"/>
        <item m="1" x="224"/>
        <item m="1" x="225"/>
        <item m="1" x="184"/>
        <item m="1" x="260"/>
        <item m="1" x="277"/>
        <item m="1" x="168"/>
        <item m="1" x="150"/>
        <item m="1" x="222"/>
        <item x="75"/>
        <item x="76"/>
        <item m="1" x="169"/>
        <item m="1" x="212"/>
        <item m="1" x="232"/>
        <item m="1" x="149"/>
        <item m="1" x="221"/>
        <item m="1" x="223"/>
        <item m="1" x="183"/>
        <item m="1" x="156"/>
        <item m="1" x="297"/>
        <item m="1" x="187"/>
        <item m="1" x="215"/>
        <item m="1" x="282"/>
        <item x="94"/>
        <item x="95"/>
        <item m="1" x="203"/>
        <item m="1" x="246"/>
        <item m="1" x="255"/>
        <item m="1" x="182"/>
        <item m="1" x="267"/>
        <item x="135"/>
        <item x="131"/>
        <item x="136"/>
        <item x="137"/>
        <item x="133"/>
        <item x="138"/>
        <item m="1" x="152"/>
        <item m="1" x="218"/>
        <item x="78"/>
        <item m="1" x="151"/>
        <item m="1" x="141"/>
        <item m="1" x="256"/>
        <item m="1" x="210"/>
        <item m="1" x="279"/>
        <item x="123"/>
        <item x="134"/>
        <item x="132"/>
        <item m="1" x="217"/>
        <item m="1" x="281"/>
        <item m="1" x="211"/>
        <item m="1" x="269"/>
        <item m="1" x="276"/>
        <item m="1" x="216"/>
        <item x="74"/>
        <item m="1" x="299"/>
        <item m="1" x="266"/>
        <item m="1" x="153"/>
        <item m="1" x="190"/>
        <item m="1" x="271"/>
        <item m="1" x="159"/>
        <item m="1" x="155"/>
        <item m="1" x="287"/>
        <item m="1" x="228"/>
        <item m="1" x="245"/>
        <item m="1" x="294"/>
        <item m="1" x="188"/>
        <item m="1" x="259"/>
        <item m="1" x="176"/>
        <item m="1" x="291"/>
        <item m="1" x="146"/>
        <item m="1" x="233"/>
        <item m="1" x="258"/>
        <item m="1" x="230"/>
        <item m="1" x="274"/>
        <item m="1" x="265"/>
        <item m="1" x="244"/>
        <item x="115"/>
        <item x="62"/>
        <item x="86"/>
        <item m="1" x="142"/>
        <item m="1" x="178"/>
        <item m="1" x="253"/>
        <item m="1" x="261"/>
        <item m="1" x="172"/>
        <item m="1" x="189"/>
        <item m="1" x="251"/>
        <item m="1" x="167"/>
        <item m="1" x="186"/>
        <item x="121"/>
        <item m="1" x="145"/>
        <item m="1" x="202"/>
        <item m="1" x="293"/>
        <item m="1" x="164"/>
        <item m="1" x="199"/>
        <item m="1" x="263"/>
        <item m="1" x="201"/>
        <item m="1" x="241"/>
        <item m="1" x="148"/>
        <item m="1" x="185"/>
        <item x="83"/>
        <item x="84"/>
        <item x="85"/>
        <item x="87"/>
        <item x="88"/>
        <item x="90"/>
        <item x="91"/>
        <item x="46"/>
        <item x="61"/>
        <item x="79"/>
        <item x="82"/>
        <item x="89"/>
        <item x="92"/>
        <item x="127"/>
        <item m="1" x="250"/>
        <item m="1" x="198"/>
        <item x="35"/>
        <item x="37"/>
        <item x="38"/>
        <item x="44"/>
        <item x="63"/>
        <item x="64"/>
        <item x="65"/>
        <item x="93"/>
        <item x="111"/>
        <item x="112"/>
        <item x="113"/>
        <item x="117"/>
        <item x="119"/>
        <item x="120"/>
        <item x="124"/>
        <item x="139"/>
        <item x="140"/>
      </items>
    </pivotField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 defaultSubtotal="0"/>
    <pivotField axis="axisPage" compact="0" outline="0" showAll="0">
      <items count="4">
        <item x="0"/>
        <item x="1"/>
        <item x="2"/>
        <item t="default"/>
      </items>
    </pivotField>
    <pivotField compact="0" outline="0" showAll="0" defaultSubtotal="0"/>
    <pivotField compact="0" outline="0" showAll="0"/>
  </pivotFields>
  <rowFields count="2">
    <field x="0"/>
    <field x="3"/>
  </rowFields>
  <rowItems count="91">
    <i>
      <x v="125"/>
      <x v="44"/>
    </i>
    <i r="1">
      <x v="47"/>
    </i>
    <i>
      <x v="126"/>
      <x v="47"/>
    </i>
    <i>
      <x v="127"/>
      <x v="44"/>
    </i>
    <i r="1">
      <x v="47"/>
    </i>
    <i r="1">
      <x v="96"/>
    </i>
    <i r="1">
      <x v="160"/>
    </i>
    <i>
      <x v="128"/>
      <x v="43"/>
    </i>
    <i r="1">
      <x v="44"/>
    </i>
    <i r="1">
      <x v="45"/>
    </i>
    <i r="1">
      <x v="47"/>
    </i>
    <i r="1">
      <x v="286"/>
    </i>
    <i>
      <x v="129"/>
      <x v="47"/>
    </i>
    <i>
      <x v="130"/>
      <x v="47"/>
    </i>
    <i>
      <x v="131"/>
      <x v="47"/>
    </i>
    <i>
      <x v="132"/>
      <x v="47"/>
    </i>
    <i>
      <x v="133"/>
      <x v="47"/>
    </i>
    <i>
      <x v="135"/>
      <x v="43"/>
    </i>
    <i r="1">
      <x v="44"/>
    </i>
    <i r="1">
      <x v="45"/>
    </i>
    <i r="1">
      <x v="47"/>
    </i>
    <i>
      <x v="136"/>
      <x v="43"/>
    </i>
    <i r="1">
      <x v="45"/>
    </i>
    <i r="1">
      <x v="47"/>
    </i>
    <i>
      <x v="137"/>
      <x v="47"/>
    </i>
    <i>
      <x v="138"/>
      <x v="44"/>
    </i>
    <i r="1">
      <x v="47"/>
    </i>
    <i>
      <x v="139"/>
      <x v="47"/>
    </i>
    <i>
      <x v="140"/>
      <x v="43"/>
    </i>
    <i r="1">
      <x v="44"/>
    </i>
    <i r="1">
      <x v="47"/>
    </i>
    <i r="1">
      <x v="48"/>
    </i>
    <i>
      <x v="141"/>
      <x v="47"/>
    </i>
    <i>
      <x v="142"/>
      <x v="47"/>
    </i>
    <i>
      <x v="143"/>
      <x v="44"/>
    </i>
    <i r="1">
      <x v="47"/>
    </i>
    <i>
      <x v="144"/>
      <x v="47"/>
    </i>
    <i>
      <x v="145"/>
      <x v="47"/>
    </i>
    <i>
      <x v="146"/>
      <x v="47"/>
    </i>
    <i>
      <x v="147"/>
      <x v="47"/>
    </i>
    <i r="1">
      <x v="276"/>
    </i>
    <i>
      <x v="148"/>
      <x v="44"/>
    </i>
    <i r="1">
      <x v="47"/>
    </i>
    <i>
      <x v="149"/>
      <x v="44"/>
    </i>
    <i r="1">
      <x v="47"/>
    </i>
    <i>
      <x v="150"/>
      <x v="47"/>
    </i>
    <i>
      <x v="152"/>
      <x v="43"/>
    </i>
    <i r="1">
      <x v="44"/>
    </i>
    <i r="1">
      <x v="45"/>
    </i>
    <i r="1">
      <x v="47"/>
    </i>
    <i>
      <x v="153"/>
      <x v="47"/>
    </i>
    <i>
      <x v="154"/>
      <x v="43"/>
    </i>
    <i r="1">
      <x v="44"/>
    </i>
    <i r="1">
      <x v="47"/>
    </i>
    <i r="1">
      <x v="48"/>
    </i>
    <i>
      <x v="156"/>
      <x v="43"/>
    </i>
    <i r="1">
      <x v="44"/>
    </i>
    <i r="1">
      <x v="45"/>
    </i>
    <i r="1">
      <x v="47"/>
    </i>
    <i>
      <x v="158"/>
      <x v="43"/>
    </i>
    <i r="1">
      <x v="45"/>
    </i>
    <i r="1">
      <x v="47"/>
    </i>
    <i r="1">
      <x v="96"/>
    </i>
    <i r="1">
      <x v="291"/>
    </i>
    <i r="1">
      <x v="292"/>
    </i>
    <i r="1">
      <x v="293"/>
    </i>
    <i>
      <x v="159"/>
      <x v="47"/>
    </i>
    <i>
      <x v="160"/>
      <x v="47"/>
    </i>
    <i>
      <x v="162"/>
      <x v="44"/>
    </i>
    <i r="1">
      <x v="47"/>
    </i>
    <i>
      <x v="163"/>
      <x v="47"/>
    </i>
    <i>
      <x v="164"/>
      <x v="47"/>
    </i>
    <i>
      <x v="165"/>
      <x v="47"/>
    </i>
    <i>
      <x v="166"/>
      <x v="44"/>
    </i>
    <i r="1">
      <x v="47"/>
    </i>
    <i>
      <x v="168"/>
      <x v="47"/>
    </i>
    <i>
      <x v="169"/>
      <x v="47"/>
    </i>
    <i>
      <x v="170"/>
      <x v="44"/>
    </i>
    <i r="1">
      <x v="47"/>
    </i>
    <i>
      <x v="173"/>
      <x v="43"/>
    </i>
    <i r="1">
      <x v="44"/>
    </i>
    <i r="1">
      <x v="45"/>
    </i>
    <i r="1">
      <x v="47"/>
    </i>
    <i>
      <x v="174"/>
      <x v="46"/>
    </i>
    <i r="1">
      <x v="47"/>
    </i>
    <i>
      <x v="175"/>
      <x v="44"/>
    </i>
    <i r="1">
      <x v="47"/>
    </i>
    <i>
      <x v="176"/>
      <x v="47"/>
    </i>
    <i>
      <x v="177"/>
      <x v="47"/>
    </i>
    <i r="1">
      <x v="286"/>
    </i>
    <i>
      <x v="178"/>
      <x v="47"/>
    </i>
  </rowItems>
  <colItems count="1">
    <i/>
  </colItems>
  <pageFields count="1">
    <pageField fld="9" item="1" hier="-1"/>
  </pageFields>
  <dataFields count="1">
    <dataField name="Сумма по полю Объем" fld="5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СводнаяТаблица1" cacheId="2" applyNumberFormats="0" applyBorderFormats="0" applyFontFormats="0" applyPatternFormats="0" applyAlignmentFormats="0" applyWidthHeightFormats="1" dataCaption="Данные" updatedVersion="4" minRefreshableVersion="3" showDrill="0" showMemberPropertyTips="0" rowGrandTotals="0" colGrandTotals="0" itemPrintTitles="1" createdVersion="4" indent="0" compact="0" compactData="0" gridDropZones="1">
  <location ref="L13:N77" firstHeaderRow="1" firstDataRow="2" firstDataCol="1"/>
  <pivotFields count="12">
    <pivotField axis="axisRow" compact="0" outline="0" subtotalTop="0" showAll="0" includeNewItemsInFilter="1" defaultSubtotal="0">
      <items count="187">
        <item m="1" x="84"/>
        <item m="1" x="146"/>
        <item m="1" x="72"/>
        <item m="1" x="170"/>
        <item m="1" x="130"/>
        <item m="1" x="156"/>
        <item m="1" x="181"/>
        <item m="1" x="77"/>
        <item m="1" x="127"/>
        <item m="1" x="143"/>
        <item m="1" x="166"/>
        <item m="1" x="135"/>
        <item m="1" x="162"/>
        <item m="1" x="63"/>
        <item m="1" x="89"/>
        <item m="1" x="117"/>
        <item m="1" x="142"/>
        <item m="1" x="172"/>
        <item m="1" x="68"/>
        <item m="1" x="98"/>
        <item m="1" x="124"/>
        <item m="1" x="149"/>
        <item m="1" x="179"/>
        <item m="1" x="79"/>
        <item m="1" x="109"/>
        <item m="1" x="137"/>
        <item m="1" x="167"/>
        <item m="1" x="83"/>
        <item m="1" x="128"/>
        <item m="1" x="155"/>
        <item m="1" x="80"/>
        <item m="1" x="153"/>
        <item m="1" x="147"/>
        <item m="1" x="102"/>
        <item m="1" x="105"/>
        <item m="1" x="76"/>
        <item m="1" x="106"/>
        <item m="1" x="133"/>
        <item m="1" x="161"/>
        <item m="1" x="185"/>
        <item m="1" x="85"/>
        <item m="1" x="78"/>
        <item m="1" x="136"/>
        <item m="1" x="163"/>
        <item m="1" x="110"/>
        <item m="1" x="138"/>
        <item m="1" x="184"/>
        <item m="1" x="168"/>
        <item m="1" x="93"/>
        <item m="1" x="121"/>
        <item m="1" x="186"/>
        <item m="1" x="86"/>
        <item m="1" x="115"/>
        <item m="1" x="140"/>
        <item m="1" x="108"/>
        <item m="1" x="164"/>
        <item m="1" x="64"/>
        <item m="1" x="90"/>
        <item m="1" x="118"/>
        <item m="1" x="150"/>
        <item m="1" x="180"/>
        <item m="1" x="73"/>
        <item m="1" x="104"/>
        <item m="1" x="131"/>
        <item m="1" x="157"/>
        <item m="1" x="182"/>
        <item m="1" x="81"/>
        <item m="1" x="111"/>
        <item m="1" x="145"/>
        <item m="1" x="175"/>
        <item m="1" x="129"/>
        <item m="1" x="87"/>
        <item m="1" x="116"/>
        <item m="1" x="122"/>
        <item m="1" x="148"/>
        <item m="1" x="165"/>
        <item m="1" x="91"/>
        <item m="1" x="151"/>
        <item m="1" x="132"/>
        <item m="1" x="158"/>
        <item m="1" x="183"/>
        <item m="1" x="112"/>
        <item m="1" x="144"/>
        <item m="1" x="173"/>
        <item m="1" x="69"/>
        <item m="1" x="125"/>
        <item m="1" x="114"/>
        <item m="1" x="107"/>
        <item m="1" x="134"/>
        <item m="1" x="88"/>
        <item m="1" x="65"/>
        <item m="1" x="95"/>
        <item m="1" x="159"/>
        <item m="1" x="169"/>
        <item m="1" x="92"/>
        <item m="1" x="176"/>
        <item m="1" x="174"/>
        <item m="1" x="70"/>
        <item m="1" x="101"/>
        <item m="1" x="126"/>
        <item m="1" x="154"/>
        <item m="1" x="160"/>
        <item m="1" x="94"/>
        <item m="1" x="119"/>
        <item m="1" x="71"/>
        <item m="1" x="103"/>
        <item m="1" x="66"/>
        <item m="1" x="96"/>
        <item m="1" x="99"/>
        <item m="1" x="139"/>
        <item m="1" x="171"/>
        <item m="1" x="67"/>
        <item m="1" x="97"/>
        <item m="1" x="123"/>
        <item m="1" x="177"/>
        <item m="1" x="152"/>
        <item m="1" x="74"/>
        <item m="1" x="75"/>
        <item m="1" x="178"/>
        <item m="1" x="100"/>
        <item m="1" x="82"/>
        <item m="1" x="113"/>
        <item m="1" x="120"/>
        <item m="1" x="141"/>
        <item x="4"/>
        <item x="5"/>
        <item x="6"/>
        <item x="7"/>
        <item x="8"/>
        <item x="11"/>
        <item x="12"/>
        <item x="14"/>
        <item x="15"/>
        <item x="16"/>
        <item x="18"/>
        <item x="20"/>
        <item x="21"/>
        <item x="28"/>
        <item x="33"/>
        <item x="34"/>
        <item x="38"/>
        <item x="47"/>
        <item x="48"/>
        <item x="62"/>
        <item x="0"/>
        <item x="1"/>
        <item x="9"/>
        <item x="10"/>
        <item x="13"/>
        <item x="17"/>
        <item x="19"/>
        <item x="22"/>
        <item x="23"/>
        <item x="24"/>
        <item x="25"/>
        <item x="26"/>
        <item x="27"/>
        <item x="29"/>
        <item x="30"/>
        <item x="31"/>
        <item x="32"/>
        <item x="35"/>
        <item x="36"/>
        <item x="37"/>
        <item x="39"/>
        <item x="40"/>
        <item x="41"/>
        <item x="42"/>
        <item x="43"/>
        <item x="44"/>
        <item x="45"/>
        <item x="46"/>
        <item x="49"/>
        <item x="50"/>
        <item x="51"/>
        <item x="52"/>
        <item x="53"/>
        <item x="2"/>
        <item x="3"/>
        <item x="54"/>
        <item x="55"/>
        <item x="56"/>
        <item x="57"/>
        <item x="58"/>
        <item x="59"/>
        <item x="60"/>
        <item x="61"/>
      </items>
    </pivotField>
    <pivotField compact="0" outline="0" showAll="0" defaultSubtotal="0"/>
    <pivotField compact="0" outline="0" subtotalTop="0" showAll="0" includeNewItemsInFilter="1" sortType="ascending" defaultSubtotal="0">
      <items count="183">
        <item x="66"/>
        <item x="17"/>
        <item m="1" x="163"/>
        <item x="80"/>
        <item m="1" x="173"/>
        <item m="1" x="160"/>
        <item x="112"/>
        <item x="113"/>
        <item m="1" x="166"/>
        <item m="1" x="176"/>
        <item m="1" x="153"/>
        <item m="1" x="142"/>
        <item m="1" x="151"/>
        <item m="1" x="162"/>
        <item m="1" x="145"/>
        <item m="1" x="155"/>
        <item m="1" x="177"/>
        <item m="1" x="175"/>
        <item m="1" x="156"/>
        <item x="81"/>
        <item x="114"/>
        <item x="61"/>
        <item x="24"/>
        <item m="1" x="168"/>
        <item x="96"/>
        <item m="1" x="170"/>
        <item m="1" x="141"/>
        <item m="1" x="180"/>
        <item m="1" x="154"/>
        <item x="97"/>
        <item m="1" x="161"/>
        <item x="124"/>
        <item x="125"/>
        <item m="1" x="179"/>
        <item m="1" x="143"/>
        <item x="104"/>
        <item m="1" x="146"/>
        <item x="25"/>
        <item x="75"/>
        <item x="76"/>
        <item m="1" x="150"/>
        <item m="1" x="182"/>
        <item m="1" x="158"/>
        <item x="26"/>
        <item m="1" x="164"/>
        <item x="48"/>
        <item x="115"/>
        <item x="116"/>
        <item m="1" x="181"/>
        <item x="35"/>
        <item x="27"/>
        <item x="100"/>
        <item x="98"/>
        <item x="99"/>
        <item x="77"/>
        <item x="62"/>
        <item x="127"/>
        <item m="1" x="148"/>
        <item x="82"/>
        <item m="1" x="159"/>
        <item x="28"/>
        <item x="29"/>
        <item x="120"/>
        <item x="117"/>
        <item x="118"/>
        <item m="1" x="178"/>
        <item m="1" x="172"/>
        <item x="36"/>
        <item x="95"/>
        <item x="83"/>
        <item m="1" x="149"/>
        <item x="84"/>
        <item x="85"/>
        <item x="86"/>
        <item x="56"/>
        <item x="37"/>
        <item x="38"/>
        <item m="1" x="165"/>
        <item x="87"/>
        <item x="88"/>
        <item x="89"/>
        <item x="90"/>
        <item x="91"/>
        <item m="1" x="147"/>
        <item x="92"/>
        <item m="1" x="157"/>
        <item x="101"/>
        <item x="30"/>
        <item x="31"/>
        <item x="32"/>
        <item x="119"/>
        <item m="1" x="167"/>
        <item m="1" x="152"/>
        <item m="1" x="140"/>
        <item m="1" x="144"/>
        <item m="1" x="169"/>
        <item m="1" x="171"/>
        <item m="1" x="174"/>
        <item x="126"/>
        <item x="78"/>
        <item x="67"/>
        <item x="108"/>
        <item x="44"/>
        <item x="50"/>
        <item x="109"/>
        <item x="18"/>
        <item x="57"/>
        <item x="68"/>
        <item x="122"/>
        <item x="102"/>
        <item x="110"/>
        <item x="58"/>
        <item x="79"/>
        <item x="19"/>
        <item x="123"/>
        <item x="20"/>
        <item x="21"/>
        <item x="22"/>
        <item x="45"/>
        <item x="59"/>
        <item x="51"/>
        <item x="53"/>
        <item x="54"/>
        <item x="46"/>
        <item x="55"/>
        <item x="111"/>
        <item x="103"/>
        <item x="52"/>
        <item x="23"/>
        <item x="47"/>
        <item x="60"/>
        <item x="69"/>
        <item x="94"/>
        <item x="93"/>
        <item x="73"/>
        <item x="74"/>
        <item x="1"/>
        <item x="131"/>
        <item x="132"/>
        <item x="128"/>
        <item x="2"/>
        <item x="3"/>
        <item x="129"/>
        <item x="133"/>
        <item x="70"/>
        <item x="121"/>
        <item x="71"/>
        <item x="105"/>
        <item x="106"/>
        <item x="107"/>
        <item x="4"/>
        <item x="5"/>
        <item x="33"/>
        <item x="34"/>
        <item x="6"/>
        <item x="7"/>
        <item x="8"/>
        <item x="72"/>
        <item x="9"/>
        <item x="10"/>
        <item x="11"/>
        <item x="39"/>
        <item x="12"/>
        <item x="13"/>
        <item x="40"/>
        <item x="14"/>
        <item x="41"/>
        <item x="42"/>
        <item x="43"/>
        <item x="15"/>
        <item x="49"/>
        <item x="16"/>
        <item x="134"/>
        <item x="130"/>
        <item x="135"/>
        <item x="63"/>
        <item x="64"/>
        <item x="65"/>
        <item x="136"/>
        <item x="137"/>
        <item x="138"/>
        <item x="139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 defaultSubtotal="0">
      <items count="300">
        <item x="1"/>
        <item x="17"/>
        <item x="4"/>
        <item x="34"/>
        <item x="6"/>
        <item x="7"/>
        <item x="9"/>
        <item x="10"/>
        <item x="11"/>
        <item x="12"/>
        <item x="41"/>
        <item x="42"/>
        <item x="2"/>
        <item x="3"/>
        <item x="0"/>
        <item x="39"/>
        <item x="71"/>
        <item x="13"/>
        <item x="15"/>
        <item x="16"/>
        <item x="33"/>
        <item x="8"/>
        <item x="40"/>
        <item m="1" x="223"/>
        <item x="43"/>
        <item m="1" x="270"/>
        <item x="72"/>
        <item x="5"/>
        <item x="14"/>
        <item x="70"/>
        <item x="108"/>
        <item x="109"/>
        <item m="1" x="200"/>
        <item x="18"/>
        <item x="23"/>
        <item x="36"/>
        <item x="32"/>
        <item x="53"/>
        <item x="28"/>
        <item x="26"/>
        <item m="1" x="175"/>
        <item x="130"/>
        <item x="20"/>
        <item x="22"/>
        <item x="60"/>
        <item x="80"/>
        <item x="102"/>
        <item x="103"/>
        <item x="104"/>
        <item x="66"/>
        <item x="19"/>
        <item x="21"/>
        <item x="51"/>
        <item m="1" x="272"/>
        <item x="50"/>
        <item m="1" x="193"/>
        <item x="52"/>
        <item x="48"/>
        <item x="56"/>
        <item x="45"/>
        <item x="24"/>
        <item x="59"/>
        <item x="55"/>
        <item x="54"/>
        <item x="29"/>
        <item x="27"/>
        <item x="67"/>
        <item x="125"/>
        <item x="126"/>
        <item m="1" x="229"/>
        <item m="1" x="254"/>
        <item m="1" x="170"/>
        <item m="1" x="242"/>
        <item m="1" x="195"/>
        <item x="116"/>
        <item m="1" x="194"/>
        <item m="1" x="278"/>
        <item x="128"/>
        <item m="1" x="157"/>
        <item x="107"/>
        <item m="1" x="238"/>
        <item m="1" x="177"/>
        <item m="1" x="231"/>
        <item m="1" x="234"/>
        <item x="129"/>
        <item m="1" x="240"/>
        <item x="105"/>
        <item x="106"/>
        <item x="122"/>
        <item m="1" x="239"/>
        <item x="68"/>
        <item m="1" x="298"/>
        <item m="1" x="247"/>
        <item m="1" x="197"/>
        <item m="1" x="227"/>
        <item x="77"/>
        <item x="47"/>
        <item m="1" x="226"/>
        <item m="1" x="243"/>
        <item m="1" x="209"/>
        <item m="1" x="154"/>
        <item m="1" x="213"/>
        <item m="1" x="143"/>
        <item m="1" x="205"/>
        <item x="58"/>
        <item x="114"/>
        <item x="73"/>
        <item m="1" x="268"/>
        <item m="1" x="214"/>
        <item m="1" x="161"/>
        <item m="1" x="236"/>
        <item m="1" x="208"/>
        <item m="1" x="275"/>
        <item m="1" x="207"/>
        <item m="1" x="181"/>
        <item m="1" x="248"/>
        <item x="110"/>
        <item m="1" x="220"/>
        <item m="1" x="162"/>
        <item m="1" x="174"/>
        <item m="1" x="249"/>
        <item m="1" x="171"/>
        <item x="69"/>
        <item m="1" x="165"/>
        <item m="1" x="283"/>
        <item m="1" x="280"/>
        <item m="1" x="204"/>
        <item m="1" x="237"/>
        <item m="1" x="180"/>
        <item m="1" x="284"/>
        <item x="96"/>
        <item x="25"/>
        <item m="1" x="219"/>
        <item m="1" x="160"/>
        <item m="1" x="292"/>
        <item m="1" x="144"/>
        <item m="1" x="257"/>
        <item m="1" x="262"/>
        <item m="1" x="290"/>
        <item x="100"/>
        <item m="1" x="285"/>
        <item m="1" x="273"/>
        <item m="1" x="296"/>
        <item m="1" x="252"/>
        <item m="1" x="286"/>
        <item x="101"/>
        <item m="1" x="264"/>
        <item m="1" x="166"/>
        <item x="81"/>
        <item x="118"/>
        <item x="97"/>
        <item x="98"/>
        <item x="99"/>
        <item m="1" x="206"/>
        <item m="1" x="295"/>
        <item x="31"/>
        <item x="30"/>
        <item x="49"/>
        <item m="1" x="191"/>
        <item m="1" x="179"/>
        <item m="1" x="158"/>
        <item x="57"/>
        <item m="1" x="163"/>
        <item m="1" x="196"/>
        <item m="1" x="173"/>
        <item m="1" x="192"/>
        <item m="1" x="289"/>
        <item m="1" x="288"/>
        <item m="1" x="147"/>
        <item m="1" x="235"/>
        <item m="1" x="224"/>
        <item m="1" x="225"/>
        <item m="1" x="184"/>
        <item m="1" x="260"/>
        <item m="1" x="277"/>
        <item m="1" x="168"/>
        <item m="1" x="150"/>
        <item m="1" x="222"/>
        <item x="75"/>
        <item x="76"/>
        <item m="1" x="169"/>
        <item m="1" x="212"/>
        <item m="1" x="232"/>
        <item m="1" x="149"/>
        <item m="1" x="221"/>
        <item m="1" x="183"/>
        <item m="1" x="156"/>
        <item m="1" x="297"/>
        <item m="1" x="187"/>
        <item m="1" x="215"/>
        <item m="1" x="282"/>
        <item x="94"/>
        <item x="95"/>
        <item m="1" x="203"/>
        <item m="1" x="246"/>
        <item m="1" x="255"/>
        <item m="1" x="182"/>
        <item m="1" x="267"/>
        <item x="135"/>
        <item x="131"/>
        <item x="136"/>
        <item x="137"/>
        <item x="133"/>
        <item x="138"/>
        <item m="1" x="152"/>
        <item m="1" x="218"/>
        <item x="78"/>
        <item m="1" x="151"/>
        <item m="1" x="141"/>
        <item m="1" x="256"/>
        <item m="1" x="210"/>
        <item m="1" x="279"/>
        <item x="123"/>
        <item x="134"/>
        <item x="132"/>
        <item m="1" x="217"/>
        <item m="1" x="281"/>
        <item m="1" x="211"/>
        <item m="1" x="269"/>
        <item m="1" x="276"/>
        <item m="1" x="216"/>
        <item x="74"/>
        <item m="1" x="299"/>
        <item m="1" x="266"/>
        <item m="1" x="153"/>
        <item m="1" x="190"/>
        <item m="1" x="271"/>
        <item m="1" x="159"/>
        <item m="1" x="155"/>
        <item m="1" x="287"/>
        <item m="1" x="228"/>
        <item m="1" x="245"/>
        <item m="1" x="294"/>
        <item m="1" x="188"/>
        <item m="1" x="259"/>
        <item m="1" x="176"/>
        <item m="1" x="291"/>
        <item m="1" x="146"/>
        <item m="1" x="233"/>
        <item m="1" x="258"/>
        <item m="1" x="230"/>
        <item m="1" x="274"/>
        <item m="1" x="265"/>
        <item m="1" x="244"/>
        <item x="115"/>
        <item x="62"/>
        <item x="86"/>
        <item m="1" x="142"/>
        <item m="1" x="178"/>
        <item m="1" x="253"/>
        <item m="1" x="261"/>
        <item m="1" x="172"/>
        <item m="1" x="189"/>
        <item m="1" x="251"/>
        <item m="1" x="167"/>
        <item m="1" x="186"/>
        <item x="121"/>
        <item m="1" x="145"/>
        <item m="1" x="202"/>
        <item m="1" x="293"/>
        <item m="1" x="164"/>
        <item m="1" x="199"/>
        <item m="1" x="263"/>
        <item m="1" x="201"/>
        <item m="1" x="241"/>
        <item m="1" x="148"/>
        <item m="1" x="185"/>
        <item x="83"/>
        <item x="84"/>
        <item x="85"/>
        <item x="87"/>
        <item x="88"/>
        <item x="90"/>
        <item x="91"/>
        <item x="46"/>
        <item x="61"/>
        <item x="79"/>
        <item x="82"/>
        <item x="89"/>
        <item x="92"/>
        <item x="127"/>
        <item m="1" x="250"/>
        <item m="1" x="198"/>
        <item x="35"/>
        <item x="37"/>
        <item x="38"/>
        <item x="44"/>
        <item x="63"/>
        <item x="64"/>
        <item x="65"/>
        <item x="93"/>
        <item x="111"/>
        <item x="112"/>
        <item x="113"/>
        <item x="117"/>
        <item x="119"/>
        <item x="120"/>
        <item x="124"/>
        <item x="139"/>
        <item x="140"/>
      </items>
    </pivotField>
    <pivotField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</pivotFields>
  <rowFields count="1">
    <field x="0"/>
  </rowFields>
  <rowItems count="63"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</rowItems>
  <colFields count="1">
    <field x="-2"/>
  </colFields>
  <colItems count="2">
    <i>
      <x/>
    </i>
    <i i="1">
      <x v="1"/>
    </i>
  </colItems>
  <dataFields count="2">
    <dataField name="Краны" fld="10" baseField="0" baseItem="129"/>
    <dataField name="ТРУД_РАБ" fld="8" baseField="0" baseItem="129"/>
  </dataFields>
  <formats count="12">
    <format dxfId="52">
      <pivotArea type="all" dataOnly="0" outline="0" fieldPosition="0"/>
    </format>
    <format dxfId="51">
      <pivotArea field="2" type="button" dataOnly="0" labelOnly="1" outline="0"/>
    </format>
    <format dxfId="50">
      <pivotArea field="3" type="button" dataOnly="0" labelOnly="1" outline="0"/>
    </format>
    <format dxfId="49">
      <pivotArea field="2" type="button" dataOnly="0" labelOnly="1" outline="0"/>
    </format>
    <format dxfId="48">
      <pivotArea field="3" type="button" dataOnly="0" labelOnly="1" outline="0"/>
    </format>
    <format dxfId="47">
      <pivotArea grandRow="1" outline="0" collapsedLevelsAreSubtotals="1" fieldPosition="0"/>
    </format>
    <format dxfId="46">
      <pivotArea type="all" dataOnly="0" outline="0" fieldPosition="0"/>
    </format>
    <format dxfId="45">
      <pivotArea field="0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3">
      <pivotArea field="0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1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СводнаяТаблица1" cacheId="2" applyNumberFormats="0" applyBorderFormats="0" applyFontFormats="0" applyPatternFormats="0" applyAlignmentFormats="0" applyWidthHeightFormats="1" dataCaption="Данные" updatedVersion="4" minRefreshableVersion="3" showDrill="0" showMemberPropertyTips="0" rowGrandTotals="0" colGrandTotals="0" itemPrintTitles="1" createdVersion="4" indent="0" compact="0" compactData="0" gridDropZones="1">
  <location ref="L13:O386" firstHeaderRow="2" firstDataRow="2" firstDataCol="3" rowPageCount="1" colPageCount="1"/>
  <pivotFields count="12">
    <pivotField axis="axisRow" compact="0" outline="0" subtotalTop="0" showAll="0" includeNewItemsInFilter="1" sortType="ascending">
      <items count="188">
        <item m="1" x="84"/>
        <item m="1" x="146"/>
        <item m="1" x="72"/>
        <item m="1" x="170"/>
        <item m="1" x="130"/>
        <item m="1" x="156"/>
        <item m="1" x="181"/>
        <item m="1" x="77"/>
        <item m="1" x="127"/>
        <item m="1" x="143"/>
        <item m="1" x="166"/>
        <item m="1" x="135"/>
        <item m="1" x="162"/>
        <item m="1" x="63"/>
        <item m="1" x="89"/>
        <item m="1" x="117"/>
        <item m="1" x="142"/>
        <item m="1" x="172"/>
        <item m="1" x="68"/>
        <item m="1" x="98"/>
        <item m="1" x="124"/>
        <item m="1" x="149"/>
        <item m="1" x="179"/>
        <item m="1" x="79"/>
        <item m="1" x="109"/>
        <item m="1" x="137"/>
        <item m="1" x="167"/>
        <item m="1" x="83"/>
        <item m="1" x="128"/>
        <item m="1" x="155"/>
        <item m="1" x="80"/>
        <item m="1" x="153"/>
        <item m="1" x="147"/>
        <item m="1" x="102"/>
        <item m="1" x="105"/>
        <item m="1" x="76"/>
        <item m="1" x="106"/>
        <item m="1" x="133"/>
        <item m="1" x="161"/>
        <item m="1" x="185"/>
        <item m="1" x="85"/>
        <item m="1" x="78"/>
        <item m="1" x="136"/>
        <item m="1" x="163"/>
        <item m="1" x="110"/>
        <item m="1" x="138"/>
        <item m="1" x="184"/>
        <item m="1" x="168"/>
        <item m="1" x="93"/>
        <item m="1" x="121"/>
        <item m="1" x="186"/>
        <item m="1" x="86"/>
        <item m="1" x="115"/>
        <item m="1" x="140"/>
        <item m="1" x="108"/>
        <item m="1" x="164"/>
        <item m="1" x="64"/>
        <item m="1" x="90"/>
        <item m="1" x="118"/>
        <item m="1" x="150"/>
        <item m="1" x="180"/>
        <item m="1" x="73"/>
        <item m="1" x="104"/>
        <item m="1" x="131"/>
        <item m="1" x="157"/>
        <item m="1" x="182"/>
        <item m="1" x="81"/>
        <item m="1" x="111"/>
        <item m="1" x="145"/>
        <item m="1" x="175"/>
        <item m="1" x="129"/>
        <item m="1" x="87"/>
        <item m="1" x="116"/>
        <item m="1" x="122"/>
        <item m="1" x="148"/>
        <item m="1" x="165"/>
        <item m="1" x="91"/>
        <item m="1" x="151"/>
        <item m="1" x="132"/>
        <item m="1" x="158"/>
        <item m="1" x="183"/>
        <item m="1" x="112"/>
        <item m="1" x="144"/>
        <item m="1" x="173"/>
        <item m="1" x="69"/>
        <item m="1" x="125"/>
        <item m="1" x="114"/>
        <item m="1" x="107"/>
        <item m="1" x="134"/>
        <item m="1" x="88"/>
        <item m="1" x="65"/>
        <item m="1" x="95"/>
        <item m="1" x="159"/>
        <item m="1" x="169"/>
        <item m="1" x="92"/>
        <item m="1" x="176"/>
        <item m="1" x="174"/>
        <item m="1" x="70"/>
        <item m="1" x="101"/>
        <item m="1" x="126"/>
        <item m="1" x="154"/>
        <item m="1" x="160"/>
        <item m="1" x="94"/>
        <item m="1" x="119"/>
        <item m="1" x="71"/>
        <item m="1" x="103"/>
        <item m="1" x="66"/>
        <item m="1" x="96"/>
        <item m="1" x="99"/>
        <item m="1" x="139"/>
        <item m="1" x="171"/>
        <item m="1" x="67"/>
        <item m="1" x="97"/>
        <item m="1" x="123"/>
        <item m="1" x="177"/>
        <item m="1" x="152"/>
        <item m="1" x="74"/>
        <item m="1" x="75"/>
        <item m="1" x="178"/>
        <item m="1" x="100"/>
        <item m="1" x="82"/>
        <item m="1" x="113"/>
        <item m="1" x="120"/>
        <item m="1" x="14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t="default"/>
      </items>
    </pivotField>
    <pivotField compact="0" outline="0" showAll="0" defaultSubtotal="0"/>
    <pivotField axis="axisRow" compact="0" outline="0" subtotalTop="0" showAll="0" includeNewItemsInFilter="1" sortType="ascending" defaultSubtotal="0">
      <items count="183">
        <item x="66"/>
        <item x="17"/>
        <item m="1" x="163"/>
        <item x="80"/>
        <item m="1" x="173"/>
        <item m="1" x="160"/>
        <item x="112"/>
        <item x="113"/>
        <item m="1" x="166"/>
        <item m="1" x="176"/>
        <item m="1" x="153"/>
        <item m="1" x="142"/>
        <item m="1" x="151"/>
        <item m="1" x="162"/>
        <item m="1" x="145"/>
        <item m="1" x="155"/>
        <item m="1" x="177"/>
        <item m="1" x="175"/>
        <item m="1" x="156"/>
        <item x="81"/>
        <item x="114"/>
        <item x="61"/>
        <item x="24"/>
        <item m="1" x="168"/>
        <item x="96"/>
        <item m="1" x="170"/>
        <item m="1" x="141"/>
        <item m="1" x="180"/>
        <item m="1" x="154"/>
        <item x="97"/>
        <item m="1" x="161"/>
        <item x="124"/>
        <item x="125"/>
        <item m="1" x="179"/>
        <item m="1" x="143"/>
        <item x="104"/>
        <item m="1" x="146"/>
        <item x="25"/>
        <item x="75"/>
        <item x="76"/>
        <item m="1" x="150"/>
        <item m="1" x="182"/>
        <item m="1" x="158"/>
        <item x="26"/>
        <item m="1" x="164"/>
        <item x="48"/>
        <item x="115"/>
        <item x="116"/>
        <item m="1" x="181"/>
        <item x="35"/>
        <item x="27"/>
        <item x="100"/>
        <item x="98"/>
        <item x="99"/>
        <item x="77"/>
        <item x="62"/>
        <item x="127"/>
        <item m="1" x="148"/>
        <item x="82"/>
        <item m="1" x="159"/>
        <item x="28"/>
        <item x="29"/>
        <item x="120"/>
        <item x="117"/>
        <item x="118"/>
        <item m="1" x="178"/>
        <item m="1" x="172"/>
        <item x="36"/>
        <item x="95"/>
        <item x="83"/>
        <item m="1" x="149"/>
        <item x="84"/>
        <item x="85"/>
        <item x="86"/>
        <item x="56"/>
        <item x="37"/>
        <item x="38"/>
        <item m="1" x="165"/>
        <item x="87"/>
        <item x="88"/>
        <item x="89"/>
        <item x="90"/>
        <item x="91"/>
        <item m="1" x="147"/>
        <item x="92"/>
        <item m="1" x="157"/>
        <item x="101"/>
        <item x="30"/>
        <item x="31"/>
        <item x="32"/>
        <item x="119"/>
        <item m="1" x="167"/>
        <item m="1" x="152"/>
        <item m="1" x="140"/>
        <item m="1" x="144"/>
        <item m="1" x="169"/>
        <item m="1" x="171"/>
        <item m="1" x="174"/>
        <item x="126"/>
        <item x="78"/>
        <item x="67"/>
        <item x="108"/>
        <item x="44"/>
        <item x="50"/>
        <item x="109"/>
        <item x="18"/>
        <item x="57"/>
        <item x="68"/>
        <item x="122"/>
        <item x="102"/>
        <item x="110"/>
        <item x="58"/>
        <item x="79"/>
        <item x="19"/>
        <item x="123"/>
        <item x="20"/>
        <item x="21"/>
        <item x="22"/>
        <item x="45"/>
        <item x="59"/>
        <item x="51"/>
        <item x="53"/>
        <item x="54"/>
        <item x="46"/>
        <item x="55"/>
        <item x="111"/>
        <item x="103"/>
        <item x="52"/>
        <item x="23"/>
        <item x="47"/>
        <item x="60"/>
        <item x="69"/>
        <item x="94"/>
        <item x="93"/>
        <item x="73"/>
        <item x="74"/>
        <item x="1"/>
        <item x="131"/>
        <item x="132"/>
        <item x="128"/>
        <item x="2"/>
        <item x="3"/>
        <item x="129"/>
        <item x="133"/>
        <item x="70"/>
        <item x="121"/>
        <item x="71"/>
        <item x="105"/>
        <item x="106"/>
        <item x="107"/>
        <item x="4"/>
        <item x="5"/>
        <item x="33"/>
        <item x="34"/>
        <item x="6"/>
        <item x="7"/>
        <item x="8"/>
        <item x="72"/>
        <item x="9"/>
        <item x="10"/>
        <item x="11"/>
        <item x="39"/>
        <item x="12"/>
        <item x="13"/>
        <item x="40"/>
        <item x="14"/>
        <item x="41"/>
        <item x="42"/>
        <item x="43"/>
        <item x="15"/>
        <item x="49"/>
        <item x="16"/>
        <item x="134"/>
        <item x="130"/>
        <item x="135"/>
        <item x="63"/>
        <item x="64"/>
        <item x="65"/>
        <item x="136"/>
        <item x="137"/>
        <item x="138"/>
        <item x="139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includeNewItemsInFilter="1" defaultSubtotal="0">
      <items count="300">
        <item x="1"/>
        <item x="17"/>
        <item x="4"/>
        <item x="34"/>
        <item x="6"/>
        <item x="7"/>
        <item x="9"/>
        <item x="10"/>
        <item x="11"/>
        <item x="12"/>
        <item x="41"/>
        <item x="42"/>
        <item x="2"/>
        <item x="3"/>
        <item x="0"/>
        <item x="39"/>
        <item x="71"/>
        <item x="13"/>
        <item x="15"/>
        <item x="16"/>
        <item x="33"/>
        <item x="8"/>
        <item x="40"/>
        <item m="1" x="223"/>
        <item x="43"/>
        <item m="1" x="270"/>
        <item x="72"/>
        <item x="5"/>
        <item x="14"/>
        <item x="70"/>
        <item x="108"/>
        <item x="109"/>
        <item m="1" x="200"/>
        <item x="18"/>
        <item x="23"/>
        <item x="36"/>
        <item x="32"/>
        <item x="53"/>
        <item x="28"/>
        <item x="26"/>
        <item m="1" x="175"/>
        <item x="130"/>
        <item x="20"/>
        <item x="22"/>
        <item x="60"/>
        <item x="80"/>
        <item x="102"/>
        <item x="103"/>
        <item x="104"/>
        <item x="66"/>
        <item x="19"/>
        <item x="21"/>
        <item x="51"/>
        <item m="1" x="272"/>
        <item x="50"/>
        <item m="1" x="193"/>
        <item x="52"/>
        <item x="48"/>
        <item x="56"/>
        <item x="45"/>
        <item x="24"/>
        <item x="59"/>
        <item x="55"/>
        <item x="54"/>
        <item x="29"/>
        <item x="27"/>
        <item x="67"/>
        <item x="125"/>
        <item x="126"/>
        <item m="1" x="229"/>
        <item m="1" x="254"/>
        <item m="1" x="170"/>
        <item m="1" x="242"/>
        <item m="1" x="195"/>
        <item x="116"/>
        <item m="1" x="194"/>
        <item m="1" x="278"/>
        <item x="128"/>
        <item m="1" x="157"/>
        <item x="107"/>
        <item m="1" x="238"/>
        <item m="1" x="177"/>
        <item m="1" x="231"/>
        <item m="1" x="234"/>
        <item x="129"/>
        <item m="1" x="240"/>
        <item x="105"/>
        <item x="106"/>
        <item x="122"/>
        <item m="1" x="239"/>
        <item x="68"/>
        <item m="1" x="298"/>
        <item m="1" x="247"/>
        <item m="1" x="197"/>
        <item m="1" x="227"/>
        <item x="77"/>
        <item x="47"/>
        <item m="1" x="226"/>
        <item m="1" x="243"/>
        <item m="1" x="209"/>
        <item m="1" x="154"/>
        <item m="1" x="213"/>
        <item m="1" x="143"/>
        <item m="1" x="205"/>
        <item x="58"/>
        <item x="114"/>
        <item x="73"/>
        <item m="1" x="268"/>
        <item m="1" x="214"/>
        <item m="1" x="161"/>
        <item m="1" x="236"/>
        <item m="1" x="208"/>
        <item m="1" x="275"/>
        <item m="1" x="207"/>
        <item m="1" x="181"/>
        <item m="1" x="248"/>
        <item x="110"/>
        <item m="1" x="220"/>
        <item m="1" x="162"/>
        <item m="1" x="174"/>
        <item m="1" x="249"/>
        <item m="1" x="171"/>
        <item x="69"/>
        <item m="1" x="165"/>
        <item m="1" x="283"/>
        <item m="1" x="280"/>
        <item m="1" x="204"/>
        <item m="1" x="237"/>
        <item m="1" x="180"/>
        <item m="1" x="284"/>
        <item x="96"/>
        <item x="25"/>
        <item m="1" x="219"/>
        <item m="1" x="160"/>
        <item m="1" x="292"/>
        <item m="1" x="144"/>
        <item m="1" x="257"/>
        <item m="1" x="262"/>
        <item m="1" x="290"/>
        <item x="100"/>
        <item m="1" x="285"/>
        <item m="1" x="273"/>
        <item m="1" x="296"/>
        <item m="1" x="252"/>
        <item m="1" x="286"/>
        <item x="101"/>
        <item m="1" x="264"/>
        <item m="1" x="166"/>
        <item x="81"/>
        <item x="118"/>
        <item x="97"/>
        <item x="98"/>
        <item x="99"/>
        <item m="1" x="206"/>
        <item m="1" x="295"/>
        <item x="31"/>
        <item x="30"/>
        <item x="49"/>
        <item m="1" x="191"/>
        <item m="1" x="179"/>
        <item m="1" x="158"/>
        <item x="57"/>
        <item m="1" x="163"/>
        <item m="1" x="196"/>
        <item m="1" x="173"/>
        <item m="1" x="192"/>
        <item m="1" x="289"/>
        <item m="1" x="288"/>
        <item m="1" x="147"/>
        <item m="1" x="235"/>
        <item m="1" x="224"/>
        <item m="1" x="225"/>
        <item m="1" x="184"/>
        <item m="1" x="260"/>
        <item m="1" x="277"/>
        <item m="1" x="168"/>
        <item m="1" x="150"/>
        <item m="1" x="222"/>
        <item x="75"/>
        <item x="76"/>
        <item m="1" x="169"/>
        <item m="1" x="212"/>
        <item m="1" x="232"/>
        <item m="1" x="149"/>
        <item m="1" x="221"/>
        <item m="1" x="183"/>
        <item m="1" x="156"/>
        <item m="1" x="297"/>
        <item m="1" x="187"/>
        <item m="1" x="215"/>
        <item m="1" x="282"/>
        <item x="94"/>
        <item x="95"/>
        <item m="1" x="203"/>
        <item m="1" x="246"/>
        <item m="1" x="255"/>
        <item m="1" x="182"/>
        <item m="1" x="267"/>
        <item x="135"/>
        <item x="131"/>
        <item x="136"/>
        <item x="137"/>
        <item x="133"/>
        <item x="138"/>
        <item m="1" x="152"/>
        <item m="1" x="218"/>
        <item x="78"/>
        <item m="1" x="151"/>
        <item m="1" x="141"/>
        <item m="1" x="256"/>
        <item m="1" x="210"/>
        <item m="1" x="279"/>
        <item x="123"/>
        <item x="134"/>
        <item x="132"/>
        <item m="1" x="217"/>
        <item m="1" x="281"/>
        <item m="1" x="211"/>
        <item m="1" x="269"/>
        <item m="1" x="276"/>
        <item m="1" x="216"/>
        <item x="74"/>
        <item m="1" x="299"/>
        <item m="1" x="266"/>
        <item m="1" x="153"/>
        <item m="1" x="190"/>
        <item m="1" x="271"/>
        <item m="1" x="159"/>
        <item m="1" x="155"/>
        <item m="1" x="287"/>
        <item m="1" x="228"/>
        <item m="1" x="245"/>
        <item m="1" x="294"/>
        <item m="1" x="188"/>
        <item m="1" x="259"/>
        <item m="1" x="176"/>
        <item m="1" x="291"/>
        <item m="1" x="146"/>
        <item m="1" x="233"/>
        <item m="1" x="258"/>
        <item m="1" x="230"/>
        <item m="1" x="274"/>
        <item m="1" x="265"/>
        <item m="1" x="244"/>
        <item x="115"/>
        <item x="62"/>
        <item x="86"/>
        <item m="1" x="142"/>
        <item m="1" x="178"/>
        <item m="1" x="253"/>
        <item m="1" x="261"/>
        <item m="1" x="172"/>
        <item m="1" x="189"/>
        <item m="1" x="251"/>
        <item m="1" x="167"/>
        <item m="1" x="186"/>
        <item x="121"/>
        <item m="1" x="145"/>
        <item m="1" x="202"/>
        <item m="1" x="293"/>
        <item m="1" x="164"/>
        <item m="1" x="199"/>
        <item m="1" x="263"/>
        <item m="1" x="201"/>
        <item m="1" x="241"/>
        <item m="1" x="148"/>
        <item m="1" x="185"/>
        <item x="83"/>
        <item x="84"/>
        <item x="85"/>
        <item x="87"/>
        <item x="88"/>
        <item x="90"/>
        <item x="91"/>
        <item x="46"/>
        <item x="61"/>
        <item x="79"/>
        <item x="82"/>
        <item x="89"/>
        <item x="92"/>
        <item x="127"/>
        <item m="1" x="250"/>
        <item m="1" x="198"/>
        <item x="35"/>
        <item x="37"/>
        <item x="38"/>
        <item x="44"/>
        <item x="63"/>
        <item x="64"/>
        <item x="65"/>
        <item x="93"/>
        <item x="111"/>
        <item x="112"/>
        <item x="113"/>
        <item x="117"/>
        <item x="119"/>
        <item x="120"/>
        <item x="124"/>
        <item x="139"/>
        <item x="140"/>
      </items>
    </pivotField>
    <pivotField compact="0" outline="0" subtotalTop="0" showAll="0" includeNewItemsInFilter="1"/>
    <pivotField compact="0" outline="0" subtotalTop="0" showAll="0" includeNewItemsInFilter="1"/>
    <pivotField axis="axisPage" compact="0" outline="0" showAll="0" defaultSubtotal="0">
      <items count="3">
        <item x="0"/>
        <item x="1"/>
        <item x="2"/>
      </items>
    </pivotField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3">
    <field x="0"/>
    <field x="2"/>
    <field x="3"/>
  </rowFields>
  <rowItems count="372">
    <i>
      <x v="124"/>
      <x v="150"/>
      <x v="2"/>
    </i>
    <i r="1">
      <x v="151"/>
      <x v="27"/>
    </i>
    <i r="1">
      <x v="154"/>
      <x v="4"/>
    </i>
    <i r="1">
      <x v="155"/>
      <x v="5"/>
    </i>
    <i r="1">
      <x v="156"/>
      <x v="21"/>
    </i>
    <i r="1">
      <x v="158"/>
      <x v="6"/>
    </i>
    <i r="1">
      <x v="159"/>
      <x v="7"/>
    </i>
    <i r="1">
      <x v="160"/>
      <x v="8"/>
    </i>
    <i r="1">
      <x v="162"/>
      <x v="9"/>
    </i>
    <i r="1">
      <x v="163"/>
      <x v="17"/>
    </i>
    <i r="1">
      <x v="165"/>
      <x v="28"/>
    </i>
    <i r="1">
      <x v="169"/>
      <x v="18"/>
    </i>
    <i r="1">
      <x v="171"/>
      <x v="19"/>
    </i>
    <i t="default">
      <x v="124"/>
    </i>
    <i>
      <x v="125"/>
      <x v="150"/>
      <x v="2"/>
    </i>
    <i r="1">
      <x v="151"/>
      <x v="27"/>
    </i>
    <i r="1">
      <x v="152"/>
      <x v="20"/>
    </i>
    <i r="1">
      <x v="153"/>
      <x v="3"/>
    </i>
    <i r="1">
      <x v="155"/>
      <x v="5"/>
    </i>
    <i r="1">
      <x v="158"/>
      <x v="6"/>
    </i>
    <i r="1">
      <x v="159"/>
      <x v="7"/>
    </i>
    <i r="1">
      <x v="160"/>
      <x v="8"/>
    </i>
    <i r="1">
      <x v="162"/>
      <x v="9"/>
    </i>
    <i r="1">
      <x v="165"/>
      <x v="28"/>
    </i>
    <i r="1">
      <x v="169"/>
      <x v="18"/>
    </i>
    <i r="1">
      <x v="171"/>
      <x v="19"/>
    </i>
    <i t="default">
      <x v="125"/>
    </i>
    <i>
      <x v="126"/>
      <x v="150"/>
      <x v="2"/>
    </i>
    <i r="1">
      <x v="151"/>
      <x v="27"/>
    </i>
    <i r="1">
      <x v="153"/>
      <x v="3"/>
    </i>
    <i r="1">
      <x v="154"/>
      <x v="4"/>
    </i>
    <i r="1">
      <x v="155"/>
      <x v="5"/>
    </i>
    <i r="1">
      <x v="156"/>
      <x v="21"/>
    </i>
    <i r="1">
      <x v="158"/>
      <x v="6"/>
    </i>
    <i r="1">
      <x v="159"/>
      <x v="7"/>
    </i>
    <i r="1">
      <x v="160"/>
      <x v="8"/>
    </i>
    <i r="1">
      <x v="161"/>
      <x v="15"/>
    </i>
    <i r="1">
      <x v="162"/>
      <x v="9"/>
    </i>
    <i r="1">
      <x v="163"/>
      <x v="17"/>
    </i>
    <i r="1">
      <x v="164"/>
      <x v="22"/>
    </i>
    <i r="1">
      <x v="166"/>
      <x v="10"/>
    </i>
    <i r="1">
      <x v="167"/>
      <x v="11"/>
    </i>
    <i r="1">
      <x v="168"/>
      <x v="24"/>
    </i>
    <i r="1">
      <x v="169"/>
      <x v="18"/>
    </i>
    <i r="1">
      <x v="171"/>
      <x v="19"/>
    </i>
    <i t="default">
      <x v="126"/>
    </i>
    <i>
      <x v="127"/>
      <x v="150"/>
      <x v="2"/>
    </i>
    <i r="1">
      <x v="152"/>
      <x v="20"/>
    </i>
    <i r="1">
      <x v="153"/>
      <x v="3"/>
    </i>
    <i r="1">
      <x v="154"/>
      <x v="4"/>
    </i>
    <i r="1">
      <x v="160"/>
      <x v="8"/>
    </i>
    <i r="1">
      <x v="162"/>
      <x v="9"/>
    </i>
    <i r="1">
      <x v="163"/>
      <x v="17"/>
    </i>
    <i r="1">
      <x v="164"/>
      <x v="22"/>
    </i>
    <i r="1">
      <x v="165"/>
      <x v="28"/>
    </i>
    <i r="1">
      <x v="166"/>
      <x v="10"/>
    </i>
    <i r="1">
      <x v="169"/>
      <x v="18"/>
    </i>
    <i r="1">
      <x v="170"/>
      <x v="157"/>
    </i>
    <i t="default">
      <x v="127"/>
    </i>
    <i>
      <x v="128"/>
      <x v="151"/>
      <x v="27"/>
    </i>
    <i r="1">
      <x v="154"/>
      <x v="4"/>
    </i>
    <i r="1">
      <x v="156"/>
      <x v="21"/>
    </i>
    <i r="1">
      <x v="158"/>
      <x v="6"/>
    </i>
    <i r="1">
      <x v="159"/>
      <x v="7"/>
    </i>
    <i r="1">
      <x v="160"/>
      <x v="8"/>
    </i>
    <i r="1">
      <x v="162"/>
      <x v="9"/>
    </i>
    <i r="1">
      <x v="163"/>
      <x v="17"/>
    </i>
    <i r="1">
      <x v="169"/>
      <x v="18"/>
    </i>
    <i t="default">
      <x v="128"/>
    </i>
    <i>
      <x v="129"/>
      <x v="151"/>
      <x v="27"/>
    </i>
    <i r="1">
      <x v="158"/>
      <x v="6"/>
    </i>
    <i r="1">
      <x v="159"/>
      <x v="7"/>
    </i>
    <i r="1">
      <x v="160"/>
      <x v="8"/>
    </i>
    <i r="1">
      <x v="162"/>
      <x v="9"/>
    </i>
    <i r="1">
      <x v="165"/>
      <x v="28"/>
    </i>
    <i t="default">
      <x v="129"/>
    </i>
    <i>
      <x v="130"/>
      <x v="151"/>
      <x v="27"/>
    </i>
    <i r="1">
      <x v="152"/>
      <x v="20"/>
    </i>
    <i r="1">
      <x v="154"/>
      <x v="4"/>
    </i>
    <i r="1">
      <x v="156"/>
      <x v="21"/>
    </i>
    <i r="1">
      <x v="158"/>
      <x v="6"/>
    </i>
    <i r="1">
      <x v="159"/>
      <x v="7"/>
    </i>
    <i r="1">
      <x v="160"/>
      <x v="8"/>
    </i>
    <i r="1">
      <x v="162"/>
      <x v="9"/>
    </i>
    <i r="1">
      <x v="163"/>
      <x v="17"/>
    </i>
    <i t="default">
      <x v="130"/>
    </i>
    <i>
      <x v="131"/>
      <x v="150"/>
      <x v="2"/>
    </i>
    <i r="1">
      <x v="151"/>
      <x v="27"/>
    </i>
    <i r="1">
      <x v="152"/>
      <x v="20"/>
    </i>
    <i r="1">
      <x v="153"/>
      <x v="3"/>
    </i>
    <i r="1">
      <x v="154"/>
      <x v="4"/>
    </i>
    <i r="1">
      <x v="155"/>
      <x v="5"/>
    </i>
    <i r="1">
      <x v="156"/>
      <x v="21"/>
    </i>
    <i r="1">
      <x v="158"/>
      <x v="6"/>
    </i>
    <i r="1">
      <x v="159"/>
      <x v="7"/>
    </i>
    <i r="1">
      <x v="160"/>
      <x v="8"/>
    </i>
    <i r="1">
      <x v="162"/>
      <x v="9"/>
    </i>
    <i r="1">
      <x v="163"/>
      <x v="17"/>
    </i>
    <i r="1">
      <x v="164"/>
      <x v="22"/>
    </i>
    <i r="1">
      <x v="166"/>
      <x v="10"/>
    </i>
    <i r="1">
      <x v="169"/>
      <x v="18"/>
    </i>
    <i r="1">
      <x v="171"/>
      <x v="19"/>
    </i>
    <i t="default">
      <x v="131"/>
    </i>
    <i>
      <x v="132"/>
      <x v="160"/>
      <x v="8"/>
    </i>
    <i r="1">
      <x v="162"/>
      <x v="9"/>
    </i>
    <i r="1">
      <x v="166"/>
      <x v="10"/>
    </i>
    <i t="default">
      <x v="132"/>
    </i>
    <i>
      <x v="133"/>
      <x v="144"/>
      <x v="29"/>
    </i>
    <i r="1">
      <x v="146"/>
      <x v="16"/>
    </i>
    <i r="1">
      <x v="150"/>
      <x v="2"/>
    </i>
    <i r="1">
      <x v="157"/>
      <x v="26"/>
    </i>
    <i r="1">
      <x v="158"/>
      <x v="6"/>
    </i>
    <i r="1">
      <x v="160"/>
      <x v="8"/>
    </i>
    <i r="1">
      <x v="162"/>
      <x v="9"/>
    </i>
    <i r="1">
      <x v="163"/>
      <x v="17"/>
    </i>
    <i t="default">
      <x v="133"/>
    </i>
    <i>
      <x v="134"/>
      <x v="144"/>
      <x v="29"/>
    </i>
    <i r="1">
      <x v="146"/>
      <x v="16"/>
    </i>
    <i r="1">
      <x v="158"/>
      <x v="6"/>
    </i>
    <i r="1">
      <x v="160"/>
      <x v="8"/>
    </i>
    <i r="1">
      <x v="162"/>
      <x v="9"/>
    </i>
    <i t="default">
      <x v="134"/>
    </i>
    <i>
      <x v="135"/>
      <x v="156"/>
      <x v="21"/>
    </i>
    <i r="1">
      <x v="157"/>
      <x v="26"/>
    </i>
    <i r="1">
      <x v="158"/>
      <x v="6"/>
    </i>
    <i r="1">
      <x v="160"/>
      <x v="8"/>
    </i>
    <i r="1">
      <x v="162"/>
      <x v="9"/>
    </i>
    <i r="1">
      <x v="163"/>
      <x v="17"/>
    </i>
    <i t="default">
      <x v="135"/>
    </i>
    <i>
      <x v="136"/>
      <x v="144"/>
      <x v="29"/>
    </i>
    <i r="1">
      <x v="146"/>
      <x v="16"/>
    </i>
    <i r="1">
      <x v="158"/>
      <x v="6"/>
    </i>
    <i r="1">
      <x v="160"/>
      <x v="8"/>
    </i>
    <i r="1">
      <x v="162"/>
      <x v="9"/>
    </i>
    <i t="default">
      <x v="136"/>
    </i>
    <i>
      <x v="137"/>
      <x v="160"/>
      <x v="8"/>
    </i>
    <i r="1">
      <x v="162"/>
      <x v="9"/>
    </i>
    <i t="default">
      <x v="137"/>
    </i>
    <i>
      <x v="138"/>
      <x v="158"/>
      <x v="6"/>
    </i>
    <i r="1">
      <x v="160"/>
      <x v="8"/>
    </i>
    <i r="1">
      <x v="162"/>
      <x v="9"/>
    </i>
    <i t="default">
      <x v="138"/>
    </i>
    <i>
      <x v="139"/>
      <x v="144"/>
      <x v="29"/>
    </i>
    <i r="1">
      <x v="146"/>
      <x v="16"/>
    </i>
    <i r="1">
      <x v="150"/>
      <x v="2"/>
    </i>
    <i r="1">
      <x v="158"/>
      <x v="6"/>
    </i>
    <i r="1">
      <x v="160"/>
      <x v="8"/>
    </i>
    <i r="1">
      <x v="162"/>
      <x v="9"/>
    </i>
    <i r="1">
      <x v="165"/>
      <x v="28"/>
    </i>
    <i t="default">
      <x v="139"/>
    </i>
    <i>
      <x v="140"/>
      <x v="159"/>
      <x v="7"/>
    </i>
    <i t="default">
      <x v="140"/>
    </i>
    <i>
      <x v="141"/>
      <x v="152"/>
      <x v="20"/>
    </i>
    <i r="1">
      <x v="158"/>
      <x v="6"/>
    </i>
    <i r="1">
      <x v="159"/>
      <x v="7"/>
    </i>
    <i r="1">
      <x v="160"/>
      <x v="8"/>
    </i>
    <i r="1">
      <x v="162"/>
      <x v="9"/>
    </i>
    <i t="default">
      <x v="141"/>
    </i>
    <i>
      <x v="142"/>
      <x v="152"/>
      <x v="20"/>
    </i>
    <i r="1">
      <x v="155"/>
      <x v="5"/>
    </i>
    <i r="1">
      <x v="158"/>
      <x v="6"/>
    </i>
    <i r="1">
      <x v="159"/>
      <x v="7"/>
    </i>
    <i r="1">
      <x v="160"/>
      <x v="8"/>
    </i>
    <i r="1">
      <x v="162"/>
      <x v="9"/>
    </i>
    <i t="default">
      <x v="142"/>
    </i>
    <i>
      <x v="143"/>
      <x v="156"/>
      <x v="21"/>
    </i>
    <i r="1">
      <x v="158"/>
      <x v="6"/>
    </i>
    <i r="1">
      <x v="159"/>
      <x v="7"/>
    </i>
    <i r="1">
      <x v="160"/>
      <x v="8"/>
    </i>
    <i r="1">
      <x v="162"/>
      <x v="9"/>
    </i>
    <i t="default">
      <x v="143"/>
    </i>
    <i>
      <x v="144"/>
      <x v="152"/>
      <x v="20"/>
    </i>
    <i r="1">
      <x v="153"/>
      <x v="3"/>
    </i>
    <i r="1">
      <x v="155"/>
      <x v="5"/>
    </i>
    <i r="1">
      <x v="158"/>
      <x v="6"/>
    </i>
    <i r="1">
      <x v="159"/>
      <x v="7"/>
    </i>
    <i r="1">
      <x v="160"/>
      <x v="8"/>
    </i>
    <i r="1">
      <x v="162"/>
      <x v="9"/>
    </i>
    <i t="default">
      <x v="144"/>
    </i>
    <i>
      <x v="145"/>
      <x v="158"/>
      <x v="6"/>
    </i>
    <i r="1">
      <x v="160"/>
      <x v="8"/>
    </i>
    <i r="1">
      <x v="162"/>
      <x v="9"/>
    </i>
    <i r="1">
      <x v="166"/>
      <x v="10"/>
    </i>
    <i t="default">
      <x v="145"/>
    </i>
    <i>
      <x v="146"/>
      <x v="159"/>
      <x v="7"/>
    </i>
    <i t="default">
      <x v="146"/>
    </i>
    <i>
      <x v="147"/>
      <x v="152"/>
      <x v="20"/>
    </i>
    <i r="1">
      <x v="155"/>
      <x v="5"/>
    </i>
    <i r="1">
      <x v="158"/>
      <x v="6"/>
    </i>
    <i r="1">
      <x v="159"/>
      <x v="7"/>
    </i>
    <i r="1">
      <x v="160"/>
      <x v="8"/>
    </i>
    <i r="1">
      <x v="162"/>
      <x v="9"/>
    </i>
    <i r="1">
      <x v="166"/>
      <x v="10"/>
    </i>
    <i t="default">
      <x v="147"/>
    </i>
    <i>
      <x v="148"/>
      <x v="156"/>
      <x v="21"/>
    </i>
    <i r="1">
      <x v="158"/>
      <x v="6"/>
    </i>
    <i r="1">
      <x v="159"/>
      <x v="7"/>
    </i>
    <i r="1">
      <x v="160"/>
      <x v="8"/>
    </i>
    <i r="1">
      <x v="162"/>
      <x v="9"/>
    </i>
    <i t="default">
      <x v="148"/>
    </i>
    <i>
      <x v="149"/>
      <x v="144"/>
      <x v="29"/>
    </i>
    <i r="1">
      <x v="146"/>
      <x v="16"/>
    </i>
    <i r="1">
      <x v="150"/>
      <x v="2"/>
    </i>
    <i r="1">
      <x v="155"/>
      <x v="5"/>
    </i>
    <i r="1">
      <x v="158"/>
      <x v="6"/>
    </i>
    <i r="1">
      <x v="160"/>
      <x v="8"/>
    </i>
    <i r="1">
      <x v="162"/>
      <x v="9"/>
    </i>
    <i t="default">
      <x v="149"/>
    </i>
    <i>
      <x v="150"/>
      <x v="159"/>
      <x v="7"/>
    </i>
    <i t="default">
      <x v="150"/>
    </i>
    <i>
      <x v="151"/>
      <x v="152"/>
      <x v="20"/>
    </i>
    <i r="1">
      <x v="155"/>
      <x v="5"/>
    </i>
    <i r="1">
      <x v="158"/>
      <x v="6"/>
    </i>
    <i r="1">
      <x v="159"/>
      <x v="7"/>
    </i>
    <i r="1">
      <x v="160"/>
      <x v="8"/>
    </i>
    <i r="1">
      <x v="162"/>
      <x v="9"/>
    </i>
    <i t="default">
      <x v="151"/>
    </i>
    <i>
      <x v="152"/>
      <x v="160"/>
      <x v="8"/>
    </i>
    <i r="1">
      <x v="162"/>
      <x v="9"/>
    </i>
    <i r="1">
      <x v="163"/>
      <x v="17"/>
    </i>
    <i t="default">
      <x v="152"/>
    </i>
    <i>
      <x v="153"/>
      <x v="159"/>
      <x v="7"/>
    </i>
    <i t="default">
      <x v="153"/>
    </i>
    <i>
      <x v="154"/>
      <x v="146"/>
      <x v="16"/>
    </i>
    <i r="1">
      <x v="147"/>
      <x v="30"/>
    </i>
    <i r="1">
      <x v="148"/>
      <x v="31"/>
    </i>
    <i r="1">
      <x v="149"/>
      <x v="116"/>
    </i>
    <i r="1">
      <x v="162"/>
      <x v="9"/>
    </i>
    <i r="1">
      <x v="163"/>
      <x v="17"/>
    </i>
    <i t="default">
      <x v="154"/>
    </i>
    <i>
      <x v="155"/>
      <x v="152"/>
      <x v="20"/>
    </i>
    <i r="1">
      <x v="160"/>
      <x v="8"/>
    </i>
    <i r="1">
      <x v="162"/>
      <x v="9"/>
    </i>
    <i r="1">
      <x v="163"/>
      <x v="17"/>
    </i>
    <i t="default">
      <x v="155"/>
    </i>
    <i>
      <x v="156"/>
      <x v="144"/>
      <x v="29"/>
    </i>
    <i r="1">
      <x v="146"/>
      <x v="16"/>
    </i>
    <i r="1">
      <x v="149"/>
      <x v="116"/>
    </i>
    <i r="1">
      <x v="155"/>
      <x v="5"/>
    </i>
    <i r="1">
      <x v="158"/>
      <x v="6"/>
    </i>
    <i r="1">
      <x v="160"/>
      <x v="8"/>
    </i>
    <i r="1">
      <x v="163"/>
      <x v="17"/>
    </i>
    <i t="default">
      <x v="156"/>
    </i>
    <i>
      <x v="157"/>
      <x v="158"/>
      <x v="6"/>
    </i>
    <i r="1">
      <x v="159"/>
      <x v="7"/>
    </i>
    <i r="1">
      <x v="160"/>
      <x v="8"/>
    </i>
    <i r="1">
      <x v="162"/>
      <x v="9"/>
    </i>
    <i t="default">
      <x v="157"/>
    </i>
    <i>
      <x v="158"/>
      <x v="144"/>
      <x v="29"/>
    </i>
    <i r="1">
      <x v="146"/>
      <x v="16"/>
    </i>
    <i r="1">
      <x v="150"/>
      <x v="2"/>
    </i>
    <i r="1">
      <x v="155"/>
      <x v="5"/>
    </i>
    <i r="1">
      <x v="158"/>
      <x v="6"/>
    </i>
    <i r="1">
      <x v="160"/>
      <x v="8"/>
    </i>
    <i r="1">
      <x v="162"/>
      <x v="9"/>
    </i>
    <i t="default">
      <x v="158"/>
    </i>
    <i>
      <x v="159"/>
      <x v="159"/>
      <x v="7"/>
    </i>
    <i t="default">
      <x v="159"/>
    </i>
    <i>
      <x v="160"/>
      <x v="152"/>
      <x v="20"/>
    </i>
    <i r="1">
      <x v="158"/>
      <x v="6"/>
    </i>
    <i r="1">
      <x v="159"/>
      <x v="7"/>
    </i>
    <i r="1">
      <x v="160"/>
      <x v="8"/>
    </i>
    <i r="1">
      <x v="162"/>
      <x v="9"/>
    </i>
    <i t="default">
      <x v="160"/>
    </i>
    <i>
      <x v="161"/>
      <x v="150"/>
      <x v="2"/>
    </i>
    <i r="1">
      <x v="155"/>
      <x v="5"/>
    </i>
    <i r="1">
      <x v="158"/>
      <x v="6"/>
    </i>
    <i r="1">
      <x v="159"/>
      <x v="7"/>
    </i>
    <i r="1">
      <x v="160"/>
      <x v="8"/>
    </i>
    <i r="1">
      <x v="162"/>
      <x v="9"/>
    </i>
    <i r="1">
      <x v="167"/>
      <x v="11"/>
    </i>
    <i t="default">
      <x v="161"/>
    </i>
    <i>
      <x v="162"/>
      <x v="150"/>
      <x v="2"/>
    </i>
    <i r="1">
      <x v="155"/>
      <x v="5"/>
    </i>
    <i r="1">
      <x v="158"/>
      <x v="6"/>
    </i>
    <i r="1">
      <x v="159"/>
      <x v="7"/>
    </i>
    <i r="1">
      <x v="160"/>
      <x v="8"/>
    </i>
    <i r="1">
      <x v="162"/>
      <x v="9"/>
    </i>
    <i t="default">
      <x v="162"/>
    </i>
    <i>
      <x v="163"/>
      <x v="158"/>
      <x v="6"/>
    </i>
    <i r="1">
      <x v="160"/>
      <x v="8"/>
    </i>
    <i r="1">
      <x v="162"/>
      <x v="9"/>
    </i>
    <i r="1">
      <x v="166"/>
      <x v="10"/>
    </i>
    <i t="default">
      <x v="163"/>
    </i>
    <i>
      <x v="164"/>
      <x v="156"/>
      <x v="21"/>
    </i>
    <i r="1">
      <x v="158"/>
      <x v="6"/>
    </i>
    <i r="1">
      <x v="160"/>
      <x v="8"/>
    </i>
    <i r="1">
      <x v="162"/>
      <x v="9"/>
    </i>
    <i t="default">
      <x v="164"/>
    </i>
    <i>
      <x v="165"/>
      <x v="144"/>
      <x v="29"/>
    </i>
    <i r="1">
      <x v="145"/>
      <x v="297"/>
    </i>
    <i r="1">
      <x v="146"/>
      <x v="16"/>
    </i>
    <i r="1">
      <x v="158"/>
      <x v="6"/>
    </i>
    <i r="1">
      <x v="160"/>
      <x v="8"/>
    </i>
    <i r="1">
      <x v="162"/>
      <x v="9"/>
    </i>
    <i t="default">
      <x v="165"/>
    </i>
    <i>
      <x v="166"/>
      <x v="159"/>
      <x v="7"/>
    </i>
    <i t="default">
      <x v="166"/>
    </i>
    <i>
      <x v="167"/>
      <x v="152"/>
      <x v="20"/>
    </i>
    <i r="1">
      <x v="158"/>
      <x v="6"/>
    </i>
    <i r="1">
      <x v="160"/>
      <x v="8"/>
    </i>
    <i r="1">
      <x v="162"/>
      <x v="9"/>
    </i>
    <i t="default">
      <x v="167"/>
    </i>
    <i>
      <x v="168"/>
      <x v="156"/>
      <x v="21"/>
    </i>
    <i r="1">
      <x v="158"/>
      <x v="6"/>
    </i>
    <i r="1">
      <x v="159"/>
      <x v="7"/>
    </i>
    <i r="1">
      <x v="160"/>
      <x v="8"/>
    </i>
    <i r="1">
      <x v="162"/>
      <x v="9"/>
    </i>
    <i t="default">
      <x v="168"/>
    </i>
    <i>
      <x v="169"/>
      <x v="144"/>
      <x v="29"/>
    </i>
    <i r="1">
      <x v="145"/>
      <x v="297"/>
    </i>
    <i r="1">
      <x v="146"/>
      <x v="16"/>
    </i>
    <i r="1">
      <x v="158"/>
      <x v="6"/>
    </i>
    <i r="1">
      <x v="160"/>
      <x v="8"/>
    </i>
    <i r="1">
      <x v="162"/>
      <x v="9"/>
    </i>
    <i t="default">
      <x v="169"/>
    </i>
    <i>
      <x v="170"/>
      <x v="159"/>
      <x v="7"/>
    </i>
    <i t="default">
      <x v="170"/>
    </i>
    <i>
      <x v="171"/>
      <x v="158"/>
      <x v="6"/>
    </i>
    <i r="1">
      <x v="159"/>
      <x v="7"/>
    </i>
    <i r="1">
      <x v="160"/>
      <x v="8"/>
    </i>
    <i r="1">
      <x v="162"/>
      <x v="9"/>
    </i>
    <i t="default">
      <x v="171"/>
    </i>
    <i>
      <x v="172"/>
      <x v="144"/>
      <x v="29"/>
    </i>
    <i r="1">
      <x v="146"/>
      <x v="16"/>
    </i>
    <i r="1">
      <x v="150"/>
      <x v="2"/>
    </i>
    <i r="1">
      <x v="158"/>
      <x v="6"/>
    </i>
    <i r="1">
      <x v="160"/>
      <x v="8"/>
    </i>
    <i r="1">
      <x v="162"/>
      <x v="9"/>
    </i>
    <i r="1">
      <x v="163"/>
      <x v="17"/>
    </i>
    <i t="default">
      <x v="172"/>
    </i>
    <i>
      <x v="173"/>
      <x v="159"/>
      <x v="7"/>
    </i>
    <i t="default">
      <x v="173"/>
    </i>
    <i>
      <x v="174"/>
      <x v="152"/>
      <x v="20"/>
    </i>
    <i r="1">
      <x v="155"/>
      <x v="5"/>
    </i>
    <i r="1">
      <x v="158"/>
      <x v="6"/>
    </i>
    <i r="1">
      <x v="159"/>
      <x v="7"/>
    </i>
    <i r="1">
      <x v="160"/>
      <x v="8"/>
    </i>
    <i r="1">
      <x v="162"/>
      <x v="9"/>
    </i>
    <i t="default">
      <x v="174"/>
    </i>
    <i>
      <x v="175"/>
      <x v="144"/>
      <x v="29"/>
    </i>
    <i r="1">
      <x v="145"/>
      <x v="297"/>
    </i>
    <i r="1">
      <x v="146"/>
      <x v="16"/>
    </i>
    <i r="1">
      <x v="157"/>
      <x v="26"/>
    </i>
    <i r="1">
      <x v="158"/>
      <x v="6"/>
    </i>
    <i r="1">
      <x v="159"/>
      <x v="7"/>
    </i>
    <i r="1">
      <x v="160"/>
      <x v="8"/>
    </i>
    <i r="1">
      <x v="161"/>
      <x v="15"/>
    </i>
    <i r="1">
      <x v="162"/>
      <x v="9"/>
    </i>
    <i r="1">
      <x v="163"/>
      <x v="17"/>
    </i>
    <i t="default">
      <x v="175"/>
    </i>
    <i>
      <x v="176"/>
      <x v="157"/>
      <x v="26"/>
    </i>
    <i r="1">
      <x v="158"/>
      <x v="6"/>
    </i>
    <i r="1">
      <x v="160"/>
      <x v="8"/>
    </i>
    <i r="1">
      <x v="162"/>
      <x v="9"/>
    </i>
    <i t="default">
      <x v="176"/>
    </i>
    <i>
      <x v="177"/>
      <x v="144"/>
      <x v="29"/>
    </i>
    <i r="1">
      <x v="146"/>
      <x v="16"/>
    </i>
    <i r="1">
      <x v="149"/>
      <x v="116"/>
    </i>
    <i r="1">
      <x v="150"/>
      <x v="2"/>
    </i>
    <i r="1">
      <x v="155"/>
      <x v="5"/>
    </i>
    <i r="1">
      <x v="158"/>
      <x v="6"/>
    </i>
    <i r="1">
      <x v="163"/>
      <x v="17"/>
    </i>
    <i t="default">
      <x v="177"/>
    </i>
    <i>
      <x v="178"/>
      <x v="173"/>
      <x v="202"/>
    </i>
    <i t="default">
      <x v="178"/>
    </i>
    <i>
      <x v="179"/>
      <x v="173"/>
      <x v="202"/>
    </i>
    <i t="default">
      <x v="179"/>
    </i>
    <i>
      <x v="181"/>
      <x v="172"/>
      <x v="201"/>
    </i>
    <i r="1">
      <x v="173"/>
      <x v="202"/>
    </i>
    <i r="1">
      <x v="174"/>
      <x v="203"/>
    </i>
    <i t="default">
      <x v="181"/>
    </i>
  </rowItems>
  <colItems count="1">
    <i/>
  </colItems>
  <pageFields count="1">
    <pageField fld="6" item="1" hier="-1"/>
  </pageFields>
  <dataFields count="1">
    <dataField name="ТРУД_РАБ" fld="8" baseField="0" baseItem="129"/>
  </dataFields>
  <formats count="12">
    <format dxfId="37">
      <pivotArea type="all" dataOnly="0" outline="0" fieldPosition="0"/>
    </format>
    <format dxfId="36">
      <pivotArea field="2" type="button" dataOnly="0" labelOnly="1" outline="0" axis="axisRow" fieldPosition="1"/>
    </format>
    <format dxfId="35">
      <pivotArea field="3" type="button" dataOnly="0" labelOnly="1" outline="0" axis="axisRow" fieldPosition="2"/>
    </format>
    <format dxfId="34">
      <pivotArea field="2" type="button" dataOnly="0" labelOnly="1" outline="0" axis="axisRow" fieldPosition="1"/>
    </format>
    <format dxfId="33">
      <pivotArea field="3" type="button" dataOnly="0" labelOnly="1" outline="0" axis="axisRow" fieldPosition="2"/>
    </format>
    <format dxfId="32">
      <pivotArea grandRow="1" outline="0" collapsedLevelsAreSubtotals="1" fieldPosition="0"/>
    </format>
    <format dxfId="31">
      <pivotArea type="all" dataOnly="0" outline="0" fieldPosition="0"/>
    </format>
    <format dxfId="30">
      <pivotArea field="0" type="button" dataOnly="0" labelOnly="1" outline="0" axis="axisRow" fieldPosition="0"/>
    </format>
    <format dxfId="2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8">
      <pivotArea field="0" type="button" dataOnly="0" labelOnly="1" outline="0" axis="axisRow" fieldPosition="0"/>
    </format>
    <format dxfId="2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6">
      <pivotArea type="all" dataOnly="0" outline="0" fieldPosition="0"/>
    </format>
  </formats>
  <pivotTableStyleInfo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СводнаяТаблица1" cacheId="2" dataOnRows="1" applyNumberFormats="0" applyBorderFormats="0" applyFontFormats="0" applyPatternFormats="0" applyAlignmentFormats="0" applyWidthHeightFormats="1" dataCaption="Данные" updatedVersion="4" minRefreshableVersion="3" showDrill="0" showMemberPropertyTips="0" rowGrandTotals="0" colGrandTotals="0" itemPrintTitles="1" createdVersion="4" indent="0" compact="0" compactData="0" gridDropZones="1">
  <location ref="L12:N44" firstHeaderRow="2" firstDataRow="2" firstDataCol="2" rowPageCount="1" colPageCount="1"/>
  <pivotFields count="12">
    <pivotField compact="0" outline="0" subtotalTop="0" showAll="0" includeNewItemsInFilter="1"/>
    <pivotField compact="0" outline="0" showAll="0" defaultSubtotal="0"/>
    <pivotField axis="axisRow" compact="0" outline="0" subtotalTop="0" showAll="0" includeNewItemsInFilter="1" sortType="ascending" defaultSubtotal="0">
      <items count="183">
        <item x="66"/>
        <item x="17"/>
        <item m="1" x="163"/>
        <item x="80"/>
        <item m="1" x="173"/>
        <item m="1" x="160"/>
        <item x="112"/>
        <item x="113"/>
        <item m="1" x="166"/>
        <item m="1" x="176"/>
        <item m="1" x="153"/>
        <item m="1" x="142"/>
        <item m="1" x="151"/>
        <item m="1" x="162"/>
        <item m="1" x="145"/>
        <item m="1" x="155"/>
        <item m="1" x="177"/>
        <item m="1" x="175"/>
        <item m="1" x="156"/>
        <item x="81"/>
        <item x="114"/>
        <item x="61"/>
        <item x="24"/>
        <item m="1" x="168"/>
        <item x="96"/>
        <item m="1" x="170"/>
        <item m="1" x="141"/>
        <item m="1" x="180"/>
        <item m="1" x="154"/>
        <item x="97"/>
        <item m="1" x="161"/>
        <item x="124"/>
        <item x="125"/>
        <item m="1" x="179"/>
        <item m="1" x="143"/>
        <item x="104"/>
        <item m="1" x="146"/>
        <item x="25"/>
        <item x="75"/>
        <item x="76"/>
        <item m="1" x="150"/>
        <item m="1" x="182"/>
        <item m="1" x="158"/>
        <item x="26"/>
        <item m="1" x="164"/>
        <item x="48"/>
        <item x="115"/>
        <item x="116"/>
        <item m="1" x="181"/>
        <item x="35"/>
        <item x="27"/>
        <item x="100"/>
        <item x="98"/>
        <item x="99"/>
        <item x="77"/>
        <item x="62"/>
        <item x="127"/>
        <item m="1" x="148"/>
        <item x="82"/>
        <item m="1" x="159"/>
        <item x="28"/>
        <item x="29"/>
        <item x="120"/>
        <item x="117"/>
        <item x="118"/>
        <item m="1" x="178"/>
        <item m="1" x="172"/>
        <item x="36"/>
        <item x="95"/>
        <item x="83"/>
        <item m="1" x="149"/>
        <item x="84"/>
        <item x="85"/>
        <item x="86"/>
        <item x="56"/>
        <item x="37"/>
        <item x="38"/>
        <item m="1" x="165"/>
        <item x="87"/>
        <item x="88"/>
        <item x="89"/>
        <item x="90"/>
        <item x="91"/>
        <item m="1" x="147"/>
        <item x="92"/>
        <item m="1" x="157"/>
        <item x="101"/>
        <item x="30"/>
        <item x="31"/>
        <item x="32"/>
        <item x="119"/>
        <item m="1" x="167"/>
        <item m="1" x="152"/>
        <item m="1" x="140"/>
        <item m="1" x="144"/>
        <item m="1" x="169"/>
        <item m="1" x="171"/>
        <item m="1" x="174"/>
        <item x="126"/>
        <item x="78"/>
        <item x="67"/>
        <item x="108"/>
        <item x="44"/>
        <item x="50"/>
        <item x="109"/>
        <item x="18"/>
        <item x="57"/>
        <item x="68"/>
        <item x="122"/>
        <item x="102"/>
        <item x="110"/>
        <item x="58"/>
        <item x="79"/>
        <item x="19"/>
        <item x="123"/>
        <item x="20"/>
        <item x="21"/>
        <item x="22"/>
        <item x="45"/>
        <item x="59"/>
        <item x="51"/>
        <item x="53"/>
        <item x="54"/>
        <item x="46"/>
        <item x="55"/>
        <item x="111"/>
        <item x="103"/>
        <item x="52"/>
        <item x="23"/>
        <item x="47"/>
        <item x="60"/>
        <item x="69"/>
        <item x="94"/>
        <item x="93"/>
        <item x="73"/>
        <item x="74"/>
        <item x="1"/>
        <item x="131"/>
        <item x="132"/>
        <item x="128"/>
        <item x="2"/>
        <item x="3"/>
        <item x="129"/>
        <item x="133"/>
        <item x="70"/>
        <item x="121"/>
        <item x="71"/>
        <item x="105"/>
        <item x="106"/>
        <item x="107"/>
        <item x="4"/>
        <item x="5"/>
        <item x="33"/>
        <item x="34"/>
        <item x="6"/>
        <item x="7"/>
        <item x="8"/>
        <item x="72"/>
        <item x="9"/>
        <item x="10"/>
        <item x="11"/>
        <item x="39"/>
        <item x="12"/>
        <item x="13"/>
        <item x="40"/>
        <item x="14"/>
        <item x="41"/>
        <item x="42"/>
        <item x="43"/>
        <item x="15"/>
        <item x="49"/>
        <item x="16"/>
        <item x="134"/>
        <item x="130"/>
        <item x="135"/>
        <item x="63"/>
        <item x="64"/>
        <item x="65"/>
        <item x="136"/>
        <item x="137"/>
        <item x="138"/>
        <item x="139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includeNewItemsInFilter="1" defaultSubtotal="0">
      <items count="300">
        <item x="1"/>
        <item x="17"/>
        <item x="4"/>
        <item x="34"/>
        <item x="6"/>
        <item x="7"/>
        <item x="9"/>
        <item x="10"/>
        <item x="11"/>
        <item x="12"/>
        <item x="41"/>
        <item x="42"/>
        <item x="2"/>
        <item x="3"/>
        <item x="0"/>
        <item x="39"/>
        <item x="71"/>
        <item x="13"/>
        <item x="15"/>
        <item x="16"/>
        <item x="33"/>
        <item x="8"/>
        <item x="40"/>
        <item m="1" x="223"/>
        <item x="43"/>
        <item m="1" x="270"/>
        <item x="72"/>
        <item x="5"/>
        <item x="14"/>
        <item x="70"/>
        <item x="108"/>
        <item x="109"/>
        <item m="1" x="200"/>
        <item x="18"/>
        <item x="23"/>
        <item x="36"/>
        <item x="32"/>
        <item x="53"/>
        <item x="28"/>
        <item x="26"/>
        <item m="1" x="175"/>
        <item x="130"/>
        <item x="20"/>
        <item x="22"/>
        <item x="60"/>
        <item x="80"/>
        <item x="102"/>
        <item x="103"/>
        <item x="104"/>
        <item x="66"/>
        <item x="19"/>
        <item x="21"/>
        <item x="51"/>
        <item m="1" x="272"/>
        <item x="50"/>
        <item m="1" x="193"/>
        <item x="52"/>
        <item x="48"/>
        <item x="56"/>
        <item x="45"/>
        <item x="24"/>
        <item x="59"/>
        <item x="55"/>
        <item x="54"/>
        <item x="29"/>
        <item x="27"/>
        <item x="67"/>
        <item x="125"/>
        <item x="126"/>
        <item m="1" x="229"/>
        <item m="1" x="254"/>
        <item m="1" x="170"/>
        <item m="1" x="242"/>
        <item m="1" x="195"/>
        <item x="116"/>
        <item m="1" x="194"/>
        <item m="1" x="278"/>
        <item x="128"/>
        <item m="1" x="157"/>
        <item x="107"/>
        <item m="1" x="238"/>
        <item m="1" x="177"/>
        <item m="1" x="231"/>
        <item m="1" x="234"/>
        <item x="129"/>
        <item m="1" x="240"/>
        <item x="105"/>
        <item x="106"/>
        <item x="122"/>
        <item m="1" x="239"/>
        <item x="68"/>
        <item m="1" x="298"/>
        <item m="1" x="247"/>
        <item m="1" x="197"/>
        <item m="1" x="227"/>
        <item x="77"/>
        <item x="47"/>
        <item m="1" x="226"/>
        <item m="1" x="243"/>
        <item m="1" x="209"/>
        <item m="1" x="154"/>
        <item m="1" x="213"/>
        <item m="1" x="143"/>
        <item m="1" x="205"/>
        <item x="58"/>
        <item x="114"/>
        <item x="73"/>
        <item m="1" x="268"/>
        <item m="1" x="214"/>
        <item m="1" x="161"/>
        <item m="1" x="236"/>
        <item m="1" x="208"/>
        <item m="1" x="275"/>
        <item m="1" x="207"/>
        <item m="1" x="181"/>
        <item m="1" x="248"/>
        <item x="110"/>
        <item m="1" x="220"/>
        <item m="1" x="162"/>
        <item m="1" x="174"/>
        <item m="1" x="249"/>
        <item m="1" x="171"/>
        <item x="69"/>
        <item m="1" x="165"/>
        <item m="1" x="283"/>
        <item m="1" x="280"/>
        <item m="1" x="204"/>
        <item m="1" x="237"/>
        <item m="1" x="180"/>
        <item m="1" x="284"/>
        <item x="96"/>
        <item x="25"/>
        <item m="1" x="219"/>
        <item m="1" x="160"/>
        <item m="1" x="292"/>
        <item m="1" x="144"/>
        <item m="1" x="257"/>
        <item m="1" x="262"/>
        <item m="1" x="290"/>
        <item x="100"/>
        <item m="1" x="285"/>
        <item m="1" x="273"/>
        <item m="1" x="296"/>
        <item m="1" x="252"/>
        <item m="1" x="286"/>
        <item x="101"/>
        <item m="1" x="264"/>
        <item m="1" x="166"/>
        <item x="81"/>
        <item x="118"/>
        <item x="97"/>
        <item x="98"/>
        <item x="99"/>
        <item m="1" x="206"/>
        <item m="1" x="295"/>
        <item x="31"/>
        <item x="30"/>
        <item x="49"/>
        <item m="1" x="191"/>
        <item m="1" x="179"/>
        <item m="1" x="158"/>
        <item x="57"/>
        <item m="1" x="163"/>
        <item m="1" x="196"/>
        <item m="1" x="173"/>
        <item m="1" x="192"/>
        <item m="1" x="289"/>
        <item m="1" x="288"/>
        <item m="1" x="147"/>
        <item m="1" x="235"/>
        <item m="1" x="224"/>
        <item m="1" x="225"/>
        <item m="1" x="184"/>
        <item m="1" x="260"/>
        <item m="1" x="277"/>
        <item m="1" x="168"/>
        <item m="1" x="150"/>
        <item m="1" x="222"/>
        <item x="75"/>
        <item x="76"/>
        <item m="1" x="169"/>
        <item m="1" x="212"/>
        <item m="1" x="232"/>
        <item m="1" x="149"/>
        <item m="1" x="221"/>
        <item m="1" x="183"/>
        <item m="1" x="156"/>
        <item m="1" x="297"/>
        <item m="1" x="187"/>
        <item m="1" x="215"/>
        <item m="1" x="282"/>
        <item x="94"/>
        <item x="95"/>
        <item m="1" x="203"/>
        <item m="1" x="246"/>
        <item m="1" x="255"/>
        <item m="1" x="182"/>
        <item m="1" x="267"/>
        <item x="135"/>
        <item x="131"/>
        <item x="136"/>
        <item x="137"/>
        <item x="133"/>
        <item x="138"/>
        <item m="1" x="152"/>
        <item m="1" x="218"/>
        <item x="78"/>
        <item m="1" x="151"/>
        <item m="1" x="141"/>
        <item m="1" x="256"/>
        <item m="1" x="210"/>
        <item m="1" x="279"/>
        <item x="123"/>
        <item x="134"/>
        <item x="132"/>
        <item m="1" x="217"/>
        <item m="1" x="281"/>
        <item m="1" x="211"/>
        <item m="1" x="269"/>
        <item m="1" x="276"/>
        <item m="1" x="216"/>
        <item x="74"/>
        <item m="1" x="299"/>
        <item m="1" x="266"/>
        <item m="1" x="153"/>
        <item m="1" x="190"/>
        <item m="1" x="271"/>
        <item m="1" x="159"/>
        <item m="1" x="155"/>
        <item m="1" x="287"/>
        <item m="1" x="228"/>
        <item m="1" x="245"/>
        <item m="1" x="294"/>
        <item m="1" x="188"/>
        <item m="1" x="259"/>
        <item m="1" x="176"/>
        <item m="1" x="291"/>
        <item m="1" x="146"/>
        <item m="1" x="233"/>
        <item m="1" x="258"/>
        <item m="1" x="230"/>
        <item m="1" x="274"/>
        <item m="1" x="265"/>
        <item m="1" x="244"/>
        <item x="115"/>
        <item x="62"/>
        <item x="86"/>
        <item m="1" x="142"/>
        <item m="1" x="178"/>
        <item m="1" x="253"/>
        <item m="1" x="261"/>
        <item m="1" x="172"/>
        <item m="1" x="189"/>
        <item m="1" x="251"/>
        <item m="1" x="167"/>
        <item m="1" x="186"/>
        <item x="121"/>
        <item m="1" x="145"/>
        <item m="1" x="202"/>
        <item m="1" x="293"/>
        <item m="1" x="164"/>
        <item m="1" x="199"/>
        <item m="1" x="263"/>
        <item m="1" x="201"/>
        <item m="1" x="241"/>
        <item m="1" x="148"/>
        <item m="1" x="185"/>
        <item x="83"/>
        <item x="84"/>
        <item x="85"/>
        <item x="87"/>
        <item x="88"/>
        <item x="90"/>
        <item x="91"/>
        <item x="46"/>
        <item x="61"/>
        <item x="79"/>
        <item x="82"/>
        <item x="89"/>
        <item x="92"/>
        <item x="127"/>
        <item m="1" x="250"/>
        <item m="1" x="198"/>
        <item x="35"/>
        <item x="37"/>
        <item x="38"/>
        <item x="44"/>
        <item x="63"/>
        <item x="64"/>
        <item x="65"/>
        <item x="93"/>
        <item x="111"/>
        <item x="112"/>
        <item x="113"/>
        <item x="117"/>
        <item x="119"/>
        <item x="120"/>
        <item x="124"/>
        <item x="139"/>
        <item x="140"/>
      </items>
    </pivotField>
    <pivotField compact="0" outline="0" subtotalTop="0" showAll="0" includeNewItemsInFilter="1"/>
    <pivotField compact="0" outline="0" subtotalTop="0" showAll="0" includeNewItemsInFilter="1"/>
    <pivotField axis="axisPage" compact="0" outline="0" showAll="0" defaultSubtotal="0">
      <items count="3">
        <item x="0"/>
        <item x="1"/>
        <item x="2"/>
      </items>
    </pivotField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2">
    <field x="2"/>
    <field x="3"/>
  </rowFields>
  <rowItems count="31">
    <i>
      <x v="144"/>
      <x v="29"/>
    </i>
    <i>
      <x v="145"/>
      <x v="297"/>
    </i>
    <i>
      <x v="146"/>
      <x v="16"/>
    </i>
    <i>
      <x v="147"/>
      <x v="30"/>
    </i>
    <i>
      <x v="148"/>
      <x v="31"/>
    </i>
    <i>
      <x v="149"/>
      <x v="116"/>
    </i>
    <i>
      <x v="150"/>
      <x v="2"/>
    </i>
    <i>
      <x v="151"/>
      <x v="27"/>
    </i>
    <i>
      <x v="152"/>
      <x v="20"/>
    </i>
    <i>
      <x v="153"/>
      <x v="3"/>
    </i>
    <i>
      <x v="154"/>
      <x v="4"/>
    </i>
    <i>
      <x v="155"/>
      <x v="5"/>
    </i>
    <i>
      <x v="156"/>
      <x v="21"/>
    </i>
    <i>
      <x v="157"/>
      <x v="26"/>
    </i>
    <i>
      <x v="158"/>
      <x v="6"/>
    </i>
    <i>
      <x v="159"/>
      <x v="7"/>
    </i>
    <i>
      <x v="160"/>
      <x v="8"/>
    </i>
    <i>
      <x v="161"/>
      <x v="15"/>
    </i>
    <i>
      <x v="162"/>
      <x v="9"/>
    </i>
    <i>
      <x v="163"/>
      <x v="17"/>
    </i>
    <i>
      <x v="164"/>
      <x v="22"/>
    </i>
    <i>
      <x v="165"/>
      <x v="28"/>
    </i>
    <i>
      <x v="166"/>
      <x v="10"/>
    </i>
    <i>
      <x v="167"/>
      <x v="11"/>
    </i>
    <i>
      <x v="168"/>
      <x v="24"/>
    </i>
    <i>
      <x v="169"/>
      <x v="18"/>
    </i>
    <i>
      <x v="170"/>
      <x v="157"/>
    </i>
    <i>
      <x v="171"/>
      <x v="19"/>
    </i>
    <i>
      <x v="172"/>
      <x v="201"/>
    </i>
    <i>
      <x v="173"/>
      <x v="202"/>
    </i>
    <i>
      <x v="174"/>
      <x v="203"/>
    </i>
  </rowItems>
  <colItems count="1">
    <i/>
  </colItems>
  <pageFields count="1">
    <pageField fld="6" item="1" hier="-1"/>
  </pageFields>
  <dataFields count="1">
    <dataField name="труд2" fld="8" baseField="3" baseItem="89" numFmtId="4"/>
  </dataFields>
  <formats count="8">
    <format dxfId="24">
      <pivotArea type="all" dataOnly="0" outline="0" fieldPosition="0"/>
    </format>
    <format dxfId="23">
      <pivotArea field="2" type="button" dataOnly="0" labelOnly="1" outline="0" axis="axisRow" fieldPosition="0"/>
    </format>
    <format dxfId="22">
      <pivotArea field="3" type="button" dataOnly="0" labelOnly="1" outline="0" axis="axisRow" fieldPosition="1"/>
    </format>
    <format dxfId="21">
      <pivotArea field="2" type="button" dataOnly="0" labelOnly="1" outline="0" axis="axisRow" fieldPosition="0"/>
    </format>
    <format dxfId="20">
      <pivotArea field="3" type="button" dataOnly="0" labelOnly="1" outline="0" axis="axisRow" fieldPosition="1"/>
    </format>
    <format dxfId="19">
      <pivotArea grandRow="1" outline="0" collapsedLevelsAreSubtotals="1" fieldPosition="0"/>
    </format>
    <format dxfId="18">
      <pivotArea type="all" dataOnly="0" outline="0" fieldPosition="0"/>
    </format>
    <format dxfId="17">
      <pivotArea outline="0" fieldPosition="0">
        <references count="1">
          <reference field="4294967294" count="1">
            <x v="0"/>
          </reference>
        </references>
      </pivotArea>
    </format>
  </formats>
  <pivotTableStyleInfo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СводнаяТаблица1" cacheId="1" dataOnRows="1" applyNumberFormats="0" applyBorderFormats="0" applyFontFormats="0" applyPatternFormats="0" applyAlignmentFormats="0" applyWidthHeightFormats="1" dataCaption="Данные" updatedVersion="4" minRefreshableVersion="3" showDrill="0" showMemberPropertyTips="0" colGrandTotals="0" itemPrintTitles="1" createdVersion="4" indent="0" compact="0" compactData="0" gridDropZones="1">
  <location ref="C10:E180" firstHeaderRow="2" firstDataRow="2" firstDataCol="2"/>
  <pivotFields count="5">
    <pivotField axis="axisRow" compact="0" outline="0" subtotalTop="0" showAll="0" insertBlankRow="1" includeNewItemsInFilter="1">
      <items count="27">
        <item n=" " x="23"/>
        <item m="1" x="24"/>
        <item m="1" x="2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compact="0" outline="0" subtotalTop="0" showAll="0" includeNewItemsInFilter="1" sortType="ascending" defaultSubtotal="0">
      <items count="23">
        <item x="7"/>
        <item x="14"/>
        <item x="15"/>
        <item x="16"/>
        <item x="12"/>
        <item x="2"/>
        <item x="10"/>
        <item x="9"/>
        <item x="17"/>
        <item x="0"/>
        <item x="8"/>
        <item x="11"/>
        <item x="3"/>
        <item x="4"/>
        <item x="1"/>
        <item x="18"/>
        <item x="5"/>
        <item x="19"/>
        <item x="20"/>
        <item x="21"/>
        <item x="13"/>
        <item x="6"/>
        <item h="1" x="2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includeNewItemsInFilter="1" defaultSubtotal="0">
      <items count="56">
        <item m="1" x="36"/>
        <item x="7"/>
        <item x="12"/>
        <item x="9"/>
        <item x="17"/>
        <item x="0"/>
        <item x="3"/>
        <item x="4"/>
        <item x="1"/>
        <item x="5"/>
        <item m="1" x="47"/>
        <item x="13"/>
        <item m="1" x="35"/>
        <item m="1" x="23"/>
        <item m="1" x="32"/>
        <item m="1" x="52"/>
        <item m="1" x="33"/>
        <item m="1" x="44"/>
        <item m="1" x="46"/>
        <item m="1" x="51"/>
        <item m="1" x="40"/>
        <item n=" " x="22"/>
        <item m="1" x="25"/>
        <item m="1" x="54"/>
        <item x="18"/>
        <item x="16"/>
        <item x="19"/>
        <item m="1" x="50"/>
        <item x="6"/>
        <item m="1" x="45"/>
        <item m="1" x="27"/>
        <item m="1" x="31"/>
        <item m="1" x="26"/>
        <item m="1" x="34"/>
        <item m="1" x="39"/>
        <item m="1" x="30"/>
        <item m="1" x="48"/>
        <item m="1" x="24"/>
        <item m="1" x="37"/>
        <item x="10"/>
        <item m="1" x="29"/>
        <item m="1" x="28"/>
        <item x="8"/>
        <item x="20"/>
        <item m="1" x="38"/>
        <item m="1" x="53"/>
        <item m="1" x="55"/>
        <item x="11"/>
        <item x="2"/>
        <item x="21"/>
        <item m="1" x="41"/>
        <item m="1" x="42"/>
        <item x="15"/>
        <item m="1" x="43"/>
        <item m="1" x="49"/>
        <item x="14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2">
    <field x="0"/>
    <field x="2"/>
  </rowFields>
  <rowItems count="169">
    <i>
      <x/>
      <x v="21"/>
    </i>
    <i t="default">
      <x/>
    </i>
    <i t="blank">
      <x/>
    </i>
    <i>
      <x v="3"/>
      <x v="5"/>
    </i>
    <i r="1">
      <x v="8"/>
    </i>
    <i t="default">
      <x v="3"/>
    </i>
    <i t="blank">
      <x v="3"/>
    </i>
    <i>
      <x v="4"/>
      <x v="1"/>
    </i>
    <i r="1">
      <x v="6"/>
    </i>
    <i r="1">
      <x v="7"/>
    </i>
    <i r="1">
      <x v="8"/>
    </i>
    <i r="1">
      <x v="9"/>
    </i>
    <i r="1">
      <x v="28"/>
    </i>
    <i r="1">
      <x v="48"/>
    </i>
    <i t="default">
      <x v="4"/>
    </i>
    <i t="blank">
      <x v="4"/>
    </i>
    <i>
      <x v="5"/>
      <x v="1"/>
    </i>
    <i r="1">
      <x v="7"/>
    </i>
    <i r="1">
      <x v="8"/>
    </i>
    <i t="default">
      <x v="5"/>
    </i>
    <i t="blank">
      <x v="5"/>
    </i>
    <i>
      <x v="6"/>
      <x v="1"/>
    </i>
    <i r="1">
      <x v="6"/>
    </i>
    <i r="1">
      <x v="8"/>
    </i>
    <i r="1">
      <x v="9"/>
    </i>
    <i r="1">
      <x v="42"/>
    </i>
    <i t="default">
      <x v="6"/>
    </i>
    <i t="blank">
      <x v="6"/>
    </i>
    <i>
      <x v="7"/>
      <x v="5"/>
    </i>
    <i r="1">
      <x v="8"/>
    </i>
    <i t="default">
      <x v="7"/>
    </i>
    <i t="blank">
      <x v="7"/>
    </i>
    <i>
      <x v="8"/>
      <x v="3"/>
    </i>
    <i r="1">
      <x v="9"/>
    </i>
    <i t="default">
      <x v="8"/>
    </i>
    <i t="blank">
      <x v="8"/>
    </i>
    <i>
      <x v="9"/>
      <x v="1"/>
    </i>
    <i r="1">
      <x v="6"/>
    </i>
    <i r="1">
      <x v="8"/>
    </i>
    <i r="1">
      <x v="9"/>
    </i>
    <i t="default">
      <x v="9"/>
    </i>
    <i t="blank">
      <x v="9"/>
    </i>
    <i>
      <x v="10"/>
      <x v="1"/>
    </i>
    <i r="1">
      <x v="6"/>
    </i>
    <i r="1">
      <x v="7"/>
    </i>
    <i r="1">
      <x v="8"/>
    </i>
    <i r="1">
      <x v="9"/>
    </i>
    <i r="1">
      <x v="28"/>
    </i>
    <i r="1">
      <x v="39"/>
    </i>
    <i r="1">
      <x v="47"/>
    </i>
    <i t="default">
      <x v="10"/>
    </i>
    <i t="blank">
      <x v="10"/>
    </i>
    <i>
      <x v="11"/>
      <x v="1"/>
    </i>
    <i r="1">
      <x v="6"/>
    </i>
    <i r="1">
      <x v="8"/>
    </i>
    <i t="default">
      <x v="11"/>
    </i>
    <i t="blank">
      <x v="11"/>
    </i>
    <i>
      <x v="12"/>
      <x v="1"/>
    </i>
    <i r="1">
      <x v="6"/>
    </i>
    <i r="1">
      <x v="7"/>
    </i>
    <i r="1">
      <x v="8"/>
    </i>
    <i t="default">
      <x v="12"/>
    </i>
    <i t="blank">
      <x v="12"/>
    </i>
    <i>
      <x v="13"/>
      <x v="1"/>
    </i>
    <i r="1">
      <x v="6"/>
    </i>
    <i r="1">
      <x v="8"/>
    </i>
    <i t="default">
      <x v="13"/>
    </i>
    <i t="blank">
      <x v="13"/>
    </i>
    <i>
      <x v="14"/>
      <x v="1"/>
    </i>
    <i r="1">
      <x v="2"/>
    </i>
    <i r="1">
      <x v="5"/>
    </i>
    <i r="1">
      <x v="6"/>
    </i>
    <i r="1">
      <x v="8"/>
    </i>
    <i r="1">
      <x v="11"/>
    </i>
    <i t="default">
      <x v="14"/>
    </i>
    <i t="blank">
      <x v="14"/>
    </i>
    <i>
      <x v="15"/>
      <x v="1"/>
    </i>
    <i r="1">
      <x v="6"/>
    </i>
    <i r="1">
      <x v="8"/>
    </i>
    <i t="default">
      <x v="15"/>
    </i>
    <i t="blank">
      <x v="15"/>
    </i>
    <i>
      <x v="16"/>
      <x v="1"/>
    </i>
    <i r="1">
      <x v="6"/>
    </i>
    <i r="1">
      <x v="7"/>
    </i>
    <i r="1">
      <x v="8"/>
    </i>
    <i r="1">
      <x v="9"/>
    </i>
    <i r="1">
      <x v="42"/>
    </i>
    <i t="default">
      <x v="16"/>
    </i>
    <i t="blank">
      <x v="16"/>
    </i>
    <i>
      <x v="17"/>
      <x v="1"/>
    </i>
    <i r="1">
      <x v="6"/>
    </i>
    <i r="1">
      <x v="8"/>
    </i>
    <i t="default">
      <x v="17"/>
    </i>
    <i t="blank">
      <x v="17"/>
    </i>
    <i>
      <x v="18"/>
      <x v="3"/>
    </i>
    <i r="1">
      <x v="9"/>
    </i>
    <i t="default">
      <x v="18"/>
    </i>
    <i t="blank">
      <x v="18"/>
    </i>
    <i>
      <x v="19"/>
      <x v="1"/>
    </i>
    <i r="1">
      <x v="2"/>
    </i>
    <i r="1">
      <x v="5"/>
    </i>
    <i r="1">
      <x v="6"/>
    </i>
    <i r="1">
      <x v="7"/>
    </i>
    <i r="1">
      <x v="8"/>
    </i>
    <i r="1">
      <x v="9"/>
    </i>
    <i r="1">
      <x v="11"/>
    </i>
    <i r="1">
      <x v="25"/>
    </i>
    <i r="1">
      <x v="42"/>
    </i>
    <i r="1">
      <x v="52"/>
    </i>
    <i r="1">
      <x v="55"/>
    </i>
    <i t="default">
      <x v="19"/>
    </i>
    <i t="blank">
      <x v="19"/>
    </i>
    <i>
      <x v="20"/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1"/>
    </i>
    <i r="1">
      <x v="24"/>
    </i>
    <i r="1">
      <x v="26"/>
    </i>
    <i r="1">
      <x v="28"/>
    </i>
    <i r="1">
      <x v="39"/>
    </i>
    <i r="1">
      <x v="42"/>
    </i>
    <i r="1">
      <x v="43"/>
    </i>
    <i t="default">
      <x v="20"/>
    </i>
    <i t="blank">
      <x v="20"/>
    </i>
    <i>
      <x v="21"/>
      <x v="3"/>
    </i>
    <i r="1">
      <x v="9"/>
    </i>
    <i t="default">
      <x v="21"/>
    </i>
    <i t="blank">
      <x v="21"/>
    </i>
    <i>
      <x v="22"/>
      <x v="1"/>
    </i>
    <i r="1">
      <x v="2"/>
    </i>
    <i r="1">
      <x v="6"/>
    </i>
    <i r="1">
      <x v="8"/>
    </i>
    <i r="1">
      <x v="9"/>
    </i>
    <i r="1">
      <x v="26"/>
    </i>
    <i r="1">
      <x v="28"/>
    </i>
    <i r="1">
      <x v="43"/>
    </i>
    <i t="default">
      <x v="22"/>
    </i>
    <i t="blank">
      <x v="22"/>
    </i>
    <i>
      <x v="23"/>
      <x v="1"/>
    </i>
    <i r="1">
      <x v="2"/>
    </i>
    <i r="1">
      <x v="6"/>
    </i>
    <i r="1">
      <x v="8"/>
    </i>
    <i r="1">
      <x v="9"/>
    </i>
    <i r="1">
      <x v="26"/>
    </i>
    <i r="1">
      <x v="28"/>
    </i>
    <i r="1">
      <x v="43"/>
    </i>
    <i t="default">
      <x v="23"/>
    </i>
    <i t="blank">
      <x v="23"/>
    </i>
    <i>
      <x v="24"/>
      <x v="1"/>
    </i>
    <i r="1">
      <x v="6"/>
    </i>
    <i r="1">
      <x v="7"/>
    </i>
    <i r="1">
      <x v="8"/>
    </i>
    <i t="default">
      <x v="24"/>
    </i>
    <i t="blank">
      <x v="24"/>
    </i>
    <i>
      <x v="25"/>
      <x v="1"/>
    </i>
    <i r="1">
      <x v="6"/>
    </i>
    <i r="1">
      <x v="7"/>
    </i>
    <i r="1">
      <x v="8"/>
    </i>
    <i r="1">
      <x v="9"/>
    </i>
    <i r="1">
      <x v="42"/>
    </i>
    <i r="1">
      <x v="49"/>
    </i>
    <i t="default">
      <x v="25"/>
    </i>
    <i t="blank">
      <x v="25"/>
    </i>
    <i t="grand">
      <x/>
    </i>
  </rowItems>
  <colItems count="1">
    <i/>
  </colItems>
  <dataFields count="1">
    <dataField name="Сумма по полю Объем" fld="4" baseField="0" baseItem="0"/>
  </dataFields>
  <formats count="16">
    <format dxfId="15">
      <pivotArea type="all" dataOnly="0" outline="0" fieldPosition="0"/>
    </format>
    <format dxfId="14">
      <pivotArea field="1" type="button" dataOnly="0" labelOnly="1" outline="0"/>
    </format>
    <format dxfId="13">
      <pivotArea field="2" type="button" dataOnly="0" labelOnly="1" outline="0" axis="axisRow" fieldPosition="1"/>
    </format>
    <format dxfId="12">
      <pivotArea field="1" type="button" dataOnly="0" labelOnly="1" outline="0"/>
    </format>
    <format dxfId="11">
      <pivotArea field="2" type="button" dataOnly="0" labelOnly="1" outline="0" axis="axisRow" fieldPosition="1"/>
    </format>
    <format dxfId="10">
      <pivotArea grandRow="1" outline="0" collapsedLevelsAreSubtotals="1" fieldPosition="0"/>
    </format>
    <format dxfId="9">
      <pivotArea type="all" dataOnly="0" outline="0" fieldPosition="0"/>
    </format>
    <format dxfId="8">
      <pivotArea type="origin" dataOnly="0" labelOnly="1" outline="0" fieldPosition="0"/>
    </format>
    <format dxfId="7">
      <pivotArea type="origin" dataOnly="0" labelOnly="1" outline="0" fieldPosition="0"/>
    </format>
    <format dxfId="6">
      <pivotArea type="topRight" dataOnly="0" labelOnly="1" outline="0" fieldPosition="0"/>
    </format>
    <format dxfId="5">
      <pivotArea field="0" type="button" dataOnly="0" labelOnly="1" outline="0" axis="axisRow" fieldPosition="0"/>
    </format>
    <format dxfId="4">
      <pivotArea field="2" type="button" dataOnly="0" labelOnly="1" outline="0" axis="axisRow" fieldPosition="1"/>
    </format>
    <format dxfId="3">
      <pivotArea field="0" type="button" dataOnly="0" labelOnly="1" outline="0" axis="axisRow" fieldPosition="0"/>
    </format>
    <format dxfId="2">
      <pivotArea field="2" type="button" dataOnly="0" labelOnly="1" outline="0" axis="axisRow" fieldPosition="1"/>
    </format>
    <format dxfId="1">
      <pivotArea field="0" type="button" dataOnly="0" labelOnly="1" outline="0" axis="axisRow" fieldPosition="0"/>
    </format>
    <format dxfId="0">
      <pivotArea field="2" type="button" dataOnly="0" labelOnly="1" outline="0" axis="axisRow" fieldPosition="1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  <pageSetUpPr fitToPage="1"/>
  </sheetPr>
  <dimension ref="A1:P105"/>
  <sheetViews>
    <sheetView showZeros="0" zoomScaleNormal="100" zoomScaleSheetLayoutView="70" workbookViewId="0">
      <selection activeCell="E71" sqref="E71"/>
    </sheetView>
  </sheetViews>
  <sheetFormatPr defaultColWidth="9.140625" defaultRowHeight="15"/>
  <cols>
    <col min="1" max="1" width="4.5703125" style="7" bestFit="1" customWidth="1"/>
    <col min="2" max="2" width="13.7109375" style="7" customWidth="1"/>
    <col min="3" max="4" width="15.140625" style="7" customWidth="1"/>
    <col min="5" max="5" width="21.5703125" style="7" bestFit="1" customWidth="1"/>
    <col min="6" max="6" width="11.42578125" style="7" customWidth="1"/>
    <col min="7" max="7" width="13.85546875" style="7" customWidth="1"/>
    <col min="8" max="8" width="13.7109375" style="7" customWidth="1"/>
    <col min="9" max="9" width="15.5703125" style="92" customWidth="1"/>
    <col min="10" max="11" width="9.140625" style="92" customWidth="1"/>
    <col min="12" max="12" width="32.42578125" style="7" customWidth="1"/>
    <col min="13" max="15" width="9.140625" style="7" customWidth="1"/>
    <col min="16" max="16" width="11.7109375" style="7" customWidth="1"/>
    <col min="17" max="19" width="9.140625" style="7" customWidth="1"/>
    <col min="20" max="16384" width="9.140625" style="7"/>
  </cols>
  <sheetData>
    <row r="1" spans="1:14" s="26" customFormat="1" ht="12.75">
      <c r="B1" s="5" t="s">
        <v>122</v>
      </c>
      <c r="C1" s="1"/>
      <c r="D1" s="1"/>
      <c r="E1" s="2"/>
      <c r="F1" s="5" t="str">
        <f>B1</f>
        <v>« _____ » ________________ 2014 г.</v>
      </c>
      <c r="G1" s="4"/>
      <c r="H1" s="24"/>
      <c r="I1" s="25"/>
      <c r="J1" s="13"/>
      <c r="K1" s="13"/>
      <c r="L1" s="4"/>
      <c r="M1" s="4"/>
      <c r="N1" s="4"/>
    </row>
    <row r="2" spans="1:14" s="26" customFormat="1" ht="12.75">
      <c r="B2" s="5"/>
      <c r="C2" s="1"/>
      <c r="D2" s="1"/>
      <c r="E2" s="2"/>
      <c r="G2" s="4"/>
      <c r="H2" s="4"/>
      <c r="I2" s="25"/>
      <c r="J2" s="13"/>
      <c r="K2" s="13"/>
      <c r="L2" s="4"/>
      <c r="M2" s="4"/>
      <c r="N2" s="4"/>
    </row>
    <row r="3" spans="1:14" s="100" customFormat="1" ht="18">
      <c r="B3" s="764" t="s">
        <v>124</v>
      </c>
      <c r="C3" s="764"/>
      <c r="D3" s="764"/>
      <c r="E3" s="764"/>
      <c r="F3" s="764"/>
      <c r="G3" s="764"/>
      <c r="H3" s="764"/>
      <c r="I3" s="30"/>
      <c r="J3" s="30"/>
      <c r="K3" s="30"/>
    </row>
    <row r="4" spans="1:14" s="100" customFormat="1" ht="17.25" customHeight="1">
      <c r="B4" s="765" t="s">
        <v>106</v>
      </c>
      <c r="C4" s="765"/>
      <c r="D4" s="765"/>
      <c r="E4" s="765"/>
      <c r="F4" s="765"/>
      <c r="G4" s="765"/>
      <c r="H4" s="765"/>
      <c r="I4" s="30"/>
      <c r="J4" s="30"/>
      <c r="K4" s="30"/>
    </row>
    <row r="5" spans="1:14" s="100" customFormat="1" ht="17.25" customHeight="1">
      <c r="B5" s="765"/>
      <c r="C5" s="765"/>
      <c r="D5" s="765"/>
      <c r="E5" s="765"/>
      <c r="F5" s="765"/>
      <c r="G5" s="765"/>
      <c r="H5" s="765"/>
      <c r="I5" s="30"/>
      <c r="J5" s="30"/>
      <c r="K5" s="30"/>
    </row>
    <row r="6" spans="1:14">
      <c r="B6" s="7" t="s">
        <v>47</v>
      </c>
      <c r="C6" s="766" t="s">
        <v>105</v>
      </c>
      <c r="D6" s="766"/>
      <c r="E6" s="766"/>
      <c r="F6" s="766"/>
      <c r="G6" s="766"/>
      <c r="H6" s="766"/>
    </row>
    <row r="7" spans="1:14">
      <c r="C7" s="766"/>
      <c r="D7" s="766"/>
      <c r="E7" s="766"/>
      <c r="F7" s="766"/>
      <c r="G7" s="766"/>
      <c r="H7" s="766"/>
    </row>
    <row r="8" spans="1:14">
      <c r="B8" s="7" t="s">
        <v>48</v>
      </c>
      <c r="C8" s="767" t="s">
        <v>87</v>
      </c>
      <c r="D8" s="767"/>
      <c r="E8" s="767"/>
      <c r="F8" s="767"/>
      <c r="G8" s="767"/>
      <c r="H8" s="767"/>
    </row>
    <row r="9" spans="1:14">
      <c r="B9" s="29"/>
      <c r="C9" s="767"/>
      <c r="D9" s="767"/>
      <c r="E9" s="767"/>
      <c r="F9" s="767"/>
      <c r="G9" s="767"/>
      <c r="H9" s="767"/>
    </row>
    <row r="10" spans="1:14">
      <c r="B10" s="29"/>
      <c r="C10" s="78"/>
      <c r="D10" s="78"/>
      <c r="E10" s="79" t="s">
        <v>50</v>
      </c>
      <c r="F10" s="78" t="str">
        <f>мн</f>
        <v>июнь</v>
      </c>
      <c r="G10" s="78">
        <f>г</f>
        <v>2016</v>
      </c>
      <c r="H10" s="80" t="s">
        <v>71</v>
      </c>
    </row>
    <row r="11" spans="1:14">
      <c r="C11" s="78"/>
      <c r="D11" s="78"/>
      <c r="E11" s="79" t="s">
        <v>70</v>
      </c>
      <c r="F11" s="78" t="str">
        <f>мо</f>
        <v>октябрь</v>
      </c>
      <c r="G11" s="78">
        <f>гк</f>
        <v>2017</v>
      </c>
      <c r="H11" s="80" t="s">
        <v>71</v>
      </c>
    </row>
    <row r="12" spans="1:14">
      <c r="K12" s="11" t="s">
        <v>35</v>
      </c>
      <c r="L12" s="9"/>
      <c r="M12" s="10"/>
    </row>
    <row r="13" spans="1:14" s="6" customFormat="1" hidden="1">
      <c r="A13" s="6" t="s">
        <v>32</v>
      </c>
      <c r="B13" s="97" t="s">
        <v>40</v>
      </c>
      <c r="C13" s="97" t="s">
        <v>32</v>
      </c>
      <c r="D13" s="97"/>
      <c r="E13" s="768" t="s">
        <v>19</v>
      </c>
      <c r="F13" s="768"/>
      <c r="G13" s="768"/>
      <c r="H13" s="96" t="s">
        <v>36</v>
      </c>
      <c r="I13" s="93"/>
      <c r="J13" s="93"/>
      <c r="K13" s="101" t="s">
        <v>32</v>
      </c>
      <c r="L13" s="101" t="s">
        <v>19</v>
      </c>
      <c r="M13" s="10" t="s">
        <v>36</v>
      </c>
    </row>
    <row r="14" spans="1:14" hidden="1">
      <c r="B14" s="15">
        <f>IF(A14=0,0,SUBTOTAL(9,$A$13:A14))</f>
        <v>0</v>
      </c>
      <c r="C14" s="16">
        <f t="shared" ref="C14:C58" si="0">K14</f>
        <v>2</v>
      </c>
      <c r="D14" s="16"/>
      <c r="E14" s="763" t="str">
        <f>L14</f>
        <v>Затраты труда машинистов</v>
      </c>
      <c r="F14" s="763"/>
      <c r="G14" s="763"/>
      <c r="H14" s="96">
        <f t="shared" ref="H14:H59" si="1">ROUND(M14*ПЧ,2)</f>
        <v>8007.14</v>
      </c>
      <c r="K14" s="11">
        <v>2</v>
      </c>
      <c r="L14" s="11" t="s">
        <v>31</v>
      </c>
      <c r="M14" s="12">
        <v>8007.1399999999994</v>
      </c>
    </row>
    <row r="15" spans="1:14" hidden="1">
      <c r="B15" s="15">
        <f>IF(A15=0,0,SUBTOTAL(9,$A$13:A15))</f>
        <v>0</v>
      </c>
      <c r="C15" s="16" t="str">
        <f t="shared" si="0"/>
        <v>1-3-8</v>
      </c>
      <c r="D15" s="16"/>
      <c r="E15" s="763" t="str">
        <f t="shared" ref="E15:E19" si="2">L15</f>
        <v>Затраты труда рабочих (ср 3,8)</v>
      </c>
      <c r="F15" s="763"/>
      <c r="G15" s="763"/>
      <c r="H15" s="96">
        <f t="shared" si="1"/>
        <v>39263.19</v>
      </c>
      <c r="K15" s="11" t="s">
        <v>22</v>
      </c>
      <c r="L15" s="11" t="s">
        <v>23</v>
      </c>
      <c r="M15" s="12">
        <v>39263.189999999988</v>
      </c>
    </row>
    <row r="16" spans="1:14" hidden="1">
      <c r="B16" s="15">
        <f>IF(A16=0,0,SUBTOTAL(9,$A$13:A16))</f>
        <v>0</v>
      </c>
      <c r="C16" s="16" t="str">
        <f t="shared" si="0"/>
        <v>1-3-9</v>
      </c>
      <c r="D16" s="16"/>
      <c r="E16" s="763" t="str">
        <f t="shared" si="2"/>
        <v>Затраты труда рабочих (ср 3,9)</v>
      </c>
      <c r="F16" s="763"/>
      <c r="G16" s="763"/>
      <c r="H16" s="96">
        <f t="shared" si="1"/>
        <v>2879.44</v>
      </c>
      <c r="K16" s="11" t="s">
        <v>24</v>
      </c>
      <c r="L16" s="11" t="s">
        <v>25</v>
      </c>
      <c r="M16" s="12">
        <v>2879.44</v>
      </c>
    </row>
    <row r="17" spans="1:13" hidden="1">
      <c r="B17" s="15">
        <f>IF(A17=0,0,SUBTOTAL(9,$A$13:A17))</f>
        <v>0</v>
      </c>
      <c r="C17" s="16" t="str">
        <f t="shared" si="0"/>
        <v>1-4-0</v>
      </c>
      <c r="D17" s="16"/>
      <c r="E17" s="763" t="str">
        <f t="shared" si="2"/>
        <v>Затраты труда рабочих (ср 4)</v>
      </c>
      <c r="F17" s="763"/>
      <c r="G17" s="763"/>
      <c r="H17" s="96">
        <f t="shared" si="1"/>
        <v>842.42</v>
      </c>
      <c r="K17" s="11" t="s">
        <v>26</v>
      </c>
      <c r="L17" s="11" t="s">
        <v>27</v>
      </c>
      <c r="M17" s="12">
        <v>842.41999999999985</v>
      </c>
    </row>
    <row r="18" spans="1:13" hidden="1">
      <c r="B18" s="15">
        <f>IF(A18=0,0,SUBTOTAL(9,$A$13:A18))</f>
        <v>0</v>
      </c>
      <c r="C18" s="16" t="str">
        <f t="shared" si="0"/>
        <v>1-4-2</v>
      </c>
      <c r="D18" s="16"/>
      <c r="E18" s="763" t="str">
        <f t="shared" si="2"/>
        <v>Затраты труда рабочих (ср 4,2)</v>
      </c>
      <c r="F18" s="763"/>
      <c r="G18" s="763"/>
      <c r="H18" s="96">
        <f t="shared" si="1"/>
        <v>23070.18</v>
      </c>
      <c r="K18" s="11" t="s">
        <v>28</v>
      </c>
      <c r="L18" s="11" t="s">
        <v>29</v>
      </c>
      <c r="M18" s="12">
        <v>23070.180000000004</v>
      </c>
    </row>
    <row r="19" spans="1:13" hidden="1">
      <c r="B19" s="15">
        <f>IF(A19=0,0,SUBTOTAL(9,$A$13:A19))</f>
        <v>0</v>
      </c>
      <c r="C19" s="16" t="str">
        <f t="shared" si="0"/>
        <v>4-1-4</v>
      </c>
      <c r="D19" s="16"/>
      <c r="E19" s="763" t="str">
        <f t="shared" si="2"/>
        <v>Электромонтажник-наладчик 4 разряда</v>
      </c>
      <c r="F19" s="763"/>
      <c r="G19" s="763"/>
      <c r="H19" s="96">
        <f t="shared" si="1"/>
        <v>1377.79</v>
      </c>
      <c r="K19" s="11" t="s">
        <v>20</v>
      </c>
      <c r="L19" s="11" t="s">
        <v>85</v>
      </c>
      <c r="M19" s="12">
        <v>1377.7900000000004</v>
      </c>
    </row>
    <row r="20" spans="1:13" hidden="1">
      <c r="B20" s="15">
        <f>IF(A20=0,0,SUBTOTAL(9,$A$13:A20))</f>
        <v>0</v>
      </c>
      <c r="C20" s="16" t="str">
        <f t="shared" si="0"/>
        <v>4-1-6</v>
      </c>
      <c r="D20" s="16"/>
      <c r="E20" s="763" t="str">
        <f>L20</f>
        <v>Электромонтажник-наладчик 6 разряда</v>
      </c>
      <c r="F20" s="763"/>
      <c r="G20" s="763"/>
      <c r="H20" s="96">
        <f t="shared" si="1"/>
        <v>9048.6299999999992</v>
      </c>
      <c r="K20" s="11" t="s">
        <v>21</v>
      </c>
      <c r="L20" s="11" t="s">
        <v>86</v>
      </c>
      <c r="M20" s="12">
        <v>9048.6300000000028</v>
      </c>
    </row>
    <row r="21" spans="1:13" hidden="1">
      <c r="B21" s="15">
        <f>IF(A21=0,0,SUBTOTAL(9,$A$13:A21))</f>
        <v>0</v>
      </c>
      <c r="C21" s="16" t="str">
        <f t="shared" si="0"/>
        <v>1-2-0</v>
      </c>
      <c r="D21" s="16"/>
      <c r="E21" s="763" t="str">
        <f t="shared" ref="E21:E58" si="3">L21</f>
        <v>Затраты труда рабочих (ср 2)</v>
      </c>
      <c r="F21" s="763"/>
      <c r="G21" s="763"/>
      <c r="H21" s="96">
        <f t="shared" si="1"/>
        <v>7534.16</v>
      </c>
      <c r="K21" s="11" t="s">
        <v>77</v>
      </c>
      <c r="L21" s="11" t="s">
        <v>79</v>
      </c>
      <c r="M21" s="12">
        <v>7534.16</v>
      </c>
    </row>
    <row r="22" spans="1:13" hidden="1">
      <c r="B22" s="15">
        <f>IF(A22=0,0,SUBTOTAL(9,$A$13:A22))</f>
        <v>0</v>
      </c>
      <c r="C22" s="16" t="str">
        <f t="shared" si="0"/>
        <v>1-2-3</v>
      </c>
      <c r="D22" s="16"/>
      <c r="E22" s="763" t="str">
        <f t="shared" si="3"/>
        <v>Затраты труда рабочих (ср 2,3)</v>
      </c>
      <c r="F22" s="763"/>
      <c r="G22" s="763"/>
      <c r="H22" s="96">
        <f t="shared" si="1"/>
        <v>455.82</v>
      </c>
      <c r="K22" s="11" t="s">
        <v>78</v>
      </c>
      <c r="L22" s="11" t="s">
        <v>80</v>
      </c>
      <c r="M22" s="12">
        <v>455.82000000000005</v>
      </c>
    </row>
    <row r="23" spans="1:13" hidden="1">
      <c r="B23" s="15">
        <f>IF(A23=0,0,SUBTOTAL(9,$A$13:A23))</f>
        <v>0</v>
      </c>
      <c r="C23" s="16" t="str">
        <f t="shared" si="0"/>
        <v>10-30-3</v>
      </c>
      <c r="D23" s="16"/>
      <c r="E23" s="763" t="str">
        <f t="shared" si="3"/>
        <v>Инженер по наладке и испытаниям III категории</v>
      </c>
      <c r="F23" s="763"/>
      <c r="G23" s="763"/>
      <c r="H23" s="96">
        <f t="shared" si="1"/>
        <v>10293.67</v>
      </c>
      <c r="K23" s="11" t="s">
        <v>81</v>
      </c>
      <c r="L23" s="11" t="s">
        <v>83</v>
      </c>
      <c r="M23" s="12">
        <v>10293.67</v>
      </c>
    </row>
    <row r="24" spans="1:13" hidden="1">
      <c r="B24" s="15">
        <f>IF(A24=0,0,SUBTOTAL(9,$A$13:A24))</f>
        <v>0</v>
      </c>
      <c r="C24" s="16" t="str">
        <f t="shared" si="0"/>
        <v>10-40-2</v>
      </c>
      <c r="D24" s="16"/>
      <c r="E24" s="763" t="str">
        <f t="shared" si="3"/>
        <v>Техник по наладке и испытаниям II категории</v>
      </c>
      <c r="F24" s="763"/>
      <c r="G24" s="763"/>
      <c r="H24" s="96">
        <f t="shared" si="1"/>
        <v>2071.06</v>
      </c>
      <c r="K24" s="11" t="s">
        <v>82</v>
      </c>
      <c r="L24" s="11" t="s">
        <v>84</v>
      </c>
      <c r="M24" s="12">
        <v>2071.06</v>
      </c>
    </row>
    <row r="25" spans="1:13" hidden="1">
      <c r="B25" s="15">
        <f>IF(A25=0,0,SUBTOTAL(9,$A$13:A25))</f>
        <v>0</v>
      </c>
      <c r="C25" s="16" t="str">
        <f t="shared" si="0"/>
        <v>1-3-7</v>
      </c>
      <c r="D25" s="16"/>
      <c r="E25" s="763" t="str">
        <f t="shared" si="3"/>
        <v>Затраты труда рабочих (ср 3,7)</v>
      </c>
      <c r="F25" s="763"/>
      <c r="G25" s="763"/>
      <c r="H25" s="96">
        <f t="shared" si="1"/>
        <v>85.66</v>
      </c>
      <c r="K25" s="11" t="s">
        <v>97</v>
      </c>
      <c r="L25" s="11" t="s">
        <v>98</v>
      </c>
      <c r="M25" s="12">
        <v>85.660000000000011</v>
      </c>
    </row>
    <row r="26" spans="1:13" hidden="1">
      <c r="B26" s="15">
        <f>IF(A26=0,0,SUBTOTAL(9,$A$13:A26))</f>
        <v>0</v>
      </c>
      <c r="C26" s="16" t="str">
        <f t="shared" si="0"/>
        <v>1-4-5</v>
      </c>
      <c r="D26" s="16"/>
      <c r="E26" s="763" t="str">
        <f t="shared" si="3"/>
        <v>Затраты труда рабочих (ср 4,5)</v>
      </c>
      <c r="F26" s="763"/>
      <c r="G26" s="763"/>
      <c r="H26" s="96">
        <f t="shared" si="1"/>
        <v>5574.46</v>
      </c>
      <c r="K26" s="11" t="s">
        <v>99</v>
      </c>
      <c r="L26" s="11" t="s">
        <v>100</v>
      </c>
      <c r="M26" s="12">
        <v>5574.4600000000009</v>
      </c>
    </row>
    <row r="27" spans="1:13" hidden="1">
      <c r="B27" s="15">
        <f>IF(A27=0,0,SUBTOTAL(9,$A$13:A27))</f>
        <v>0</v>
      </c>
      <c r="C27" s="16" t="str">
        <f t="shared" si="0"/>
        <v>1-3-3</v>
      </c>
      <c r="D27" s="16"/>
      <c r="E27" s="763" t="str">
        <f t="shared" si="3"/>
        <v>Затраты труда рабочих (ср 3,3)</v>
      </c>
      <c r="F27" s="763"/>
      <c r="G27" s="763"/>
      <c r="H27" s="96">
        <f t="shared" si="1"/>
        <v>77.25</v>
      </c>
      <c r="K27" s="11" t="s">
        <v>107</v>
      </c>
      <c r="L27" s="11" t="s">
        <v>108</v>
      </c>
      <c r="M27" s="12">
        <v>77.249999999999986</v>
      </c>
    </row>
    <row r="28" spans="1:13" hidden="1">
      <c r="B28" s="15">
        <f>IF(A28=0,0,SUBTOTAL(9,$A$13:A28))</f>
        <v>0</v>
      </c>
      <c r="C28" s="16" t="str">
        <f t="shared" si="0"/>
        <v>1-4-1</v>
      </c>
      <c r="D28" s="16"/>
      <c r="E28" s="763" t="str">
        <f t="shared" si="3"/>
        <v>Затраты труда рабочих (ср 4,1)</v>
      </c>
      <c r="F28" s="763"/>
      <c r="G28" s="763"/>
      <c r="H28" s="96">
        <f t="shared" si="1"/>
        <v>1273.6500000000001</v>
      </c>
      <c r="K28" s="11" t="s">
        <v>95</v>
      </c>
      <c r="L28" s="11" t="s">
        <v>96</v>
      </c>
      <c r="M28" s="12">
        <v>1273.6500000000001</v>
      </c>
    </row>
    <row r="29" spans="1:13" hidden="1">
      <c r="B29" s="15">
        <f>IF(A29=0,0,SUBTOTAL(9,$A$13:A29))</f>
        <v>0</v>
      </c>
      <c r="C29" s="16" t="str">
        <f t="shared" si="0"/>
        <v>10-30-1</v>
      </c>
      <c r="D29" s="16"/>
      <c r="E29" s="763" t="str">
        <f t="shared" si="3"/>
        <v>Инженер по наладке и испытаниям I категории</v>
      </c>
      <c r="F29" s="763"/>
      <c r="G29" s="763"/>
      <c r="H29" s="96">
        <f t="shared" si="1"/>
        <v>253.88</v>
      </c>
      <c r="K29" s="11" t="s">
        <v>101</v>
      </c>
      <c r="L29" s="11" t="s">
        <v>102</v>
      </c>
      <c r="M29" s="12">
        <v>253.88</v>
      </c>
    </row>
    <row r="30" spans="1:13" hidden="1">
      <c r="B30" s="15">
        <f>IF(A30=0,0,SUBTOTAL(9,$A$13:A30))</f>
        <v>0</v>
      </c>
      <c r="C30" s="16" t="str">
        <f t="shared" si="0"/>
        <v>10-30-2</v>
      </c>
      <c r="D30" s="16"/>
      <c r="E30" s="763" t="str">
        <f t="shared" si="3"/>
        <v>Инженер по наладке и испытаниям II категории</v>
      </c>
      <c r="F30" s="763"/>
      <c r="G30" s="763"/>
      <c r="H30" s="96">
        <f t="shared" si="1"/>
        <v>507.77</v>
      </c>
      <c r="K30" s="98" t="s">
        <v>103</v>
      </c>
      <c r="L30" s="98" t="s">
        <v>104</v>
      </c>
      <c r="M30" s="99">
        <v>507.77</v>
      </c>
    </row>
    <row r="31" spans="1:13" hidden="1">
      <c r="A31" s="7">
        <f t="shared" ref="A31:A58" si="4">IF(H31=0,0,1)</f>
        <v>0</v>
      </c>
      <c r="B31" s="15">
        <f>IF(A31=0,0,SUBTOTAL(9,$A$13:A31))</f>
        <v>0</v>
      </c>
      <c r="C31" s="16">
        <f t="shared" si="0"/>
        <v>0</v>
      </c>
      <c r="D31" s="16"/>
      <c r="E31" s="763">
        <f t="shared" si="3"/>
        <v>0</v>
      </c>
      <c r="F31" s="763"/>
      <c r="G31" s="763"/>
      <c r="H31" s="96">
        <f t="shared" si="1"/>
        <v>0</v>
      </c>
      <c r="K31"/>
      <c r="L31"/>
      <c r="M31"/>
    </row>
    <row r="32" spans="1:13" hidden="1">
      <c r="A32" s="7">
        <f t="shared" si="4"/>
        <v>0</v>
      </c>
      <c r="B32" s="15">
        <f>IF(A32=0,0,SUBTOTAL(9,$A$13:A32))</f>
        <v>0</v>
      </c>
      <c r="C32" s="16">
        <f t="shared" si="0"/>
        <v>0</v>
      </c>
      <c r="D32" s="16"/>
      <c r="E32" s="763">
        <f t="shared" si="3"/>
        <v>0</v>
      </c>
      <c r="F32" s="763"/>
      <c r="G32" s="763"/>
      <c r="H32" s="96">
        <f t="shared" si="1"/>
        <v>0</v>
      </c>
      <c r="K32"/>
      <c r="L32"/>
      <c r="M32"/>
    </row>
    <row r="33" spans="1:13" hidden="1">
      <c r="A33" s="7">
        <f t="shared" si="4"/>
        <v>0</v>
      </c>
      <c r="B33" s="15">
        <f>IF(A33=0,0,SUBTOTAL(9,$A$13:A33))</f>
        <v>0</v>
      </c>
      <c r="C33" s="16">
        <f t="shared" si="0"/>
        <v>0</v>
      </c>
      <c r="D33" s="16"/>
      <c r="E33" s="763">
        <f t="shared" si="3"/>
        <v>0</v>
      </c>
      <c r="F33" s="763"/>
      <c r="G33" s="763"/>
      <c r="H33" s="96">
        <f t="shared" si="1"/>
        <v>0</v>
      </c>
      <c r="K33"/>
      <c r="L33"/>
      <c r="M33"/>
    </row>
    <row r="34" spans="1:13" hidden="1">
      <c r="A34" s="7">
        <f t="shared" si="4"/>
        <v>0</v>
      </c>
      <c r="B34" s="15">
        <f>IF(A34=0,0,SUBTOTAL(9,$A$13:A34))</f>
        <v>0</v>
      </c>
      <c r="C34" s="16">
        <f t="shared" si="0"/>
        <v>0</v>
      </c>
      <c r="D34" s="16"/>
      <c r="E34" s="763">
        <f t="shared" si="3"/>
        <v>0</v>
      </c>
      <c r="F34" s="763"/>
      <c r="G34" s="763"/>
      <c r="H34" s="96">
        <f t="shared" si="1"/>
        <v>0</v>
      </c>
      <c r="K34"/>
      <c r="L34"/>
      <c r="M34"/>
    </row>
    <row r="35" spans="1:13" hidden="1">
      <c r="A35" s="7">
        <f t="shared" si="4"/>
        <v>0</v>
      </c>
      <c r="B35" s="15">
        <f>IF(A35=0,0,SUBTOTAL(9,$A$13:A35))</f>
        <v>0</v>
      </c>
      <c r="C35" s="16">
        <f t="shared" si="0"/>
        <v>0</v>
      </c>
      <c r="D35" s="16"/>
      <c r="E35" s="763">
        <f t="shared" si="3"/>
        <v>0</v>
      </c>
      <c r="F35" s="763"/>
      <c r="G35" s="763"/>
      <c r="H35" s="96">
        <f t="shared" si="1"/>
        <v>0</v>
      </c>
      <c r="K35"/>
      <c r="L35"/>
      <c r="M35"/>
    </row>
    <row r="36" spans="1:13" hidden="1">
      <c r="A36" s="7">
        <f t="shared" si="4"/>
        <v>0</v>
      </c>
      <c r="B36" s="15">
        <f>IF(A36=0,0,SUBTOTAL(9,$A$13:A36))</f>
        <v>0</v>
      </c>
      <c r="C36" s="16">
        <f t="shared" si="0"/>
        <v>0</v>
      </c>
      <c r="D36" s="16"/>
      <c r="E36" s="763">
        <f t="shared" si="3"/>
        <v>0</v>
      </c>
      <c r="F36" s="763"/>
      <c r="G36" s="763"/>
      <c r="H36" s="96">
        <f t="shared" si="1"/>
        <v>0</v>
      </c>
      <c r="K36"/>
      <c r="L36"/>
      <c r="M36"/>
    </row>
    <row r="37" spans="1:13" hidden="1">
      <c r="A37" s="7">
        <f t="shared" si="4"/>
        <v>0</v>
      </c>
      <c r="B37" s="15">
        <f>IF(A37=0,0,SUBTOTAL(9,$A$13:A37))</f>
        <v>0</v>
      </c>
      <c r="C37" s="16">
        <f t="shared" si="0"/>
        <v>0</v>
      </c>
      <c r="D37" s="16"/>
      <c r="E37" s="763">
        <f t="shared" si="3"/>
        <v>0</v>
      </c>
      <c r="F37" s="763"/>
      <c r="G37" s="763"/>
      <c r="H37" s="96">
        <f t="shared" si="1"/>
        <v>0</v>
      </c>
      <c r="K37"/>
      <c r="L37"/>
      <c r="M37"/>
    </row>
    <row r="38" spans="1:13" hidden="1">
      <c r="A38" s="7">
        <f t="shared" si="4"/>
        <v>0</v>
      </c>
      <c r="B38" s="15">
        <f>IF(A38=0,0,SUBTOTAL(9,$A$13:A38))</f>
        <v>0</v>
      </c>
      <c r="C38" s="16">
        <f t="shared" si="0"/>
        <v>0</v>
      </c>
      <c r="D38" s="16"/>
      <c r="E38" s="763">
        <f t="shared" si="3"/>
        <v>0</v>
      </c>
      <c r="F38" s="763"/>
      <c r="G38" s="763"/>
      <c r="H38" s="96">
        <f t="shared" si="1"/>
        <v>0</v>
      </c>
      <c r="K38"/>
      <c r="L38"/>
      <c r="M38"/>
    </row>
    <row r="39" spans="1:13" hidden="1">
      <c r="A39" s="7">
        <f t="shared" si="4"/>
        <v>0</v>
      </c>
      <c r="B39" s="15">
        <f>IF(A39=0,0,SUBTOTAL(9,$A$13:A39))</f>
        <v>0</v>
      </c>
      <c r="C39" s="16">
        <f t="shared" si="0"/>
        <v>0</v>
      </c>
      <c r="D39" s="16"/>
      <c r="E39" s="763">
        <f t="shared" si="3"/>
        <v>0</v>
      </c>
      <c r="F39" s="763"/>
      <c r="G39" s="763"/>
      <c r="H39" s="96">
        <f t="shared" si="1"/>
        <v>0</v>
      </c>
      <c r="K39"/>
      <c r="L39"/>
      <c r="M39"/>
    </row>
    <row r="40" spans="1:13" hidden="1">
      <c r="A40" s="7">
        <f t="shared" si="4"/>
        <v>0</v>
      </c>
      <c r="B40" s="15">
        <f>IF(A40=0,0,SUBTOTAL(9,$A$13:A40))</f>
        <v>0</v>
      </c>
      <c r="C40" s="16">
        <f t="shared" si="0"/>
        <v>0</v>
      </c>
      <c r="D40" s="16"/>
      <c r="E40" s="763">
        <f t="shared" si="3"/>
        <v>0</v>
      </c>
      <c r="F40" s="763"/>
      <c r="G40" s="763"/>
      <c r="H40" s="96">
        <f t="shared" si="1"/>
        <v>0</v>
      </c>
      <c r="K40"/>
      <c r="L40"/>
      <c r="M40"/>
    </row>
    <row r="41" spans="1:13" hidden="1">
      <c r="A41" s="7">
        <f t="shared" si="4"/>
        <v>0</v>
      </c>
      <c r="B41" s="15">
        <f>IF(A41=0,0,SUBTOTAL(9,$A$13:A41))</f>
        <v>0</v>
      </c>
      <c r="C41" s="16">
        <f t="shared" si="0"/>
        <v>0</v>
      </c>
      <c r="D41" s="16"/>
      <c r="E41" s="763">
        <f t="shared" si="3"/>
        <v>0</v>
      </c>
      <c r="F41" s="763"/>
      <c r="G41" s="763"/>
      <c r="H41" s="96">
        <f t="shared" si="1"/>
        <v>0</v>
      </c>
      <c r="K41"/>
      <c r="L41"/>
      <c r="M41"/>
    </row>
    <row r="42" spans="1:13" hidden="1">
      <c r="A42" s="7">
        <f t="shared" si="4"/>
        <v>0</v>
      </c>
      <c r="B42" s="15">
        <f>IF(A42=0,0,SUBTOTAL(9,$A$13:A42))</f>
        <v>0</v>
      </c>
      <c r="C42" s="16">
        <f t="shared" si="0"/>
        <v>0</v>
      </c>
      <c r="D42" s="16"/>
      <c r="E42" s="763">
        <f t="shared" si="3"/>
        <v>0</v>
      </c>
      <c r="F42" s="763"/>
      <c r="G42" s="763"/>
      <c r="H42" s="96">
        <f t="shared" si="1"/>
        <v>0</v>
      </c>
    </row>
    <row r="43" spans="1:13" hidden="1">
      <c r="A43" s="7">
        <f t="shared" si="4"/>
        <v>0</v>
      </c>
      <c r="B43" s="15">
        <f>IF(A43=0,0,SUBTOTAL(9,$A$13:A43))</f>
        <v>0</v>
      </c>
      <c r="C43" s="16">
        <f t="shared" si="0"/>
        <v>0</v>
      </c>
      <c r="D43" s="16"/>
      <c r="E43" s="763">
        <f t="shared" si="3"/>
        <v>0</v>
      </c>
      <c r="F43" s="763"/>
      <c r="G43" s="763"/>
      <c r="H43" s="96">
        <f t="shared" si="1"/>
        <v>0</v>
      </c>
    </row>
    <row r="44" spans="1:13" hidden="1">
      <c r="A44" s="7">
        <f t="shared" si="4"/>
        <v>0</v>
      </c>
      <c r="B44" s="15">
        <f>IF(A44=0,0,SUBTOTAL(9,$A$13:A44))</f>
        <v>0</v>
      </c>
      <c r="C44" s="16">
        <f t="shared" si="0"/>
        <v>0</v>
      </c>
      <c r="D44" s="16"/>
      <c r="E44" s="763">
        <f t="shared" si="3"/>
        <v>0</v>
      </c>
      <c r="F44" s="763"/>
      <c r="G44" s="763"/>
      <c r="H44" s="96">
        <f t="shared" si="1"/>
        <v>0</v>
      </c>
    </row>
    <row r="45" spans="1:13" hidden="1">
      <c r="A45" s="7">
        <f t="shared" si="4"/>
        <v>0</v>
      </c>
      <c r="B45" s="15">
        <f>IF(A45=0,0,SUBTOTAL(9,$A$13:A45))</f>
        <v>0</v>
      </c>
      <c r="C45" s="16">
        <f t="shared" si="0"/>
        <v>0</v>
      </c>
      <c r="D45" s="16"/>
      <c r="E45" s="763">
        <f t="shared" si="3"/>
        <v>0</v>
      </c>
      <c r="F45" s="763"/>
      <c r="G45" s="763"/>
      <c r="H45" s="96">
        <f t="shared" si="1"/>
        <v>0</v>
      </c>
    </row>
    <row r="46" spans="1:13" hidden="1">
      <c r="A46" s="7">
        <f t="shared" si="4"/>
        <v>0</v>
      </c>
      <c r="B46" s="15">
        <f>IF(A46=0,0,SUBTOTAL(9,$A$13:A46))</f>
        <v>0</v>
      </c>
      <c r="C46" s="16">
        <f t="shared" si="0"/>
        <v>0</v>
      </c>
      <c r="D46" s="16"/>
      <c r="E46" s="763">
        <f t="shared" si="3"/>
        <v>0</v>
      </c>
      <c r="F46" s="763"/>
      <c r="G46" s="763"/>
      <c r="H46" s="96">
        <f t="shared" si="1"/>
        <v>0</v>
      </c>
    </row>
    <row r="47" spans="1:13" hidden="1">
      <c r="A47" s="7">
        <f t="shared" si="4"/>
        <v>0</v>
      </c>
      <c r="B47" s="15">
        <f>IF(A47=0,0,SUBTOTAL(9,$A$13:A47))</f>
        <v>0</v>
      </c>
      <c r="C47" s="16">
        <f t="shared" si="0"/>
        <v>0</v>
      </c>
      <c r="D47" s="16"/>
      <c r="E47" s="763">
        <f t="shared" si="3"/>
        <v>0</v>
      </c>
      <c r="F47" s="763"/>
      <c r="G47" s="763"/>
      <c r="H47" s="96">
        <f t="shared" si="1"/>
        <v>0</v>
      </c>
    </row>
    <row r="48" spans="1:13" hidden="1">
      <c r="A48" s="7">
        <f t="shared" si="4"/>
        <v>0</v>
      </c>
      <c r="B48" s="15">
        <f>IF(A48=0,0,SUBTOTAL(9,$A$13:A48))</f>
        <v>0</v>
      </c>
      <c r="C48" s="16">
        <f t="shared" si="0"/>
        <v>0</v>
      </c>
      <c r="D48" s="16"/>
      <c r="E48" s="763">
        <f t="shared" si="3"/>
        <v>0</v>
      </c>
      <c r="F48" s="763"/>
      <c r="G48" s="763"/>
      <c r="H48" s="96">
        <f t="shared" si="1"/>
        <v>0</v>
      </c>
    </row>
    <row r="49" spans="1:11" hidden="1">
      <c r="A49" s="7">
        <f t="shared" si="4"/>
        <v>0</v>
      </c>
      <c r="B49" s="15">
        <f>IF(A49=0,0,SUBTOTAL(9,$A$13:A49))</f>
        <v>0</v>
      </c>
      <c r="C49" s="16">
        <f t="shared" si="0"/>
        <v>0</v>
      </c>
      <c r="D49" s="16"/>
      <c r="E49" s="763">
        <f t="shared" si="3"/>
        <v>0</v>
      </c>
      <c r="F49" s="763"/>
      <c r="G49" s="763"/>
      <c r="H49" s="96">
        <f t="shared" si="1"/>
        <v>0</v>
      </c>
    </row>
    <row r="50" spans="1:11" hidden="1">
      <c r="A50" s="7">
        <f t="shared" si="4"/>
        <v>0</v>
      </c>
      <c r="B50" s="15">
        <f>IF(A50=0,0,SUBTOTAL(9,$A$13:A50))</f>
        <v>0</v>
      </c>
      <c r="C50" s="16">
        <f t="shared" si="0"/>
        <v>0</v>
      </c>
      <c r="D50" s="16"/>
      <c r="E50" s="763">
        <f t="shared" si="3"/>
        <v>0</v>
      </c>
      <c r="F50" s="763"/>
      <c r="G50" s="763"/>
      <c r="H50" s="96">
        <f t="shared" si="1"/>
        <v>0</v>
      </c>
    </row>
    <row r="51" spans="1:11" hidden="1">
      <c r="A51" s="7">
        <f t="shared" si="4"/>
        <v>0</v>
      </c>
      <c r="B51" s="15">
        <f>IF(A51=0,0,SUBTOTAL(9,$A$13:A51))</f>
        <v>0</v>
      </c>
      <c r="C51" s="16">
        <f t="shared" si="0"/>
        <v>0</v>
      </c>
      <c r="D51" s="16"/>
      <c r="E51" s="763">
        <f t="shared" si="3"/>
        <v>0</v>
      </c>
      <c r="F51" s="763"/>
      <c r="G51" s="763"/>
      <c r="H51" s="96">
        <f t="shared" si="1"/>
        <v>0</v>
      </c>
    </row>
    <row r="52" spans="1:11" hidden="1">
      <c r="A52" s="7">
        <f t="shared" si="4"/>
        <v>0</v>
      </c>
      <c r="B52" s="15">
        <f>IF(A52=0,0,SUBTOTAL(9,$A$13:A52))</f>
        <v>0</v>
      </c>
      <c r="C52" s="16">
        <f t="shared" si="0"/>
        <v>0</v>
      </c>
      <c r="D52" s="16"/>
      <c r="E52" s="763">
        <f t="shared" si="3"/>
        <v>0</v>
      </c>
      <c r="F52" s="763"/>
      <c r="G52" s="763"/>
      <c r="H52" s="96">
        <f t="shared" si="1"/>
        <v>0</v>
      </c>
    </row>
    <row r="53" spans="1:11" hidden="1">
      <c r="A53" s="7">
        <f t="shared" si="4"/>
        <v>0</v>
      </c>
      <c r="B53" s="15">
        <f>IF(A53=0,0,SUBTOTAL(9,$A$13:A53))</f>
        <v>0</v>
      </c>
      <c r="C53" s="16">
        <f t="shared" si="0"/>
        <v>0</v>
      </c>
      <c r="D53" s="16"/>
      <c r="E53" s="763">
        <f t="shared" si="3"/>
        <v>0</v>
      </c>
      <c r="F53" s="763"/>
      <c r="G53" s="763"/>
      <c r="H53" s="96">
        <f t="shared" si="1"/>
        <v>0</v>
      </c>
    </row>
    <row r="54" spans="1:11" hidden="1">
      <c r="A54" s="7">
        <f t="shared" si="4"/>
        <v>0</v>
      </c>
      <c r="B54" s="15">
        <f>IF(A54=0,0,SUBTOTAL(9,$A$13:A54))</f>
        <v>0</v>
      </c>
      <c r="C54" s="16">
        <f t="shared" si="0"/>
        <v>0</v>
      </c>
      <c r="D54" s="16"/>
      <c r="E54" s="763">
        <f t="shared" si="3"/>
        <v>0</v>
      </c>
      <c r="F54" s="763"/>
      <c r="G54" s="763"/>
      <c r="H54" s="96">
        <f t="shared" si="1"/>
        <v>0</v>
      </c>
      <c r="J54" s="7"/>
    </row>
    <row r="55" spans="1:11" hidden="1">
      <c r="A55" s="7">
        <f t="shared" si="4"/>
        <v>0</v>
      </c>
      <c r="B55" s="15">
        <f>IF(A55=0,0,SUBTOTAL(9,$A$13:A55))</f>
        <v>0</v>
      </c>
      <c r="C55" s="16">
        <f t="shared" si="0"/>
        <v>0</v>
      </c>
      <c r="D55" s="16"/>
      <c r="E55" s="763">
        <f t="shared" si="3"/>
        <v>0</v>
      </c>
      <c r="F55" s="763"/>
      <c r="G55" s="763"/>
      <c r="H55" s="96">
        <f t="shared" si="1"/>
        <v>0</v>
      </c>
      <c r="J55" s="7"/>
    </row>
    <row r="56" spans="1:11" hidden="1">
      <c r="A56" s="7">
        <f t="shared" si="4"/>
        <v>0</v>
      </c>
      <c r="B56" s="15">
        <f>IF(A56=0,0,SUBTOTAL(9,$A$13:A56))</f>
        <v>0</v>
      </c>
      <c r="C56" s="16">
        <f t="shared" si="0"/>
        <v>0</v>
      </c>
      <c r="D56" s="16"/>
      <c r="E56" s="763">
        <f t="shared" si="3"/>
        <v>0</v>
      </c>
      <c r="F56" s="763"/>
      <c r="G56" s="763"/>
      <c r="H56" s="96">
        <f t="shared" si="1"/>
        <v>0</v>
      </c>
    </row>
    <row r="57" spans="1:11" s="100" customFormat="1" hidden="1">
      <c r="A57" s="7">
        <f t="shared" si="4"/>
        <v>0</v>
      </c>
      <c r="B57" s="15">
        <f>IF(A57=0,0,SUBTOTAL(9,$A$13:A57))</f>
        <v>0</v>
      </c>
      <c r="C57" s="16">
        <f t="shared" si="0"/>
        <v>0</v>
      </c>
      <c r="D57" s="16"/>
      <c r="E57" s="763">
        <f t="shared" si="3"/>
        <v>0</v>
      </c>
      <c r="F57" s="763"/>
      <c r="G57" s="763"/>
      <c r="H57" s="96">
        <f t="shared" si="1"/>
        <v>0</v>
      </c>
      <c r="J57" s="30"/>
      <c r="K57" s="30"/>
    </row>
    <row r="58" spans="1:11" s="100" customFormat="1" hidden="1">
      <c r="A58" s="7">
        <f t="shared" si="4"/>
        <v>0</v>
      </c>
      <c r="B58" s="15">
        <f>IF(A58=0,0,SUBTOTAL(9,$A$13:A58))</f>
        <v>0</v>
      </c>
      <c r="C58" s="16">
        <f t="shared" si="0"/>
        <v>0</v>
      </c>
      <c r="D58" s="16"/>
      <c r="E58" s="763">
        <f t="shared" si="3"/>
        <v>0</v>
      </c>
      <c r="F58" s="763"/>
      <c r="G58" s="763"/>
      <c r="H58" s="96">
        <f t="shared" si="1"/>
        <v>0</v>
      </c>
      <c r="J58" s="30"/>
      <c r="K58" s="30"/>
    </row>
    <row r="59" spans="1:11" s="100" customFormat="1" hidden="1">
      <c r="B59" s="7"/>
      <c r="C59" s="7"/>
      <c r="D59" s="7"/>
      <c r="E59" s="7"/>
      <c r="F59" s="7"/>
      <c r="G59" s="7"/>
      <c r="H59" s="96">
        <f t="shared" si="1"/>
        <v>0</v>
      </c>
      <c r="I59" s="30"/>
      <c r="J59" s="30"/>
      <c r="K59" s="30"/>
    </row>
    <row r="60" spans="1:11" s="100" customFormat="1" hidden="1">
      <c r="B60" s="87"/>
      <c r="C60" s="87" t="s">
        <v>68</v>
      </c>
      <c r="D60" s="87"/>
      <c r="E60" s="87"/>
      <c r="F60" s="87"/>
      <c r="G60" s="87"/>
      <c r="H60" s="17">
        <f>SUBTOTAL(9,H14:H59)</f>
        <v>0</v>
      </c>
      <c r="I60" s="30"/>
      <c r="J60" s="30">
        <f>часы/1970</f>
        <v>0</v>
      </c>
      <c r="K60" s="30"/>
    </row>
    <row r="61" spans="1:11" s="100" customFormat="1" hidden="1">
      <c r="B61" s="7"/>
      <c r="C61" s="7"/>
      <c r="D61" s="7"/>
      <c r="E61" s="7"/>
      <c r="F61" s="7"/>
      <c r="G61" s="7"/>
      <c r="H61" s="7"/>
      <c r="I61" s="30"/>
      <c r="J61" s="30"/>
      <c r="K61" s="30"/>
    </row>
    <row r="62" spans="1:11" s="100" customFormat="1" ht="12.75" hidden="1">
      <c r="B62" s="770" t="s">
        <v>109</v>
      </c>
      <c r="C62" s="770"/>
      <c r="D62" s="770"/>
      <c r="E62" s="770"/>
      <c r="F62" s="770"/>
      <c r="G62" s="770"/>
      <c r="H62" s="770"/>
      <c r="I62" s="30"/>
      <c r="J62" s="30"/>
      <c r="K62" s="30"/>
    </row>
    <row r="63" spans="1:11" s="100" customFormat="1" ht="12.75" hidden="1">
      <c r="B63" s="770" t="s">
        <v>121</v>
      </c>
      <c r="C63" s="770"/>
      <c r="D63" s="770"/>
      <c r="E63" s="770"/>
      <c r="F63" s="770"/>
      <c r="G63" s="770"/>
      <c r="H63" s="770"/>
      <c r="I63" s="30"/>
      <c r="J63" s="30"/>
      <c r="K63" s="30"/>
    </row>
    <row r="64" spans="1:11" s="100" customFormat="1" ht="12.75" hidden="1">
      <c r="I64" s="89" t="s">
        <v>75</v>
      </c>
      <c r="J64" s="30"/>
      <c r="K64" s="30"/>
    </row>
    <row r="65" spans="1:16" s="100" customFormat="1" ht="12.75" hidden="1">
      <c r="B65" s="767" t="s">
        <v>119</v>
      </c>
      <c r="C65" s="767"/>
      <c r="D65" s="767"/>
      <c r="E65" s="767"/>
      <c r="F65" s="767"/>
      <c r="G65" s="767"/>
      <c r="H65" s="767"/>
      <c r="I65" s="102">
        <v>0</v>
      </c>
      <c r="J65" s="30"/>
      <c r="K65" s="30"/>
    </row>
    <row r="66" spans="1:16" s="100" customFormat="1" ht="12.75" hidden="1">
      <c r="C66" s="85" t="s">
        <v>120</v>
      </c>
      <c r="D66" s="85"/>
      <c r="E66" s="95"/>
      <c r="F66" s="95"/>
      <c r="G66" s="95"/>
      <c r="H66" s="95"/>
      <c r="I66" s="30"/>
      <c r="J66" s="30"/>
      <c r="K66" s="30"/>
    </row>
    <row r="67" spans="1:16" s="104" customFormat="1" ht="12.75" hidden="1">
      <c r="A67" s="100"/>
      <c r="B67" s="100"/>
      <c r="C67" s="85" t="s">
        <v>117</v>
      </c>
      <c r="D67" s="85"/>
      <c r="E67" s="95"/>
      <c r="F67" s="95"/>
      <c r="G67" s="95"/>
      <c r="H67" s="95"/>
      <c r="I67" s="30"/>
      <c r="J67" s="103"/>
      <c r="K67" s="103"/>
    </row>
    <row r="68" spans="1:16" s="104" customFormat="1" ht="12.75">
      <c r="A68" s="100">
        <v>1</v>
      </c>
      <c r="B68" s="32"/>
      <c r="C68" s="33" t="s">
        <v>110</v>
      </c>
      <c r="D68" s="33"/>
      <c r="E68" s="33"/>
      <c r="F68" s="33"/>
      <c r="G68" s="33"/>
      <c r="H68" s="33"/>
      <c r="I68" s="30"/>
      <c r="J68" s="103"/>
      <c r="K68" s="103"/>
    </row>
    <row r="69" spans="1:16" s="104" customFormat="1" ht="12.75">
      <c r="A69" s="100">
        <v>1</v>
      </c>
      <c r="B69" s="32"/>
      <c r="C69" s="33"/>
      <c r="D69" s="33"/>
      <c r="E69" s="33"/>
      <c r="F69" s="33"/>
      <c r="G69" s="33"/>
      <c r="H69" s="33"/>
      <c r="I69" s="30"/>
      <c r="J69" s="103"/>
      <c r="K69" s="103"/>
    </row>
    <row r="70" spans="1:16" s="104" customFormat="1" ht="96.6" customHeight="1">
      <c r="A70" s="100">
        <v>1</v>
      </c>
      <c r="B70" s="34" t="s">
        <v>111</v>
      </c>
      <c r="C70" s="34" t="s">
        <v>14</v>
      </c>
      <c r="D70" s="34" t="s">
        <v>112</v>
      </c>
      <c r="E70" s="34" t="s">
        <v>113</v>
      </c>
      <c r="F70" s="34" t="s">
        <v>114</v>
      </c>
      <c r="G70" s="34" t="s">
        <v>115</v>
      </c>
      <c r="H70" s="34" t="s">
        <v>90</v>
      </c>
      <c r="I70" s="30"/>
      <c r="J70" s="103"/>
      <c r="K70" s="103"/>
    </row>
    <row r="71" spans="1:16" s="104" customFormat="1" ht="63.75">
      <c r="A71" s="100">
        <v>1</v>
      </c>
      <c r="B71" s="36" t="s">
        <v>116</v>
      </c>
      <c r="C71" s="36" t="s">
        <v>118</v>
      </c>
      <c r="D71" s="36">
        <v>2</v>
      </c>
      <c r="E71" s="105">
        <f>ROUNDDOWN(период*19,0)</f>
        <v>323</v>
      </c>
      <c r="F71" s="105">
        <v>2</v>
      </c>
      <c r="G71" s="106">
        <f>ROUND(1800/1.18,2)</f>
        <v>1525.42</v>
      </c>
      <c r="H71" s="106">
        <f>ROUND(D71*E71*F71*G71,2)</f>
        <v>1970842.64</v>
      </c>
      <c r="I71" s="30"/>
      <c r="J71" s="103"/>
      <c r="K71" s="103"/>
    </row>
    <row r="72" spans="1:16" s="104" customFormat="1" ht="12.75">
      <c r="A72" s="100">
        <v>1</v>
      </c>
      <c r="B72" s="107"/>
      <c r="C72" s="108"/>
      <c r="D72" s="108"/>
      <c r="E72" s="108"/>
      <c r="F72" s="107"/>
      <c r="G72" s="40" t="s">
        <v>2</v>
      </c>
      <c r="H72" s="40">
        <f>SUM(H71:H71)</f>
        <v>1970842.64</v>
      </c>
      <c r="I72" s="30"/>
      <c r="J72" s="103"/>
      <c r="K72" s="103"/>
    </row>
    <row r="73" spans="1:16" s="100" customFormat="1" ht="12.75" hidden="1">
      <c r="B73" s="32"/>
      <c r="C73" s="33" t="s">
        <v>39</v>
      </c>
      <c r="D73" s="33"/>
      <c r="E73" s="33"/>
      <c r="F73" s="33"/>
      <c r="G73" s="42"/>
      <c r="H73" s="41"/>
      <c r="I73" s="30"/>
      <c r="J73" s="30"/>
      <c r="K73" s="30"/>
    </row>
    <row r="74" spans="1:16" s="110" customFormat="1" ht="12.75" hidden="1">
      <c r="A74" s="100"/>
      <c r="B74" s="32"/>
      <c r="C74" s="33"/>
      <c r="D74" s="33"/>
      <c r="E74" s="33"/>
      <c r="F74" s="33"/>
      <c r="G74" s="42"/>
      <c r="H74" s="41"/>
      <c r="I74" s="30">
        <f>58000/1.18/1.02</f>
        <v>48188.767032236632</v>
      </c>
      <c r="J74" s="109"/>
      <c r="K74" s="109"/>
    </row>
    <row r="75" spans="1:16" s="100" customFormat="1" ht="38.25" hidden="1">
      <c r="B75" s="34" t="s">
        <v>0</v>
      </c>
      <c r="C75" s="34" t="s">
        <v>3</v>
      </c>
      <c r="D75" s="34"/>
      <c r="E75" s="34" t="s">
        <v>8</v>
      </c>
      <c r="F75" s="34" t="s">
        <v>1</v>
      </c>
      <c r="G75" s="44" t="s">
        <v>91</v>
      </c>
      <c r="H75" s="45" t="s">
        <v>92</v>
      </c>
      <c r="I75" s="30"/>
      <c r="J75" s="30"/>
      <c r="K75" s="30"/>
    </row>
    <row r="76" spans="1:16" s="100" customFormat="1" ht="25.5" hidden="1">
      <c r="B76" s="105">
        <v>1</v>
      </c>
      <c r="C76" s="36" t="s">
        <v>123</v>
      </c>
      <c r="D76" s="36"/>
      <c r="E76" s="105">
        <v>0</v>
      </c>
      <c r="F76" s="105">
        <v>244</v>
      </c>
      <c r="G76" s="106">
        <v>0</v>
      </c>
      <c r="H76" s="106">
        <f>ROUND(E76*F76*G76,2)</f>
        <v>0</v>
      </c>
      <c r="I76" s="30">
        <v>2412967.5291458955</v>
      </c>
      <c r="J76" s="30"/>
      <c r="K76" s="30"/>
    </row>
    <row r="77" spans="1:16" s="100" customFormat="1" hidden="1">
      <c r="B77" s="107"/>
      <c r="C77" s="108"/>
      <c r="D77" s="108"/>
      <c r="E77" s="108"/>
      <c r="F77" s="107"/>
      <c r="G77" s="40" t="s">
        <v>5</v>
      </c>
      <c r="H77" s="88">
        <f>SUM(H76:H76)</f>
        <v>0</v>
      </c>
      <c r="I77" s="92">
        <f>G83-I76</f>
        <v>-442124.88914589561</v>
      </c>
      <c r="J77" s="30"/>
      <c r="K77">
        <f>G83</f>
        <v>1970842.64</v>
      </c>
      <c r="P77" s="111"/>
    </row>
    <row r="78" spans="1:16" s="100" customFormat="1" ht="12.75" hidden="1">
      <c r="B78" s="32"/>
      <c r="C78" s="33" t="s">
        <v>13</v>
      </c>
      <c r="D78" s="33"/>
      <c r="E78" s="33"/>
      <c r="F78" s="47"/>
      <c r="G78" s="33"/>
      <c r="H78" s="48"/>
      <c r="I78" s="30" t="s">
        <v>42</v>
      </c>
      <c r="J78" s="30"/>
      <c r="K78" s="30"/>
    </row>
    <row r="79" spans="1:16" s="100" customFormat="1" ht="12.75" hidden="1">
      <c r="B79" s="107"/>
      <c r="C79" s="108"/>
      <c r="D79" s="108"/>
      <c r="E79" s="108"/>
      <c r="F79" s="112"/>
      <c r="G79" s="113"/>
      <c r="H79" s="114"/>
      <c r="I79" s="31">
        <v>1</v>
      </c>
      <c r="J79" s="30"/>
      <c r="K79" s="30"/>
    </row>
    <row r="80" spans="1:16" s="100" customFormat="1" ht="38.25" hidden="1">
      <c r="B80" s="34" t="s">
        <v>0</v>
      </c>
      <c r="C80" s="34" t="s">
        <v>3</v>
      </c>
      <c r="D80" s="34"/>
      <c r="E80" s="34" t="s">
        <v>4</v>
      </c>
      <c r="F80" s="34" t="s">
        <v>1</v>
      </c>
      <c r="G80" s="34" t="s">
        <v>93</v>
      </c>
      <c r="H80" s="45" t="s">
        <v>94</v>
      </c>
      <c r="I80" s="30"/>
      <c r="J80" s="30"/>
      <c r="K80" s="30"/>
    </row>
    <row r="81" spans="1:12" s="100" customFormat="1" ht="25.5" hidden="1">
      <c r="B81" s="105">
        <v>1</v>
      </c>
      <c r="C81" s="36" t="s">
        <v>123</v>
      </c>
      <c r="D81" s="36"/>
      <c r="E81" s="105">
        <v>0</v>
      </c>
      <c r="F81" s="105">
        <f>F76</f>
        <v>244</v>
      </c>
      <c r="G81" s="106">
        <v>0</v>
      </c>
      <c r="H81" s="106">
        <f>ROUND(E81*F81*G81,2)</f>
        <v>0</v>
      </c>
      <c r="I81" s="30"/>
      <c r="J81" s="30"/>
      <c r="K81" s="30"/>
    </row>
    <row r="82" spans="1:12" s="100" customFormat="1" ht="12.75" hidden="1">
      <c r="B82" s="115"/>
      <c r="C82" s="116"/>
      <c r="D82" s="116"/>
      <c r="E82" s="116"/>
      <c r="F82" s="57" t="s">
        <v>9</v>
      </c>
      <c r="G82" s="769">
        <f>SUM(H81:H81)</f>
        <v>0</v>
      </c>
      <c r="H82" s="769"/>
      <c r="I82" s="30"/>
      <c r="J82" s="30"/>
      <c r="K82" s="30"/>
    </row>
    <row r="83" spans="1:12" s="100" customFormat="1" ht="12.75">
      <c r="A83" s="100">
        <v>1</v>
      </c>
      <c r="C83" s="117"/>
      <c r="D83" s="117"/>
      <c r="F83" s="118" t="s">
        <v>10</v>
      </c>
      <c r="G83" s="771">
        <f>H72+H77+G82</f>
        <v>1970842.64</v>
      </c>
      <c r="H83" s="771"/>
      <c r="I83" s="30">
        <f>52300000-52201612.92</f>
        <v>98387.079999998212</v>
      </c>
      <c r="J83" s="30"/>
      <c r="K83" s="30"/>
    </row>
    <row r="84" spans="1:12" s="100" customFormat="1" ht="12.75">
      <c r="A84" s="100">
        <v>1</v>
      </c>
      <c r="C84" s="117"/>
      <c r="D84" s="117"/>
      <c r="F84" s="119" t="s">
        <v>6</v>
      </c>
      <c r="G84" s="772">
        <f>ROUND(G83*0.18,2)</f>
        <v>354751.68</v>
      </c>
      <c r="H84" s="772"/>
      <c r="I84" s="30">
        <f>I83/1.18</f>
        <v>83378.881355930687</v>
      </c>
      <c r="J84" s="30"/>
      <c r="K84" s="30"/>
    </row>
    <row r="85" spans="1:12" s="100" customFormat="1" ht="12.75">
      <c r="A85" s="100">
        <v>1</v>
      </c>
      <c r="E85" s="117"/>
      <c r="F85" s="118" t="s">
        <v>16</v>
      </c>
      <c r="G85" s="771">
        <f>G83+G84</f>
        <v>2325594.3199999998</v>
      </c>
      <c r="H85" s="771"/>
      <c r="I85" s="30">
        <f>I84+1610351.04</f>
        <v>1693729.9213559306</v>
      </c>
      <c r="J85" s="30"/>
      <c r="K85" s="30"/>
      <c r="L85" s="30">
        <f>перевозка</f>
        <v>2325594.3199999998</v>
      </c>
    </row>
    <row r="86" spans="1:12" s="100" customFormat="1" ht="12.75">
      <c r="A86" s="100">
        <v>1</v>
      </c>
      <c r="E86" s="117"/>
      <c r="F86" s="118"/>
      <c r="G86" s="120"/>
      <c r="H86" s="120"/>
      <c r="I86" s="94">
        <f>I93-G83</f>
        <v>442124.88914589561</v>
      </c>
      <c r="J86" s="30"/>
      <c r="K86" s="30"/>
      <c r="L86" s="30"/>
    </row>
    <row r="87" spans="1:12" s="100" customFormat="1" ht="12.75">
      <c r="A87" s="100">
        <v>1</v>
      </c>
      <c r="E87" s="117"/>
      <c r="F87" s="118"/>
      <c r="G87" s="120"/>
      <c r="H87" s="120"/>
      <c r="I87" s="94"/>
      <c r="J87" s="30"/>
      <c r="K87" s="30"/>
      <c r="L87" s="30">
        <v>1007997.5399999999</v>
      </c>
    </row>
    <row r="88" spans="1:12" s="100" customFormat="1" ht="12.75">
      <c r="A88" s="100">
        <v>1</v>
      </c>
      <c r="E88" s="117"/>
      <c r="F88" s="118"/>
      <c r="G88" s="120"/>
      <c r="H88" s="120"/>
      <c r="I88" s="94"/>
      <c r="J88" s="30"/>
      <c r="K88" s="30"/>
      <c r="L88" s="30">
        <v>42000</v>
      </c>
    </row>
    <row r="89" spans="1:12" s="100" customFormat="1" ht="12.75">
      <c r="A89" s="100">
        <v>1</v>
      </c>
      <c r="E89" s="117"/>
      <c r="F89" s="118"/>
      <c r="G89" s="120"/>
      <c r="H89" s="120"/>
      <c r="I89" s="94"/>
      <c r="J89" s="30"/>
      <c r="K89" s="30"/>
      <c r="L89" s="30">
        <f>(L87-L88)/1.18</f>
        <v>818641.98305084743</v>
      </c>
    </row>
    <row r="90" spans="1:12" s="100" customFormat="1" ht="12.75">
      <c r="A90" s="100">
        <v>1</v>
      </c>
      <c r="E90" s="117"/>
      <c r="F90" s="118"/>
      <c r="G90" s="120"/>
      <c r="H90" s="120"/>
      <c r="I90" s="94"/>
      <c r="J90" s="30"/>
      <c r="K90" s="30"/>
      <c r="L90" s="30"/>
    </row>
    <row r="91" spans="1:12" s="100" customFormat="1" ht="12.75">
      <c r="A91" s="100">
        <v>1</v>
      </c>
      <c r="E91" s="117"/>
      <c r="F91" s="118"/>
      <c r="G91" s="120"/>
      <c r="H91" s="120"/>
      <c r="I91" s="94"/>
      <c r="J91" s="30"/>
      <c r="K91" s="30"/>
      <c r="L91" s="30"/>
    </row>
    <row r="92" spans="1:12" s="100" customFormat="1" ht="12.75">
      <c r="A92" s="100">
        <v>1</v>
      </c>
      <c r="E92" s="117"/>
      <c r="F92" s="118"/>
      <c r="G92" s="120"/>
      <c r="H92" s="120"/>
      <c r="I92" s="94"/>
      <c r="J92" s="30"/>
      <c r="K92" s="30"/>
    </row>
    <row r="93" spans="1:12" s="100" customFormat="1" ht="12.75">
      <c r="A93" s="100">
        <v>1</v>
      </c>
      <c r="E93" s="117"/>
      <c r="F93" s="118"/>
      <c r="G93" s="120"/>
      <c r="H93" s="120"/>
      <c r="I93" s="30">
        <f>2412982.8-18.38/1.18/1.02</f>
        <v>2412967.5291458955</v>
      </c>
      <c r="J93" s="30"/>
      <c r="K93" s="30"/>
    </row>
    <row r="94" spans="1:12" s="100" customFormat="1" ht="12.75">
      <c r="A94" s="100">
        <v>1</v>
      </c>
      <c r="B94" s="121" t="s">
        <v>17</v>
      </c>
      <c r="C94" s="122"/>
      <c r="D94" s="122"/>
      <c r="E94" s="123"/>
      <c r="F94" s="123"/>
      <c r="G94" s="123" t="s">
        <v>125</v>
      </c>
      <c r="H94" s="124"/>
      <c r="I94" s="30"/>
      <c r="J94" s="30"/>
      <c r="K94" s="30"/>
    </row>
    <row r="95" spans="1:12" s="100" customFormat="1" ht="12.75">
      <c r="A95" s="100">
        <v>1</v>
      </c>
      <c r="B95" s="125"/>
      <c r="C95" s="773" t="s">
        <v>7</v>
      </c>
      <c r="D95" s="773"/>
      <c r="E95" s="773"/>
      <c r="F95" s="773"/>
      <c r="G95" s="773"/>
      <c r="H95" s="773"/>
      <c r="I95" s="30"/>
      <c r="J95" s="30"/>
      <c r="K95" s="30"/>
    </row>
    <row r="96" spans="1:12" s="100" customFormat="1" ht="12.75">
      <c r="A96" s="100">
        <v>1</v>
      </c>
      <c r="B96" s="125"/>
      <c r="C96" s="126"/>
      <c r="D96" s="126"/>
      <c r="E96" s="127"/>
      <c r="I96" s="30"/>
      <c r="J96" s="30"/>
      <c r="K96" s="30"/>
    </row>
    <row r="97" spans="1:11" s="100" customFormat="1" ht="12.75">
      <c r="A97" s="100">
        <v>1</v>
      </c>
      <c r="B97" s="121" t="s">
        <v>18</v>
      </c>
      <c r="C97" s="128"/>
      <c r="D97" s="128"/>
      <c r="E97" s="123"/>
      <c r="F97" s="123"/>
      <c r="G97" s="123" t="s">
        <v>126</v>
      </c>
      <c r="H97" s="124"/>
      <c r="I97" s="30"/>
      <c r="J97" s="30"/>
      <c r="K97" s="30"/>
    </row>
    <row r="98" spans="1:11" s="100" customFormat="1" ht="12.75">
      <c r="A98" s="100">
        <v>1</v>
      </c>
      <c r="C98" s="773" t="s">
        <v>7</v>
      </c>
      <c r="D98" s="773"/>
      <c r="E98" s="773"/>
      <c r="F98" s="773"/>
      <c r="G98" s="773"/>
      <c r="H98" s="773"/>
      <c r="I98" s="30"/>
      <c r="J98" s="30"/>
      <c r="K98" s="30"/>
    </row>
    <row r="99" spans="1:11" s="100" customFormat="1" ht="12.75">
      <c r="C99" s="129"/>
      <c r="D99" s="129"/>
      <c r="E99" s="127"/>
      <c r="I99" s="30"/>
      <c r="J99" s="30"/>
      <c r="K99" s="30"/>
    </row>
    <row r="100" spans="1:11">
      <c r="B100" s="100"/>
      <c r="C100" s="100"/>
      <c r="D100" s="100"/>
      <c r="E100" s="100"/>
      <c r="F100" s="100"/>
      <c r="G100" s="100"/>
      <c r="H100" s="100"/>
    </row>
    <row r="101" spans="1:11">
      <c r="B101" s="100"/>
      <c r="C101" s="100"/>
      <c r="D101" s="100"/>
      <c r="E101" s="100"/>
      <c r="F101" s="100"/>
      <c r="G101" s="100"/>
      <c r="H101" s="100"/>
    </row>
    <row r="102" spans="1:11">
      <c r="B102" s="100"/>
      <c r="C102" s="100"/>
      <c r="D102" s="100"/>
      <c r="E102" s="100"/>
      <c r="F102" s="100"/>
      <c r="G102" s="100"/>
      <c r="H102" s="30"/>
    </row>
    <row r="103" spans="1:11">
      <c r="B103" s="100"/>
      <c r="C103" s="100"/>
      <c r="D103" s="100"/>
      <c r="E103" s="100"/>
      <c r="F103" s="100"/>
      <c r="G103" s="100"/>
      <c r="H103" s="100"/>
    </row>
    <row r="104" spans="1:11">
      <c r="B104" s="100"/>
      <c r="C104" s="100"/>
      <c r="D104" s="100"/>
      <c r="E104" s="100"/>
      <c r="F104" s="100"/>
      <c r="G104" s="100"/>
      <c r="H104" s="100"/>
    </row>
    <row r="105" spans="1:11">
      <c r="B105" s="100"/>
      <c r="C105" s="100"/>
      <c r="D105" s="100"/>
      <c r="E105" s="100"/>
      <c r="F105" s="100"/>
      <c r="G105" s="100"/>
      <c r="H105" s="100"/>
    </row>
  </sheetData>
  <autoFilter ref="A13:A98">
    <filterColumn colId="0">
      <customFilters>
        <customFilter operator="notEqual" val=" "/>
      </customFilters>
    </filterColumn>
  </autoFilter>
  <mergeCells count="59">
    <mergeCell ref="G83:H83"/>
    <mergeCell ref="G84:H84"/>
    <mergeCell ref="G85:H85"/>
    <mergeCell ref="C95:H95"/>
    <mergeCell ref="C98:H98"/>
    <mergeCell ref="G82:H82"/>
    <mergeCell ref="E51:G51"/>
    <mergeCell ref="E52:G52"/>
    <mergeCell ref="E53:G53"/>
    <mergeCell ref="E54:G54"/>
    <mergeCell ref="E55:G55"/>
    <mergeCell ref="E56:G56"/>
    <mergeCell ref="E57:G57"/>
    <mergeCell ref="E58:G58"/>
    <mergeCell ref="B62:H62"/>
    <mergeCell ref="B63:H63"/>
    <mergeCell ref="B65:H65"/>
    <mergeCell ref="E50:G50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38:G38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26:G26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14:G14"/>
    <mergeCell ref="B3:H3"/>
    <mergeCell ref="B4:H5"/>
    <mergeCell ref="C6:H7"/>
    <mergeCell ref="C8:H9"/>
    <mergeCell ref="E13:G13"/>
  </mergeCells>
  <printOptions horizontalCentered="1"/>
  <pageMargins left="0.47244094488188981" right="0.15748031496062992" top="0.15748031496062992" bottom="0.31496062992125984" header="0.31496062992125984" footer="0.15748031496062992"/>
  <pageSetup paperSize="9" scale="92" orientation="portrait" r:id="rId2"/>
  <rowBreaks count="1" manualBreakCount="1">
    <brk id="72" min="1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1"/>
  <sheetViews>
    <sheetView workbookViewId="0">
      <pane xSplit="8" ySplit="4" topLeftCell="I35" activePane="bottomRight" state="frozen"/>
      <selection pane="topRight" activeCell="I1" sqref="I1"/>
      <selection pane="bottomLeft" activeCell="A5" sqref="A5"/>
      <selection pane="bottomRight" activeCell="C53" sqref="C53"/>
    </sheetView>
  </sheetViews>
  <sheetFormatPr defaultRowHeight="15"/>
  <cols>
    <col min="1" max="1" width="9.140625" style="7"/>
    <col min="2" max="2" width="56.42578125" style="18" customWidth="1"/>
    <col min="3" max="4" width="14.140625" style="18" customWidth="1"/>
    <col min="5" max="6" width="9.140625" style="7"/>
    <col min="8" max="8" width="9.140625" style="7"/>
    <col min="9" max="9" width="74.140625" style="7" customWidth="1"/>
    <col min="10" max="16384" width="9.140625" style="7"/>
  </cols>
  <sheetData>
    <row r="1" spans="1:10">
      <c r="G1" s="7"/>
      <c r="H1" s="161" t="s">
        <v>225</v>
      </c>
      <c r="I1" t="s">
        <v>226</v>
      </c>
    </row>
    <row r="3" spans="1:10">
      <c r="D3" s="18">
        <f>SUBTOTAL(9,D5:D1048576)</f>
        <v>1353</v>
      </c>
      <c r="G3" s="7"/>
      <c r="H3" s="161" t="s">
        <v>35</v>
      </c>
      <c r="I3"/>
      <c r="J3"/>
    </row>
    <row r="4" spans="1:10" ht="30">
      <c r="A4" s="7" t="s">
        <v>228</v>
      </c>
      <c r="B4" s="19" t="s">
        <v>229</v>
      </c>
      <c r="C4" s="19" t="s">
        <v>230</v>
      </c>
      <c r="D4" s="19" t="s">
        <v>231</v>
      </c>
      <c r="E4" s="6" t="s">
        <v>30</v>
      </c>
      <c r="F4" s="6" t="s">
        <v>227</v>
      </c>
      <c r="G4" s="7"/>
      <c r="H4" s="161" t="s">
        <v>30</v>
      </c>
      <c r="I4" s="161" t="s">
        <v>19</v>
      </c>
      <c r="J4" t="s">
        <v>36</v>
      </c>
    </row>
    <row r="5" spans="1:10" ht="30">
      <c r="A5" s="7">
        <f>IF(J5=0,0,IF(E5=E6,0,E5))</f>
        <v>0</v>
      </c>
      <c r="B5" s="18" t="str">
        <f>IF($E5=0,0,IF($F5=0,I5,CONCATENATE(B4,"
",I5)))</f>
        <v>Краны мостовые электрические при работе на монтаже технологического оборудования общего назначения 50 т</v>
      </c>
      <c r="C5" s="18">
        <f>IF($E5=0,0,IF($F5=0,$D5,CONCATENATE(C4,"
",$D5)))</f>
        <v>13</v>
      </c>
      <c r="D5" s="18">
        <f>ROUNDUP(IF($E5=0,0,IF($F5=0,$J5,D4+$J5))/8,0)</f>
        <v>13</v>
      </c>
      <c r="E5" s="7" t="str">
        <f>IF(J5=0,0,H5)</f>
        <v>02-01-09</v>
      </c>
      <c r="F5" s="7">
        <f t="shared" ref="F5:F36" si="0">IF(J5=0,0,IF(E5=E4,1,0))</f>
        <v>0</v>
      </c>
      <c r="G5" s="7"/>
      <c r="H5" t="s">
        <v>256</v>
      </c>
      <c r="I5" t="s">
        <v>247</v>
      </c>
      <c r="J5" s="162">
        <v>96.96</v>
      </c>
    </row>
    <row r="6" spans="1:10" ht="60">
      <c r="A6" s="7" t="str">
        <f t="shared" ref="A6:A36" si="1">IF(J6=0,0,IF(E6=E7,0,E6))</f>
        <v>02-01-09</v>
      </c>
      <c r="B6" s="18" t="str">
        <f t="shared" ref="B6:B69" si="2">IF($E6=0,0,IF($F6=0,I6,CONCATENATE(B5,"
",I6)))</f>
        <v>Краны мостовые электрические при работе на монтаже технологического оборудования общего назначения 50 т
Краны на автомобильном ходу при работе на монтаже технологического оборудования 10 т</v>
      </c>
      <c r="C6" s="18" t="str">
        <f>IF($E6=0,0,IF($F6=0,$D6,CONCATENATE(C5,"
",$D6)))</f>
        <v>13
126</v>
      </c>
      <c r="D6" s="18">
        <f t="shared" ref="D6:D69" si="3">ROUNDUP(IF($E6=0,0,IF($F6=0,$J6,D5+$J6))/8,0)</f>
        <v>126</v>
      </c>
      <c r="E6" s="7" t="str">
        <f t="shared" ref="E6:E69" si="4">IF(J6=0,0,H6)</f>
        <v>02-01-09</v>
      </c>
      <c r="F6" s="7">
        <f>IF(J6=0,0,IF(E6=E5,1,0))</f>
        <v>1</v>
      </c>
      <c r="G6" s="7"/>
      <c r="H6" t="s">
        <v>256</v>
      </c>
      <c r="I6" t="s">
        <v>205</v>
      </c>
      <c r="J6" s="162">
        <v>992.23</v>
      </c>
    </row>
    <row r="7" spans="1:10" ht="30">
      <c r="A7" s="7" t="str">
        <f t="shared" si="1"/>
        <v>02-01-10</v>
      </c>
      <c r="B7" s="18" t="str">
        <f t="shared" si="2"/>
        <v>Краны на автомобильном ходу при работе на монтаже технологического оборудования 10 т</v>
      </c>
      <c r="C7" s="18">
        <f t="shared" ref="C7:C69" si="5">IF($E7=0,0,IF($F7=0,$D7,CONCATENATE(C6,"
",$D7)))</f>
        <v>11</v>
      </c>
      <c r="D7" s="18">
        <f t="shared" si="3"/>
        <v>11</v>
      </c>
      <c r="E7" s="7" t="str">
        <f t="shared" si="4"/>
        <v>02-01-10</v>
      </c>
      <c r="F7" s="7">
        <f t="shared" si="0"/>
        <v>0</v>
      </c>
      <c r="G7" s="7"/>
      <c r="H7" t="s">
        <v>257</v>
      </c>
      <c r="I7" t="s">
        <v>205</v>
      </c>
      <c r="J7" s="162">
        <v>84.56</v>
      </c>
    </row>
    <row r="8" spans="1:10" ht="30">
      <c r="A8" s="7">
        <f t="shared" si="1"/>
        <v>0</v>
      </c>
      <c r="B8" s="18" t="str">
        <f t="shared" si="2"/>
        <v>Краны мостовые электрические при работе на монтаже технологического оборудования общего назначения 50 т</v>
      </c>
      <c r="C8" s="18">
        <f t="shared" si="5"/>
        <v>26</v>
      </c>
      <c r="D8" s="18">
        <f t="shared" si="3"/>
        <v>26</v>
      </c>
      <c r="E8" s="7" t="str">
        <f t="shared" si="4"/>
        <v>02-01-11</v>
      </c>
      <c r="F8" s="7">
        <f t="shared" si="0"/>
        <v>0</v>
      </c>
      <c r="G8" s="7"/>
      <c r="H8" t="s">
        <v>276</v>
      </c>
      <c r="I8" t="s">
        <v>247</v>
      </c>
      <c r="J8" s="162">
        <v>203.58</v>
      </c>
    </row>
    <row r="9" spans="1:10" ht="60">
      <c r="A9" s="7">
        <f t="shared" si="1"/>
        <v>0</v>
      </c>
      <c r="B9" s="18" t="str">
        <f t="shared" si="2"/>
        <v>Краны мостовые электрические при работе на монтаже технологического оборудования общего назначения 50 т
Краны на автомобильном ходу при работе на монтаже технологического оборудования 10 т</v>
      </c>
      <c r="C9" s="18" t="str">
        <f t="shared" si="5"/>
        <v>26
423</v>
      </c>
      <c r="D9" s="18">
        <f t="shared" si="3"/>
        <v>423</v>
      </c>
      <c r="E9" s="7" t="str">
        <f t="shared" si="4"/>
        <v>02-01-11</v>
      </c>
      <c r="F9" s="7">
        <f t="shared" si="0"/>
        <v>1</v>
      </c>
      <c r="G9" s="7"/>
      <c r="H9" t="s">
        <v>276</v>
      </c>
      <c r="I9" t="s">
        <v>205</v>
      </c>
      <c r="J9" s="162">
        <v>3351.35</v>
      </c>
    </row>
    <row r="10" spans="1:10" ht="90">
      <c r="A10" s="7">
        <f t="shared" si="1"/>
        <v>0</v>
      </c>
      <c r="B10" s="18" t="str">
        <f t="shared" si="2"/>
        <v>Краны мостовые электрические при работе на монтаже технологического оборудования общего назначения 50 т
Краны на автомобильном ходу при работе на монтаже технологического оборудования 10 т
Краны на гусеничном ходу при работе на других видах строительства до 16 т</v>
      </c>
      <c r="C10" s="18" t="str">
        <f t="shared" si="5"/>
        <v>26
423
54</v>
      </c>
      <c r="D10" s="18">
        <f t="shared" si="3"/>
        <v>54</v>
      </c>
      <c r="E10" s="7" t="str">
        <f t="shared" si="4"/>
        <v>02-01-11</v>
      </c>
      <c r="F10" s="7">
        <f t="shared" si="0"/>
        <v>1</v>
      </c>
      <c r="G10" s="7"/>
      <c r="H10" t="s">
        <v>276</v>
      </c>
      <c r="I10" t="s">
        <v>550</v>
      </c>
      <c r="J10" s="162">
        <v>3.52</v>
      </c>
    </row>
    <row r="11" spans="1:10" ht="120">
      <c r="A11" s="7" t="str">
        <f t="shared" si="1"/>
        <v>02-01-11</v>
      </c>
      <c r="B11" s="18" t="str">
        <f t="shared" si="2"/>
        <v>Краны мостовые электрические при работе на монтаже технологического оборудования общего назначения 50 т
Краны на автомобильном ходу при работе на монтаже технологического оборудования 10 т
Краны на гусеничном ходу при работе на других видах строительства до 16 т
Краны на автомобильном ходу при работе на монтаже технологического оборудования 16 т</v>
      </c>
      <c r="C11" s="18" t="str">
        <f t="shared" si="5"/>
        <v>26
423
54
8</v>
      </c>
      <c r="D11" s="18">
        <f t="shared" si="3"/>
        <v>8</v>
      </c>
      <c r="E11" s="7" t="str">
        <f t="shared" si="4"/>
        <v>02-01-11</v>
      </c>
      <c r="F11" s="7">
        <f t="shared" si="0"/>
        <v>1</v>
      </c>
      <c r="G11" s="7"/>
      <c r="H11" t="s">
        <v>276</v>
      </c>
      <c r="I11" t="s">
        <v>451</v>
      </c>
      <c r="J11" s="162">
        <v>3.58</v>
      </c>
    </row>
    <row r="12" spans="1:10" ht="30">
      <c r="A12" s="7">
        <f t="shared" si="1"/>
        <v>0</v>
      </c>
      <c r="B12" s="18" t="str">
        <f t="shared" si="2"/>
        <v>Краны башенные при работе на других видах строительства 8 т</v>
      </c>
      <c r="C12" s="18">
        <f t="shared" si="5"/>
        <v>1</v>
      </c>
      <c r="D12" s="18">
        <f t="shared" si="3"/>
        <v>1</v>
      </c>
      <c r="E12" s="7" t="str">
        <f t="shared" si="4"/>
        <v>02-01-12</v>
      </c>
      <c r="F12" s="7">
        <f t="shared" si="0"/>
        <v>0</v>
      </c>
      <c r="G12" s="7"/>
      <c r="H12" t="s">
        <v>291</v>
      </c>
      <c r="I12" t="s">
        <v>559</v>
      </c>
      <c r="J12" s="162">
        <v>7.72</v>
      </c>
    </row>
    <row r="13" spans="1:10" ht="60">
      <c r="A13" s="7">
        <f t="shared" si="1"/>
        <v>0</v>
      </c>
      <c r="B13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</v>
      </c>
      <c r="C13" s="18" t="str">
        <f t="shared" si="5"/>
        <v>1
3</v>
      </c>
      <c r="D13" s="18">
        <f t="shared" si="3"/>
        <v>3</v>
      </c>
      <c r="E13" s="7" t="str">
        <f t="shared" si="4"/>
        <v>02-01-12</v>
      </c>
      <c r="F13" s="7">
        <f t="shared" si="0"/>
        <v>1</v>
      </c>
      <c r="G13" s="7"/>
      <c r="H13" t="s">
        <v>291</v>
      </c>
      <c r="I13" t="s">
        <v>247</v>
      </c>
      <c r="J13" s="162">
        <v>15.36</v>
      </c>
    </row>
    <row r="14" spans="1:10" ht="90">
      <c r="A14" s="7">
        <f t="shared" si="1"/>
        <v>0</v>
      </c>
      <c r="B14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
Краны на автомобильном ходу при работе на других видах строительства 10 т</v>
      </c>
      <c r="C14" s="18" t="str">
        <f t="shared" si="5"/>
        <v>1
3
1</v>
      </c>
      <c r="D14" s="18">
        <f t="shared" si="3"/>
        <v>1</v>
      </c>
      <c r="E14" s="7" t="str">
        <f t="shared" si="4"/>
        <v>02-01-12</v>
      </c>
      <c r="F14" s="7">
        <f t="shared" si="0"/>
        <v>1</v>
      </c>
      <c r="G14" s="7"/>
      <c r="H14" t="s">
        <v>291</v>
      </c>
      <c r="I14" t="s">
        <v>322</v>
      </c>
      <c r="J14" s="162">
        <v>3.46</v>
      </c>
    </row>
    <row r="15" spans="1:10" ht="120">
      <c r="A15" s="7">
        <f t="shared" si="1"/>
        <v>0</v>
      </c>
      <c r="B15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
Краны на автомобильном ходу при работе на других видах строительства 10 т
Краны на автомобильном ходу при работе на монтаже технологического оборудования 10 т</v>
      </c>
      <c r="C15" s="18" t="str">
        <f t="shared" si="5"/>
        <v>1
3
1
94</v>
      </c>
      <c r="D15" s="18">
        <f t="shared" si="3"/>
        <v>94</v>
      </c>
      <c r="E15" s="7" t="str">
        <f t="shared" si="4"/>
        <v>02-01-12</v>
      </c>
      <c r="F15" s="7">
        <f t="shared" si="0"/>
        <v>1</v>
      </c>
      <c r="G15" s="7"/>
      <c r="H15" t="s">
        <v>291</v>
      </c>
      <c r="I15" t="s">
        <v>205</v>
      </c>
      <c r="J15" s="162">
        <v>747.91</v>
      </c>
    </row>
    <row r="16" spans="1:10" ht="150">
      <c r="A16" s="7" t="str">
        <f t="shared" si="1"/>
        <v>02-01-12</v>
      </c>
      <c r="B16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
Краны на автомобильном ходу при работе на других видах строительства 10 т
Краны на автомобильном ходу при работе на монтаже технологического оборудования 10 т
Краны мостовые электрические при работе на монтаже технологического оборудования общего назначения 10 т</v>
      </c>
      <c r="C16" s="18" t="str">
        <f t="shared" si="5"/>
        <v>1
3
1
94
14</v>
      </c>
      <c r="D16" s="18">
        <f t="shared" si="3"/>
        <v>14</v>
      </c>
      <c r="E16" s="7" t="str">
        <f t="shared" si="4"/>
        <v>02-01-12</v>
      </c>
      <c r="F16" s="7">
        <f t="shared" si="0"/>
        <v>1</v>
      </c>
      <c r="G16" s="7"/>
      <c r="H16" t="s">
        <v>291</v>
      </c>
      <c r="I16" t="s">
        <v>548</v>
      </c>
      <c r="J16" s="162">
        <v>11.7</v>
      </c>
    </row>
    <row r="17" spans="1:10" ht="30">
      <c r="A17" s="7" t="str">
        <f t="shared" si="1"/>
        <v>02-02-03</v>
      </c>
      <c r="B17" s="18" t="str">
        <f t="shared" si="2"/>
        <v>Краны на автомобильном ходу при работе на монтаже технологического оборудования 10 т</v>
      </c>
      <c r="C17" s="18">
        <f t="shared" si="5"/>
        <v>1</v>
      </c>
      <c r="D17" s="18">
        <f t="shared" si="3"/>
        <v>1</v>
      </c>
      <c r="E17" s="7" t="str">
        <f t="shared" si="4"/>
        <v>02-02-03</v>
      </c>
      <c r="F17" s="7">
        <f t="shared" si="0"/>
        <v>0</v>
      </c>
      <c r="G17" s="7"/>
      <c r="H17" t="s">
        <v>292</v>
      </c>
      <c r="I17" t="s">
        <v>205</v>
      </c>
      <c r="J17" s="162">
        <v>7.16</v>
      </c>
    </row>
    <row r="18" spans="1:10" ht="30">
      <c r="A18" s="7" t="str">
        <f t="shared" si="1"/>
        <v>02-07-02</v>
      </c>
      <c r="B18" s="18" t="str">
        <f t="shared" si="2"/>
        <v>Краны на автомобильном ходу при работе на монтаже технологического оборудования 10 т</v>
      </c>
      <c r="C18" s="18">
        <f t="shared" si="5"/>
        <v>1</v>
      </c>
      <c r="D18" s="18">
        <f t="shared" si="3"/>
        <v>1</v>
      </c>
      <c r="E18" s="7" t="str">
        <f t="shared" si="4"/>
        <v>02-07-02</v>
      </c>
      <c r="F18" s="7">
        <f t="shared" si="0"/>
        <v>0</v>
      </c>
      <c r="G18" s="7"/>
      <c r="H18" t="s">
        <v>303</v>
      </c>
      <c r="I18" t="s">
        <v>205</v>
      </c>
      <c r="J18" s="162">
        <v>3.85</v>
      </c>
    </row>
    <row r="19" spans="1:10" ht="30">
      <c r="A19" s="7" t="str">
        <f t="shared" si="1"/>
        <v>02-07-03</v>
      </c>
      <c r="B19" s="18" t="str">
        <f t="shared" si="2"/>
        <v>Краны на автомобильном ходу при работе на монтаже технологического оборудования 10 т</v>
      </c>
      <c r="C19" s="18">
        <f t="shared" si="5"/>
        <v>199</v>
      </c>
      <c r="D19" s="18">
        <f t="shared" si="3"/>
        <v>199</v>
      </c>
      <c r="E19" s="7" t="str">
        <f t="shared" si="4"/>
        <v>02-07-03</v>
      </c>
      <c r="F19" s="7">
        <f t="shared" si="0"/>
        <v>0</v>
      </c>
      <c r="G19" s="7"/>
      <c r="H19" t="s">
        <v>306</v>
      </c>
      <c r="I19" t="s">
        <v>205</v>
      </c>
      <c r="J19" s="162">
        <v>1587.66</v>
      </c>
    </row>
    <row r="20" spans="1:10" ht="30">
      <c r="A20" s="7" t="str">
        <f t="shared" si="1"/>
        <v>02-08-06</v>
      </c>
      <c r="B20" s="18" t="str">
        <f t="shared" si="2"/>
        <v>Краны на автомобильном ходу при работе на монтаже технологического оборудования 10 т</v>
      </c>
      <c r="C20" s="18">
        <f t="shared" si="5"/>
        <v>2</v>
      </c>
      <c r="D20" s="18">
        <f t="shared" si="3"/>
        <v>2</v>
      </c>
      <c r="E20" s="7" t="str">
        <f t="shared" si="4"/>
        <v>02-08-06</v>
      </c>
      <c r="F20" s="7">
        <f t="shared" si="0"/>
        <v>0</v>
      </c>
      <c r="G20" s="7"/>
      <c r="H20" t="s">
        <v>307</v>
      </c>
      <c r="I20" t="s">
        <v>205</v>
      </c>
      <c r="J20" s="162">
        <v>8.83</v>
      </c>
    </row>
    <row r="21" spans="1:10" ht="30">
      <c r="A21" s="7" t="str">
        <f t="shared" si="1"/>
        <v>02-08-07</v>
      </c>
      <c r="B21" s="18" t="str">
        <f t="shared" si="2"/>
        <v>Краны на автомобильном ходу при работе на монтаже технологического оборудования 10 т</v>
      </c>
      <c r="C21" s="18">
        <f t="shared" si="5"/>
        <v>9</v>
      </c>
      <c r="D21" s="18">
        <f t="shared" si="3"/>
        <v>9</v>
      </c>
      <c r="E21" s="7" t="str">
        <f t="shared" si="4"/>
        <v>02-08-07</v>
      </c>
      <c r="F21" s="7">
        <f t="shared" si="0"/>
        <v>0</v>
      </c>
      <c r="G21" s="7"/>
      <c r="H21" t="s">
        <v>308</v>
      </c>
      <c r="I21" t="s">
        <v>205</v>
      </c>
      <c r="J21" s="162">
        <v>65.92</v>
      </c>
    </row>
    <row r="22" spans="1:10" ht="30">
      <c r="A22" s="7">
        <f t="shared" si="1"/>
        <v>0</v>
      </c>
      <c r="B22" s="18" t="str">
        <f t="shared" si="2"/>
        <v>Краны башенные при работе на других видах строительства 8 т</v>
      </c>
      <c r="C22" s="18">
        <f t="shared" si="5"/>
        <v>1</v>
      </c>
      <c r="D22" s="18">
        <f t="shared" si="3"/>
        <v>1</v>
      </c>
      <c r="E22" s="7" t="str">
        <f t="shared" si="4"/>
        <v>02-10-04</v>
      </c>
      <c r="F22" s="7">
        <f t="shared" si="0"/>
        <v>0</v>
      </c>
      <c r="G22" s="7"/>
      <c r="H22" t="s">
        <v>310</v>
      </c>
      <c r="I22" t="s">
        <v>559</v>
      </c>
      <c r="J22" s="162">
        <v>1.68</v>
      </c>
    </row>
    <row r="23" spans="1:10" ht="60">
      <c r="A23" s="7">
        <f t="shared" si="1"/>
        <v>0</v>
      </c>
      <c r="B23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</v>
      </c>
      <c r="C23" s="18" t="str">
        <f t="shared" si="5"/>
        <v>1
1</v>
      </c>
      <c r="D23" s="18">
        <f t="shared" si="3"/>
        <v>1</v>
      </c>
      <c r="E23" s="7" t="str">
        <f t="shared" si="4"/>
        <v>02-10-04</v>
      </c>
      <c r="F23" s="7">
        <f t="shared" si="0"/>
        <v>1</v>
      </c>
      <c r="G23" s="7"/>
      <c r="H23" t="s">
        <v>310</v>
      </c>
      <c r="I23" t="s">
        <v>247</v>
      </c>
      <c r="J23" s="162">
        <v>5.76</v>
      </c>
    </row>
    <row r="24" spans="1:10" ht="90">
      <c r="A24" s="7">
        <f t="shared" si="1"/>
        <v>0</v>
      </c>
      <c r="B24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
Краны на автомобильном ходу при работе на других видах строительства 10 т</v>
      </c>
      <c r="C24" s="18" t="str">
        <f t="shared" si="5"/>
        <v>1
1
1</v>
      </c>
      <c r="D24" s="18">
        <f t="shared" si="3"/>
        <v>1</v>
      </c>
      <c r="E24" s="7" t="str">
        <f t="shared" si="4"/>
        <v>02-10-04</v>
      </c>
      <c r="F24" s="7">
        <f t="shared" si="0"/>
        <v>1</v>
      </c>
      <c r="G24" s="7"/>
      <c r="H24" t="s">
        <v>310</v>
      </c>
      <c r="I24" t="s">
        <v>322</v>
      </c>
      <c r="J24" s="162">
        <v>0.72</v>
      </c>
    </row>
    <row r="25" spans="1:10" ht="120">
      <c r="A25" s="7" t="str">
        <f t="shared" si="1"/>
        <v>02-10-04</v>
      </c>
      <c r="B25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
Краны на автомобильном ходу при работе на других видах строительства 10 т
Краны на автомобильном ходу при работе на монтаже технологического оборудования 10 т</v>
      </c>
      <c r="C25" s="18" t="str">
        <f t="shared" si="5"/>
        <v>1
1
1
17</v>
      </c>
      <c r="D25" s="18">
        <f t="shared" si="3"/>
        <v>17</v>
      </c>
      <c r="E25" s="7" t="str">
        <f t="shared" si="4"/>
        <v>02-10-04</v>
      </c>
      <c r="F25" s="7">
        <f t="shared" si="0"/>
        <v>1</v>
      </c>
      <c r="G25" s="7"/>
      <c r="H25" t="s">
        <v>310</v>
      </c>
      <c r="I25" t="s">
        <v>205</v>
      </c>
      <c r="J25" s="162">
        <v>133.78</v>
      </c>
    </row>
    <row r="26" spans="1:10" ht="30">
      <c r="A26" s="7">
        <f t="shared" si="1"/>
        <v>0</v>
      </c>
      <c r="B26" s="18" t="str">
        <f t="shared" si="2"/>
        <v>Краны башенные при работе на других видах строительства 8 т</v>
      </c>
      <c r="C26" s="18">
        <f t="shared" si="5"/>
        <v>1</v>
      </c>
      <c r="D26" s="18">
        <f t="shared" si="3"/>
        <v>1</v>
      </c>
      <c r="E26" s="7" t="str">
        <f t="shared" si="4"/>
        <v>02-12-03</v>
      </c>
      <c r="F26" s="7">
        <f t="shared" si="0"/>
        <v>0</v>
      </c>
      <c r="G26" s="7"/>
      <c r="H26" t="s">
        <v>311</v>
      </c>
      <c r="I26" t="s">
        <v>559</v>
      </c>
      <c r="J26" s="162">
        <v>0.42</v>
      </c>
    </row>
    <row r="27" spans="1:10" ht="60">
      <c r="A27" s="7">
        <f t="shared" si="1"/>
        <v>0</v>
      </c>
      <c r="B27" s="18" t="str">
        <f t="shared" si="2"/>
        <v>Краны башенные при работе на других видах строительства 8 т
Краны на автомобильном ходу при работе на других видах строительства 10 т</v>
      </c>
      <c r="C27" s="18" t="str">
        <f t="shared" si="5"/>
        <v>1
1</v>
      </c>
      <c r="D27" s="18">
        <f t="shared" si="3"/>
        <v>1</v>
      </c>
      <c r="E27" s="7" t="str">
        <f t="shared" si="4"/>
        <v>02-12-03</v>
      </c>
      <c r="F27" s="7">
        <f t="shared" si="0"/>
        <v>1</v>
      </c>
      <c r="G27" s="7"/>
      <c r="H27" t="s">
        <v>311</v>
      </c>
      <c r="I27" t="s">
        <v>322</v>
      </c>
      <c r="J27" s="162">
        <v>0.18</v>
      </c>
    </row>
    <row r="28" spans="1:10" ht="90">
      <c r="A28" s="7" t="str">
        <f t="shared" si="1"/>
        <v>02-12-03</v>
      </c>
      <c r="B28" s="18" t="str">
        <f t="shared" si="2"/>
        <v>Краны башенные при работе на других видах строительства 8 т
Краны на автомобильном ходу при работе на других видах строительства 10 т
Краны на автомобильном ходу при работе на монтаже технологического оборудования 10 т</v>
      </c>
      <c r="C28" s="18" t="str">
        <f t="shared" si="5"/>
        <v>1
1
3</v>
      </c>
      <c r="D28" s="18">
        <f t="shared" si="3"/>
        <v>3</v>
      </c>
      <c r="E28" s="7" t="str">
        <f t="shared" si="4"/>
        <v>02-12-03</v>
      </c>
      <c r="F28" s="7">
        <f t="shared" si="0"/>
        <v>1</v>
      </c>
      <c r="G28" s="7"/>
      <c r="H28" t="s">
        <v>311</v>
      </c>
      <c r="I28" t="s">
        <v>205</v>
      </c>
      <c r="J28" s="162">
        <v>20.03</v>
      </c>
    </row>
    <row r="29" spans="1:10" ht="30">
      <c r="A29" s="7" t="str">
        <f t="shared" si="1"/>
        <v>02-13-07</v>
      </c>
      <c r="B29" s="18" t="str">
        <f t="shared" si="2"/>
        <v>Краны на автомобильном ходу при работе на монтаже технологического оборудования 10 т</v>
      </c>
      <c r="C29" s="18">
        <f t="shared" si="5"/>
        <v>2</v>
      </c>
      <c r="D29" s="18">
        <f t="shared" si="3"/>
        <v>2</v>
      </c>
      <c r="E29" s="7" t="str">
        <f t="shared" si="4"/>
        <v>02-13-07</v>
      </c>
      <c r="F29" s="7">
        <f t="shared" si="0"/>
        <v>0</v>
      </c>
      <c r="G29" s="7"/>
      <c r="H29" t="s">
        <v>312</v>
      </c>
      <c r="I29" t="s">
        <v>205</v>
      </c>
      <c r="J29" s="162">
        <v>13.02</v>
      </c>
    </row>
    <row r="30" spans="1:10" ht="30">
      <c r="A30" s="7">
        <f t="shared" si="1"/>
        <v>0</v>
      </c>
      <c r="B30" s="18" t="str">
        <f t="shared" si="2"/>
        <v>Краны мостовые электрические при работе на монтаже технологического оборудования общего назначения 50 т</v>
      </c>
      <c r="C30" s="18">
        <f t="shared" si="5"/>
        <v>1</v>
      </c>
      <c r="D30" s="18">
        <f t="shared" si="3"/>
        <v>1</v>
      </c>
      <c r="E30" s="7" t="str">
        <f t="shared" si="4"/>
        <v>02-17-03</v>
      </c>
      <c r="F30" s="7">
        <f t="shared" si="0"/>
        <v>0</v>
      </c>
      <c r="G30" s="7"/>
      <c r="H30" t="s">
        <v>313</v>
      </c>
      <c r="I30" t="s">
        <v>247</v>
      </c>
      <c r="J30" s="162">
        <v>4.8</v>
      </c>
    </row>
    <row r="31" spans="1:10" ht="60">
      <c r="A31" s="7" t="str">
        <f t="shared" si="1"/>
        <v>02-17-03</v>
      </c>
      <c r="B31" s="18" t="str">
        <f t="shared" si="2"/>
        <v>Краны мостовые электрические при работе на монтаже технологического оборудования общего назначения 50 т
Краны на автомобильном ходу при работе на монтаже технологического оборудования 10 т</v>
      </c>
      <c r="C31" s="18" t="str">
        <f t="shared" si="5"/>
        <v>1
1</v>
      </c>
      <c r="D31" s="18">
        <f t="shared" si="3"/>
        <v>1</v>
      </c>
      <c r="E31" s="7" t="str">
        <f t="shared" si="4"/>
        <v>02-17-03</v>
      </c>
      <c r="F31" s="7">
        <f t="shared" si="0"/>
        <v>1</v>
      </c>
      <c r="G31" s="7"/>
      <c r="H31" t="s">
        <v>313</v>
      </c>
      <c r="I31" t="s">
        <v>205</v>
      </c>
      <c r="J31" s="162">
        <v>4.3</v>
      </c>
    </row>
    <row r="32" spans="1:10" ht="30">
      <c r="A32" s="7" t="str">
        <f t="shared" si="1"/>
        <v>03-01-04</v>
      </c>
      <c r="B32" s="18" t="str">
        <f t="shared" si="2"/>
        <v>Краны на автомобильном ходу при работе на монтаже технологического оборудования 10 т</v>
      </c>
      <c r="C32" s="18">
        <f t="shared" si="5"/>
        <v>3</v>
      </c>
      <c r="D32" s="18">
        <f t="shared" si="3"/>
        <v>3</v>
      </c>
      <c r="E32" s="7" t="str">
        <f t="shared" si="4"/>
        <v>03-01-04</v>
      </c>
      <c r="F32" s="7">
        <f t="shared" si="0"/>
        <v>0</v>
      </c>
      <c r="G32" s="7"/>
      <c r="H32" t="s">
        <v>314</v>
      </c>
      <c r="I32" t="s">
        <v>205</v>
      </c>
      <c r="J32" s="162">
        <v>22.24</v>
      </c>
    </row>
    <row r="33" spans="1:10" ht="30">
      <c r="A33" s="7">
        <f t="shared" si="1"/>
        <v>0</v>
      </c>
      <c r="B33" s="18" t="str">
        <f t="shared" si="2"/>
        <v>Краны башенные при работе на других видах строительства 8 т</v>
      </c>
      <c r="C33" s="18">
        <f t="shared" si="5"/>
        <v>1</v>
      </c>
      <c r="D33" s="18">
        <f t="shared" si="3"/>
        <v>1</v>
      </c>
      <c r="E33" s="7" t="str">
        <f t="shared" si="4"/>
        <v>03-01-05</v>
      </c>
      <c r="F33" s="7">
        <f t="shared" si="0"/>
        <v>0</v>
      </c>
      <c r="G33" s="7"/>
      <c r="H33" t="s">
        <v>315</v>
      </c>
      <c r="I33" t="s">
        <v>559</v>
      </c>
      <c r="J33" s="162">
        <v>0.25</v>
      </c>
    </row>
    <row r="34" spans="1:10" ht="60">
      <c r="A34" s="7">
        <f t="shared" si="1"/>
        <v>0</v>
      </c>
      <c r="B34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</v>
      </c>
      <c r="C34" s="18" t="str">
        <f t="shared" si="5"/>
        <v>1
1</v>
      </c>
      <c r="D34" s="18">
        <f t="shared" si="3"/>
        <v>1</v>
      </c>
      <c r="E34" s="7" t="str">
        <f t="shared" si="4"/>
        <v>03-01-05</v>
      </c>
      <c r="F34" s="7">
        <f t="shared" si="0"/>
        <v>1</v>
      </c>
      <c r="G34" s="7"/>
      <c r="H34" t="s">
        <v>315</v>
      </c>
      <c r="I34" t="s">
        <v>247</v>
      </c>
      <c r="J34" s="162">
        <v>6.24</v>
      </c>
    </row>
    <row r="35" spans="1:10" ht="90">
      <c r="A35" s="7">
        <f t="shared" si="1"/>
        <v>0</v>
      </c>
      <c r="B35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
Краны на автомобильном ходу при работе на монтаже технологического оборудования 10 т</v>
      </c>
      <c r="C35" s="18" t="str">
        <f t="shared" si="5"/>
        <v>1
1
6</v>
      </c>
      <c r="D35" s="18">
        <f t="shared" si="3"/>
        <v>6</v>
      </c>
      <c r="E35" s="7" t="str">
        <f t="shared" si="4"/>
        <v>03-01-05</v>
      </c>
      <c r="F35" s="7">
        <f t="shared" si="0"/>
        <v>1</v>
      </c>
      <c r="G35" s="7"/>
      <c r="H35" t="s">
        <v>315</v>
      </c>
      <c r="I35" t="s">
        <v>205</v>
      </c>
      <c r="J35" s="162">
        <v>43.69</v>
      </c>
    </row>
    <row r="36" spans="1:10" ht="120">
      <c r="A36" s="7" t="str">
        <f t="shared" si="1"/>
        <v>03-01-05</v>
      </c>
      <c r="B36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
Краны на автомобильном ходу при работе на монтаже технологического оборудования 10 т
Краны на гусеничном ходу при работе на монтаже технологического оборудования 25 т</v>
      </c>
      <c r="C36" s="18" t="str">
        <f t="shared" si="5"/>
        <v>1
1
6
1</v>
      </c>
      <c r="D36" s="18">
        <f t="shared" si="3"/>
        <v>1</v>
      </c>
      <c r="E36" s="7" t="str">
        <f t="shared" si="4"/>
        <v>03-01-05</v>
      </c>
      <c r="F36" s="7">
        <f t="shared" si="0"/>
        <v>1</v>
      </c>
      <c r="G36" s="7"/>
      <c r="H36" t="s">
        <v>315</v>
      </c>
      <c r="I36" t="s">
        <v>465</v>
      </c>
      <c r="J36" s="162">
        <v>0.14000000000000001</v>
      </c>
    </row>
    <row r="37" spans="1:10" ht="30">
      <c r="A37" s="7" t="str">
        <f t="shared" ref="A37:A68" si="6">IF(J37=0,0,IF(E37=E38,0,E37))</f>
        <v>03-02-06</v>
      </c>
      <c r="B37" s="18" t="str">
        <f t="shared" si="2"/>
        <v>Краны на автомобильном ходу при работе на монтаже технологического оборудования 10 т</v>
      </c>
      <c r="C37" s="18">
        <f t="shared" si="5"/>
        <v>1</v>
      </c>
      <c r="D37" s="18">
        <f t="shared" si="3"/>
        <v>1</v>
      </c>
      <c r="E37" s="7" t="str">
        <f t="shared" si="4"/>
        <v>03-02-06</v>
      </c>
      <c r="F37" s="7">
        <f t="shared" ref="F37:F68" si="7">IF(J37=0,0,IF(E37=E36,1,0))</f>
        <v>0</v>
      </c>
      <c r="G37" s="7"/>
      <c r="H37" t="s">
        <v>316</v>
      </c>
      <c r="I37" t="s">
        <v>205</v>
      </c>
      <c r="J37" s="162">
        <v>0.08</v>
      </c>
    </row>
    <row r="38" spans="1:10" ht="30">
      <c r="A38" s="7" t="str">
        <f t="shared" si="6"/>
        <v>06-01-06</v>
      </c>
      <c r="B38" s="18" t="str">
        <f t="shared" si="2"/>
        <v>Краны на автомобильном ходу при работе на монтаже технологического оборудования 10 т</v>
      </c>
      <c r="C38" s="18">
        <f t="shared" si="5"/>
        <v>1</v>
      </c>
      <c r="D38" s="18">
        <f t="shared" si="3"/>
        <v>1</v>
      </c>
      <c r="E38" s="7" t="str">
        <f t="shared" si="4"/>
        <v>06-01-06</v>
      </c>
      <c r="F38" s="7">
        <f t="shared" si="7"/>
        <v>0</v>
      </c>
      <c r="G38" s="7"/>
      <c r="H38" t="s">
        <v>317</v>
      </c>
      <c r="I38" t="s">
        <v>205</v>
      </c>
      <c r="J38" s="162">
        <v>2.66</v>
      </c>
    </row>
    <row r="39" spans="1:10" ht="30">
      <c r="A39" s="7">
        <f t="shared" si="6"/>
        <v>0</v>
      </c>
      <c r="B39" s="18" t="str">
        <f t="shared" si="2"/>
        <v>Краны мостовые электрические при работе на монтаже технологического оборудования общего назначения 50 т</v>
      </c>
      <c r="C39" s="18">
        <f t="shared" si="5"/>
        <v>1</v>
      </c>
      <c r="D39" s="18">
        <f t="shared" si="3"/>
        <v>1</v>
      </c>
      <c r="E39" s="7" t="str">
        <f t="shared" si="4"/>
        <v>06-01-07</v>
      </c>
      <c r="F39" s="7">
        <f t="shared" si="7"/>
        <v>0</v>
      </c>
      <c r="G39" s="7"/>
      <c r="H39" t="s">
        <v>318</v>
      </c>
      <c r="I39" t="s">
        <v>247</v>
      </c>
      <c r="J39" s="162">
        <v>4.5599999999999996</v>
      </c>
    </row>
    <row r="40" spans="1:10" ht="60">
      <c r="A40" s="7" t="str">
        <f t="shared" si="6"/>
        <v>06-01-07</v>
      </c>
      <c r="B40" s="18" t="str">
        <f t="shared" si="2"/>
        <v>Краны мостовые электрические при работе на монтаже технологического оборудования общего назначения 50 т
Краны на автомобильном ходу при работе на монтаже технологического оборудования 10 т</v>
      </c>
      <c r="C40" s="18" t="str">
        <f t="shared" si="5"/>
        <v>1
2</v>
      </c>
      <c r="D40" s="18">
        <f t="shared" si="3"/>
        <v>2</v>
      </c>
      <c r="E40" s="7" t="str">
        <f t="shared" si="4"/>
        <v>06-01-07</v>
      </c>
      <c r="F40" s="7">
        <f t="shared" si="7"/>
        <v>1</v>
      </c>
      <c r="G40" s="7"/>
      <c r="H40" t="s">
        <v>318</v>
      </c>
      <c r="I40" t="s">
        <v>205</v>
      </c>
      <c r="J40" s="162">
        <v>13.48</v>
      </c>
    </row>
    <row r="41" spans="1:10" ht="30">
      <c r="A41" s="7" t="str">
        <f t="shared" si="6"/>
        <v>02-01-06</v>
      </c>
      <c r="B41" s="18" t="str">
        <f t="shared" si="2"/>
        <v>Краны на автомобильном ходу при работе на монтаже технологического оборудования 10 т</v>
      </c>
      <c r="C41" s="18">
        <f t="shared" si="5"/>
        <v>12</v>
      </c>
      <c r="D41" s="18">
        <f t="shared" si="3"/>
        <v>12</v>
      </c>
      <c r="E41" s="7" t="str">
        <f t="shared" si="4"/>
        <v>02-01-06</v>
      </c>
      <c r="F41" s="7">
        <f t="shared" si="7"/>
        <v>0</v>
      </c>
      <c r="G41" s="7"/>
      <c r="H41" t="s">
        <v>358</v>
      </c>
      <c r="I41" t="s">
        <v>205</v>
      </c>
      <c r="J41" s="162">
        <v>93.77</v>
      </c>
    </row>
    <row r="42" spans="1:10" ht="30">
      <c r="A42" s="7" t="str">
        <f t="shared" si="6"/>
        <v>02-01-07</v>
      </c>
      <c r="B42" s="18" t="str">
        <f t="shared" si="2"/>
        <v>Краны на автомобильном ходу при работе на монтаже технологического оборудования 10 т</v>
      </c>
      <c r="C42" s="18">
        <f t="shared" si="5"/>
        <v>6</v>
      </c>
      <c r="D42" s="18">
        <f t="shared" si="3"/>
        <v>6</v>
      </c>
      <c r="E42" s="7" t="str">
        <f t="shared" si="4"/>
        <v>02-01-07</v>
      </c>
      <c r="F42" s="7">
        <f t="shared" si="7"/>
        <v>0</v>
      </c>
      <c r="G42" s="7"/>
      <c r="H42" t="s">
        <v>359</v>
      </c>
      <c r="I42" t="s">
        <v>205</v>
      </c>
      <c r="J42" s="162">
        <v>40.97</v>
      </c>
    </row>
    <row r="43" spans="1:10" ht="30">
      <c r="A43" s="7" t="str">
        <f t="shared" si="6"/>
        <v>02-05-02</v>
      </c>
      <c r="B43" s="18" t="str">
        <f t="shared" si="2"/>
        <v>Краны на автомобильном ходу при работе на монтаже технологического оборудования 10 т</v>
      </c>
      <c r="C43" s="18">
        <f t="shared" si="5"/>
        <v>2</v>
      </c>
      <c r="D43" s="18">
        <f t="shared" si="3"/>
        <v>2</v>
      </c>
      <c r="E43" s="7" t="str">
        <f t="shared" si="4"/>
        <v>02-05-02</v>
      </c>
      <c r="F43" s="7">
        <f t="shared" si="7"/>
        <v>0</v>
      </c>
      <c r="G43" s="7"/>
      <c r="H43" t="s">
        <v>367</v>
      </c>
      <c r="I43" t="s">
        <v>205</v>
      </c>
      <c r="J43" s="162">
        <v>8.89</v>
      </c>
    </row>
    <row r="44" spans="1:10" ht="30">
      <c r="A44" s="7">
        <f t="shared" si="6"/>
        <v>0</v>
      </c>
      <c r="B44" s="18" t="str">
        <f t="shared" si="2"/>
        <v>Краны на автомобильном ходу при работе на монтаже технологического оборудования 10 т</v>
      </c>
      <c r="C44" s="18">
        <f t="shared" si="5"/>
        <v>46</v>
      </c>
      <c r="D44" s="18">
        <f t="shared" si="3"/>
        <v>46</v>
      </c>
      <c r="E44" s="7" t="str">
        <f t="shared" si="4"/>
        <v>02-05-03</v>
      </c>
      <c r="F44" s="7">
        <f t="shared" si="7"/>
        <v>0</v>
      </c>
      <c r="G44" s="7"/>
      <c r="H44" t="s">
        <v>369</v>
      </c>
      <c r="I44" t="s">
        <v>205</v>
      </c>
      <c r="J44" s="162">
        <v>367.71</v>
      </c>
    </row>
    <row r="45" spans="1:10" ht="45">
      <c r="A45" s="7" t="str">
        <f t="shared" si="6"/>
        <v>02-05-03</v>
      </c>
      <c r="B45" s="18" t="str">
        <f t="shared" si="2"/>
        <v>Краны на автомобильном ходу при работе на монтаже технологического оборудования 10 т
Краны на железнодорожном ходу 16 т</v>
      </c>
      <c r="C45" s="18" t="str">
        <f t="shared" si="5"/>
        <v>46
7</v>
      </c>
      <c r="D45" s="18">
        <f t="shared" si="3"/>
        <v>7</v>
      </c>
      <c r="E45" s="7" t="str">
        <f t="shared" si="4"/>
        <v>02-05-03</v>
      </c>
      <c r="F45" s="7">
        <f t="shared" si="7"/>
        <v>1</v>
      </c>
      <c r="G45" s="7"/>
      <c r="H45" t="s">
        <v>369</v>
      </c>
      <c r="I45" t="s">
        <v>458</v>
      </c>
      <c r="J45" s="162">
        <v>7.05</v>
      </c>
    </row>
    <row r="46" spans="1:10" ht="30">
      <c r="A46" s="7">
        <f t="shared" si="6"/>
        <v>0</v>
      </c>
      <c r="B46" s="18" t="str">
        <f t="shared" si="2"/>
        <v>Краны мостовые электрические при работе на монтаже технологического оборудования общего назначения 50 т</v>
      </c>
      <c r="C46" s="18">
        <f t="shared" si="5"/>
        <v>2</v>
      </c>
      <c r="D46" s="18">
        <f t="shared" si="3"/>
        <v>2</v>
      </c>
      <c r="E46" s="7" t="str">
        <f t="shared" si="4"/>
        <v>02-07-04</v>
      </c>
      <c r="F46" s="7">
        <f t="shared" si="7"/>
        <v>0</v>
      </c>
      <c r="G46" s="7"/>
      <c r="H46" t="s">
        <v>373</v>
      </c>
      <c r="I46" t="s">
        <v>247</v>
      </c>
      <c r="J46" s="162">
        <v>8.64</v>
      </c>
    </row>
    <row r="47" spans="1:10" ht="60">
      <c r="A47" s="7" t="str">
        <f t="shared" si="6"/>
        <v>02-07-04</v>
      </c>
      <c r="B47" s="18" t="str">
        <f t="shared" si="2"/>
        <v>Краны мостовые электрические при работе на монтаже технологического оборудования общего назначения 50 т
Краны на автомобильном ходу при работе на монтаже технологического оборудования 10 т</v>
      </c>
      <c r="C47" s="18" t="str">
        <f t="shared" si="5"/>
        <v>2
10</v>
      </c>
      <c r="D47" s="18">
        <f t="shared" si="3"/>
        <v>10</v>
      </c>
      <c r="E47" s="7" t="str">
        <f t="shared" si="4"/>
        <v>02-07-04</v>
      </c>
      <c r="F47" s="7">
        <f t="shared" si="7"/>
        <v>1</v>
      </c>
      <c r="G47" s="7"/>
      <c r="H47" t="s">
        <v>373</v>
      </c>
      <c r="I47" t="s">
        <v>205</v>
      </c>
      <c r="J47" s="162">
        <v>73.19</v>
      </c>
    </row>
    <row r="48" spans="1:10" ht="30">
      <c r="A48" s="7">
        <f t="shared" si="6"/>
        <v>0</v>
      </c>
      <c r="B48" s="18" t="str">
        <f t="shared" si="2"/>
        <v>Краны мостовые электрические при работе на монтаже технологического оборудования общего назначения 50 т</v>
      </c>
      <c r="C48" s="18">
        <f t="shared" si="5"/>
        <v>1</v>
      </c>
      <c r="D48" s="18">
        <f t="shared" si="3"/>
        <v>1</v>
      </c>
      <c r="E48" s="7" t="str">
        <f t="shared" si="4"/>
        <v>02-08-09</v>
      </c>
      <c r="F48" s="7">
        <f t="shared" si="7"/>
        <v>0</v>
      </c>
      <c r="G48" s="7"/>
      <c r="H48" t="s">
        <v>378</v>
      </c>
      <c r="I48" t="s">
        <v>247</v>
      </c>
      <c r="J48" s="162">
        <v>6.72</v>
      </c>
    </row>
    <row r="49" spans="1:10" ht="60">
      <c r="A49" s="7" t="str">
        <f t="shared" si="6"/>
        <v>02-08-09</v>
      </c>
      <c r="B49" s="18" t="str">
        <f t="shared" si="2"/>
        <v>Краны мостовые электрические при работе на монтаже технологического оборудования общего назначения 50 т
Краны на автомобильном ходу при работе на монтаже технологического оборудования 10 т</v>
      </c>
      <c r="C49" s="18" t="str">
        <f t="shared" si="5"/>
        <v>1
20</v>
      </c>
      <c r="D49" s="18">
        <f t="shared" si="3"/>
        <v>20</v>
      </c>
      <c r="E49" s="7" t="str">
        <f t="shared" si="4"/>
        <v>02-08-09</v>
      </c>
      <c r="F49" s="7">
        <f t="shared" si="7"/>
        <v>1</v>
      </c>
      <c r="G49" s="7"/>
      <c r="H49" t="s">
        <v>378</v>
      </c>
      <c r="I49" t="s">
        <v>205</v>
      </c>
      <c r="J49" s="162">
        <v>151.82</v>
      </c>
    </row>
    <row r="50" spans="1:10" ht="30">
      <c r="A50" s="7" t="str">
        <f t="shared" si="6"/>
        <v>02-11-02</v>
      </c>
      <c r="B50" s="18" t="str">
        <f t="shared" si="2"/>
        <v>Краны на автомобильном ходу при работе на монтаже технологического оборудования 10 т</v>
      </c>
      <c r="C50" s="18">
        <f t="shared" si="5"/>
        <v>1</v>
      </c>
      <c r="D50" s="18">
        <f t="shared" si="3"/>
        <v>1</v>
      </c>
      <c r="E50" s="7" t="str">
        <f t="shared" si="4"/>
        <v>02-11-02</v>
      </c>
      <c r="F50" s="7">
        <f t="shared" si="7"/>
        <v>0</v>
      </c>
      <c r="G50" s="7"/>
      <c r="H50" t="s">
        <v>381</v>
      </c>
      <c r="I50" t="s">
        <v>205</v>
      </c>
      <c r="J50" s="162">
        <v>1.02</v>
      </c>
    </row>
    <row r="51" spans="1:10" ht="30">
      <c r="A51" s="7">
        <f t="shared" si="6"/>
        <v>0</v>
      </c>
      <c r="B51" s="18" t="str">
        <f t="shared" si="2"/>
        <v>Краны башенные при работе на других видах строительства 8 т</v>
      </c>
      <c r="C51" s="18">
        <f t="shared" si="5"/>
        <v>2</v>
      </c>
      <c r="D51" s="18">
        <f t="shared" si="3"/>
        <v>2</v>
      </c>
      <c r="E51" s="7" t="str">
        <f t="shared" si="4"/>
        <v>02-13-10</v>
      </c>
      <c r="F51" s="7">
        <f t="shared" si="7"/>
        <v>0</v>
      </c>
      <c r="G51" s="7"/>
      <c r="H51" t="s">
        <v>387</v>
      </c>
      <c r="I51" t="s">
        <v>559</v>
      </c>
      <c r="J51" s="162">
        <v>9.41</v>
      </c>
    </row>
    <row r="52" spans="1:10" ht="60">
      <c r="A52" s="7">
        <f t="shared" si="6"/>
        <v>0</v>
      </c>
      <c r="B52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</v>
      </c>
      <c r="C52" s="18" t="str">
        <f t="shared" si="5"/>
        <v>2
3</v>
      </c>
      <c r="D52" s="18">
        <f t="shared" si="3"/>
        <v>3</v>
      </c>
      <c r="E52" s="7" t="str">
        <f t="shared" si="4"/>
        <v>02-13-10</v>
      </c>
      <c r="F52" s="7">
        <f t="shared" si="7"/>
        <v>1</v>
      </c>
      <c r="G52" s="7"/>
      <c r="H52" t="s">
        <v>387</v>
      </c>
      <c r="I52" t="s">
        <v>247</v>
      </c>
      <c r="J52" s="162">
        <v>20.16</v>
      </c>
    </row>
    <row r="53" spans="1:10" ht="90">
      <c r="A53" s="7">
        <f t="shared" si="6"/>
        <v>0</v>
      </c>
      <c r="B53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
Краны на автомобильном ходу при работе на других видах строительства 10 т</v>
      </c>
      <c r="C53" s="18" t="str">
        <f t="shared" si="5"/>
        <v>2
3
1</v>
      </c>
      <c r="D53" s="18">
        <f t="shared" si="3"/>
        <v>1</v>
      </c>
      <c r="E53" s="7" t="str">
        <f t="shared" si="4"/>
        <v>02-13-10</v>
      </c>
      <c r="F53" s="7">
        <f t="shared" si="7"/>
        <v>1</v>
      </c>
      <c r="G53" s="7"/>
      <c r="H53" t="s">
        <v>387</v>
      </c>
      <c r="I53" t="s">
        <v>322</v>
      </c>
      <c r="J53" s="162">
        <v>3.91</v>
      </c>
    </row>
    <row r="54" spans="1:10" ht="120">
      <c r="A54" s="7" t="str">
        <f t="shared" si="6"/>
        <v>02-13-10</v>
      </c>
      <c r="B54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
Краны на автомобильном ходу при работе на других видах строительства 10 т
Краны на автомобильном ходу при работе на монтаже технологического оборудования 10 т</v>
      </c>
      <c r="C54" s="18" t="str">
        <f t="shared" si="5"/>
        <v>2
3
1
81</v>
      </c>
      <c r="D54" s="18">
        <f t="shared" si="3"/>
        <v>81</v>
      </c>
      <c r="E54" s="7" t="str">
        <f t="shared" si="4"/>
        <v>02-13-10</v>
      </c>
      <c r="F54" s="7">
        <f t="shared" si="7"/>
        <v>1</v>
      </c>
      <c r="G54" s="7"/>
      <c r="H54" t="s">
        <v>387</v>
      </c>
      <c r="I54" t="s">
        <v>205</v>
      </c>
      <c r="J54" s="162">
        <v>640.94000000000005</v>
      </c>
    </row>
    <row r="55" spans="1:10" ht="30">
      <c r="A55" s="7" t="str">
        <f t="shared" si="6"/>
        <v>02-14-06</v>
      </c>
      <c r="B55" s="18" t="str">
        <f t="shared" si="2"/>
        <v>Краны на автомобильном ходу при работе на монтаже технологического оборудования 10 т</v>
      </c>
      <c r="C55" s="18">
        <f t="shared" si="5"/>
        <v>2</v>
      </c>
      <c r="D55" s="18">
        <f t="shared" si="3"/>
        <v>2</v>
      </c>
      <c r="E55" s="7" t="str">
        <f t="shared" si="4"/>
        <v>02-14-06</v>
      </c>
      <c r="F55" s="7">
        <f t="shared" si="7"/>
        <v>0</v>
      </c>
      <c r="G55" s="7"/>
      <c r="H55" t="s">
        <v>389</v>
      </c>
      <c r="I55" t="s">
        <v>205</v>
      </c>
      <c r="J55" s="162">
        <v>9.19</v>
      </c>
    </row>
    <row r="56" spans="1:10" ht="30">
      <c r="A56" s="7">
        <f t="shared" si="6"/>
        <v>0</v>
      </c>
      <c r="B56" s="18" t="str">
        <f t="shared" si="2"/>
        <v>Краны башенные при работе на других видах строительства 8 т</v>
      </c>
      <c r="C56" s="18">
        <f t="shared" si="5"/>
        <v>2</v>
      </c>
      <c r="D56" s="18">
        <f t="shared" si="3"/>
        <v>2</v>
      </c>
      <c r="E56" s="7" t="str">
        <f t="shared" si="4"/>
        <v>02-14-07</v>
      </c>
      <c r="F56" s="7">
        <f t="shared" si="7"/>
        <v>0</v>
      </c>
      <c r="G56" s="7"/>
      <c r="H56" t="s">
        <v>391</v>
      </c>
      <c r="I56" t="s">
        <v>559</v>
      </c>
      <c r="J56" s="162">
        <v>9.77</v>
      </c>
    </row>
    <row r="57" spans="1:10" ht="60">
      <c r="A57" s="7">
        <f t="shared" si="6"/>
        <v>0</v>
      </c>
      <c r="B57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</v>
      </c>
      <c r="C57" s="18" t="str">
        <f t="shared" si="5"/>
        <v>2
2</v>
      </c>
      <c r="D57" s="18">
        <f t="shared" si="3"/>
        <v>2</v>
      </c>
      <c r="E57" s="7" t="str">
        <f t="shared" si="4"/>
        <v>02-14-07</v>
      </c>
      <c r="F57" s="7">
        <f t="shared" si="7"/>
        <v>1</v>
      </c>
      <c r="G57" s="7"/>
      <c r="H57" t="s">
        <v>391</v>
      </c>
      <c r="I57" t="s">
        <v>247</v>
      </c>
      <c r="J57" s="162">
        <v>6.24</v>
      </c>
    </row>
    <row r="58" spans="1:10" ht="90">
      <c r="A58" s="7">
        <f t="shared" si="6"/>
        <v>0</v>
      </c>
      <c r="B58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
Краны на автомобильном ходу при работе на монтаже технологического оборудования 10 т</v>
      </c>
      <c r="C58" s="18" t="str">
        <f t="shared" si="5"/>
        <v>2
2
5</v>
      </c>
      <c r="D58" s="18">
        <f t="shared" si="3"/>
        <v>5</v>
      </c>
      <c r="E58" s="7" t="str">
        <f t="shared" si="4"/>
        <v>02-14-07</v>
      </c>
      <c r="F58" s="7">
        <f t="shared" si="7"/>
        <v>1</v>
      </c>
      <c r="G58" s="7"/>
      <c r="H58" t="s">
        <v>391</v>
      </c>
      <c r="I58" t="s">
        <v>205</v>
      </c>
      <c r="J58" s="162">
        <v>36.03</v>
      </c>
    </row>
    <row r="59" spans="1:10" ht="120">
      <c r="A59" s="7" t="str">
        <f t="shared" si="6"/>
        <v>02-14-07</v>
      </c>
      <c r="B59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
Краны на автомобильном ходу при работе на монтаже технологического оборудования 10 т
Краны на гусеничном ходу при работе на монтаже технологического оборудования 25 т</v>
      </c>
      <c r="C59" s="18" t="str">
        <f t="shared" si="5"/>
        <v>2
2
5
1</v>
      </c>
      <c r="D59" s="18">
        <f t="shared" si="3"/>
        <v>1</v>
      </c>
      <c r="E59" s="7" t="str">
        <f t="shared" si="4"/>
        <v>02-14-07</v>
      </c>
      <c r="F59" s="7">
        <f t="shared" si="7"/>
        <v>1</v>
      </c>
      <c r="G59" s="7"/>
      <c r="H59" t="s">
        <v>391</v>
      </c>
      <c r="I59" t="s">
        <v>465</v>
      </c>
      <c r="J59" s="162">
        <v>0.16</v>
      </c>
    </row>
    <row r="60" spans="1:10" ht="30">
      <c r="A60" s="7">
        <f t="shared" si="6"/>
        <v>0</v>
      </c>
      <c r="B60" s="18" t="str">
        <f t="shared" si="2"/>
        <v>Краны башенные при работе на других видах строительства 8 т</v>
      </c>
      <c r="C60" s="18">
        <f t="shared" si="5"/>
        <v>1</v>
      </c>
      <c r="D60" s="18">
        <f t="shared" si="3"/>
        <v>1</v>
      </c>
      <c r="E60" s="7" t="str">
        <f t="shared" si="4"/>
        <v>02-14-09</v>
      </c>
      <c r="F60" s="7">
        <f t="shared" si="7"/>
        <v>0</v>
      </c>
      <c r="G60" s="7"/>
      <c r="H60" t="s">
        <v>395</v>
      </c>
      <c r="I60" t="s">
        <v>559</v>
      </c>
      <c r="J60" s="162">
        <v>0.84</v>
      </c>
    </row>
    <row r="61" spans="1:10" ht="60">
      <c r="A61" s="7">
        <f t="shared" si="6"/>
        <v>0</v>
      </c>
      <c r="B61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</v>
      </c>
      <c r="C61" s="18" t="str">
        <f t="shared" si="5"/>
        <v>1
1</v>
      </c>
      <c r="D61" s="18">
        <f t="shared" si="3"/>
        <v>1</v>
      </c>
      <c r="E61" s="7" t="str">
        <f t="shared" si="4"/>
        <v>02-14-09</v>
      </c>
      <c r="F61" s="7">
        <f t="shared" si="7"/>
        <v>1</v>
      </c>
      <c r="G61" s="7"/>
      <c r="H61" t="s">
        <v>395</v>
      </c>
      <c r="I61" t="s">
        <v>247</v>
      </c>
      <c r="J61" s="162">
        <v>3.84</v>
      </c>
    </row>
    <row r="62" spans="1:10" ht="90">
      <c r="A62" s="7">
        <f t="shared" si="6"/>
        <v>0</v>
      </c>
      <c r="B62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
Краны на автомобильном ходу при работе на других видах строительства 10 т</v>
      </c>
      <c r="C62" s="18" t="str">
        <f t="shared" si="5"/>
        <v>1
1
1</v>
      </c>
      <c r="D62" s="18">
        <f t="shared" si="3"/>
        <v>1</v>
      </c>
      <c r="E62" s="7" t="str">
        <f t="shared" si="4"/>
        <v>02-14-09</v>
      </c>
      <c r="F62" s="7">
        <f t="shared" si="7"/>
        <v>1</v>
      </c>
      <c r="G62" s="7"/>
      <c r="H62" t="s">
        <v>395</v>
      </c>
      <c r="I62" t="s">
        <v>322</v>
      </c>
      <c r="J62" s="162">
        <v>0.36</v>
      </c>
    </row>
    <row r="63" spans="1:10" ht="120">
      <c r="A63" s="7" t="str">
        <f t="shared" si="6"/>
        <v>02-14-09</v>
      </c>
      <c r="B63" s="18" t="str">
        <f t="shared" si="2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
Краны на автомобильном ходу при работе на других видах строительства 10 т
Краны на автомобильном ходу при работе на монтаже технологического оборудования 10 т</v>
      </c>
      <c r="C63" s="18" t="str">
        <f t="shared" si="5"/>
        <v>1
1
1
26</v>
      </c>
      <c r="D63" s="18">
        <f t="shared" si="3"/>
        <v>26</v>
      </c>
      <c r="E63" s="7" t="str">
        <f t="shared" si="4"/>
        <v>02-14-09</v>
      </c>
      <c r="F63" s="7">
        <f t="shared" si="7"/>
        <v>1</v>
      </c>
      <c r="G63" s="7"/>
      <c r="H63" t="s">
        <v>395</v>
      </c>
      <c r="I63" t="s">
        <v>205</v>
      </c>
      <c r="J63" s="162">
        <v>199.58</v>
      </c>
    </row>
    <row r="64" spans="1:10" ht="30">
      <c r="A64" s="7">
        <f t="shared" si="6"/>
        <v>0</v>
      </c>
      <c r="B64" s="18" t="str">
        <f t="shared" si="2"/>
        <v>Краны башенные при работе на других видах строительства 8 т</v>
      </c>
      <c r="C64" s="18">
        <f t="shared" si="5"/>
        <v>1</v>
      </c>
      <c r="D64" s="18">
        <f t="shared" si="3"/>
        <v>1</v>
      </c>
      <c r="E64" s="7" t="str">
        <f t="shared" si="4"/>
        <v>02-20-03</v>
      </c>
      <c r="F64" s="7">
        <f t="shared" si="7"/>
        <v>0</v>
      </c>
      <c r="G64" s="7"/>
      <c r="H64" t="s">
        <v>400</v>
      </c>
      <c r="I64" t="s">
        <v>559</v>
      </c>
      <c r="J64" s="162">
        <v>0.3</v>
      </c>
    </row>
    <row r="65" spans="1:10" ht="60">
      <c r="A65" s="7">
        <f t="shared" si="6"/>
        <v>0</v>
      </c>
      <c r="B65" s="18" t="str">
        <f t="shared" si="2"/>
        <v>Краны башенные при работе на других видах строительства 8 т
Краны на автомобильном ходу при работе на других видах строительства 10 т</v>
      </c>
      <c r="C65" s="18" t="str">
        <f t="shared" si="5"/>
        <v>1
1</v>
      </c>
      <c r="D65" s="18">
        <f t="shared" si="3"/>
        <v>1</v>
      </c>
      <c r="E65" s="7" t="str">
        <f t="shared" si="4"/>
        <v>02-20-03</v>
      </c>
      <c r="F65" s="7">
        <f t="shared" si="7"/>
        <v>1</v>
      </c>
      <c r="G65" s="7"/>
      <c r="H65" t="s">
        <v>400</v>
      </c>
      <c r="I65" t="s">
        <v>322</v>
      </c>
      <c r="J65" s="162">
        <v>0.03</v>
      </c>
    </row>
    <row r="66" spans="1:10" ht="90">
      <c r="A66" s="7">
        <f t="shared" si="6"/>
        <v>0</v>
      </c>
      <c r="B66" s="18" t="str">
        <f t="shared" si="2"/>
        <v>Краны башенные при работе на других видах строительства 8 т
Краны на автомобильном ходу при работе на других видах строительства 10 т
Краны на автомобильном ходу при работе на монтаже технологического оборудования 10 т</v>
      </c>
      <c r="C66" s="18" t="str">
        <f t="shared" si="5"/>
        <v>1
1
1</v>
      </c>
      <c r="D66" s="18">
        <f t="shared" si="3"/>
        <v>1</v>
      </c>
      <c r="E66" s="7" t="str">
        <f t="shared" si="4"/>
        <v>02-20-03</v>
      </c>
      <c r="F66" s="7">
        <f t="shared" si="7"/>
        <v>1</v>
      </c>
      <c r="G66" s="7"/>
      <c r="H66" t="s">
        <v>400</v>
      </c>
      <c r="I66" t="s">
        <v>205</v>
      </c>
      <c r="J66" s="162">
        <v>0.01</v>
      </c>
    </row>
    <row r="67" spans="1:10" ht="120">
      <c r="A67" s="7">
        <f t="shared" si="6"/>
        <v>0</v>
      </c>
      <c r="B67" s="18" t="str">
        <f t="shared" si="2"/>
        <v>Краны башенные при работе на других видах строительства 8 т
Краны на автомобильном ходу при работе на других видах строительства 10 т
Краны на автомобильном ходу при работе на монтаже технологического оборудования 10 т
Краны на гусеничном ходу при работе на других видах строительства до 16 т</v>
      </c>
      <c r="C67" s="18" t="str">
        <f t="shared" si="5"/>
        <v>1
1
1
1</v>
      </c>
      <c r="D67" s="18">
        <f t="shared" si="3"/>
        <v>1</v>
      </c>
      <c r="E67" s="7" t="str">
        <f t="shared" si="4"/>
        <v>02-20-03</v>
      </c>
      <c r="F67" s="7">
        <f t="shared" si="7"/>
        <v>1</v>
      </c>
      <c r="G67" s="7"/>
      <c r="H67" t="s">
        <v>400</v>
      </c>
      <c r="I67" t="s">
        <v>550</v>
      </c>
      <c r="J67" s="162">
        <v>0.96</v>
      </c>
    </row>
    <row r="68" spans="1:10" ht="150">
      <c r="A68" s="7">
        <f t="shared" si="6"/>
        <v>0</v>
      </c>
      <c r="B68" s="18" t="str">
        <f t="shared" si="2"/>
        <v>Краны башенные при работе на других видах строительства 8 т
Краны на автомобильном ходу при работе на других видах строительства 10 т
Краны на автомобильном ходу при работе на монтаже технологического оборудования 10 т
Краны на гусеничном ходу при работе на других видах строительства до 16 т
Краны козловые при работе на строительстве тепловых и атомных электростанций 50 т</v>
      </c>
      <c r="C68" s="18" t="str">
        <f t="shared" si="5"/>
        <v>1
1
1
1
1</v>
      </c>
      <c r="D68" s="18">
        <f t="shared" si="3"/>
        <v>1</v>
      </c>
      <c r="E68" s="7" t="str">
        <f t="shared" si="4"/>
        <v>02-20-03</v>
      </c>
      <c r="F68" s="7">
        <f t="shared" si="7"/>
        <v>1</v>
      </c>
      <c r="G68" s="7"/>
      <c r="H68" t="s">
        <v>400</v>
      </c>
      <c r="I68" t="s">
        <v>574</v>
      </c>
      <c r="J68" s="162">
        <v>4.3499999999999996</v>
      </c>
    </row>
    <row r="69" spans="1:10" ht="180">
      <c r="A69" s="7">
        <f t="shared" ref="A69:A74" si="8">IF(J69=0,0,IF(E69=E70,0,E69))</f>
        <v>0</v>
      </c>
      <c r="B69" s="18" t="str">
        <f t="shared" si="2"/>
        <v>Краны башенные при работе на других видах строительства 8 т
Краны на автомобильном ходу при работе на других видах строительства 10 т
Краны на автомобильном ходу при работе на монтаже технологического оборудования 10 т
Краны на гусеничном ходу при работе на других видах строительства до 16 т
Краны козловые при работе на строительстве тепловых и атомных электростанций 50 т
Краны на автомобильном ходу при работе на монтаже технологического оборудования 6,3 т</v>
      </c>
      <c r="C69" s="18" t="str">
        <f t="shared" si="5"/>
        <v>1
1
1
1
1
1</v>
      </c>
      <c r="D69" s="18">
        <f t="shared" si="3"/>
        <v>1</v>
      </c>
      <c r="E69" s="7" t="str">
        <f t="shared" si="4"/>
        <v>02-20-03</v>
      </c>
      <c r="F69" s="7">
        <f t="shared" ref="F69:F74" si="9">IF(J69=0,0,IF(E69=E68,1,0))</f>
        <v>1</v>
      </c>
      <c r="G69" s="7"/>
      <c r="H69" t="s">
        <v>400</v>
      </c>
      <c r="I69" t="s">
        <v>576</v>
      </c>
      <c r="J69" s="162">
        <v>0.75</v>
      </c>
    </row>
    <row r="70" spans="1:10" ht="210">
      <c r="A70" s="7" t="str">
        <f t="shared" si="8"/>
        <v>02-20-03</v>
      </c>
      <c r="B70" s="18" t="str">
        <f t="shared" ref="B70:B133" si="10">IF($E70=0,0,IF($F70=0,I70,CONCATENATE(B69,"
",I70)))</f>
        <v>Краны башенные при работе на других видах строительства 8 т
Краны на автомобильном ходу при работе на других видах строительства 10 т
Краны на автомобильном ходу при работе на монтаже технологического оборудования 10 т
Краны на гусеничном ходу при работе на других видах строительства до 16 т
Краны козловые при работе на строительстве тепловых и атомных электростанций 50 т
Краны на автомобильном ходу при работе на монтаже технологического оборудования 6,3 т
Краны на гусеничном ходу при работе на монтаже технологического оборудования 50-63 т</v>
      </c>
      <c r="C70" s="18" t="str">
        <f t="shared" ref="C70:C133" si="11">IF($E70=0,0,IF($F70=0,$D70,CONCATENATE(C69,"
",$D70)))</f>
        <v>1
1
1
1
1
1
2</v>
      </c>
      <c r="D70" s="18">
        <f t="shared" ref="D70:D133" si="12">ROUNDUP(IF($E70=0,0,IF($F70=0,$J70,D69+$J70))/8,0)</f>
        <v>2</v>
      </c>
      <c r="E70" s="7" t="str">
        <f t="shared" ref="E70:E74" si="13">IF(J70=0,0,H70)</f>
        <v>02-20-03</v>
      </c>
      <c r="F70" s="7">
        <f t="shared" si="9"/>
        <v>1</v>
      </c>
      <c r="G70" s="7"/>
      <c r="H70" t="s">
        <v>400</v>
      </c>
      <c r="I70" t="s">
        <v>578</v>
      </c>
      <c r="J70" s="162">
        <v>7.95</v>
      </c>
    </row>
    <row r="71" spans="1:10" ht="30">
      <c r="A71" s="7" t="str">
        <f t="shared" si="8"/>
        <v>02-20-04</v>
      </c>
      <c r="B71" s="18" t="str">
        <f t="shared" si="10"/>
        <v>Краны на автомобильном ходу при работе на монтаже технологического оборудования 10 т</v>
      </c>
      <c r="C71" s="18">
        <f t="shared" si="11"/>
        <v>1</v>
      </c>
      <c r="D71" s="18">
        <f t="shared" si="12"/>
        <v>1</v>
      </c>
      <c r="E71" s="7" t="str">
        <f t="shared" si="13"/>
        <v>02-20-04</v>
      </c>
      <c r="F71" s="7">
        <f t="shared" si="9"/>
        <v>0</v>
      </c>
      <c r="G71" s="7"/>
      <c r="H71" t="s">
        <v>402</v>
      </c>
      <c r="I71" t="s">
        <v>205</v>
      </c>
      <c r="J71" s="162">
        <v>1.28</v>
      </c>
    </row>
    <row r="72" spans="1:10" ht="30">
      <c r="A72" s="7" t="str">
        <f t="shared" si="8"/>
        <v>02-21-03</v>
      </c>
      <c r="B72" s="18" t="str">
        <f t="shared" si="10"/>
        <v>Краны на автомобильном ходу при работе на монтаже технологического оборудования 10 т</v>
      </c>
      <c r="C72" s="18">
        <f t="shared" si="11"/>
        <v>19</v>
      </c>
      <c r="D72" s="18">
        <f t="shared" si="12"/>
        <v>19</v>
      </c>
      <c r="E72" s="7" t="str">
        <f t="shared" si="13"/>
        <v>02-21-03</v>
      </c>
      <c r="F72" s="7">
        <f t="shared" si="9"/>
        <v>0</v>
      </c>
      <c r="G72" s="7"/>
      <c r="H72" t="s">
        <v>404</v>
      </c>
      <c r="I72" t="s">
        <v>205</v>
      </c>
      <c r="J72" s="162">
        <v>147.59</v>
      </c>
    </row>
    <row r="73" spans="1:10" ht="30">
      <c r="A73" s="7">
        <f t="shared" si="8"/>
        <v>0</v>
      </c>
      <c r="B73" s="18" t="str">
        <f t="shared" si="10"/>
        <v>Краны мостовые электрические при работе на монтаже технологического оборудования общего назначения 50 т</v>
      </c>
      <c r="C73" s="18">
        <f t="shared" si="11"/>
        <v>1</v>
      </c>
      <c r="D73" s="18">
        <f t="shared" si="12"/>
        <v>1</v>
      </c>
      <c r="E73" s="7" t="str">
        <f t="shared" si="13"/>
        <v>03-01-07</v>
      </c>
      <c r="F73" s="7">
        <f t="shared" si="9"/>
        <v>0</v>
      </c>
      <c r="G73" s="7"/>
      <c r="H73" t="s">
        <v>410</v>
      </c>
      <c r="I73" t="s">
        <v>247</v>
      </c>
      <c r="J73" s="162">
        <v>0.96</v>
      </c>
    </row>
    <row r="74" spans="1:10" ht="60">
      <c r="A74" s="7" t="str">
        <f t="shared" si="8"/>
        <v>03-01-07</v>
      </c>
      <c r="B74" s="18" t="str">
        <f t="shared" si="10"/>
        <v>Краны мостовые электрические при работе на монтаже технологического оборудования общего назначения 50 т
Краны на автомобильном ходу при работе на монтаже технологического оборудования 10 т</v>
      </c>
      <c r="C74" s="18" t="str">
        <f t="shared" si="11"/>
        <v>1
10</v>
      </c>
      <c r="D74" s="18">
        <f t="shared" si="12"/>
        <v>10</v>
      </c>
      <c r="E74" s="7" t="str">
        <f t="shared" si="13"/>
        <v>03-01-07</v>
      </c>
      <c r="F74" s="7">
        <f t="shared" si="9"/>
        <v>1</v>
      </c>
      <c r="G74" s="7"/>
      <c r="H74" t="s">
        <v>410</v>
      </c>
      <c r="I74" t="s">
        <v>205</v>
      </c>
      <c r="J74" s="162">
        <v>71.209999999999994</v>
      </c>
    </row>
    <row r="75" spans="1:10" ht="30">
      <c r="A75" s="7" t="str">
        <f t="shared" ref="A75:A138" si="14">IF(J75=0,0,IF(E75=E76,0,E75))</f>
        <v>03-02-02</v>
      </c>
      <c r="B75" s="18" t="str">
        <f t="shared" si="10"/>
        <v>Краны на автомобильном ходу при работе на монтаже технологического оборудования 10 т</v>
      </c>
      <c r="C75" s="18">
        <f t="shared" si="11"/>
        <v>1</v>
      </c>
      <c r="D75" s="18">
        <f t="shared" si="12"/>
        <v>1</v>
      </c>
      <c r="E75" s="7" t="str">
        <f t="shared" ref="E75:E138" si="15">IF(J75=0,0,H75)</f>
        <v>03-02-02</v>
      </c>
      <c r="F75" s="7">
        <f t="shared" ref="F75:F138" si="16">IF(J75=0,0,IF(E75=E74,1,0))</f>
        <v>0</v>
      </c>
      <c r="G75" s="7"/>
      <c r="H75" t="s">
        <v>412</v>
      </c>
      <c r="I75" t="s">
        <v>205</v>
      </c>
      <c r="J75" s="162">
        <v>2.88</v>
      </c>
    </row>
    <row r="76" spans="1:10" ht="30">
      <c r="A76" s="7" t="str">
        <f t="shared" si="14"/>
        <v>03-03-02</v>
      </c>
      <c r="B76" s="18" t="str">
        <f t="shared" si="10"/>
        <v>Краны на автомобильном ходу при работе на монтаже технологического оборудования 10 т</v>
      </c>
      <c r="C76" s="18">
        <f t="shared" si="11"/>
        <v>1</v>
      </c>
      <c r="D76" s="18">
        <f t="shared" si="12"/>
        <v>1</v>
      </c>
      <c r="E76" s="7" t="str">
        <f t="shared" si="15"/>
        <v>03-03-02</v>
      </c>
      <c r="F76" s="7">
        <f t="shared" si="16"/>
        <v>0</v>
      </c>
      <c r="G76" s="7"/>
      <c r="H76" t="s">
        <v>415</v>
      </c>
      <c r="I76" t="s">
        <v>205</v>
      </c>
      <c r="J76" s="162">
        <v>1.42</v>
      </c>
    </row>
    <row r="77" spans="1:10" ht="30">
      <c r="A77" s="7" t="str">
        <f t="shared" si="14"/>
        <v>03-04-04</v>
      </c>
      <c r="B77" s="18" t="str">
        <f t="shared" si="10"/>
        <v>Краны на автомобильном ходу при работе на монтаже технологического оборудования 10 т</v>
      </c>
      <c r="C77" s="18">
        <f t="shared" si="11"/>
        <v>1</v>
      </c>
      <c r="D77" s="18">
        <f t="shared" si="12"/>
        <v>1</v>
      </c>
      <c r="E77" s="7" t="str">
        <f t="shared" si="15"/>
        <v>03-04-04</v>
      </c>
      <c r="F77" s="7">
        <f t="shared" si="16"/>
        <v>0</v>
      </c>
      <c r="G77" s="7"/>
      <c r="H77" t="s">
        <v>416</v>
      </c>
      <c r="I77" t="s">
        <v>205</v>
      </c>
      <c r="J77" s="162">
        <v>7.38</v>
      </c>
    </row>
    <row r="78" spans="1:10" ht="30">
      <c r="A78" s="7">
        <f t="shared" si="14"/>
        <v>0</v>
      </c>
      <c r="B78" s="18" t="str">
        <f t="shared" si="10"/>
        <v>Краны мостовые электрические при работе на монтаже технологического оборудования общего назначения 50 т</v>
      </c>
      <c r="C78" s="18">
        <f t="shared" si="11"/>
        <v>1</v>
      </c>
      <c r="D78" s="18">
        <f t="shared" si="12"/>
        <v>1</v>
      </c>
      <c r="E78" s="7" t="str">
        <f t="shared" si="15"/>
        <v>03-04-05</v>
      </c>
      <c r="F78" s="7">
        <f t="shared" si="16"/>
        <v>0</v>
      </c>
      <c r="G78" s="7"/>
      <c r="H78" t="s">
        <v>418</v>
      </c>
      <c r="I78" t="s">
        <v>247</v>
      </c>
      <c r="J78" s="162">
        <v>3.12</v>
      </c>
    </row>
    <row r="79" spans="1:10" ht="60">
      <c r="A79" s="7" t="str">
        <f t="shared" si="14"/>
        <v>03-04-05</v>
      </c>
      <c r="B79" s="18" t="str">
        <f t="shared" si="10"/>
        <v>Краны мостовые электрические при работе на монтаже технологического оборудования общего назначения 50 т
Краны на автомобильном ходу при работе на монтаже технологического оборудования 10 т</v>
      </c>
      <c r="C79" s="18" t="str">
        <f t="shared" si="11"/>
        <v>1
2</v>
      </c>
      <c r="D79" s="18">
        <f t="shared" si="12"/>
        <v>2</v>
      </c>
      <c r="E79" s="7" t="str">
        <f t="shared" si="15"/>
        <v>03-04-05</v>
      </c>
      <c r="F79" s="7">
        <f t="shared" si="16"/>
        <v>1</v>
      </c>
      <c r="G79" s="7"/>
      <c r="H79" t="s">
        <v>418</v>
      </c>
      <c r="I79" t="s">
        <v>205</v>
      </c>
      <c r="J79" s="162">
        <v>12.18</v>
      </c>
    </row>
    <row r="80" spans="1:10" ht="30">
      <c r="A80" s="7" t="str">
        <f t="shared" si="14"/>
        <v>03-04-07</v>
      </c>
      <c r="B80" s="18" t="str">
        <f t="shared" si="10"/>
        <v>Краны на автомобильном ходу при работе на монтаже технологического оборудования 10 т</v>
      </c>
      <c r="C80" s="18">
        <f t="shared" si="11"/>
        <v>7</v>
      </c>
      <c r="D80" s="18">
        <f t="shared" si="12"/>
        <v>7</v>
      </c>
      <c r="E80" s="7" t="str">
        <f t="shared" si="15"/>
        <v>03-04-07</v>
      </c>
      <c r="F80" s="7">
        <f t="shared" si="16"/>
        <v>0</v>
      </c>
      <c r="G80" s="7"/>
      <c r="H80" t="s">
        <v>422</v>
      </c>
      <c r="I80" t="s">
        <v>205</v>
      </c>
      <c r="J80" s="162">
        <v>55.52</v>
      </c>
    </row>
    <row r="81" spans="1:10" ht="30">
      <c r="A81" s="7" t="str">
        <f t="shared" si="14"/>
        <v>03-05-04</v>
      </c>
      <c r="B81" s="18" t="str">
        <f t="shared" si="10"/>
        <v>Краны на автомобильном ходу при работе на монтаже технологического оборудования 10 т</v>
      </c>
      <c r="C81" s="18">
        <f t="shared" si="11"/>
        <v>1</v>
      </c>
      <c r="D81" s="18">
        <f t="shared" si="12"/>
        <v>1</v>
      </c>
      <c r="E81" s="7" t="str">
        <f t="shared" si="15"/>
        <v>03-05-04</v>
      </c>
      <c r="F81" s="7">
        <f t="shared" si="16"/>
        <v>0</v>
      </c>
      <c r="G81" s="7"/>
      <c r="H81" t="s">
        <v>424</v>
      </c>
      <c r="I81" t="s">
        <v>205</v>
      </c>
      <c r="J81" s="162">
        <v>2.81</v>
      </c>
    </row>
    <row r="82" spans="1:10" ht="30">
      <c r="A82" s="7">
        <f t="shared" si="14"/>
        <v>0</v>
      </c>
      <c r="B82" s="18" t="str">
        <f t="shared" si="10"/>
        <v>Краны мостовые электрические при работе на монтаже технологического оборудования общего назначения 50 т</v>
      </c>
      <c r="C82" s="18">
        <f t="shared" si="11"/>
        <v>1</v>
      </c>
      <c r="D82" s="18">
        <f t="shared" si="12"/>
        <v>1</v>
      </c>
      <c r="E82" s="7" t="str">
        <f t="shared" si="15"/>
        <v>03-05-05</v>
      </c>
      <c r="F82" s="7">
        <f t="shared" si="16"/>
        <v>0</v>
      </c>
      <c r="G82" s="7"/>
      <c r="H82" t="s">
        <v>426</v>
      </c>
      <c r="I82" t="s">
        <v>247</v>
      </c>
      <c r="J82" s="162">
        <v>1.2</v>
      </c>
    </row>
    <row r="83" spans="1:10" ht="60">
      <c r="A83" s="7" t="str">
        <f t="shared" si="14"/>
        <v>03-05-05</v>
      </c>
      <c r="B83" s="18" t="str">
        <f t="shared" si="10"/>
        <v>Краны мостовые электрические при работе на монтаже технологического оборудования общего назначения 50 т
Краны на автомобильном ходу при работе на монтаже технологического оборудования 10 т</v>
      </c>
      <c r="C83" s="18" t="str">
        <f t="shared" si="11"/>
        <v>1
1</v>
      </c>
      <c r="D83" s="18">
        <f t="shared" si="12"/>
        <v>1</v>
      </c>
      <c r="E83" s="7" t="str">
        <f t="shared" si="15"/>
        <v>03-05-05</v>
      </c>
      <c r="F83" s="7">
        <f t="shared" si="16"/>
        <v>1</v>
      </c>
      <c r="G83" s="7"/>
      <c r="H83" t="s">
        <v>426</v>
      </c>
      <c r="I83" t="s">
        <v>205</v>
      </c>
      <c r="J83" s="162">
        <v>3.11</v>
      </c>
    </row>
    <row r="84" spans="1:10" ht="30">
      <c r="A84" s="7">
        <f t="shared" si="14"/>
        <v>0</v>
      </c>
      <c r="B84" s="18" t="str">
        <f t="shared" si="10"/>
        <v>Краны башенные при работе на других видах строительства 8 т</v>
      </c>
      <c r="C84" s="18">
        <f t="shared" si="11"/>
        <v>1</v>
      </c>
      <c r="D84" s="18">
        <f t="shared" si="12"/>
        <v>1</v>
      </c>
      <c r="E84" s="7" t="str">
        <f t="shared" si="15"/>
        <v>06-01-09</v>
      </c>
      <c r="F84" s="7">
        <f t="shared" si="16"/>
        <v>0</v>
      </c>
      <c r="G84" s="7"/>
      <c r="H84" t="s">
        <v>434</v>
      </c>
      <c r="I84" t="s">
        <v>559</v>
      </c>
      <c r="J84" s="162">
        <v>0.84</v>
      </c>
    </row>
    <row r="85" spans="1:10" ht="60">
      <c r="A85" s="7">
        <f t="shared" si="14"/>
        <v>0</v>
      </c>
      <c r="B85" s="18" t="str">
        <f t="shared" si="10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</v>
      </c>
      <c r="C85" s="18" t="str">
        <f t="shared" si="11"/>
        <v>1
1</v>
      </c>
      <c r="D85" s="18">
        <f t="shared" si="12"/>
        <v>1</v>
      </c>
      <c r="E85" s="7" t="str">
        <f t="shared" si="15"/>
        <v>06-01-09</v>
      </c>
      <c r="F85" s="7">
        <f t="shared" si="16"/>
        <v>1</v>
      </c>
      <c r="G85" s="7"/>
      <c r="H85" t="s">
        <v>434</v>
      </c>
      <c r="I85" t="s">
        <v>247</v>
      </c>
      <c r="J85" s="162">
        <v>0.96</v>
      </c>
    </row>
    <row r="86" spans="1:10" ht="90">
      <c r="A86" s="7">
        <f t="shared" si="14"/>
        <v>0</v>
      </c>
      <c r="B86" s="18" t="str">
        <f t="shared" si="10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
Краны на автомобильном ходу при работе на других видах строительства 10 т</v>
      </c>
      <c r="C86" s="18" t="str">
        <f t="shared" si="11"/>
        <v>1
1
1</v>
      </c>
      <c r="D86" s="18">
        <f t="shared" si="12"/>
        <v>1</v>
      </c>
      <c r="E86" s="7" t="str">
        <f t="shared" si="15"/>
        <v>06-01-09</v>
      </c>
      <c r="F86" s="7">
        <f t="shared" si="16"/>
        <v>1</v>
      </c>
      <c r="G86" s="7"/>
      <c r="H86" t="s">
        <v>434</v>
      </c>
      <c r="I86" t="s">
        <v>322</v>
      </c>
      <c r="J86" s="162">
        <v>0.36</v>
      </c>
    </row>
    <row r="87" spans="1:10" ht="120">
      <c r="A87" s="7" t="str">
        <f t="shared" si="14"/>
        <v>06-01-09</v>
      </c>
      <c r="B87" s="18" t="str">
        <f t="shared" si="10"/>
        <v>Краны башенные при работе на других видах строительства 8 т
Краны мостовые электрические при работе на монтаже технологического оборудования общего назначения 50 т
Краны на автомобильном ходу при работе на других видах строительства 10 т
Краны на автомобильном ходу при работе на монтаже технологического оборудования 10 т</v>
      </c>
      <c r="C87" s="18" t="str">
        <f t="shared" si="11"/>
        <v>1
1
1
10</v>
      </c>
      <c r="D87" s="18">
        <f t="shared" si="12"/>
        <v>10</v>
      </c>
      <c r="E87" s="7" t="str">
        <f t="shared" si="15"/>
        <v>06-01-09</v>
      </c>
      <c r="F87" s="7">
        <f t="shared" si="16"/>
        <v>1</v>
      </c>
      <c r="H87" t="s">
        <v>434</v>
      </c>
      <c r="I87" t="s">
        <v>205</v>
      </c>
      <c r="J87" s="162">
        <v>76.349999999999994</v>
      </c>
    </row>
    <row r="88" spans="1:10" ht="30">
      <c r="A88" s="7">
        <f t="shared" si="14"/>
        <v>0</v>
      </c>
      <c r="B88" s="18" t="str">
        <f t="shared" si="10"/>
        <v>Краны на автомобильном ходу при работе на других видах строительства 16 т</v>
      </c>
      <c r="C88" s="18">
        <f t="shared" si="11"/>
        <v>1</v>
      </c>
      <c r="D88" s="18">
        <f t="shared" si="12"/>
        <v>1</v>
      </c>
      <c r="E88" s="7" t="str">
        <f t="shared" si="15"/>
        <v>07-02-02</v>
      </c>
      <c r="F88" s="7">
        <f t="shared" si="16"/>
        <v>0</v>
      </c>
      <c r="H88" t="s">
        <v>438</v>
      </c>
      <c r="I88" t="s">
        <v>324</v>
      </c>
      <c r="J88" s="162">
        <v>0.03</v>
      </c>
    </row>
    <row r="89" spans="1:10" ht="60">
      <c r="A89" s="7" t="str">
        <f t="shared" si="14"/>
        <v>07-02-02</v>
      </c>
      <c r="B89" s="18" t="str">
        <f t="shared" si="10"/>
        <v>Краны на автомобильном ходу при работе на других видах строительства 16 т
Краны на автомобильном ходу при работе на монтаже технологического оборудования 10 т</v>
      </c>
      <c r="C89" s="18" t="str">
        <f t="shared" si="11"/>
        <v>1
2</v>
      </c>
      <c r="D89" s="18">
        <f t="shared" si="12"/>
        <v>2</v>
      </c>
      <c r="E89" s="7" t="str">
        <f t="shared" si="15"/>
        <v>07-02-02</v>
      </c>
      <c r="F89" s="7">
        <f t="shared" si="16"/>
        <v>1</v>
      </c>
      <c r="H89" t="s">
        <v>438</v>
      </c>
      <c r="I89" t="s">
        <v>205</v>
      </c>
      <c r="J89" s="162">
        <v>10.31</v>
      </c>
    </row>
    <row r="90" spans="1:10" ht="30">
      <c r="A90" s="7">
        <f t="shared" si="14"/>
        <v>0</v>
      </c>
      <c r="B90" s="18" t="str">
        <f t="shared" si="10"/>
        <v>Краны мостовые электрические при работе на монтаже технологического оборудования общего назначения 50 т</v>
      </c>
      <c r="C90" s="18">
        <f t="shared" si="11"/>
        <v>1</v>
      </c>
      <c r="D90" s="18">
        <f t="shared" si="12"/>
        <v>1</v>
      </c>
      <c r="E90" s="7" t="str">
        <f t="shared" si="15"/>
        <v>07-02-03</v>
      </c>
      <c r="F90" s="7">
        <f t="shared" si="16"/>
        <v>0</v>
      </c>
      <c r="H90" t="s">
        <v>440</v>
      </c>
      <c r="I90" t="s">
        <v>247</v>
      </c>
      <c r="J90" s="162">
        <v>0.96</v>
      </c>
    </row>
    <row r="91" spans="1:10" ht="60">
      <c r="A91" s="7" t="str">
        <f t="shared" si="14"/>
        <v>07-02-03</v>
      </c>
      <c r="B91" s="18" t="str">
        <f t="shared" si="10"/>
        <v>Краны мостовые электрические при работе на монтаже технологического оборудования общего назначения 50 т
Краны на автомобильном ходу при работе на монтаже технологического оборудования 10 т</v>
      </c>
      <c r="C91" s="18" t="str">
        <f t="shared" si="11"/>
        <v>1
4</v>
      </c>
      <c r="D91" s="18">
        <f t="shared" si="12"/>
        <v>4</v>
      </c>
      <c r="E91" s="7" t="str">
        <f t="shared" si="15"/>
        <v>07-02-03</v>
      </c>
      <c r="F91" s="7">
        <f t="shared" si="16"/>
        <v>1</v>
      </c>
      <c r="H91" t="s">
        <v>440</v>
      </c>
      <c r="I91" t="s">
        <v>205</v>
      </c>
      <c r="J91" s="162">
        <v>26.43</v>
      </c>
    </row>
    <row r="92" spans="1:10" ht="30">
      <c r="A92" s="7" t="str">
        <f t="shared" si="14"/>
        <v>07-03-01</v>
      </c>
      <c r="B92" s="18" t="str">
        <f t="shared" si="10"/>
        <v>Краны на автомобильном ходу при работе на монтаже технологического оборудования 10 т</v>
      </c>
      <c r="C92" s="18">
        <f t="shared" si="11"/>
        <v>3</v>
      </c>
      <c r="D92" s="18">
        <f t="shared" si="12"/>
        <v>3</v>
      </c>
      <c r="E92" s="7" t="str">
        <f t="shared" si="15"/>
        <v>07-03-01</v>
      </c>
      <c r="F92" s="7">
        <f t="shared" si="16"/>
        <v>0</v>
      </c>
      <c r="H92" t="s">
        <v>442</v>
      </c>
      <c r="I92" t="s">
        <v>205</v>
      </c>
      <c r="J92" s="162">
        <v>17.97</v>
      </c>
    </row>
    <row r="93" spans="1:10" ht="30">
      <c r="A93" s="7">
        <f t="shared" si="14"/>
        <v>0</v>
      </c>
      <c r="B93" s="18" t="str">
        <f t="shared" si="10"/>
        <v>Краны на автомобильном ходу при работе на монтаже технологического оборудования 10 т</v>
      </c>
      <c r="C93" s="18">
        <f t="shared" si="11"/>
        <v>3</v>
      </c>
      <c r="D93" s="18">
        <f t="shared" si="12"/>
        <v>3</v>
      </c>
      <c r="E93" s="7" t="str">
        <f t="shared" si="15"/>
        <v>02-01-08а</v>
      </c>
      <c r="F93" s="7">
        <f t="shared" si="16"/>
        <v>0</v>
      </c>
      <c r="H93" t="s">
        <v>513</v>
      </c>
      <c r="I93" t="s">
        <v>205</v>
      </c>
      <c r="J93" s="162">
        <v>19.79</v>
      </c>
    </row>
    <row r="94" spans="1:10" ht="60">
      <c r="A94" s="7" t="str">
        <f t="shared" si="14"/>
        <v>02-01-08а</v>
      </c>
      <c r="B94" s="18" t="str">
        <f t="shared" si="10"/>
        <v>Краны на автомобильном ходу при работе на монтаже технологического оборудования 10 т
Краны мостовые электрические при работе на монтаже технологического оборудования общего назначения 10 т</v>
      </c>
      <c r="C94" s="18" t="str">
        <f t="shared" si="11"/>
        <v>3
1</v>
      </c>
      <c r="D94" s="18">
        <f t="shared" si="12"/>
        <v>1</v>
      </c>
      <c r="E94" s="7" t="str">
        <f t="shared" si="15"/>
        <v>02-01-08а</v>
      </c>
      <c r="F94" s="7">
        <f t="shared" si="16"/>
        <v>1</v>
      </c>
      <c r="H94" t="s">
        <v>513</v>
      </c>
      <c r="I94" t="s">
        <v>548</v>
      </c>
      <c r="J94" s="162">
        <v>0.54</v>
      </c>
    </row>
    <row r="95" spans="1:10" ht="30">
      <c r="A95" s="7" t="str">
        <f t="shared" si="14"/>
        <v>02-01-08б</v>
      </c>
      <c r="B95" s="18" t="str">
        <f t="shared" si="10"/>
        <v>Краны на автомобильном ходу при работе на монтаже технологического оборудования 10 т</v>
      </c>
      <c r="C95" s="18">
        <f t="shared" si="11"/>
        <v>3</v>
      </c>
      <c r="D95" s="18">
        <f t="shared" si="12"/>
        <v>3</v>
      </c>
      <c r="E95" s="7" t="str">
        <f t="shared" si="15"/>
        <v>02-01-08б</v>
      </c>
      <c r="F95" s="7">
        <f t="shared" si="16"/>
        <v>0</v>
      </c>
      <c r="H95" t="s">
        <v>514</v>
      </c>
      <c r="I95" t="s">
        <v>205</v>
      </c>
      <c r="J95" s="162">
        <v>17.48</v>
      </c>
    </row>
    <row r="96" spans="1:10">
      <c r="A96" s="7">
        <f t="shared" si="14"/>
        <v>0</v>
      </c>
      <c r="B96" s="18">
        <f t="shared" si="10"/>
        <v>0</v>
      </c>
      <c r="C96" s="18">
        <f t="shared" si="11"/>
        <v>0</v>
      </c>
      <c r="D96" s="18">
        <f t="shared" si="12"/>
        <v>0</v>
      </c>
      <c r="E96" s="7">
        <f t="shared" si="15"/>
        <v>0</v>
      </c>
      <c r="F96" s="7">
        <f t="shared" si="16"/>
        <v>0</v>
      </c>
      <c r="H96"/>
      <c r="I96"/>
      <c r="J96"/>
    </row>
    <row r="97" spans="1:10">
      <c r="A97" s="7">
        <f t="shared" si="14"/>
        <v>0</v>
      </c>
      <c r="B97" s="18">
        <f t="shared" si="10"/>
        <v>0</v>
      </c>
      <c r="C97" s="18">
        <f t="shared" si="11"/>
        <v>0</v>
      </c>
      <c r="D97" s="18">
        <f t="shared" si="12"/>
        <v>0</v>
      </c>
      <c r="E97" s="7">
        <f t="shared" si="15"/>
        <v>0</v>
      </c>
      <c r="F97" s="7">
        <f t="shared" si="16"/>
        <v>0</v>
      </c>
      <c r="H97"/>
      <c r="I97"/>
      <c r="J97"/>
    </row>
    <row r="98" spans="1:10">
      <c r="A98" s="7">
        <f t="shared" si="14"/>
        <v>0</v>
      </c>
      <c r="B98" s="18">
        <f t="shared" si="10"/>
        <v>0</v>
      </c>
      <c r="C98" s="18">
        <f t="shared" si="11"/>
        <v>0</v>
      </c>
      <c r="D98" s="18">
        <f t="shared" si="12"/>
        <v>0</v>
      </c>
      <c r="E98" s="7">
        <f t="shared" si="15"/>
        <v>0</v>
      </c>
      <c r="F98" s="7">
        <f t="shared" si="16"/>
        <v>0</v>
      </c>
      <c r="H98"/>
      <c r="I98"/>
      <c r="J98"/>
    </row>
    <row r="99" spans="1:10">
      <c r="A99" s="7">
        <f t="shared" si="14"/>
        <v>0</v>
      </c>
      <c r="B99" s="18">
        <f t="shared" si="10"/>
        <v>0</v>
      </c>
      <c r="C99" s="18">
        <f t="shared" si="11"/>
        <v>0</v>
      </c>
      <c r="D99" s="18">
        <f t="shared" si="12"/>
        <v>0</v>
      </c>
      <c r="E99" s="7">
        <f t="shared" si="15"/>
        <v>0</v>
      </c>
      <c r="F99" s="7">
        <f t="shared" si="16"/>
        <v>0</v>
      </c>
      <c r="H99"/>
      <c r="I99"/>
      <c r="J99"/>
    </row>
    <row r="100" spans="1:10">
      <c r="A100" s="7">
        <f t="shared" si="14"/>
        <v>0</v>
      </c>
      <c r="B100" s="18">
        <f t="shared" si="10"/>
        <v>0</v>
      </c>
      <c r="C100" s="18">
        <f t="shared" si="11"/>
        <v>0</v>
      </c>
      <c r="D100" s="18">
        <f t="shared" si="12"/>
        <v>0</v>
      </c>
      <c r="E100" s="7">
        <f t="shared" si="15"/>
        <v>0</v>
      </c>
      <c r="F100" s="7">
        <f t="shared" si="16"/>
        <v>0</v>
      </c>
      <c r="H100"/>
      <c r="I100"/>
      <c r="J100"/>
    </row>
    <row r="101" spans="1:10">
      <c r="A101" s="7">
        <f t="shared" si="14"/>
        <v>0</v>
      </c>
      <c r="B101" s="18">
        <f t="shared" si="10"/>
        <v>0</v>
      </c>
      <c r="C101" s="18">
        <f t="shared" si="11"/>
        <v>0</v>
      </c>
      <c r="D101" s="18">
        <f t="shared" si="12"/>
        <v>0</v>
      </c>
      <c r="E101" s="7">
        <f t="shared" si="15"/>
        <v>0</v>
      </c>
      <c r="F101" s="7">
        <f t="shared" si="16"/>
        <v>0</v>
      </c>
      <c r="H101"/>
      <c r="I101"/>
      <c r="J101"/>
    </row>
    <row r="102" spans="1:10">
      <c r="A102" s="7">
        <f t="shared" si="14"/>
        <v>0</v>
      </c>
      <c r="B102" s="18">
        <f t="shared" si="10"/>
        <v>0</v>
      </c>
      <c r="C102" s="18">
        <f t="shared" si="11"/>
        <v>0</v>
      </c>
      <c r="D102" s="18">
        <f t="shared" si="12"/>
        <v>0</v>
      </c>
      <c r="E102" s="7">
        <f t="shared" si="15"/>
        <v>0</v>
      </c>
      <c r="F102" s="7">
        <f t="shared" si="16"/>
        <v>0</v>
      </c>
      <c r="H102"/>
      <c r="I102"/>
      <c r="J102"/>
    </row>
    <row r="103" spans="1:10">
      <c r="A103" s="7">
        <f t="shared" si="14"/>
        <v>0</v>
      </c>
      <c r="B103" s="18">
        <f t="shared" si="10"/>
        <v>0</v>
      </c>
      <c r="C103" s="18">
        <f t="shared" si="11"/>
        <v>0</v>
      </c>
      <c r="D103" s="18">
        <f t="shared" si="12"/>
        <v>0</v>
      </c>
      <c r="E103" s="7">
        <f t="shared" si="15"/>
        <v>0</v>
      </c>
      <c r="F103" s="7">
        <f t="shared" si="16"/>
        <v>0</v>
      </c>
      <c r="H103"/>
      <c r="I103"/>
      <c r="J103"/>
    </row>
    <row r="104" spans="1:10">
      <c r="A104" s="7">
        <f t="shared" si="14"/>
        <v>0</v>
      </c>
      <c r="B104" s="18">
        <f t="shared" si="10"/>
        <v>0</v>
      </c>
      <c r="C104" s="18">
        <f t="shared" si="11"/>
        <v>0</v>
      </c>
      <c r="D104" s="18">
        <f t="shared" si="12"/>
        <v>0</v>
      </c>
      <c r="E104" s="7">
        <f t="shared" si="15"/>
        <v>0</v>
      </c>
      <c r="F104" s="7">
        <f t="shared" si="16"/>
        <v>0</v>
      </c>
      <c r="H104"/>
      <c r="I104"/>
      <c r="J104"/>
    </row>
    <row r="105" spans="1:10">
      <c r="A105" s="7">
        <f t="shared" si="14"/>
        <v>0</v>
      </c>
      <c r="B105" s="18">
        <f t="shared" si="10"/>
        <v>0</v>
      </c>
      <c r="C105" s="18">
        <f t="shared" si="11"/>
        <v>0</v>
      </c>
      <c r="D105" s="18">
        <f t="shared" si="12"/>
        <v>0</v>
      </c>
      <c r="E105" s="7">
        <f t="shared" si="15"/>
        <v>0</v>
      </c>
      <c r="F105" s="7">
        <f t="shared" si="16"/>
        <v>0</v>
      </c>
      <c r="H105"/>
      <c r="I105"/>
      <c r="J105"/>
    </row>
    <row r="106" spans="1:10">
      <c r="A106" s="7">
        <f t="shared" si="14"/>
        <v>0</v>
      </c>
      <c r="B106" s="18">
        <f t="shared" si="10"/>
        <v>0</v>
      </c>
      <c r="C106" s="18">
        <f t="shared" si="11"/>
        <v>0</v>
      </c>
      <c r="D106" s="18">
        <f t="shared" si="12"/>
        <v>0</v>
      </c>
      <c r="E106" s="7">
        <f t="shared" si="15"/>
        <v>0</v>
      </c>
      <c r="F106" s="7">
        <f t="shared" si="16"/>
        <v>0</v>
      </c>
      <c r="H106"/>
      <c r="I106"/>
      <c r="J106"/>
    </row>
    <row r="107" spans="1:10">
      <c r="A107" s="7">
        <f t="shared" si="14"/>
        <v>0</v>
      </c>
      <c r="B107" s="18">
        <f t="shared" si="10"/>
        <v>0</v>
      </c>
      <c r="C107" s="18">
        <f t="shared" si="11"/>
        <v>0</v>
      </c>
      <c r="D107" s="18">
        <f t="shared" si="12"/>
        <v>0</v>
      </c>
      <c r="E107" s="7">
        <f t="shared" si="15"/>
        <v>0</v>
      </c>
      <c r="F107" s="7">
        <f t="shared" si="16"/>
        <v>0</v>
      </c>
      <c r="H107"/>
      <c r="I107"/>
      <c r="J107"/>
    </row>
    <row r="108" spans="1:10">
      <c r="A108" s="7">
        <f t="shared" si="14"/>
        <v>0</v>
      </c>
      <c r="B108" s="18">
        <f t="shared" si="10"/>
        <v>0</v>
      </c>
      <c r="C108" s="18">
        <f t="shared" si="11"/>
        <v>0</v>
      </c>
      <c r="D108" s="18">
        <f t="shared" si="12"/>
        <v>0</v>
      </c>
      <c r="E108" s="7">
        <f t="shared" si="15"/>
        <v>0</v>
      </c>
      <c r="F108" s="7">
        <f t="shared" si="16"/>
        <v>0</v>
      </c>
      <c r="H108"/>
      <c r="I108"/>
      <c r="J108"/>
    </row>
    <row r="109" spans="1:10">
      <c r="A109" s="7">
        <f t="shared" si="14"/>
        <v>0</v>
      </c>
      <c r="B109" s="18">
        <f t="shared" si="10"/>
        <v>0</v>
      </c>
      <c r="C109" s="18">
        <f t="shared" si="11"/>
        <v>0</v>
      </c>
      <c r="D109" s="18">
        <f t="shared" si="12"/>
        <v>0</v>
      </c>
      <c r="E109" s="7">
        <f t="shared" si="15"/>
        <v>0</v>
      </c>
      <c r="F109" s="7">
        <f t="shared" si="16"/>
        <v>0</v>
      </c>
      <c r="H109"/>
      <c r="I109"/>
      <c r="J109"/>
    </row>
    <row r="110" spans="1:10">
      <c r="A110" s="7">
        <f t="shared" si="14"/>
        <v>0</v>
      </c>
      <c r="B110" s="18">
        <f t="shared" si="10"/>
        <v>0</v>
      </c>
      <c r="C110" s="18">
        <f t="shared" si="11"/>
        <v>0</v>
      </c>
      <c r="D110" s="18">
        <f t="shared" si="12"/>
        <v>0</v>
      </c>
      <c r="E110" s="7">
        <f t="shared" si="15"/>
        <v>0</v>
      </c>
      <c r="F110" s="7">
        <f t="shared" si="16"/>
        <v>0</v>
      </c>
      <c r="H110"/>
      <c r="I110"/>
      <c r="J110"/>
    </row>
    <row r="111" spans="1:10">
      <c r="A111" s="7">
        <f t="shared" si="14"/>
        <v>0</v>
      </c>
      <c r="B111" s="18">
        <f t="shared" si="10"/>
        <v>0</v>
      </c>
      <c r="C111" s="18">
        <f t="shared" si="11"/>
        <v>0</v>
      </c>
      <c r="D111" s="18">
        <f t="shared" si="12"/>
        <v>0</v>
      </c>
      <c r="E111" s="7">
        <f t="shared" si="15"/>
        <v>0</v>
      </c>
      <c r="F111" s="7">
        <f t="shared" si="16"/>
        <v>0</v>
      </c>
      <c r="H111"/>
      <c r="I111"/>
      <c r="J111"/>
    </row>
    <row r="112" spans="1:10">
      <c r="A112" s="7">
        <f t="shared" si="14"/>
        <v>0</v>
      </c>
      <c r="B112" s="18">
        <f t="shared" si="10"/>
        <v>0</v>
      </c>
      <c r="C112" s="18">
        <f t="shared" si="11"/>
        <v>0</v>
      </c>
      <c r="D112" s="18">
        <f t="shared" si="12"/>
        <v>0</v>
      </c>
      <c r="E112" s="7">
        <f t="shared" si="15"/>
        <v>0</v>
      </c>
      <c r="F112" s="7">
        <f t="shared" si="16"/>
        <v>0</v>
      </c>
      <c r="H112"/>
      <c r="I112"/>
      <c r="J112"/>
    </row>
    <row r="113" spans="1:10">
      <c r="A113" s="7">
        <f t="shared" si="14"/>
        <v>0</v>
      </c>
      <c r="B113" s="18">
        <f t="shared" si="10"/>
        <v>0</v>
      </c>
      <c r="C113" s="18">
        <f t="shared" si="11"/>
        <v>0</v>
      </c>
      <c r="D113" s="18">
        <f t="shared" si="12"/>
        <v>0</v>
      </c>
      <c r="E113" s="7">
        <f t="shared" si="15"/>
        <v>0</v>
      </c>
      <c r="F113" s="7">
        <f t="shared" si="16"/>
        <v>0</v>
      </c>
      <c r="H113"/>
      <c r="I113"/>
      <c r="J113"/>
    </row>
    <row r="114" spans="1:10">
      <c r="A114" s="7">
        <f t="shared" si="14"/>
        <v>0</v>
      </c>
      <c r="B114" s="18">
        <f t="shared" si="10"/>
        <v>0</v>
      </c>
      <c r="C114" s="18">
        <f t="shared" si="11"/>
        <v>0</v>
      </c>
      <c r="D114" s="18">
        <f t="shared" si="12"/>
        <v>0</v>
      </c>
      <c r="E114" s="7">
        <f t="shared" si="15"/>
        <v>0</v>
      </c>
      <c r="F114" s="7">
        <f t="shared" si="16"/>
        <v>0</v>
      </c>
      <c r="H114"/>
      <c r="I114"/>
      <c r="J114"/>
    </row>
    <row r="115" spans="1:10">
      <c r="A115" s="7">
        <f t="shared" si="14"/>
        <v>0</v>
      </c>
      <c r="B115" s="18">
        <f t="shared" si="10"/>
        <v>0</v>
      </c>
      <c r="C115" s="18">
        <f t="shared" si="11"/>
        <v>0</v>
      </c>
      <c r="D115" s="18">
        <f t="shared" si="12"/>
        <v>0</v>
      </c>
      <c r="E115" s="7">
        <f t="shared" si="15"/>
        <v>0</v>
      </c>
      <c r="F115" s="7">
        <f t="shared" si="16"/>
        <v>0</v>
      </c>
      <c r="H115"/>
      <c r="I115"/>
      <c r="J115"/>
    </row>
    <row r="116" spans="1:10">
      <c r="A116" s="7">
        <f t="shared" si="14"/>
        <v>0</v>
      </c>
      <c r="B116" s="18">
        <f t="shared" si="10"/>
        <v>0</v>
      </c>
      <c r="C116" s="18">
        <f t="shared" si="11"/>
        <v>0</v>
      </c>
      <c r="D116" s="18">
        <f t="shared" si="12"/>
        <v>0</v>
      </c>
      <c r="E116" s="7">
        <f t="shared" si="15"/>
        <v>0</v>
      </c>
      <c r="F116" s="7">
        <f t="shared" si="16"/>
        <v>0</v>
      </c>
      <c r="H116"/>
      <c r="I116"/>
      <c r="J116"/>
    </row>
    <row r="117" spans="1:10">
      <c r="A117" s="7">
        <f t="shared" si="14"/>
        <v>0</v>
      </c>
      <c r="B117" s="18">
        <f t="shared" si="10"/>
        <v>0</v>
      </c>
      <c r="C117" s="18">
        <f t="shared" si="11"/>
        <v>0</v>
      </c>
      <c r="D117" s="18">
        <f t="shared" si="12"/>
        <v>0</v>
      </c>
      <c r="E117" s="7">
        <f t="shared" si="15"/>
        <v>0</v>
      </c>
      <c r="F117" s="7">
        <f t="shared" si="16"/>
        <v>0</v>
      </c>
      <c r="H117"/>
      <c r="I117"/>
      <c r="J117"/>
    </row>
    <row r="118" spans="1:10">
      <c r="A118" s="7">
        <f t="shared" si="14"/>
        <v>0</v>
      </c>
      <c r="B118" s="18">
        <f t="shared" si="10"/>
        <v>0</v>
      </c>
      <c r="C118" s="18">
        <f t="shared" si="11"/>
        <v>0</v>
      </c>
      <c r="D118" s="18">
        <f t="shared" si="12"/>
        <v>0</v>
      </c>
      <c r="E118" s="7">
        <f t="shared" si="15"/>
        <v>0</v>
      </c>
      <c r="F118" s="7">
        <f t="shared" si="16"/>
        <v>0</v>
      </c>
      <c r="H118"/>
      <c r="I118"/>
      <c r="J118"/>
    </row>
    <row r="119" spans="1:10">
      <c r="A119" s="7">
        <f t="shared" si="14"/>
        <v>0</v>
      </c>
      <c r="B119" s="18">
        <f t="shared" si="10"/>
        <v>0</v>
      </c>
      <c r="C119" s="18">
        <f t="shared" si="11"/>
        <v>0</v>
      </c>
      <c r="D119" s="18">
        <f t="shared" si="12"/>
        <v>0</v>
      </c>
      <c r="E119" s="7">
        <f t="shared" si="15"/>
        <v>0</v>
      </c>
      <c r="F119" s="7">
        <f t="shared" si="16"/>
        <v>0</v>
      </c>
      <c r="H119"/>
      <c r="I119"/>
      <c r="J119"/>
    </row>
    <row r="120" spans="1:10">
      <c r="A120" s="7">
        <f t="shared" si="14"/>
        <v>0</v>
      </c>
      <c r="B120" s="18">
        <f t="shared" si="10"/>
        <v>0</v>
      </c>
      <c r="C120" s="18">
        <f t="shared" si="11"/>
        <v>0</v>
      </c>
      <c r="D120" s="18">
        <f t="shared" si="12"/>
        <v>0</v>
      </c>
      <c r="E120" s="7">
        <f t="shared" si="15"/>
        <v>0</v>
      </c>
      <c r="F120" s="7">
        <f t="shared" si="16"/>
        <v>0</v>
      </c>
      <c r="H120"/>
      <c r="I120"/>
      <c r="J120"/>
    </row>
    <row r="121" spans="1:10">
      <c r="A121" s="7">
        <f t="shared" si="14"/>
        <v>0</v>
      </c>
      <c r="B121" s="18">
        <f t="shared" si="10"/>
        <v>0</v>
      </c>
      <c r="C121" s="18">
        <f t="shared" si="11"/>
        <v>0</v>
      </c>
      <c r="D121" s="18">
        <f t="shared" si="12"/>
        <v>0</v>
      </c>
      <c r="E121" s="7">
        <f t="shared" si="15"/>
        <v>0</v>
      </c>
      <c r="F121" s="7">
        <f t="shared" si="16"/>
        <v>0</v>
      </c>
      <c r="H121"/>
      <c r="I121"/>
      <c r="J121"/>
    </row>
    <row r="122" spans="1:10">
      <c r="A122" s="7">
        <f t="shared" si="14"/>
        <v>0</v>
      </c>
      <c r="B122" s="18">
        <f t="shared" si="10"/>
        <v>0</v>
      </c>
      <c r="C122" s="18">
        <f t="shared" si="11"/>
        <v>0</v>
      </c>
      <c r="D122" s="18">
        <f t="shared" si="12"/>
        <v>0</v>
      </c>
      <c r="E122" s="7">
        <f t="shared" si="15"/>
        <v>0</v>
      </c>
      <c r="F122" s="7">
        <f t="shared" si="16"/>
        <v>0</v>
      </c>
      <c r="H122"/>
      <c r="I122"/>
      <c r="J122"/>
    </row>
    <row r="123" spans="1:10">
      <c r="A123" s="7">
        <f t="shared" si="14"/>
        <v>0</v>
      </c>
      <c r="B123" s="18">
        <f t="shared" si="10"/>
        <v>0</v>
      </c>
      <c r="C123" s="18">
        <f t="shared" si="11"/>
        <v>0</v>
      </c>
      <c r="D123" s="18">
        <f t="shared" si="12"/>
        <v>0</v>
      </c>
      <c r="E123" s="7">
        <f t="shared" si="15"/>
        <v>0</v>
      </c>
      <c r="F123" s="7">
        <f t="shared" si="16"/>
        <v>0</v>
      </c>
      <c r="H123"/>
      <c r="I123"/>
      <c r="J123"/>
    </row>
    <row r="124" spans="1:10">
      <c r="A124" s="7">
        <f t="shared" si="14"/>
        <v>0</v>
      </c>
      <c r="B124" s="18">
        <f t="shared" si="10"/>
        <v>0</v>
      </c>
      <c r="C124" s="18">
        <f t="shared" si="11"/>
        <v>0</v>
      </c>
      <c r="D124" s="18">
        <f t="shared" si="12"/>
        <v>0</v>
      </c>
      <c r="E124" s="7">
        <f t="shared" si="15"/>
        <v>0</v>
      </c>
      <c r="F124" s="7">
        <f t="shared" si="16"/>
        <v>0</v>
      </c>
      <c r="H124"/>
      <c r="I124"/>
      <c r="J124"/>
    </row>
    <row r="125" spans="1:10">
      <c r="A125" s="7">
        <f t="shared" si="14"/>
        <v>0</v>
      </c>
      <c r="B125" s="18">
        <f t="shared" si="10"/>
        <v>0</v>
      </c>
      <c r="C125" s="18">
        <f t="shared" si="11"/>
        <v>0</v>
      </c>
      <c r="D125" s="18">
        <f t="shared" si="12"/>
        <v>0</v>
      </c>
      <c r="E125" s="7">
        <f t="shared" si="15"/>
        <v>0</v>
      </c>
      <c r="F125" s="7">
        <f t="shared" si="16"/>
        <v>0</v>
      </c>
      <c r="H125"/>
      <c r="I125"/>
      <c r="J125"/>
    </row>
    <row r="126" spans="1:10">
      <c r="A126" s="7">
        <f t="shared" si="14"/>
        <v>0</v>
      </c>
      <c r="B126" s="18">
        <f t="shared" si="10"/>
        <v>0</v>
      </c>
      <c r="C126" s="18">
        <f t="shared" si="11"/>
        <v>0</v>
      </c>
      <c r="D126" s="18">
        <f t="shared" si="12"/>
        <v>0</v>
      </c>
      <c r="E126" s="7">
        <f t="shared" si="15"/>
        <v>0</v>
      </c>
      <c r="F126" s="7">
        <f t="shared" si="16"/>
        <v>0</v>
      </c>
      <c r="H126"/>
      <c r="I126"/>
      <c r="J126"/>
    </row>
    <row r="127" spans="1:10">
      <c r="A127" s="7">
        <f t="shared" si="14"/>
        <v>0</v>
      </c>
      <c r="B127" s="18">
        <f t="shared" si="10"/>
        <v>0</v>
      </c>
      <c r="C127" s="18">
        <f t="shared" si="11"/>
        <v>0</v>
      </c>
      <c r="D127" s="18">
        <f t="shared" si="12"/>
        <v>0</v>
      </c>
      <c r="E127" s="7">
        <f t="shared" si="15"/>
        <v>0</v>
      </c>
      <c r="F127" s="7">
        <f t="shared" si="16"/>
        <v>0</v>
      </c>
      <c r="H127"/>
      <c r="I127"/>
      <c r="J127"/>
    </row>
    <row r="128" spans="1:10">
      <c r="A128" s="7">
        <f t="shared" si="14"/>
        <v>0</v>
      </c>
      <c r="B128" s="18">
        <f t="shared" si="10"/>
        <v>0</v>
      </c>
      <c r="C128" s="18">
        <f t="shared" si="11"/>
        <v>0</v>
      </c>
      <c r="D128" s="18">
        <f t="shared" si="12"/>
        <v>0</v>
      </c>
      <c r="E128" s="7">
        <f t="shared" si="15"/>
        <v>0</v>
      </c>
      <c r="F128" s="7">
        <f t="shared" si="16"/>
        <v>0</v>
      </c>
      <c r="H128"/>
      <c r="I128"/>
      <c r="J128"/>
    </row>
    <row r="129" spans="1:10">
      <c r="A129" s="7">
        <f t="shared" si="14"/>
        <v>0</v>
      </c>
      <c r="B129" s="18">
        <f t="shared" si="10"/>
        <v>0</v>
      </c>
      <c r="C129" s="18">
        <f t="shared" si="11"/>
        <v>0</v>
      </c>
      <c r="D129" s="18">
        <f t="shared" si="12"/>
        <v>0</v>
      </c>
      <c r="E129" s="7">
        <f t="shared" si="15"/>
        <v>0</v>
      </c>
      <c r="F129" s="7">
        <f t="shared" si="16"/>
        <v>0</v>
      </c>
      <c r="H129"/>
      <c r="I129"/>
      <c r="J129"/>
    </row>
    <row r="130" spans="1:10">
      <c r="A130" s="7">
        <f t="shared" si="14"/>
        <v>0</v>
      </c>
      <c r="B130" s="18">
        <f t="shared" si="10"/>
        <v>0</v>
      </c>
      <c r="C130" s="18">
        <f t="shared" si="11"/>
        <v>0</v>
      </c>
      <c r="D130" s="18">
        <f t="shared" si="12"/>
        <v>0</v>
      </c>
      <c r="E130" s="7">
        <f t="shared" si="15"/>
        <v>0</v>
      </c>
      <c r="F130" s="7">
        <f t="shared" si="16"/>
        <v>0</v>
      </c>
      <c r="H130"/>
      <c r="I130"/>
      <c r="J130"/>
    </row>
    <row r="131" spans="1:10">
      <c r="A131" s="7">
        <f t="shared" si="14"/>
        <v>0</v>
      </c>
      <c r="B131" s="18">
        <f t="shared" si="10"/>
        <v>0</v>
      </c>
      <c r="C131" s="18">
        <f t="shared" si="11"/>
        <v>0</v>
      </c>
      <c r="D131" s="18">
        <f t="shared" si="12"/>
        <v>0</v>
      </c>
      <c r="E131" s="7">
        <f t="shared" si="15"/>
        <v>0</v>
      </c>
      <c r="F131" s="7">
        <f t="shared" si="16"/>
        <v>0</v>
      </c>
      <c r="H131"/>
      <c r="I131"/>
      <c r="J131"/>
    </row>
    <row r="132" spans="1:10">
      <c r="A132" s="7">
        <f t="shared" si="14"/>
        <v>0</v>
      </c>
      <c r="B132" s="18">
        <f t="shared" si="10"/>
        <v>0</v>
      </c>
      <c r="C132" s="18">
        <f t="shared" si="11"/>
        <v>0</v>
      </c>
      <c r="D132" s="18">
        <f t="shared" si="12"/>
        <v>0</v>
      </c>
      <c r="E132" s="7">
        <f t="shared" si="15"/>
        <v>0</v>
      </c>
      <c r="F132" s="7">
        <f t="shared" si="16"/>
        <v>0</v>
      </c>
      <c r="H132"/>
      <c r="I132"/>
      <c r="J132"/>
    </row>
    <row r="133" spans="1:10">
      <c r="A133" s="7">
        <f t="shared" si="14"/>
        <v>0</v>
      </c>
      <c r="B133" s="18">
        <f t="shared" si="10"/>
        <v>0</v>
      </c>
      <c r="C133" s="18">
        <f t="shared" si="11"/>
        <v>0</v>
      </c>
      <c r="D133" s="18">
        <f t="shared" si="12"/>
        <v>0</v>
      </c>
      <c r="E133" s="7">
        <f t="shared" si="15"/>
        <v>0</v>
      </c>
      <c r="F133" s="7">
        <f t="shared" si="16"/>
        <v>0</v>
      </c>
      <c r="H133"/>
      <c r="I133"/>
      <c r="J133"/>
    </row>
    <row r="134" spans="1:10">
      <c r="A134" s="7">
        <f t="shared" si="14"/>
        <v>0</v>
      </c>
      <c r="B134" s="18">
        <f t="shared" ref="B134:B197" si="17">IF($E134=0,0,IF($F134=0,I134,CONCATENATE(B133,"
",I134)))</f>
        <v>0</v>
      </c>
      <c r="C134" s="18">
        <f t="shared" ref="C134:C197" si="18">IF($E134=0,0,IF($F134=0,$D134,CONCATENATE(C133,"
",$D134)))</f>
        <v>0</v>
      </c>
      <c r="D134" s="18">
        <f t="shared" ref="D134:D197" si="19">ROUNDUP(IF($E134=0,0,IF($F134=0,$J134,D133+$J134))/8,0)</f>
        <v>0</v>
      </c>
      <c r="E134" s="7">
        <f t="shared" si="15"/>
        <v>0</v>
      </c>
      <c r="F134" s="7">
        <f t="shared" si="16"/>
        <v>0</v>
      </c>
      <c r="H134"/>
      <c r="I134"/>
      <c r="J134"/>
    </row>
    <row r="135" spans="1:10">
      <c r="A135" s="7">
        <f t="shared" si="14"/>
        <v>0</v>
      </c>
      <c r="B135" s="18">
        <f t="shared" si="17"/>
        <v>0</v>
      </c>
      <c r="C135" s="18">
        <f t="shared" si="18"/>
        <v>0</v>
      </c>
      <c r="D135" s="18">
        <f t="shared" si="19"/>
        <v>0</v>
      </c>
      <c r="E135" s="7">
        <f t="shared" si="15"/>
        <v>0</v>
      </c>
      <c r="F135" s="7">
        <f t="shared" si="16"/>
        <v>0</v>
      </c>
      <c r="H135"/>
      <c r="I135"/>
      <c r="J135"/>
    </row>
    <row r="136" spans="1:10">
      <c r="A136" s="7">
        <f t="shared" si="14"/>
        <v>0</v>
      </c>
      <c r="B136" s="18">
        <f t="shared" si="17"/>
        <v>0</v>
      </c>
      <c r="C136" s="18">
        <f t="shared" si="18"/>
        <v>0</v>
      </c>
      <c r="D136" s="18">
        <f t="shared" si="19"/>
        <v>0</v>
      </c>
      <c r="E136" s="7">
        <f t="shared" si="15"/>
        <v>0</v>
      </c>
      <c r="F136" s="7">
        <f t="shared" si="16"/>
        <v>0</v>
      </c>
      <c r="H136"/>
      <c r="I136"/>
      <c r="J136"/>
    </row>
    <row r="137" spans="1:10">
      <c r="A137" s="7">
        <f t="shared" si="14"/>
        <v>0</v>
      </c>
      <c r="B137" s="18">
        <f t="shared" si="17"/>
        <v>0</v>
      </c>
      <c r="C137" s="18">
        <f t="shared" si="18"/>
        <v>0</v>
      </c>
      <c r="D137" s="18">
        <f t="shared" si="19"/>
        <v>0</v>
      </c>
      <c r="E137" s="7">
        <f t="shared" si="15"/>
        <v>0</v>
      </c>
      <c r="F137" s="7">
        <f t="shared" si="16"/>
        <v>0</v>
      </c>
      <c r="H137"/>
      <c r="I137"/>
      <c r="J137"/>
    </row>
    <row r="138" spans="1:10">
      <c r="A138" s="7">
        <f t="shared" si="14"/>
        <v>0</v>
      </c>
      <c r="B138" s="18">
        <f t="shared" si="17"/>
        <v>0</v>
      </c>
      <c r="C138" s="18">
        <f t="shared" si="18"/>
        <v>0</v>
      </c>
      <c r="D138" s="18">
        <f t="shared" si="19"/>
        <v>0</v>
      </c>
      <c r="E138" s="7">
        <f t="shared" si="15"/>
        <v>0</v>
      </c>
      <c r="F138" s="7">
        <f t="shared" si="16"/>
        <v>0</v>
      </c>
      <c r="H138"/>
      <c r="I138"/>
      <c r="J138"/>
    </row>
    <row r="139" spans="1:10">
      <c r="A139" s="7">
        <f t="shared" ref="A139:A202" si="20">IF(J139=0,0,IF(E139=E140,0,E139))</f>
        <v>0</v>
      </c>
      <c r="B139" s="18">
        <f t="shared" si="17"/>
        <v>0</v>
      </c>
      <c r="C139" s="18">
        <f t="shared" si="18"/>
        <v>0</v>
      </c>
      <c r="D139" s="18">
        <f t="shared" si="19"/>
        <v>0</v>
      </c>
      <c r="E139" s="7">
        <f t="shared" ref="E139:E202" si="21">IF(J139=0,0,H139)</f>
        <v>0</v>
      </c>
      <c r="F139" s="7">
        <f t="shared" ref="F139:F202" si="22">IF(J139=0,0,IF(E139=E138,1,0))</f>
        <v>0</v>
      </c>
      <c r="H139"/>
      <c r="I139"/>
      <c r="J139"/>
    </row>
    <row r="140" spans="1:10">
      <c r="A140" s="7">
        <f t="shared" si="20"/>
        <v>0</v>
      </c>
      <c r="B140" s="18">
        <f t="shared" si="17"/>
        <v>0</v>
      </c>
      <c r="C140" s="18">
        <f t="shared" si="18"/>
        <v>0</v>
      </c>
      <c r="D140" s="18">
        <f t="shared" si="19"/>
        <v>0</v>
      </c>
      <c r="E140" s="7">
        <f t="shared" si="21"/>
        <v>0</v>
      </c>
      <c r="F140" s="7">
        <f t="shared" si="22"/>
        <v>0</v>
      </c>
      <c r="H140"/>
      <c r="I140"/>
      <c r="J140"/>
    </row>
    <row r="141" spans="1:10">
      <c r="A141" s="7">
        <f t="shared" si="20"/>
        <v>0</v>
      </c>
      <c r="B141" s="18">
        <f t="shared" si="17"/>
        <v>0</v>
      </c>
      <c r="C141" s="18">
        <f t="shared" si="18"/>
        <v>0</v>
      </c>
      <c r="D141" s="18">
        <f t="shared" si="19"/>
        <v>0</v>
      </c>
      <c r="E141" s="7">
        <f t="shared" si="21"/>
        <v>0</v>
      </c>
      <c r="F141" s="7">
        <f t="shared" si="22"/>
        <v>0</v>
      </c>
      <c r="H141"/>
      <c r="I141"/>
      <c r="J141"/>
    </row>
    <row r="142" spans="1:10">
      <c r="A142" s="7">
        <f t="shared" si="20"/>
        <v>0</v>
      </c>
      <c r="B142" s="18">
        <f t="shared" si="17"/>
        <v>0</v>
      </c>
      <c r="C142" s="18">
        <f t="shared" si="18"/>
        <v>0</v>
      </c>
      <c r="D142" s="18">
        <f t="shared" si="19"/>
        <v>0</v>
      </c>
      <c r="E142" s="7">
        <f t="shared" si="21"/>
        <v>0</v>
      </c>
      <c r="F142" s="7">
        <f t="shared" si="22"/>
        <v>0</v>
      </c>
      <c r="H142"/>
      <c r="I142"/>
      <c r="J142"/>
    </row>
    <row r="143" spans="1:10">
      <c r="A143" s="7">
        <f t="shared" si="20"/>
        <v>0</v>
      </c>
      <c r="B143" s="18">
        <f t="shared" si="17"/>
        <v>0</v>
      </c>
      <c r="C143" s="18">
        <f t="shared" si="18"/>
        <v>0</v>
      </c>
      <c r="D143" s="18">
        <f t="shared" si="19"/>
        <v>0</v>
      </c>
      <c r="E143" s="7">
        <f t="shared" si="21"/>
        <v>0</v>
      </c>
      <c r="F143" s="7">
        <f t="shared" si="22"/>
        <v>0</v>
      </c>
      <c r="H143"/>
      <c r="I143"/>
      <c r="J143"/>
    </row>
    <row r="144" spans="1:10">
      <c r="A144" s="7">
        <f t="shared" si="20"/>
        <v>0</v>
      </c>
      <c r="B144" s="18">
        <f t="shared" si="17"/>
        <v>0</v>
      </c>
      <c r="C144" s="18">
        <f t="shared" si="18"/>
        <v>0</v>
      </c>
      <c r="D144" s="18">
        <f t="shared" si="19"/>
        <v>0</v>
      </c>
      <c r="E144" s="7">
        <f t="shared" si="21"/>
        <v>0</v>
      </c>
      <c r="F144" s="7">
        <f t="shared" si="22"/>
        <v>0</v>
      </c>
      <c r="H144"/>
      <c r="I144"/>
      <c r="J144"/>
    </row>
    <row r="145" spans="1:10">
      <c r="A145" s="7">
        <f t="shared" si="20"/>
        <v>0</v>
      </c>
      <c r="B145" s="18">
        <f t="shared" si="17"/>
        <v>0</v>
      </c>
      <c r="C145" s="18">
        <f t="shared" si="18"/>
        <v>0</v>
      </c>
      <c r="D145" s="18">
        <f t="shared" si="19"/>
        <v>0</v>
      </c>
      <c r="E145" s="7">
        <f t="shared" si="21"/>
        <v>0</v>
      </c>
      <c r="F145" s="7">
        <f t="shared" si="22"/>
        <v>0</v>
      </c>
      <c r="H145"/>
      <c r="I145"/>
      <c r="J145"/>
    </row>
    <row r="146" spans="1:10">
      <c r="A146" s="7">
        <f t="shared" si="20"/>
        <v>0</v>
      </c>
      <c r="B146" s="18">
        <f t="shared" si="17"/>
        <v>0</v>
      </c>
      <c r="C146" s="18">
        <f t="shared" si="18"/>
        <v>0</v>
      </c>
      <c r="D146" s="18">
        <f t="shared" si="19"/>
        <v>0</v>
      </c>
      <c r="E146" s="7">
        <f t="shared" si="21"/>
        <v>0</v>
      </c>
      <c r="F146" s="7">
        <f t="shared" si="22"/>
        <v>0</v>
      </c>
      <c r="H146"/>
      <c r="I146"/>
      <c r="J146"/>
    </row>
    <row r="147" spans="1:10">
      <c r="A147" s="7">
        <f t="shared" si="20"/>
        <v>0</v>
      </c>
      <c r="B147" s="18">
        <f t="shared" si="17"/>
        <v>0</v>
      </c>
      <c r="C147" s="18">
        <f t="shared" si="18"/>
        <v>0</v>
      </c>
      <c r="D147" s="18">
        <f t="shared" si="19"/>
        <v>0</v>
      </c>
      <c r="E147" s="7">
        <f t="shared" si="21"/>
        <v>0</v>
      </c>
      <c r="F147" s="7">
        <f t="shared" si="22"/>
        <v>0</v>
      </c>
      <c r="H147"/>
      <c r="I147"/>
      <c r="J147"/>
    </row>
    <row r="148" spans="1:10">
      <c r="A148" s="7">
        <f t="shared" si="20"/>
        <v>0</v>
      </c>
      <c r="B148" s="18">
        <f t="shared" si="17"/>
        <v>0</v>
      </c>
      <c r="C148" s="18">
        <f t="shared" si="18"/>
        <v>0</v>
      </c>
      <c r="D148" s="18">
        <f t="shared" si="19"/>
        <v>0</v>
      </c>
      <c r="E148" s="7">
        <f t="shared" si="21"/>
        <v>0</v>
      </c>
      <c r="F148" s="7">
        <f t="shared" si="22"/>
        <v>0</v>
      </c>
      <c r="H148"/>
      <c r="I148"/>
      <c r="J148"/>
    </row>
    <row r="149" spans="1:10">
      <c r="A149" s="7">
        <f t="shared" si="20"/>
        <v>0</v>
      </c>
      <c r="B149" s="18">
        <f t="shared" si="17"/>
        <v>0</v>
      </c>
      <c r="C149" s="18">
        <f t="shared" si="18"/>
        <v>0</v>
      </c>
      <c r="D149" s="18">
        <f t="shared" si="19"/>
        <v>0</v>
      </c>
      <c r="E149" s="7">
        <f t="shared" si="21"/>
        <v>0</v>
      </c>
      <c r="F149" s="7">
        <f t="shared" si="22"/>
        <v>0</v>
      </c>
      <c r="H149"/>
      <c r="I149"/>
      <c r="J149"/>
    </row>
    <row r="150" spans="1:10">
      <c r="A150" s="7">
        <f t="shared" si="20"/>
        <v>0</v>
      </c>
      <c r="B150" s="18">
        <f t="shared" si="17"/>
        <v>0</v>
      </c>
      <c r="C150" s="18">
        <f t="shared" si="18"/>
        <v>0</v>
      </c>
      <c r="D150" s="18">
        <f t="shared" si="19"/>
        <v>0</v>
      </c>
      <c r="E150" s="7">
        <f t="shared" si="21"/>
        <v>0</v>
      </c>
      <c r="F150" s="7">
        <f t="shared" si="22"/>
        <v>0</v>
      </c>
      <c r="H150"/>
      <c r="I150"/>
      <c r="J150"/>
    </row>
    <row r="151" spans="1:10">
      <c r="A151" s="7">
        <f t="shared" si="20"/>
        <v>0</v>
      </c>
      <c r="B151" s="18">
        <f t="shared" si="17"/>
        <v>0</v>
      </c>
      <c r="C151" s="18">
        <f t="shared" si="18"/>
        <v>0</v>
      </c>
      <c r="D151" s="18">
        <f t="shared" si="19"/>
        <v>0</v>
      </c>
      <c r="E151" s="7">
        <f t="shared" si="21"/>
        <v>0</v>
      </c>
      <c r="F151" s="7">
        <f t="shared" si="22"/>
        <v>0</v>
      </c>
      <c r="H151"/>
      <c r="I151"/>
      <c r="J151"/>
    </row>
    <row r="152" spans="1:10">
      <c r="A152" s="7">
        <f t="shared" si="20"/>
        <v>0</v>
      </c>
      <c r="B152" s="18">
        <f t="shared" si="17"/>
        <v>0</v>
      </c>
      <c r="C152" s="18">
        <f t="shared" si="18"/>
        <v>0</v>
      </c>
      <c r="D152" s="18">
        <f t="shared" si="19"/>
        <v>0</v>
      </c>
      <c r="E152" s="7">
        <f t="shared" si="21"/>
        <v>0</v>
      </c>
      <c r="F152" s="7">
        <f t="shared" si="22"/>
        <v>0</v>
      </c>
      <c r="H152"/>
      <c r="I152"/>
      <c r="J152"/>
    </row>
    <row r="153" spans="1:10">
      <c r="A153" s="7">
        <f t="shared" si="20"/>
        <v>0</v>
      </c>
      <c r="B153" s="18">
        <f t="shared" si="17"/>
        <v>0</v>
      </c>
      <c r="C153" s="18">
        <f t="shared" si="18"/>
        <v>0</v>
      </c>
      <c r="D153" s="18">
        <f t="shared" si="19"/>
        <v>0</v>
      </c>
      <c r="E153" s="7">
        <f t="shared" si="21"/>
        <v>0</v>
      </c>
      <c r="F153" s="7">
        <f t="shared" si="22"/>
        <v>0</v>
      </c>
      <c r="H153"/>
      <c r="I153"/>
      <c r="J153"/>
    </row>
    <row r="154" spans="1:10">
      <c r="A154" s="7">
        <f t="shared" si="20"/>
        <v>0</v>
      </c>
      <c r="B154" s="18">
        <f t="shared" si="17"/>
        <v>0</v>
      </c>
      <c r="C154" s="18">
        <f t="shared" si="18"/>
        <v>0</v>
      </c>
      <c r="D154" s="18">
        <f t="shared" si="19"/>
        <v>0</v>
      </c>
      <c r="E154" s="7">
        <f t="shared" si="21"/>
        <v>0</v>
      </c>
      <c r="F154" s="7">
        <f t="shared" si="22"/>
        <v>0</v>
      </c>
      <c r="H154"/>
      <c r="I154"/>
      <c r="J154"/>
    </row>
    <row r="155" spans="1:10">
      <c r="A155" s="7">
        <f t="shared" si="20"/>
        <v>0</v>
      </c>
      <c r="B155" s="18">
        <f t="shared" si="17"/>
        <v>0</v>
      </c>
      <c r="C155" s="18">
        <f t="shared" si="18"/>
        <v>0</v>
      </c>
      <c r="D155" s="18">
        <f t="shared" si="19"/>
        <v>0</v>
      </c>
      <c r="E155" s="7">
        <f t="shared" si="21"/>
        <v>0</v>
      </c>
      <c r="F155" s="7">
        <f t="shared" si="22"/>
        <v>0</v>
      </c>
      <c r="H155"/>
      <c r="I155"/>
      <c r="J155"/>
    </row>
    <row r="156" spans="1:10">
      <c r="A156" s="7">
        <f t="shared" si="20"/>
        <v>0</v>
      </c>
      <c r="B156" s="18">
        <f t="shared" si="17"/>
        <v>0</v>
      </c>
      <c r="C156" s="18">
        <f t="shared" si="18"/>
        <v>0</v>
      </c>
      <c r="D156" s="18">
        <f t="shared" si="19"/>
        <v>0</v>
      </c>
      <c r="E156" s="7">
        <f t="shared" si="21"/>
        <v>0</v>
      </c>
      <c r="F156" s="7">
        <f t="shared" si="22"/>
        <v>0</v>
      </c>
    </row>
    <row r="157" spans="1:10">
      <c r="A157" s="7">
        <f t="shared" si="20"/>
        <v>0</v>
      </c>
      <c r="B157" s="18">
        <f t="shared" si="17"/>
        <v>0</v>
      </c>
      <c r="C157" s="18">
        <f t="shared" si="18"/>
        <v>0</v>
      </c>
      <c r="D157" s="18">
        <f t="shared" si="19"/>
        <v>0</v>
      </c>
      <c r="E157" s="7">
        <f t="shared" si="21"/>
        <v>0</v>
      </c>
      <c r="F157" s="7">
        <f t="shared" si="22"/>
        <v>0</v>
      </c>
    </row>
    <row r="158" spans="1:10">
      <c r="A158" s="7">
        <f t="shared" si="20"/>
        <v>0</v>
      </c>
      <c r="B158" s="18">
        <f t="shared" si="17"/>
        <v>0</v>
      </c>
      <c r="C158" s="18">
        <f t="shared" si="18"/>
        <v>0</v>
      </c>
      <c r="D158" s="18">
        <f t="shared" si="19"/>
        <v>0</v>
      </c>
      <c r="E158" s="7">
        <f t="shared" si="21"/>
        <v>0</v>
      </c>
      <c r="F158" s="7">
        <f t="shared" si="22"/>
        <v>0</v>
      </c>
    </row>
    <row r="159" spans="1:10">
      <c r="A159" s="7">
        <f t="shared" si="20"/>
        <v>0</v>
      </c>
      <c r="B159" s="18">
        <f t="shared" si="17"/>
        <v>0</v>
      </c>
      <c r="C159" s="18">
        <f t="shared" si="18"/>
        <v>0</v>
      </c>
      <c r="D159" s="18">
        <f t="shared" si="19"/>
        <v>0</v>
      </c>
      <c r="E159" s="7">
        <f t="shared" si="21"/>
        <v>0</v>
      </c>
      <c r="F159" s="7">
        <f t="shared" si="22"/>
        <v>0</v>
      </c>
    </row>
    <row r="160" spans="1:10">
      <c r="A160" s="7">
        <f t="shared" si="20"/>
        <v>0</v>
      </c>
      <c r="B160" s="18">
        <f t="shared" si="17"/>
        <v>0</v>
      </c>
      <c r="C160" s="18">
        <f t="shared" si="18"/>
        <v>0</v>
      </c>
      <c r="D160" s="18">
        <f t="shared" si="19"/>
        <v>0</v>
      </c>
      <c r="E160" s="7">
        <f t="shared" si="21"/>
        <v>0</v>
      </c>
      <c r="F160" s="7">
        <f t="shared" si="22"/>
        <v>0</v>
      </c>
    </row>
    <row r="161" spans="1:6">
      <c r="A161" s="7">
        <f t="shared" si="20"/>
        <v>0</v>
      </c>
      <c r="B161" s="18">
        <f t="shared" si="17"/>
        <v>0</v>
      </c>
      <c r="C161" s="18">
        <f t="shared" si="18"/>
        <v>0</v>
      </c>
      <c r="D161" s="18">
        <f t="shared" si="19"/>
        <v>0</v>
      </c>
      <c r="E161" s="7">
        <f t="shared" si="21"/>
        <v>0</v>
      </c>
      <c r="F161" s="7">
        <f t="shared" si="22"/>
        <v>0</v>
      </c>
    </row>
    <row r="162" spans="1:6">
      <c r="A162" s="7">
        <f t="shared" si="20"/>
        <v>0</v>
      </c>
      <c r="B162" s="18">
        <f t="shared" si="17"/>
        <v>0</v>
      </c>
      <c r="C162" s="18">
        <f t="shared" si="18"/>
        <v>0</v>
      </c>
      <c r="D162" s="18">
        <f t="shared" si="19"/>
        <v>0</v>
      </c>
      <c r="E162" s="7">
        <f t="shared" si="21"/>
        <v>0</v>
      </c>
      <c r="F162" s="7">
        <f t="shared" si="22"/>
        <v>0</v>
      </c>
    </row>
    <row r="163" spans="1:6">
      <c r="A163" s="7">
        <f t="shared" si="20"/>
        <v>0</v>
      </c>
      <c r="B163" s="18">
        <f t="shared" si="17"/>
        <v>0</v>
      </c>
      <c r="C163" s="18">
        <f t="shared" si="18"/>
        <v>0</v>
      </c>
      <c r="D163" s="18">
        <f t="shared" si="19"/>
        <v>0</v>
      </c>
      <c r="E163" s="7">
        <f t="shared" si="21"/>
        <v>0</v>
      </c>
      <c r="F163" s="7">
        <f t="shared" si="22"/>
        <v>0</v>
      </c>
    </row>
    <row r="164" spans="1:6">
      <c r="A164" s="7">
        <f t="shared" si="20"/>
        <v>0</v>
      </c>
      <c r="B164" s="18">
        <f t="shared" si="17"/>
        <v>0</v>
      </c>
      <c r="C164" s="18">
        <f t="shared" si="18"/>
        <v>0</v>
      </c>
      <c r="D164" s="18">
        <f t="shared" si="19"/>
        <v>0</v>
      </c>
      <c r="E164" s="7">
        <f t="shared" si="21"/>
        <v>0</v>
      </c>
      <c r="F164" s="7">
        <f t="shared" si="22"/>
        <v>0</v>
      </c>
    </row>
    <row r="165" spans="1:6">
      <c r="A165" s="7">
        <f t="shared" si="20"/>
        <v>0</v>
      </c>
      <c r="B165" s="18">
        <f t="shared" si="17"/>
        <v>0</v>
      </c>
      <c r="C165" s="18">
        <f t="shared" si="18"/>
        <v>0</v>
      </c>
      <c r="D165" s="18">
        <f t="shared" si="19"/>
        <v>0</v>
      </c>
      <c r="E165" s="7">
        <f t="shared" si="21"/>
        <v>0</v>
      </c>
      <c r="F165" s="7">
        <f t="shared" si="22"/>
        <v>0</v>
      </c>
    </row>
    <row r="166" spans="1:6">
      <c r="A166" s="7">
        <f t="shared" si="20"/>
        <v>0</v>
      </c>
      <c r="B166" s="18">
        <f t="shared" si="17"/>
        <v>0</v>
      </c>
      <c r="C166" s="18">
        <f t="shared" si="18"/>
        <v>0</v>
      </c>
      <c r="D166" s="18">
        <f t="shared" si="19"/>
        <v>0</v>
      </c>
      <c r="E166" s="7">
        <f t="shared" si="21"/>
        <v>0</v>
      </c>
      <c r="F166" s="7">
        <f t="shared" si="22"/>
        <v>0</v>
      </c>
    </row>
    <row r="167" spans="1:6">
      <c r="A167" s="7">
        <f t="shared" si="20"/>
        <v>0</v>
      </c>
      <c r="B167" s="18">
        <f t="shared" si="17"/>
        <v>0</v>
      </c>
      <c r="C167" s="18">
        <f t="shared" si="18"/>
        <v>0</v>
      </c>
      <c r="D167" s="18">
        <f t="shared" si="19"/>
        <v>0</v>
      </c>
      <c r="E167" s="7">
        <f t="shared" si="21"/>
        <v>0</v>
      </c>
      <c r="F167" s="7">
        <f t="shared" si="22"/>
        <v>0</v>
      </c>
    </row>
    <row r="168" spans="1:6">
      <c r="A168" s="7">
        <f t="shared" si="20"/>
        <v>0</v>
      </c>
      <c r="B168" s="18">
        <f t="shared" si="17"/>
        <v>0</v>
      </c>
      <c r="C168" s="18">
        <f t="shared" si="18"/>
        <v>0</v>
      </c>
      <c r="D168" s="18">
        <f t="shared" si="19"/>
        <v>0</v>
      </c>
      <c r="E168" s="7">
        <f t="shared" si="21"/>
        <v>0</v>
      </c>
      <c r="F168" s="7">
        <f t="shared" si="22"/>
        <v>0</v>
      </c>
    </row>
    <row r="169" spans="1:6">
      <c r="A169" s="7">
        <f t="shared" si="20"/>
        <v>0</v>
      </c>
      <c r="B169" s="18">
        <f t="shared" si="17"/>
        <v>0</v>
      </c>
      <c r="C169" s="18">
        <f t="shared" si="18"/>
        <v>0</v>
      </c>
      <c r="D169" s="18">
        <f t="shared" si="19"/>
        <v>0</v>
      </c>
      <c r="E169" s="7">
        <f t="shared" si="21"/>
        <v>0</v>
      </c>
      <c r="F169" s="7">
        <f t="shared" si="22"/>
        <v>0</v>
      </c>
    </row>
    <row r="170" spans="1:6">
      <c r="A170" s="7">
        <f t="shared" si="20"/>
        <v>0</v>
      </c>
      <c r="B170" s="18">
        <f t="shared" si="17"/>
        <v>0</v>
      </c>
      <c r="C170" s="18">
        <f t="shared" si="18"/>
        <v>0</v>
      </c>
      <c r="D170" s="18">
        <f t="shared" si="19"/>
        <v>0</v>
      </c>
      <c r="E170" s="7">
        <f t="shared" si="21"/>
        <v>0</v>
      </c>
      <c r="F170" s="7">
        <f t="shared" si="22"/>
        <v>0</v>
      </c>
    </row>
    <row r="171" spans="1:6">
      <c r="A171" s="7">
        <f t="shared" si="20"/>
        <v>0</v>
      </c>
      <c r="B171" s="18">
        <f t="shared" si="17"/>
        <v>0</v>
      </c>
      <c r="C171" s="18">
        <f t="shared" si="18"/>
        <v>0</v>
      </c>
      <c r="D171" s="18">
        <f t="shared" si="19"/>
        <v>0</v>
      </c>
      <c r="E171" s="7">
        <f t="shared" si="21"/>
        <v>0</v>
      </c>
      <c r="F171" s="7">
        <f t="shared" si="22"/>
        <v>0</v>
      </c>
    </row>
    <row r="172" spans="1:6">
      <c r="A172" s="7">
        <f t="shared" si="20"/>
        <v>0</v>
      </c>
      <c r="B172" s="18">
        <f t="shared" si="17"/>
        <v>0</v>
      </c>
      <c r="C172" s="18">
        <f t="shared" si="18"/>
        <v>0</v>
      </c>
      <c r="D172" s="18">
        <f t="shared" si="19"/>
        <v>0</v>
      </c>
      <c r="E172" s="7">
        <f t="shared" si="21"/>
        <v>0</v>
      </c>
      <c r="F172" s="7">
        <f t="shared" si="22"/>
        <v>0</v>
      </c>
    </row>
    <row r="173" spans="1:6">
      <c r="A173" s="7">
        <f t="shared" si="20"/>
        <v>0</v>
      </c>
      <c r="B173" s="18">
        <f t="shared" si="17"/>
        <v>0</v>
      </c>
      <c r="C173" s="18">
        <f t="shared" si="18"/>
        <v>0</v>
      </c>
      <c r="D173" s="18">
        <f t="shared" si="19"/>
        <v>0</v>
      </c>
      <c r="E173" s="7">
        <f t="shared" si="21"/>
        <v>0</v>
      </c>
      <c r="F173" s="7">
        <f t="shared" si="22"/>
        <v>0</v>
      </c>
    </row>
    <row r="174" spans="1:6">
      <c r="A174" s="7">
        <f t="shared" si="20"/>
        <v>0</v>
      </c>
      <c r="B174" s="18">
        <f t="shared" si="17"/>
        <v>0</v>
      </c>
      <c r="C174" s="18">
        <f t="shared" si="18"/>
        <v>0</v>
      </c>
      <c r="D174" s="18">
        <f t="shared" si="19"/>
        <v>0</v>
      </c>
      <c r="E174" s="7">
        <f t="shared" si="21"/>
        <v>0</v>
      </c>
      <c r="F174" s="7">
        <f t="shared" si="22"/>
        <v>0</v>
      </c>
    </row>
    <row r="175" spans="1:6">
      <c r="A175" s="7">
        <f t="shared" si="20"/>
        <v>0</v>
      </c>
      <c r="B175" s="18">
        <f t="shared" si="17"/>
        <v>0</v>
      </c>
      <c r="C175" s="18">
        <f t="shared" si="18"/>
        <v>0</v>
      </c>
      <c r="D175" s="18">
        <f t="shared" si="19"/>
        <v>0</v>
      </c>
      <c r="E175" s="7">
        <f t="shared" si="21"/>
        <v>0</v>
      </c>
      <c r="F175" s="7">
        <f t="shared" si="22"/>
        <v>0</v>
      </c>
    </row>
    <row r="176" spans="1:6">
      <c r="A176" s="7">
        <f t="shared" si="20"/>
        <v>0</v>
      </c>
      <c r="B176" s="18">
        <f t="shared" si="17"/>
        <v>0</v>
      </c>
      <c r="C176" s="18">
        <f t="shared" si="18"/>
        <v>0</v>
      </c>
      <c r="D176" s="18">
        <f t="shared" si="19"/>
        <v>0</v>
      </c>
      <c r="E176" s="7">
        <f t="shared" si="21"/>
        <v>0</v>
      </c>
      <c r="F176" s="7">
        <f t="shared" si="22"/>
        <v>0</v>
      </c>
    </row>
    <row r="177" spans="1:6">
      <c r="A177" s="7">
        <f t="shared" si="20"/>
        <v>0</v>
      </c>
      <c r="B177" s="18">
        <f t="shared" si="17"/>
        <v>0</v>
      </c>
      <c r="C177" s="18">
        <f t="shared" si="18"/>
        <v>0</v>
      </c>
      <c r="D177" s="18">
        <f t="shared" si="19"/>
        <v>0</v>
      </c>
      <c r="E177" s="7">
        <f t="shared" si="21"/>
        <v>0</v>
      </c>
      <c r="F177" s="7">
        <f t="shared" si="22"/>
        <v>0</v>
      </c>
    </row>
    <row r="178" spans="1:6">
      <c r="A178" s="7">
        <f t="shared" si="20"/>
        <v>0</v>
      </c>
      <c r="B178" s="18">
        <f t="shared" si="17"/>
        <v>0</v>
      </c>
      <c r="C178" s="18">
        <f t="shared" si="18"/>
        <v>0</v>
      </c>
      <c r="D178" s="18">
        <f t="shared" si="19"/>
        <v>0</v>
      </c>
      <c r="E178" s="7">
        <f t="shared" si="21"/>
        <v>0</v>
      </c>
      <c r="F178" s="7">
        <f t="shared" si="22"/>
        <v>0</v>
      </c>
    </row>
    <row r="179" spans="1:6">
      <c r="A179" s="7">
        <f t="shared" si="20"/>
        <v>0</v>
      </c>
      <c r="B179" s="18">
        <f t="shared" si="17"/>
        <v>0</v>
      </c>
      <c r="C179" s="18">
        <f t="shared" si="18"/>
        <v>0</v>
      </c>
      <c r="D179" s="18">
        <f t="shared" si="19"/>
        <v>0</v>
      </c>
      <c r="E179" s="7">
        <f t="shared" si="21"/>
        <v>0</v>
      </c>
      <c r="F179" s="7">
        <f t="shared" si="22"/>
        <v>0</v>
      </c>
    </row>
    <row r="180" spans="1:6">
      <c r="A180" s="7">
        <f t="shared" si="20"/>
        <v>0</v>
      </c>
      <c r="B180" s="18">
        <f t="shared" si="17"/>
        <v>0</v>
      </c>
      <c r="C180" s="18">
        <f t="shared" si="18"/>
        <v>0</v>
      </c>
      <c r="D180" s="18">
        <f t="shared" si="19"/>
        <v>0</v>
      </c>
      <c r="E180" s="7">
        <f t="shared" si="21"/>
        <v>0</v>
      </c>
      <c r="F180" s="7">
        <f t="shared" si="22"/>
        <v>0</v>
      </c>
    </row>
    <row r="181" spans="1:6">
      <c r="A181" s="7">
        <f t="shared" si="20"/>
        <v>0</v>
      </c>
      <c r="B181" s="18">
        <f t="shared" si="17"/>
        <v>0</v>
      </c>
      <c r="C181" s="18">
        <f t="shared" si="18"/>
        <v>0</v>
      </c>
      <c r="D181" s="18">
        <f t="shared" si="19"/>
        <v>0</v>
      </c>
      <c r="E181" s="7">
        <f t="shared" si="21"/>
        <v>0</v>
      </c>
      <c r="F181" s="7">
        <f t="shared" si="22"/>
        <v>0</v>
      </c>
    </row>
    <row r="182" spans="1:6">
      <c r="A182" s="7">
        <f t="shared" si="20"/>
        <v>0</v>
      </c>
      <c r="B182" s="18">
        <f t="shared" si="17"/>
        <v>0</v>
      </c>
      <c r="C182" s="18">
        <f t="shared" si="18"/>
        <v>0</v>
      </c>
      <c r="D182" s="18">
        <f t="shared" si="19"/>
        <v>0</v>
      </c>
      <c r="E182" s="7">
        <f t="shared" si="21"/>
        <v>0</v>
      </c>
      <c r="F182" s="7">
        <f t="shared" si="22"/>
        <v>0</v>
      </c>
    </row>
    <row r="183" spans="1:6">
      <c r="A183" s="7">
        <f t="shared" si="20"/>
        <v>0</v>
      </c>
      <c r="B183" s="18">
        <f t="shared" si="17"/>
        <v>0</v>
      </c>
      <c r="C183" s="18">
        <f t="shared" si="18"/>
        <v>0</v>
      </c>
      <c r="D183" s="18">
        <f t="shared" si="19"/>
        <v>0</v>
      </c>
      <c r="E183" s="7">
        <f t="shared" si="21"/>
        <v>0</v>
      </c>
      <c r="F183" s="7">
        <f t="shared" si="22"/>
        <v>0</v>
      </c>
    </row>
    <row r="184" spans="1:6">
      <c r="A184" s="7">
        <f t="shared" si="20"/>
        <v>0</v>
      </c>
      <c r="B184" s="18">
        <f t="shared" si="17"/>
        <v>0</v>
      </c>
      <c r="C184" s="18">
        <f t="shared" si="18"/>
        <v>0</v>
      </c>
      <c r="D184" s="18">
        <f t="shared" si="19"/>
        <v>0</v>
      </c>
      <c r="E184" s="7">
        <f t="shared" si="21"/>
        <v>0</v>
      </c>
      <c r="F184" s="7">
        <f t="shared" si="22"/>
        <v>0</v>
      </c>
    </row>
    <row r="185" spans="1:6">
      <c r="A185" s="7">
        <f t="shared" si="20"/>
        <v>0</v>
      </c>
      <c r="B185" s="18">
        <f t="shared" si="17"/>
        <v>0</v>
      </c>
      <c r="C185" s="18">
        <f t="shared" si="18"/>
        <v>0</v>
      </c>
      <c r="D185" s="18">
        <f t="shared" si="19"/>
        <v>0</v>
      </c>
      <c r="E185" s="7">
        <f t="shared" si="21"/>
        <v>0</v>
      </c>
      <c r="F185" s="7">
        <f t="shared" si="22"/>
        <v>0</v>
      </c>
    </row>
    <row r="186" spans="1:6">
      <c r="A186" s="7">
        <f t="shared" si="20"/>
        <v>0</v>
      </c>
      <c r="B186" s="18">
        <f t="shared" si="17"/>
        <v>0</v>
      </c>
      <c r="C186" s="18">
        <f t="shared" si="18"/>
        <v>0</v>
      </c>
      <c r="D186" s="18">
        <f t="shared" si="19"/>
        <v>0</v>
      </c>
      <c r="E186" s="7">
        <f t="shared" si="21"/>
        <v>0</v>
      </c>
      <c r="F186" s="7">
        <f t="shared" si="22"/>
        <v>0</v>
      </c>
    </row>
    <row r="187" spans="1:6">
      <c r="A187" s="7">
        <f t="shared" si="20"/>
        <v>0</v>
      </c>
      <c r="B187" s="18">
        <f t="shared" si="17"/>
        <v>0</v>
      </c>
      <c r="C187" s="18">
        <f t="shared" si="18"/>
        <v>0</v>
      </c>
      <c r="D187" s="18">
        <f t="shared" si="19"/>
        <v>0</v>
      </c>
      <c r="E187" s="7">
        <f t="shared" si="21"/>
        <v>0</v>
      </c>
      <c r="F187" s="7">
        <f t="shared" si="22"/>
        <v>0</v>
      </c>
    </row>
    <row r="188" spans="1:6">
      <c r="A188" s="7">
        <f t="shared" si="20"/>
        <v>0</v>
      </c>
      <c r="B188" s="18">
        <f t="shared" si="17"/>
        <v>0</v>
      </c>
      <c r="C188" s="18">
        <f t="shared" si="18"/>
        <v>0</v>
      </c>
      <c r="D188" s="18">
        <f t="shared" si="19"/>
        <v>0</v>
      </c>
      <c r="E188" s="7">
        <f t="shared" si="21"/>
        <v>0</v>
      </c>
      <c r="F188" s="7">
        <f t="shared" si="22"/>
        <v>0</v>
      </c>
    </row>
    <row r="189" spans="1:6">
      <c r="A189" s="7">
        <f t="shared" si="20"/>
        <v>0</v>
      </c>
      <c r="B189" s="18">
        <f t="shared" si="17"/>
        <v>0</v>
      </c>
      <c r="C189" s="18">
        <f t="shared" si="18"/>
        <v>0</v>
      </c>
      <c r="D189" s="18">
        <f t="shared" si="19"/>
        <v>0</v>
      </c>
      <c r="E189" s="7">
        <f t="shared" si="21"/>
        <v>0</v>
      </c>
      <c r="F189" s="7">
        <f t="shared" si="22"/>
        <v>0</v>
      </c>
    </row>
    <row r="190" spans="1:6">
      <c r="A190" s="7">
        <f t="shared" si="20"/>
        <v>0</v>
      </c>
      <c r="B190" s="18">
        <f t="shared" si="17"/>
        <v>0</v>
      </c>
      <c r="C190" s="18">
        <f t="shared" si="18"/>
        <v>0</v>
      </c>
      <c r="D190" s="18">
        <f t="shared" si="19"/>
        <v>0</v>
      </c>
      <c r="E190" s="7">
        <f t="shared" si="21"/>
        <v>0</v>
      </c>
      <c r="F190" s="7">
        <f t="shared" si="22"/>
        <v>0</v>
      </c>
    </row>
    <row r="191" spans="1:6">
      <c r="A191" s="7">
        <f t="shared" si="20"/>
        <v>0</v>
      </c>
      <c r="B191" s="18">
        <f t="shared" si="17"/>
        <v>0</v>
      </c>
      <c r="C191" s="18">
        <f t="shared" si="18"/>
        <v>0</v>
      </c>
      <c r="D191" s="18">
        <f t="shared" si="19"/>
        <v>0</v>
      </c>
      <c r="E191" s="7">
        <f t="shared" si="21"/>
        <v>0</v>
      </c>
      <c r="F191" s="7">
        <f t="shared" si="22"/>
        <v>0</v>
      </c>
    </row>
    <row r="192" spans="1:6">
      <c r="A192" s="7">
        <f t="shared" si="20"/>
        <v>0</v>
      </c>
      <c r="B192" s="18">
        <f t="shared" si="17"/>
        <v>0</v>
      </c>
      <c r="C192" s="18">
        <f t="shared" si="18"/>
        <v>0</v>
      </c>
      <c r="D192" s="18">
        <f t="shared" si="19"/>
        <v>0</v>
      </c>
      <c r="E192" s="7">
        <f t="shared" si="21"/>
        <v>0</v>
      </c>
      <c r="F192" s="7">
        <f t="shared" si="22"/>
        <v>0</v>
      </c>
    </row>
    <row r="193" spans="1:6">
      <c r="A193" s="7">
        <f t="shared" si="20"/>
        <v>0</v>
      </c>
      <c r="B193" s="18">
        <f t="shared" si="17"/>
        <v>0</v>
      </c>
      <c r="C193" s="18">
        <f t="shared" si="18"/>
        <v>0</v>
      </c>
      <c r="D193" s="18">
        <f t="shared" si="19"/>
        <v>0</v>
      </c>
      <c r="E193" s="7">
        <f t="shared" si="21"/>
        <v>0</v>
      </c>
      <c r="F193" s="7">
        <f t="shared" si="22"/>
        <v>0</v>
      </c>
    </row>
    <row r="194" spans="1:6">
      <c r="A194" s="7">
        <f t="shared" si="20"/>
        <v>0</v>
      </c>
      <c r="B194" s="18">
        <f t="shared" si="17"/>
        <v>0</v>
      </c>
      <c r="C194" s="18">
        <f t="shared" si="18"/>
        <v>0</v>
      </c>
      <c r="D194" s="18">
        <f t="shared" si="19"/>
        <v>0</v>
      </c>
      <c r="E194" s="7">
        <f t="shared" si="21"/>
        <v>0</v>
      </c>
      <c r="F194" s="7">
        <f t="shared" si="22"/>
        <v>0</v>
      </c>
    </row>
    <row r="195" spans="1:6">
      <c r="A195" s="7">
        <f t="shared" si="20"/>
        <v>0</v>
      </c>
      <c r="B195" s="18">
        <f t="shared" si="17"/>
        <v>0</v>
      </c>
      <c r="C195" s="18">
        <f t="shared" si="18"/>
        <v>0</v>
      </c>
      <c r="D195" s="18">
        <f t="shared" si="19"/>
        <v>0</v>
      </c>
      <c r="E195" s="7">
        <f t="shared" si="21"/>
        <v>0</v>
      </c>
      <c r="F195" s="7">
        <f t="shared" si="22"/>
        <v>0</v>
      </c>
    </row>
    <row r="196" spans="1:6">
      <c r="A196" s="7">
        <f t="shared" si="20"/>
        <v>0</v>
      </c>
      <c r="B196" s="18">
        <f t="shared" si="17"/>
        <v>0</v>
      </c>
      <c r="C196" s="18">
        <f t="shared" si="18"/>
        <v>0</v>
      </c>
      <c r="D196" s="18">
        <f t="shared" si="19"/>
        <v>0</v>
      </c>
      <c r="E196" s="7">
        <f t="shared" si="21"/>
        <v>0</v>
      </c>
      <c r="F196" s="7">
        <f t="shared" si="22"/>
        <v>0</v>
      </c>
    </row>
    <row r="197" spans="1:6">
      <c r="A197" s="7">
        <f t="shared" si="20"/>
        <v>0</v>
      </c>
      <c r="B197" s="18">
        <f t="shared" si="17"/>
        <v>0</v>
      </c>
      <c r="C197" s="18">
        <f t="shared" si="18"/>
        <v>0</v>
      </c>
      <c r="D197" s="18">
        <f t="shared" si="19"/>
        <v>0</v>
      </c>
      <c r="E197" s="7">
        <f t="shared" si="21"/>
        <v>0</v>
      </c>
      <c r="F197" s="7">
        <f t="shared" si="22"/>
        <v>0</v>
      </c>
    </row>
    <row r="198" spans="1:6">
      <c r="A198" s="7">
        <f t="shared" si="20"/>
        <v>0</v>
      </c>
      <c r="B198" s="18">
        <f t="shared" ref="B198:B261" si="23">IF($E198=0,0,IF($F198=0,I198,CONCATENATE(B197,"
",I198)))</f>
        <v>0</v>
      </c>
      <c r="C198" s="18">
        <f t="shared" ref="C198:C261" si="24">IF($E198=0,0,IF($F198=0,$D198,CONCATENATE(C197,"
",$D198)))</f>
        <v>0</v>
      </c>
      <c r="D198" s="18">
        <f t="shared" ref="D198:D261" si="25">ROUNDUP(IF($E198=0,0,IF($F198=0,$J198,D197+$J198))/8,0)</f>
        <v>0</v>
      </c>
      <c r="E198" s="7">
        <f t="shared" si="21"/>
        <v>0</v>
      </c>
      <c r="F198" s="7">
        <f t="shared" si="22"/>
        <v>0</v>
      </c>
    </row>
    <row r="199" spans="1:6">
      <c r="A199" s="7">
        <f t="shared" si="20"/>
        <v>0</v>
      </c>
      <c r="B199" s="18">
        <f t="shared" si="23"/>
        <v>0</v>
      </c>
      <c r="C199" s="18">
        <f t="shared" si="24"/>
        <v>0</v>
      </c>
      <c r="D199" s="18">
        <f t="shared" si="25"/>
        <v>0</v>
      </c>
      <c r="E199" s="7">
        <f t="shared" si="21"/>
        <v>0</v>
      </c>
      <c r="F199" s="7">
        <f t="shared" si="22"/>
        <v>0</v>
      </c>
    </row>
    <row r="200" spans="1:6">
      <c r="A200" s="7">
        <f t="shared" si="20"/>
        <v>0</v>
      </c>
      <c r="B200" s="18">
        <f t="shared" si="23"/>
        <v>0</v>
      </c>
      <c r="C200" s="18">
        <f t="shared" si="24"/>
        <v>0</v>
      </c>
      <c r="D200" s="18">
        <f t="shared" si="25"/>
        <v>0</v>
      </c>
      <c r="E200" s="7">
        <f t="shared" si="21"/>
        <v>0</v>
      </c>
      <c r="F200" s="7">
        <f t="shared" si="22"/>
        <v>0</v>
      </c>
    </row>
    <row r="201" spans="1:6">
      <c r="A201" s="7">
        <f t="shared" si="20"/>
        <v>0</v>
      </c>
      <c r="B201" s="18">
        <f t="shared" si="23"/>
        <v>0</v>
      </c>
      <c r="C201" s="18">
        <f t="shared" si="24"/>
        <v>0</v>
      </c>
      <c r="D201" s="18">
        <f t="shared" si="25"/>
        <v>0</v>
      </c>
      <c r="E201" s="7">
        <f t="shared" si="21"/>
        <v>0</v>
      </c>
      <c r="F201" s="7">
        <f t="shared" si="22"/>
        <v>0</v>
      </c>
    </row>
    <row r="202" spans="1:6">
      <c r="A202" s="7">
        <f t="shared" si="20"/>
        <v>0</v>
      </c>
      <c r="B202" s="18">
        <f t="shared" si="23"/>
        <v>0</v>
      </c>
      <c r="C202" s="18">
        <f t="shared" si="24"/>
        <v>0</v>
      </c>
      <c r="D202" s="18">
        <f t="shared" si="25"/>
        <v>0</v>
      </c>
      <c r="E202" s="7">
        <f t="shared" si="21"/>
        <v>0</v>
      </c>
      <c r="F202" s="7">
        <f t="shared" si="22"/>
        <v>0</v>
      </c>
    </row>
    <row r="203" spans="1:6">
      <c r="A203" s="7">
        <f t="shared" ref="A203:A266" si="26">IF(J203=0,0,IF(E203=E204,0,E203))</f>
        <v>0</v>
      </c>
      <c r="B203" s="18">
        <f t="shared" si="23"/>
        <v>0</v>
      </c>
      <c r="C203" s="18">
        <f t="shared" si="24"/>
        <v>0</v>
      </c>
      <c r="D203" s="18">
        <f t="shared" si="25"/>
        <v>0</v>
      </c>
      <c r="E203" s="7">
        <f t="shared" ref="E203:E266" si="27">IF(J203=0,0,H203)</f>
        <v>0</v>
      </c>
      <c r="F203" s="7">
        <f t="shared" ref="F203:F266" si="28">IF(J203=0,0,IF(E203=E202,1,0))</f>
        <v>0</v>
      </c>
    </row>
    <row r="204" spans="1:6">
      <c r="A204" s="7">
        <f t="shared" si="26"/>
        <v>0</v>
      </c>
      <c r="B204" s="18">
        <f t="shared" si="23"/>
        <v>0</v>
      </c>
      <c r="C204" s="18">
        <f t="shared" si="24"/>
        <v>0</v>
      </c>
      <c r="D204" s="18">
        <f t="shared" si="25"/>
        <v>0</v>
      </c>
      <c r="E204" s="7">
        <f t="shared" si="27"/>
        <v>0</v>
      </c>
      <c r="F204" s="7">
        <f t="shared" si="28"/>
        <v>0</v>
      </c>
    </row>
    <row r="205" spans="1:6">
      <c r="A205" s="7">
        <f t="shared" si="26"/>
        <v>0</v>
      </c>
      <c r="B205" s="18">
        <f t="shared" si="23"/>
        <v>0</v>
      </c>
      <c r="C205" s="18">
        <f t="shared" si="24"/>
        <v>0</v>
      </c>
      <c r="D205" s="18">
        <f t="shared" si="25"/>
        <v>0</v>
      </c>
      <c r="E205" s="7">
        <f t="shared" si="27"/>
        <v>0</v>
      </c>
      <c r="F205" s="7">
        <f t="shared" si="28"/>
        <v>0</v>
      </c>
    </row>
    <row r="206" spans="1:6">
      <c r="A206" s="7">
        <f t="shared" si="26"/>
        <v>0</v>
      </c>
      <c r="B206" s="18">
        <f t="shared" si="23"/>
        <v>0</v>
      </c>
      <c r="C206" s="18">
        <f t="shared" si="24"/>
        <v>0</v>
      </c>
      <c r="D206" s="18">
        <f t="shared" si="25"/>
        <v>0</v>
      </c>
      <c r="E206" s="7">
        <f t="shared" si="27"/>
        <v>0</v>
      </c>
      <c r="F206" s="7">
        <f t="shared" si="28"/>
        <v>0</v>
      </c>
    </row>
    <row r="207" spans="1:6">
      <c r="A207" s="7">
        <f t="shared" si="26"/>
        <v>0</v>
      </c>
      <c r="B207" s="18">
        <f t="shared" si="23"/>
        <v>0</v>
      </c>
      <c r="C207" s="18">
        <f t="shared" si="24"/>
        <v>0</v>
      </c>
      <c r="D207" s="18">
        <f t="shared" si="25"/>
        <v>0</v>
      </c>
      <c r="E207" s="7">
        <f t="shared" si="27"/>
        <v>0</v>
      </c>
      <c r="F207" s="7">
        <f t="shared" si="28"/>
        <v>0</v>
      </c>
    </row>
    <row r="208" spans="1:6">
      <c r="A208" s="7">
        <f t="shared" si="26"/>
        <v>0</v>
      </c>
      <c r="B208" s="18">
        <f t="shared" si="23"/>
        <v>0</v>
      </c>
      <c r="C208" s="18">
        <f t="shared" si="24"/>
        <v>0</v>
      </c>
      <c r="D208" s="18">
        <f t="shared" si="25"/>
        <v>0</v>
      </c>
      <c r="E208" s="7">
        <f t="shared" si="27"/>
        <v>0</v>
      </c>
      <c r="F208" s="7">
        <f t="shared" si="28"/>
        <v>0</v>
      </c>
    </row>
    <row r="209" spans="1:6">
      <c r="A209" s="7">
        <f t="shared" si="26"/>
        <v>0</v>
      </c>
      <c r="B209" s="18">
        <f t="shared" si="23"/>
        <v>0</v>
      </c>
      <c r="C209" s="18">
        <f t="shared" si="24"/>
        <v>0</v>
      </c>
      <c r="D209" s="18">
        <f t="shared" si="25"/>
        <v>0</v>
      </c>
      <c r="E209" s="7">
        <f t="shared" si="27"/>
        <v>0</v>
      </c>
      <c r="F209" s="7">
        <f t="shared" si="28"/>
        <v>0</v>
      </c>
    </row>
    <row r="210" spans="1:6">
      <c r="A210" s="7">
        <f t="shared" si="26"/>
        <v>0</v>
      </c>
      <c r="B210" s="18">
        <f t="shared" si="23"/>
        <v>0</v>
      </c>
      <c r="C210" s="18">
        <f t="shared" si="24"/>
        <v>0</v>
      </c>
      <c r="D210" s="18">
        <f t="shared" si="25"/>
        <v>0</v>
      </c>
      <c r="E210" s="7">
        <f t="shared" si="27"/>
        <v>0</v>
      </c>
      <c r="F210" s="7">
        <f t="shared" si="28"/>
        <v>0</v>
      </c>
    </row>
    <row r="211" spans="1:6">
      <c r="A211" s="7">
        <f t="shared" si="26"/>
        <v>0</v>
      </c>
      <c r="B211" s="18">
        <f t="shared" si="23"/>
        <v>0</v>
      </c>
      <c r="C211" s="18">
        <f t="shared" si="24"/>
        <v>0</v>
      </c>
      <c r="D211" s="18">
        <f t="shared" si="25"/>
        <v>0</v>
      </c>
      <c r="E211" s="7">
        <f t="shared" si="27"/>
        <v>0</v>
      </c>
      <c r="F211" s="7">
        <f t="shared" si="28"/>
        <v>0</v>
      </c>
    </row>
    <row r="212" spans="1:6">
      <c r="A212" s="7">
        <f t="shared" si="26"/>
        <v>0</v>
      </c>
      <c r="B212" s="18">
        <f t="shared" si="23"/>
        <v>0</v>
      </c>
      <c r="C212" s="18">
        <f t="shared" si="24"/>
        <v>0</v>
      </c>
      <c r="D212" s="18">
        <f t="shared" si="25"/>
        <v>0</v>
      </c>
      <c r="E212" s="7">
        <f t="shared" si="27"/>
        <v>0</v>
      </c>
      <c r="F212" s="7">
        <f t="shared" si="28"/>
        <v>0</v>
      </c>
    </row>
    <row r="213" spans="1:6">
      <c r="A213" s="7">
        <f t="shared" si="26"/>
        <v>0</v>
      </c>
      <c r="B213" s="18">
        <f t="shared" si="23"/>
        <v>0</v>
      </c>
      <c r="C213" s="18">
        <f t="shared" si="24"/>
        <v>0</v>
      </c>
      <c r="D213" s="18">
        <f t="shared" si="25"/>
        <v>0</v>
      </c>
      <c r="E213" s="7">
        <f t="shared" si="27"/>
        <v>0</v>
      </c>
      <c r="F213" s="7">
        <f t="shared" si="28"/>
        <v>0</v>
      </c>
    </row>
    <row r="214" spans="1:6">
      <c r="A214" s="7">
        <f t="shared" si="26"/>
        <v>0</v>
      </c>
      <c r="B214" s="18">
        <f t="shared" si="23"/>
        <v>0</v>
      </c>
      <c r="C214" s="18">
        <f t="shared" si="24"/>
        <v>0</v>
      </c>
      <c r="D214" s="18">
        <f t="shared" si="25"/>
        <v>0</v>
      </c>
      <c r="E214" s="7">
        <f t="shared" si="27"/>
        <v>0</v>
      </c>
      <c r="F214" s="7">
        <f t="shared" si="28"/>
        <v>0</v>
      </c>
    </row>
    <row r="215" spans="1:6">
      <c r="A215" s="7">
        <f t="shared" si="26"/>
        <v>0</v>
      </c>
      <c r="B215" s="18">
        <f t="shared" si="23"/>
        <v>0</v>
      </c>
      <c r="C215" s="18">
        <f t="shared" si="24"/>
        <v>0</v>
      </c>
      <c r="D215" s="18">
        <f t="shared" si="25"/>
        <v>0</v>
      </c>
      <c r="E215" s="7">
        <f t="shared" si="27"/>
        <v>0</v>
      </c>
      <c r="F215" s="7">
        <f t="shared" si="28"/>
        <v>0</v>
      </c>
    </row>
    <row r="216" spans="1:6">
      <c r="A216" s="7">
        <f t="shared" si="26"/>
        <v>0</v>
      </c>
      <c r="B216" s="18">
        <f t="shared" si="23"/>
        <v>0</v>
      </c>
      <c r="C216" s="18">
        <f t="shared" si="24"/>
        <v>0</v>
      </c>
      <c r="D216" s="18">
        <f t="shared" si="25"/>
        <v>0</v>
      </c>
      <c r="E216" s="7">
        <f t="shared" si="27"/>
        <v>0</v>
      </c>
      <c r="F216" s="7">
        <f t="shared" si="28"/>
        <v>0</v>
      </c>
    </row>
    <row r="217" spans="1:6">
      <c r="A217" s="7">
        <f t="shared" si="26"/>
        <v>0</v>
      </c>
      <c r="B217" s="18">
        <f t="shared" si="23"/>
        <v>0</v>
      </c>
      <c r="C217" s="18">
        <f t="shared" si="24"/>
        <v>0</v>
      </c>
      <c r="D217" s="18">
        <f t="shared" si="25"/>
        <v>0</v>
      </c>
      <c r="E217" s="7">
        <f t="shared" si="27"/>
        <v>0</v>
      </c>
      <c r="F217" s="7">
        <f t="shared" si="28"/>
        <v>0</v>
      </c>
    </row>
    <row r="218" spans="1:6">
      <c r="A218" s="7">
        <f t="shared" si="26"/>
        <v>0</v>
      </c>
      <c r="B218" s="18">
        <f t="shared" si="23"/>
        <v>0</v>
      </c>
      <c r="C218" s="18">
        <f t="shared" si="24"/>
        <v>0</v>
      </c>
      <c r="D218" s="18">
        <f t="shared" si="25"/>
        <v>0</v>
      </c>
      <c r="E218" s="7">
        <f t="shared" si="27"/>
        <v>0</v>
      </c>
      <c r="F218" s="7">
        <f t="shared" si="28"/>
        <v>0</v>
      </c>
    </row>
    <row r="219" spans="1:6">
      <c r="A219" s="7">
        <f t="shared" si="26"/>
        <v>0</v>
      </c>
      <c r="B219" s="18">
        <f t="shared" si="23"/>
        <v>0</v>
      </c>
      <c r="C219" s="18">
        <f t="shared" si="24"/>
        <v>0</v>
      </c>
      <c r="D219" s="18">
        <f t="shared" si="25"/>
        <v>0</v>
      </c>
      <c r="E219" s="7">
        <f t="shared" si="27"/>
        <v>0</v>
      </c>
      <c r="F219" s="7">
        <f t="shared" si="28"/>
        <v>0</v>
      </c>
    </row>
    <row r="220" spans="1:6">
      <c r="A220" s="7">
        <f t="shared" si="26"/>
        <v>0</v>
      </c>
      <c r="B220" s="18">
        <f t="shared" si="23"/>
        <v>0</v>
      </c>
      <c r="C220" s="18">
        <f t="shared" si="24"/>
        <v>0</v>
      </c>
      <c r="D220" s="18">
        <f t="shared" si="25"/>
        <v>0</v>
      </c>
      <c r="E220" s="7">
        <f t="shared" si="27"/>
        <v>0</v>
      </c>
      <c r="F220" s="7">
        <f t="shared" si="28"/>
        <v>0</v>
      </c>
    </row>
    <row r="221" spans="1:6">
      <c r="A221" s="7">
        <f t="shared" si="26"/>
        <v>0</v>
      </c>
      <c r="B221" s="18">
        <f t="shared" si="23"/>
        <v>0</v>
      </c>
      <c r="C221" s="18">
        <f t="shared" si="24"/>
        <v>0</v>
      </c>
      <c r="D221" s="18">
        <f t="shared" si="25"/>
        <v>0</v>
      </c>
      <c r="E221" s="7">
        <f t="shared" si="27"/>
        <v>0</v>
      </c>
      <c r="F221" s="7">
        <f t="shared" si="28"/>
        <v>0</v>
      </c>
    </row>
    <row r="222" spans="1:6">
      <c r="A222" s="7">
        <f t="shared" si="26"/>
        <v>0</v>
      </c>
      <c r="B222" s="18">
        <f t="shared" si="23"/>
        <v>0</v>
      </c>
      <c r="C222" s="18">
        <f t="shared" si="24"/>
        <v>0</v>
      </c>
      <c r="D222" s="18">
        <f t="shared" si="25"/>
        <v>0</v>
      </c>
      <c r="E222" s="7">
        <f t="shared" si="27"/>
        <v>0</v>
      </c>
      <c r="F222" s="7">
        <f t="shared" si="28"/>
        <v>0</v>
      </c>
    </row>
    <row r="223" spans="1:6">
      <c r="A223" s="7">
        <f t="shared" si="26"/>
        <v>0</v>
      </c>
      <c r="B223" s="18">
        <f t="shared" si="23"/>
        <v>0</v>
      </c>
      <c r="C223" s="18">
        <f t="shared" si="24"/>
        <v>0</v>
      </c>
      <c r="D223" s="18">
        <f t="shared" si="25"/>
        <v>0</v>
      </c>
      <c r="E223" s="7">
        <f t="shared" si="27"/>
        <v>0</v>
      </c>
      <c r="F223" s="7">
        <f t="shared" si="28"/>
        <v>0</v>
      </c>
    </row>
    <row r="224" spans="1:6">
      <c r="A224" s="7">
        <f t="shared" si="26"/>
        <v>0</v>
      </c>
      <c r="B224" s="18">
        <f t="shared" si="23"/>
        <v>0</v>
      </c>
      <c r="C224" s="18">
        <f t="shared" si="24"/>
        <v>0</v>
      </c>
      <c r="D224" s="18">
        <f t="shared" si="25"/>
        <v>0</v>
      </c>
      <c r="E224" s="7">
        <f t="shared" si="27"/>
        <v>0</v>
      </c>
      <c r="F224" s="7">
        <f t="shared" si="28"/>
        <v>0</v>
      </c>
    </row>
    <row r="225" spans="1:6">
      <c r="A225" s="7">
        <f t="shared" si="26"/>
        <v>0</v>
      </c>
      <c r="B225" s="18">
        <f t="shared" si="23"/>
        <v>0</v>
      </c>
      <c r="C225" s="18">
        <f t="shared" si="24"/>
        <v>0</v>
      </c>
      <c r="D225" s="18">
        <f t="shared" si="25"/>
        <v>0</v>
      </c>
      <c r="E225" s="7">
        <f t="shared" si="27"/>
        <v>0</v>
      </c>
      <c r="F225" s="7">
        <f t="shared" si="28"/>
        <v>0</v>
      </c>
    </row>
    <row r="226" spans="1:6">
      <c r="A226" s="7">
        <f t="shared" si="26"/>
        <v>0</v>
      </c>
      <c r="B226" s="18">
        <f t="shared" si="23"/>
        <v>0</v>
      </c>
      <c r="C226" s="18">
        <f t="shared" si="24"/>
        <v>0</v>
      </c>
      <c r="D226" s="18">
        <f t="shared" si="25"/>
        <v>0</v>
      </c>
      <c r="E226" s="7">
        <f t="shared" si="27"/>
        <v>0</v>
      </c>
      <c r="F226" s="7">
        <f t="shared" si="28"/>
        <v>0</v>
      </c>
    </row>
    <row r="227" spans="1:6">
      <c r="A227" s="7">
        <f t="shared" si="26"/>
        <v>0</v>
      </c>
      <c r="B227" s="18">
        <f t="shared" si="23"/>
        <v>0</v>
      </c>
      <c r="C227" s="18">
        <f t="shared" si="24"/>
        <v>0</v>
      </c>
      <c r="D227" s="18">
        <f t="shared" si="25"/>
        <v>0</v>
      </c>
      <c r="E227" s="7">
        <f t="shared" si="27"/>
        <v>0</v>
      </c>
      <c r="F227" s="7">
        <f t="shared" si="28"/>
        <v>0</v>
      </c>
    </row>
    <row r="228" spans="1:6">
      <c r="A228" s="7">
        <f t="shared" si="26"/>
        <v>0</v>
      </c>
      <c r="B228" s="18">
        <f t="shared" si="23"/>
        <v>0</v>
      </c>
      <c r="C228" s="18">
        <f t="shared" si="24"/>
        <v>0</v>
      </c>
      <c r="D228" s="18">
        <f t="shared" si="25"/>
        <v>0</v>
      </c>
      <c r="E228" s="7">
        <f t="shared" si="27"/>
        <v>0</v>
      </c>
      <c r="F228" s="7">
        <f t="shared" si="28"/>
        <v>0</v>
      </c>
    </row>
    <row r="229" spans="1:6">
      <c r="A229" s="7">
        <f t="shared" si="26"/>
        <v>0</v>
      </c>
      <c r="B229" s="18">
        <f t="shared" si="23"/>
        <v>0</v>
      </c>
      <c r="C229" s="18">
        <f t="shared" si="24"/>
        <v>0</v>
      </c>
      <c r="D229" s="18">
        <f t="shared" si="25"/>
        <v>0</v>
      </c>
      <c r="E229" s="7">
        <f t="shared" si="27"/>
        <v>0</v>
      </c>
      <c r="F229" s="7">
        <f t="shared" si="28"/>
        <v>0</v>
      </c>
    </row>
    <row r="230" spans="1:6">
      <c r="A230" s="7">
        <f t="shared" si="26"/>
        <v>0</v>
      </c>
      <c r="B230" s="18">
        <f t="shared" si="23"/>
        <v>0</v>
      </c>
      <c r="C230" s="18">
        <f t="shared" si="24"/>
        <v>0</v>
      </c>
      <c r="D230" s="18">
        <f t="shared" si="25"/>
        <v>0</v>
      </c>
      <c r="E230" s="7">
        <f t="shared" si="27"/>
        <v>0</v>
      </c>
      <c r="F230" s="7">
        <f t="shared" si="28"/>
        <v>0</v>
      </c>
    </row>
    <row r="231" spans="1:6">
      <c r="A231" s="7">
        <f t="shared" si="26"/>
        <v>0</v>
      </c>
      <c r="B231" s="18">
        <f t="shared" si="23"/>
        <v>0</v>
      </c>
      <c r="C231" s="18">
        <f t="shared" si="24"/>
        <v>0</v>
      </c>
      <c r="D231" s="18">
        <f t="shared" si="25"/>
        <v>0</v>
      </c>
      <c r="E231" s="7">
        <f t="shared" si="27"/>
        <v>0</v>
      </c>
      <c r="F231" s="7">
        <f t="shared" si="28"/>
        <v>0</v>
      </c>
    </row>
    <row r="232" spans="1:6">
      <c r="A232" s="7">
        <f t="shared" si="26"/>
        <v>0</v>
      </c>
      <c r="B232" s="18">
        <f t="shared" si="23"/>
        <v>0</v>
      </c>
      <c r="C232" s="18">
        <f t="shared" si="24"/>
        <v>0</v>
      </c>
      <c r="D232" s="18">
        <f t="shared" si="25"/>
        <v>0</v>
      </c>
      <c r="E232" s="7">
        <f t="shared" si="27"/>
        <v>0</v>
      </c>
      <c r="F232" s="7">
        <f t="shared" si="28"/>
        <v>0</v>
      </c>
    </row>
    <row r="233" spans="1:6">
      <c r="A233" s="7">
        <f t="shared" si="26"/>
        <v>0</v>
      </c>
      <c r="B233" s="18">
        <f t="shared" si="23"/>
        <v>0</v>
      </c>
      <c r="C233" s="18">
        <f t="shared" si="24"/>
        <v>0</v>
      </c>
      <c r="D233" s="18">
        <f t="shared" si="25"/>
        <v>0</v>
      </c>
      <c r="E233" s="7">
        <f t="shared" si="27"/>
        <v>0</v>
      </c>
      <c r="F233" s="7">
        <f t="shared" si="28"/>
        <v>0</v>
      </c>
    </row>
    <row r="234" spans="1:6">
      <c r="A234" s="7">
        <f t="shared" si="26"/>
        <v>0</v>
      </c>
      <c r="B234" s="18">
        <f t="shared" si="23"/>
        <v>0</v>
      </c>
      <c r="C234" s="18">
        <f t="shared" si="24"/>
        <v>0</v>
      </c>
      <c r="D234" s="18">
        <f t="shared" si="25"/>
        <v>0</v>
      </c>
      <c r="E234" s="7">
        <f t="shared" si="27"/>
        <v>0</v>
      </c>
      <c r="F234" s="7">
        <f t="shared" si="28"/>
        <v>0</v>
      </c>
    </row>
    <row r="235" spans="1:6">
      <c r="A235" s="7">
        <f t="shared" si="26"/>
        <v>0</v>
      </c>
      <c r="B235" s="18">
        <f t="shared" si="23"/>
        <v>0</v>
      </c>
      <c r="C235" s="18">
        <f t="shared" si="24"/>
        <v>0</v>
      </c>
      <c r="D235" s="18">
        <f t="shared" si="25"/>
        <v>0</v>
      </c>
      <c r="E235" s="7">
        <f t="shared" si="27"/>
        <v>0</v>
      </c>
      <c r="F235" s="7">
        <f t="shared" si="28"/>
        <v>0</v>
      </c>
    </row>
    <row r="236" spans="1:6">
      <c r="A236" s="7">
        <f t="shared" si="26"/>
        <v>0</v>
      </c>
      <c r="B236" s="18">
        <f t="shared" si="23"/>
        <v>0</v>
      </c>
      <c r="C236" s="18">
        <f t="shared" si="24"/>
        <v>0</v>
      </c>
      <c r="D236" s="18">
        <f t="shared" si="25"/>
        <v>0</v>
      </c>
      <c r="E236" s="7">
        <f t="shared" si="27"/>
        <v>0</v>
      </c>
      <c r="F236" s="7">
        <f t="shared" si="28"/>
        <v>0</v>
      </c>
    </row>
    <row r="237" spans="1:6">
      <c r="A237" s="7">
        <f t="shared" si="26"/>
        <v>0</v>
      </c>
      <c r="B237" s="18">
        <f t="shared" si="23"/>
        <v>0</v>
      </c>
      <c r="C237" s="18">
        <f t="shared" si="24"/>
        <v>0</v>
      </c>
      <c r="D237" s="18">
        <f t="shared" si="25"/>
        <v>0</v>
      </c>
      <c r="E237" s="7">
        <f t="shared" si="27"/>
        <v>0</v>
      </c>
      <c r="F237" s="7">
        <f t="shared" si="28"/>
        <v>0</v>
      </c>
    </row>
    <row r="238" spans="1:6">
      <c r="A238" s="7">
        <f t="shared" si="26"/>
        <v>0</v>
      </c>
      <c r="B238" s="18">
        <f t="shared" si="23"/>
        <v>0</v>
      </c>
      <c r="C238" s="18">
        <f t="shared" si="24"/>
        <v>0</v>
      </c>
      <c r="D238" s="18">
        <f t="shared" si="25"/>
        <v>0</v>
      </c>
      <c r="E238" s="7">
        <f t="shared" si="27"/>
        <v>0</v>
      </c>
      <c r="F238" s="7">
        <f t="shared" si="28"/>
        <v>0</v>
      </c>
    </row>
    <row r="239" spans="1:6">
      <c r="A239" s="7">
        <f t="shared" si="26"/>
        <v>0</v>
      </c>
      <c r="B239" s="18">
        <f t="shared" si="23"/>
        <v>0</v>
      </c>
      <c r="C239" s="18">
        <f t="shared" si="24"/>
        <v>0</v>
      </c>
      <c r="D239" s="18">
        <f t="shared" si="25"/>
        <v>0</v>
      </c>
      <c r="E239" s="7">
        <f t="shared" si="27"/>
        <v>0</v>
      </c>
      <c r="F239" s="7">
        <f t="shared" si="28"/>
        <v>0</v>
      </c>
    </row>
    <row r="240" spans="1:6">
      <c r="A240" s="7">
        <f t="shared" si="26"/>
        <v>0</v>
      </c>
      <c r="B240" s="18">
        <f t="shared" si="23"/>
        <v>0</v>
      </c>
      <c r="C240" s="18">
        <f t="shared" si="24"/>
        <v>0</v>
      </c>
      <c r="D240" s="18">
        <f t="shared" si="25"/>
        <v>0</v>
      </c>
      <c r="E240" s="7">
        <f t="shared" si="27"/>
        <v>0</v>
      </c>
      <c r="F240" s="7">
        <f t="shared" si="28"/>
        <v>0</v>
      </c>
    </row>
    <row r="241" spans="1:6">
      <c r="A241" s="7">
        <f t="shared" si="26"/>
        <v>0</v>
      </c>
      <c r="B241" s="18">
        <f t="shared" si="23"/>
        <v>0</v>
      </c>
      <c r="C241" s="18">
        <f t="shared" si="24"/>
        <v>0</v>
      </c>
      <c r="D241" s="18">
        <f t="shared" si="25"/>
        <v>0</v>
      </c>
      <c r="E241" s="7">
        <f t="shared" si="27"/>
        <v>0</v>
      </c>
      <c r="F241" s="7">
        <f t="shared" si="28"/>
        <v>0</v>
      </c>
    </row>
    <row r="242" spans="1:6">
      <c r="A242" s="7">
        <f t="shared" si="26"/>
        <v>0</v>
      </c>
      <c r="B242" s="18">
        <f t="shared" si="23"/>
        <v>0</v>
      </c>
      <c r="C242" s="18">
        <f t="shared" si="24"/>
        <v>0</v>
      </c>
      <c r="D242" s="18">
        <f t="shared" si="25"/>
        <v>0</v>
      </c>
      <c r="E242" s="7">
        <f t="shared" si="27"/>
        <v>0</v>
      </c>
      <c r="F242" s="7">
        <f t="shared" si="28"/>
        <v>0</v>
      </c>
    </row>
    <row r="243" spans="1:6">
      <c r="A243" s="7">
        <f t="shared" si="26"/>
        <v>0</v>
      </c>
      <c r="B243" s="18">
        <f t="shared" si="23"/>
        <v>0</v>
      </c>
      <c r="C243" s="18">
        <f t="shared" si="24"/>
        <v>0</v>
      </c>
      <c r="D243" s="18">
        <f t="shared" si="25"/>
        <v>0</v>
      </c>
      <c r="E243" s="7">
        <f t="shared" si="27"/>
        <v>0</v>
      </c>
      <c r="F243" s="7">
        <f t="shared" si="28"/>
        <v>0</v>
      </c>
    </row>
    <row r="244" spans="1:6">
      <c r="A244" s="7">
        <f t="shared" si="26"/>
        <v>0</v>
      </c>
      <c r="B244" s="18">
        <f t="shared" si="23"/>
        <v>0</v>
      </c>
      <c r="C244" s="18">
        <f t="shared" si="24"/>
        <v>0</v>
      </c>
      <c r="D244" s="18">
        <f t="shared" si="25"/>
        <v>0</v>
      </c>
      <c r="E244" s="7">
        <f t="shared" si="27"/>
        <v>0</v>
      </c>
      <c r="F244" s="7">
        <f t="shared" si="28"/>
        <v>0</v>
      </c>
    </row>
    <row r="245" spans="1:6">
      <c r="A245" s="7">
        <f t="shared" si="26"/>
        <v>0</v>
      </c>
      <c r="B245" s="18">
        <f t="shared" si="23"/>
        <v>0</v>
      </c>
      <c r="C245" s="18">
        <f t="shared" si="24"/>
        <v>0</v>
      </c>
      <c r="D245" s="18">
        <f t="shared" si="25"/>
        <v>0</v>
      </c>
      <c r="E245" s="7">
        <f t="shared" si="27"/>
        <v>0</v>
      </c>
      <c r="F245" s="7">
        <f t="shared" si="28"/>
        <v>0</v>
      </c>
    </row>
    <row r="246" spans="1:6">
      <c r="A246" s="7">
        <f t="shared" si="26"/>
        <v>0</v>
      </c>
      <c r="B246" s="18">
        <f t="shared" si="23"/>
        <v>0</v>
      </c>
      <c r="C246" s="18">
        <f t="shared" si="24"/>
        <v>0</v>
      </c>
      <c r="D246" s="18">
        <f t="shared" si="25"/>
        <v>0</v>
      </c>
      <c r="E246" s="7">
        <f t="shared" si="27"/>
        <v>0</v>
      </c>
      <c r="F246" s="7">
        <f t="shared" si="28"/>
        <v>0</v>
      </c>
    </row>
    <row r="247" spans="1:6">
      <c r="A247" s="7">
        <f t="shared" si="26"/>
        <v>0</v>
      </c>
      <c r="B247" s="18">
        <f t="shared" si="23"/>
        <v>0</v>
      </c>
      <c r="C247" s="18">
        <f t="shared" si="24"/>
        <v>0</v>
      </c>
      <c r="D247" s="18">
        <f t="shared" si="25"/>
        <v>0</v>
      </c>
      <c r="E247" s="7">
        <f t="shared" si="27"/>
        <v>0</v>
      </c>
      <c r="F247" s="7">
        <f t="shared" si="28"/>
        <v>0</v>
      </c>
    </row>
    <row r="248" spans="1:6">
      <c r="A248" s="7">
        <f t="shared" si="26"/>
        <v>0</v>
      </c>
      <c r="B248" s="18">
        <f t="shared" si="23"/>
        <v>0</v>
      </c>
      <c r="C248" s="18">
        <f t="shared" si="24"/>
        <v>0</v>
      </c>
      <c r="D248" s="18">
        <f t="shared" si="25"/>
        <v>0</v>
      </c>
      <c r="E248" s="7">
        <f t="shared" si="27"/>
        <v>0</v>
      </c>
      <c r="F248" s="7">
        <f t="shared" si="28"/>
        <v>0</v>
      </c>
    </row>
    <row r="249" spans="1:6">
      <c r="A249" s="7">
        <f t="shared" si="26"/>
        <v>0</v>
      </c>
      <c r="B249" s="18">
        <f t="shared" si="23"/>
        <v>0</v>
      </c>
      <c r="C249" s="18">
        <f t="shared" si="24"/>
        <v>0</v>
      </c>
      <c r="D249" s="18">
        <f t="shared" si="25"/>
        <v>0</v>
      </c>
      <c r="E249" s="7">
        <f t="shared" si="27"/>
        <v>0</v>
      </c>
      <c r="F249" s="7">
        <f t="shared" si="28"/>
        <v>0</v>
      </c>
    </row>
    <row r="250" spans="1:6">
      <c r="A250" s="7">
        <f t="shared" si="26"/>
        <v>0</v>
      </c>
      <c r="B250" s="18">
        <f t="shared" si="23"/>
        <v>0</v>
      </c>
      <c r="C250" s="18">
        <f t="shared" si="24"/>
        <v>0</v>
      </c>
      <c r="D250" s="18">
        <f t="shared" si="25"/>
        <v>0</v>
      </c>
      <c r="E250" s="7">
        <f t="shared" si="27"/>
        <v>0</v>
      </c>
      <c r="F250" s="7">
        <f t="shared" si="28"/>
        <v>0</v>
      </c>
    </row>
    <row r="251" spans="1:6">
      <c r="A251" s="7">
        <f t="shared" si="26"/>
        <v>0</v>
      </c>
      <c r="B251" s="18">
        <f t="shared" si="23"/>
        <v>0</v>
      </c>
      <c r="C251" s="18">
        <f t="shared" si="24"/>
        <v>0</v>
      </c>
      <c r="D251" s="18">
        <f t="shared" si="25"/>
        <v>0</v>
      </c>
      <c r="E251" s="7">
        <f t="shared" si="27"/>
        <v>0</v>
      </c>
      <c r="F251" s="7">
        <f t="shared" si="28"/>
        <v>0</v>
      </c>
    </row>
    <row r="252" spans="1:6">
      <c r="A252" s="7">
        <f t="shared" si="26"/>
        <v>0</v>
      </c>
      <c r="B252" s="18">
        <f t="shared" si="23"/>
        <v>0</v>
      </c>
      <c r="C252" s="18">
        <f t="shared" si="24"/>
        <v>0</v>
      </c>
      <c r="D252" s="18">
        <f t="shared" si="25"/>
        <v>0</v>
      </c>
      <c r="E252" s="7">
        <f t="shared" si="27"/>
        <v>0</v>
      </c>
      <c r="F252" s="7">
        <f t="shared" si="28"/>
        <v>0</v>
      </c>
    </row>
    <row r="253" spans="1:6">
      <c r="A253" s="7">
        <f t="shared" si="26"/>
        <v>0</v>
      </c>
      <c r="B253" s="18">
        <f t="shared" si="23"/>
        <v>0</v>
      </c>
      <c r="C253" s="18">
        <f t="shared" si="24"/>
        <v>0</v>
      </c>
      <c r="D253" s="18">
        <f t="shared" si="25"/>
        <v>0</v>
      </c>
      <c r="E253" s="7">
        <f t="shared" si="27"/>
        <v>0</v>
      </c>
      <c r="F253" s="7">
        <f t="shared" si="28"/>
        <v>0</v>
      </c>
    </row>
    <row r="254" spans="1:6">
      <c r="A254" s="7">
        <f t="shared" si="26"/>
        <v>0</v>
      </c>
      <c r="B254" s="18">
        <f t="shared" si="23"/>
        <v>0</v>
      </c>
      <c r="C254" s="18">
        <f t="shared" si="24"/>
        <v>0</v>
      </c>
      <c r="D254" s="18">
        <f t="shared" si="25"/>
        <v>0</v>
      </c>
      <c r="E254" s="7">
        <f t="shared" si="27"/>
        <v>0</v>
      </c>
      <c r="F254" s="7">
        <f t="shared" si="28"/>
        <v>0</v>
      </c>
    </row>
    <row r="255" spans="1:6">
      <c r="A255" s="7">
        <f t="shared" si="26"/>
        <v>0</v>
      </c>
      <c r="B255" s="18">
        <f t="shared" si="23"/>
        <v>0</v>
      </c>
      <c r="C255" s="18">
        <f t="shared" si="24"/>
        <v>0</v>
      </c>
      <c r="D255" s="18">
        <f t="shared" si="25"/>
        <v>0</v>
      </c>
      <c r="E255" s="7">
        <f t="shared" si="27"/>
        <v>0</v>
      </c>
      <c r="F255" s="7">
        <f t="shared" si="28"/>
        <v>0</v>
      </c>
    </row>
    <row r="256" spans="1:6">
      <c r="A256" s="7">
        <f t="shared" si="26"/>
        <v>0</v>
      </c>
      <c r="B256" s="18">
        <f t="shared" si="23"/>
        <v>0</v>
      </c>
      <c r="C256" s="18">
        <f t="shared" si="24"/>
        <v>0</v>
      </c>
      <c r="D256" s="18">
        <f t="shared" si="25"/>
        <v>0</v>
      </c>
      <c r="E256" s="7">
        <f t="shared" si="27"/>
        <v>0</v>
      </c>
      <c r="F256" s="7">
        <f t="shared" si="28"/>
        <v>0</v>
      </c>
    </row>
    <row r="257" spans="1:6">
      <c r="A257" s="7">
        <f t="shared" si="26"/>
        <v>0</v>
      </c>
      <c r="B257" s="18">
        <f t="shared" si="23"/>
        <v>0</v>
      </c>
      <c r="C257" s="18">
        <f t="shared" si="24"/>
        <v>0</v>
      </c>
      <c r="D257" s="18">
        <f t="shared" si="25"/>
        <v>0</v>
      </c>
      <c r="E257" s="7">
        <f t="shared" si="27"/>
        <v>0</v>
      </c>
      <c r="F257" s="7">
        <f t="shared" si="28"/>
        <v>0</v>
      </c>
    </row>
    <row r="258" spans="1:6">
      <c r="A258" s="7">
        <f t="shared" si="26"/>
        <v>0</v>
      </c>
      <c r="B258" s="18">
        <f t="shared" si="23"/>
        <v>0</v>
      </c>
      <c r="C258" s="18">
        <f t="shared" si="24"/>
        <v>0</v>
      </c>
      <c r="D258" s="18">
        <f t="shared" si="25"/>
        <v>0</v>
      </c>
      <c r="E258" s="7">
        <f t="shared" si="27"/>
        <v>0</v>
      </c>
      <c r="F258" s="7">
        <f t="shared" si="28"/>
        <v>0</v>
      </c>
    </row>
    <row r="259" spans="1:6">
      <c r="A259" s="7">
        <f t="shared" si="26"/>
        <v>0</v>
      </c>
      <c r="B259" s="18">
        <f t="shared" si="23"/>
        <v>0</v>
      </c>
      <c r="C259" s="18">
        <f t="shared" si="24"/>
        <v>0</v>
      </c>
      <c r="D259" s="18">
        <f t="shared" si="25"/>
        <v>0</v>
      </c>
      <c r="E259" s="7">
        <f t="shared" si="27"/>
        <v>0</v>
      </c>
      <c r="F259" s="7">
        <f t="shared" si="28"/>
        <v>0</v>
      </c>
    </row>
    <row r="260" spans="1:6">
      <c r="A260" s="7">
        <f t="shared" si="26"/>
        <v>0</v>
      </c>
      <c r="B260" s="18">
        <f t="shared" si="23"/>
        <v>0</v>
      </c>
      <c r="C260" s="18">
        <f t="shared" si="24"/>
        <v>0</v>
      </c>
      <c r="D260" s="18">
        <f t="shared" si="25"/>
        <v>0</v>
      </c>
      <c r="E260" s="7">
        <f t="shared" si="27"/>
        <v>0</v>
      </c>
      <c r="F260" s="7">
        <f t="shared" si="28"/>
        <v>0</v>
      </c>
    </row>
    <row r="261" spans="1:6">
      <c r="A261" s="7">
        <f t="shared" si="26"/>
        <v>0</v>
      </c>
      <c r="B261" s="18">
        <f t="shared" si="23"/>
        <v>0</v>
      </c>
      <c r="C261" s="18">
        <f t="shared" si="24"/>
        <v>0</v>
      </c>
      <c r="D261" s="18">
        <f t="shared" si="25"/>
        <v>0</v>
      </c>
      <c r="E261" s="7">
        <f t="shared" si="27"/>
        <v>0</v>
      </c>
      <c r="F261" s="7">
        <f t="shared" si="28"/>
        <v>0</v>
      </c>
    </row>
    <row r="262" spans="1:6">
      <c r="A262" s="7">
        <f t="shared" si="26"/>
        <v>0</v>
      </c>
      <c r="B262" s="18">
        <f t="shared" ref="B262:B325" si="29">IF($E262=0,0,IF($F262=0,I262,CONCATENATE(B261,"
",I262)))</f>
        <v>0</v>
      </c>
      <c r="C262" s="18">
        <f t="shared" ref="C262:C325" si="30">IF($E262=0,0,IF($F262=0,$D262,CONCATENATE(C261,"
",$D262)))</f>
        <v>0</v>
      </c>
      <c r="D262" s="18">
        <f t="shared" ref="D262:D325" si="31">ROUNDUP(IF($E262=0,0,IF($F262=0,$J262,D261+$J262))/8,0)</f>
        <v>0</v>
      </c>
      <c r="E262" s="7">
        <f t="shared" si="27"/>
        <v>0</v>
      </c>
      <c r="F262" s="7">
        <f t="shared" si="28"/>
        <v>0</v>
      </c>
    </row>
    <row r="263" spans="1:6">
      <c r="A263" s="7">
        <f t="shared" si="26"/>
        <v>0</v>
      </c>
      <c r="B263" s="18">
        <f t="shared" si="29"/>
        <v>0</v>
      </c>
      <c r="C263" s="18">
        <f t="shared" si="30"/>
        <v>0</v>
      </c>
      <c r="D263" s="18">
        <f t="shared" si="31"/>
        <v>0</v>
      </c>
      <c r="E263" s="7">
        <f t="shared" si="27"/>
        <v>0</v>
      </c>
      <c r="F263" s="7">
        <f t="shared" si="28"/>
        <v>0</v>
      </c>
    </row>
    <row r="264" spans="1:6">
      <c r="A264" s="7">
        <f t="shared" si="26"/>
        <v>0</v>
      </c>
      <c r="B264" s="18">
        <f t="shared" si="29"/>
        <v>0</v>
      </c>
      <c r="C264" s="18">
        <f t="shared" si="30"/>
        <v>0</v>
      </c>
      <c r="D264" s="18">
        <f t="shared" si="31"/>
        <v>0</v>
      </c>
      <c r="E264" s="7">
        <f t="shared" si="27"/>
        <v>0</v>
      </c>
      <c r="F264" s="7">
        <f t="shared" si="28"/>
        <v>0</v>
      </c>
    </row>
    <row r="265" spans="1:6">
      <c r="A265" s="7">
        <f t="shared" si="26"/>
        <v>0</v>
      </c>
      <c r="B265" s="18">
        <f t="shared" si="29"/>
        <v>0</v>
      </c>
      <c r="C265" s="18">
        <f t="shared" si="30"/>
        <v>0</v>
      </c>
      <c r="D265" s="18">
        <f t="shared" si="31"/>
        <v>0</v>
      </c>
      <c r="E265" s="7">
        <f t="shared" si="27"/>
        <v>0</v>
      </c>
      <c r="F265" s="7">
        <f t="shared" si="28"/>
        <v>0</v>
      </c>
    </row>
    <row r="266" spans="1:6">
      <c r="A266" s="7">
        <f t="shared" si="26"/>
        <v>0</v>
      </c>
      <c r="B266" s="18">
        <f t="shared" si="29"/>
        <v>0</v>
      </c>
      <c r="C266" s="18">
        <f t="shared" si="30"/>
        <v>0</v>
      </c>
      <c r="D266" s="18">
        <f t="shared" si="31"/>
        <v>0</v>
      </c>
      <c r="E266" s="7">
        <f t="shared" si="27"/>
        <v>0</v>
      </c>
      <c r="F266" s="7">
        <f t="shared" si="28"/>
        <v>0</v>
      </c>
    </row>
    <row r="267" spans="1:6">
      <c r="A267" s="7">
        <f t="shared" ref="A267:A330" si="32">IF(J267=0,0,IF(E267=E268,0,E267))</f>
        <v>0</v>
      </c>
      <c r="B267" s="18">
        <f t="shared" si="29"/>
        <v>0</v>
      </c>
      <c r="C267" s="18">
        <f t="shared" si="30"/>
        <v>0</v>
      </c>
      <c r="D267" s="18">
        <f t="shared" si="31"/>
        <v>0</v>
      </c>
      <c r="E267" s="7">
        <f t="shared" ref="E267:E330" si="33">IF(J267=0,0,H267)</f>
        <v>0</v>
      </c>
      <c r="F267" s="7">
        <f t="shared" ref="F267:F330" si="34">IF(J267=0,0,IF(E267=E266,1,0))</f>
        <v>0</v>
      </c>
    </row>
    <row r="268" spans="1:6">
      <c r="A268" s="7">
        <f t="shared" si="32"/>
        <v>0</v>
      </c>
      <c r="B268" s="18">
        <f t="shared" si="29"/>
        <v>0</v>
      </c>
      <c r="C268" s="18">
        <f t="shared" si="30"/>
        <v>0</v>
      </c>
      <c r="D268" s="18">
        <f t="shared" si="31"/>
        <v>0</v>
      </c>
      <c r="E268" s="7">
        <f t="shared" si="33"/>
        <v>0</v>
      </c>
      <c r="F268" s="7">
        <f t="shared" si="34"/>
        <v>0</v>
      </c>
    </row>
    <row r="269" spans="1:6">
      <c r="A269" s="7">
        <f t="shared" si="32"/>
        <v>0</v>
      </c>
      <c r="B269" s="18">
        <f t="shared" si="29"/>
        <v>0</v>
      </c>
      <c r="C269" s="18">
        <f t="shared" si="30"/>
        <v>0</v>
      </c>
      <c r="D269" s="18">
        <f t="shared" si="31"/>
        <v>0</v>
      </c>
      <c r="E269" s="7">
        <f t="shared" si="33"/>
        <v>0</v>
      </c>
      <c r="F269" s="7">
        <f t="shared" si="34"/>
        <v>0</v>
      </c>
    </row>
    <row r="270" spans="1:6">
      <c r="A270" s="7">
        <f t="shared" si="32"/>
        <v>0</v>
      </c>
      <c r="B270" s="18">
        <f t="shared" si="29"/>
        <v>0</v>
      </c>
      <c r="C270" s="18">
        <f t="shared" si="30"/>
        <v>0</v>
      </c>
      <c r="D270" s="18">
        <f t="shared" si="31"/>
        <v>0</v>
      </c>
      <c r="E270" s="7">
        <f t="shared" si="33"/>
        <v>0</v>
      </c>
      <c r="F270" s="7">
        <f t="shared" si="34"/>
        <v>0</v>
      </c>
    </row>
    <row r="271" spans="1:6">
      <c r="A271" s="7">
        <f t="shared" si="32"/>
        <v>0</v>
      </c>
      <c r="B271" s="18">
        <f t="shared" si="29"/>
        <v>0</v>
      </c>
      <c r="C271" s="18">
        <f t="shared" si="30"/>
        <v>0</v>
      </c>
      <c r="D271" s="18">
        <f t="shared" si="31"/>
        <v>0</v>
      </c>
      <c r="E271" s="7">
        <f t="shared" si="33"/>
        <v>0</v>
      </c>
      <c r="F271" s="7">
        <f t="shared" si="34"/>
        <v>0</v>
      </c>
    </row>
    <row r="272" spans="1:6">
      <c r="A272" s="7">
        <f t="shared" si="32"/>
        <v>0</v>
      </c>
      <c r="B272" s="18">
        <f t="shared" si="29"/>
        <v>0</v>
      </c>
      <c r="C272" s="18">
        <f t="shared" si="30"/>
        <v>0</v>
      </c>
      <c r="D272" s="18">
        <f t="shared" si="31"/>
        <v>0</v>
      </c>
      <c r="E272" s="7">
        <f t="shared" si="33"/>
        <v>0</v>
      </c>
      <c r="F272" s="7">
        <f t="shared" si="34"/>
        <v>0</v>
      </c>
    </row>
    <row r="273" spans="1:6">
      <c r="A273" s="7">
        <f t="shared" si="32"/>
        <v>0</v>
      </c>
      <c r="B273" s="18">
        <f t="shared" si="29"/>
        <v>0</v>
      </c>
      <c r="C273" s="18">
        <f t="shared" si="30"/>
        <v>0</v>
      </c>
      <c r="D273" s="18">
        <f t="shared" si="31"/>
        <v>0</v>
      </c>
      <c r="E273" s="7">
        <f t="shared" si="33"/>
        <v>0</v>
      </c>
      <c r="F273" s="7">
        <f t="shared" si="34"/>
        <v>0</v>
      </c>
    </row>
    <row r="274" spans="1:6">
      <c r="A274" s="7">
        <f t="shared" si="32"/>
        <v>0</v>
      </c>
      <c r="B274" s="18">
        <f t="shared" si="29"/>
        <v>0</v>
      </c>
      <c r="C274" s="18">
        <f t="shared" si="30"/>
        <v>0</v>
      </c>
      <c r="D274" s="18">
        <f t="shared" si="31"/>
        <v>0</v>
      </c>
      <c r="E274" s="7">
        <f t="shared" si="33"/>
        <v>0</v>
      </c>
      <c r="F274" s="7">
        <f t="shared" si="34"/>
        <v>0</v>
      </c>
    </row>
    <row r="275" spans="1:6">
      <c r="A275" s="7">
        <f t="shared" si="32"/>
        <v>0</v>
      </c>
      <c r="B275" s="18">
        <f t="shared" si="29"/>
        <v>0</v>
      </c>
      <c r="C275" s="18">
        <f t="shared" si="30"/>
        <v>0</v>
      </c>
      <c r="D275" s="18">
        <f t="shared" si="31"/>
        <v>0</v>
      </c>
      <c r="E275" s="7">
        <f t="shared" si="33"/>
        <v>0</v>
      </c>
      <c r="F275" s="7">
        <f t="shared" si="34"/>
        <v>0</v>
      </c>
    </row>
    <row r="276" spans="1:6">
      <c r="A276" s="7">
        <f t="shared" si="32"/>
        <v>0</v>
      </c>
      <c r="B276" s="18">
        <f t="shared" si="29"/>
        <v>0</v>
      </c>
      <c r="C276" s="18">
        <f t="shared" si="30"/>
        <v>0</v>
      </c>
      <c r="D276" s="18">
        <f t="shared" si="31"/>
        <v>0</v>
      </c>
      <c r="E276" s="7">
        <f t="shared" si="33"/>
        <v>0</v>
      </c>
      <c r="F276" s="7">
        <f t="shared" si="34"/>
        <v>0</v>
      </c>
    </row>
    <row r="277" spans="1:6">
      <c r="A277" s="7">
        <f t="shared" si="32"/>
        <v>0</v>
      </c>
      <c r="B277" s="18">
        <f t="shared" si="29"/>
        <v>0</v>
      </c>
      <c r="C277" s="18">
        <f t="shared" si="30"/>
        <v>0</v>
      </c>
      <c r="D277" s="18">
        <f t="shared" si="31"/>
        <v>0</v>
      </c>
      <c r="E277" s="7">
        <f t="shared" si="33"/>
        <v>0</v>
      </c>
      <c r="F277" s="7">
        <f t="shared" si="34"/>
        <v>0</v>
      </c>
    </row>
    <row r="278" spans="1:6">
      <c r="A278" s="7">
        <f t="shared" si="32"/>
        <v>0</v>
      </c>
      <c r="B278" s="18">
        <f t="shared" si="29"/>
        <v>0</v>
      </c>
      <c r="C278" s="18">
        <f t="shared" si="30"/>
        <v>0</v>
      </c>
      <c r="D278" s="18">
        <f t="shared" si="31"/>
        <v>0</v>
      </c>
      <c r="E278" s="7">
        <f t="shared" si="33"/>
        <v>0</v>
      </c>
      <c r="F278" s="7">
        <f t="shared" si="34"/>
        <v>0</v>
      </c>
    </row>
    <row r="279" spans="1:6">
      <c r="A279" s="7">
        <f t="shared" si="32"/>
        <v>0</v>
      </c>
      <c r="B279" s="18">
        <f t="shared" si="29"/>
        <v>0</v>
      </c>
      <c r="C279" s="18">
        <f t="shared" si="30"/>
        <v>0</v>
      </c>
      <c r="D279" s="18">
        <f t="shared" si="31"/>
        <v>0</v>
      </c>
      <c r="E279" s="7">
        <f t="shared" si="33"/>
        <v>0</v>
      </c>
      <c r="F279" s="7">
        <f t="shared" si="34"/>
        <v>0</v>
      </c>
    </row>
    <row r="280" spans="1:6">
      <c r="A280" s="7">
        <f t="shared" si="32"/>
        <v>0</v>
      </c>
      <c r="B280" s="18">
        <f t="shared" si="29"/>
        <v>0</v>
      </c>
      <c r="C280" s="18">
        <f t="shared" si="30"/>
        <v>0</v>
      </c>
      <c r="D280" s="18">
        <f t="shared" si="31"/>
        <v>0</v>
      </c>
      <c r="E280" s="7">
        <f t="shared" si="33"/>
        <v>0</v>
      </c>
      <c r="F280" s="7">
        <f t="shared" si="34"/>
        <v>0</v>
      </c>
    </row>
    <row r="281" spans="1:6">
      <c r="A281" s="7">
        <f t="shared" si="32"/>
        <v>0</v>
      </c>
      <c r="B281" s="18">
        <f t="shared" si="29"/>
        <v>0</v>
      </c>
      <c r="C281" s="18">
        <f t="shared" si="30"/>
        <v>0</v>
      </c>
      <c r="D281" s="18">
        <f t="shared" si="31"/>
        <v>0</v>
      </c>
      <c r="E281" s="7">
        <f t="shared" si="33"/>
        <v>0</v>
      </c>
      <c r="F281" s="7">
        <f t="shared" si="34"/>
        <v>0</v>
      </c>
    </row>
    <row r="282" spans="1:6">
      <c r="A282" s="7">
        <f t="shared" si="32"/>
        <v>0</v>
      </c>
      <c r="B282" s="18">
        <f t="shared" si="29"/>
        <v>0</v>
      </c>
      <c r="C282" s="18">
        <f t="shared" si="30"/>
        <v>0</v>
      </c>
      <c r="D282" s="18">
        <f t="shared" si="31"/>
        <v>0</v>
      </c>
      <c r="E282" s="7">
        <f t="shared" si="33"/>
        <v>0</v>
      </c>
      <c r="F282" s="7">
        <f t="shared" si="34"/>
        <v>0</v>
      </c>
    </row>
    <row r="283" spans="1:6">
      <c r="A283" s="7">
        <f t="shared" si="32"/>
        <v>0</v>
      </c>
      <c r="B283" s="18">
        <f t="shared" si="29"/>
        <v>0</v>
      </c>
      <c r="C283" s="18">
        <f t="shared" si="30"/>
        <v>0</v>
      </c>
      <c r="D283" s="18">
        <f t="shared" si="31"/>
        <v>0</v>
      </c>
      <c r="E283" s="7">
        <f t="shared" si="33"/>
        <v>0</v>
      </c>
      <c r="F283" s="7">
        <f t="shared" si="34"/>
        <v>0</v>
      </c>
    </row>
    <row r="284" spans="1:6">
      <c r="A284" s="7">
        <f t="shared" si="32"/>
        <v>0</v>
      </c>
      <c r="B284" s="18">
        <f t="shared" si="29"/>
        <v>0</v>
      </c>
      <c r="C284" s="18">
        <f t="shared" si="30"/>
        <v>0</v>
      </c>
      <c r="D284" s="18">
        <f t="shared" si="31"/>
        <v>0</v>
      </c>
      <c r="E284" s="7">
        <f t="shared" si="33"/>
        <v>0</v>
      </c>
      <c r="F284" s="7">
        <f t="shared" si="34"/>
        <v>0</v>
      </c>
    </row>
    <row r="285" spans="1:6">
      <c r="A285" s="7">
        <f t="shared" si="32"/>
        <v>0</v>
      </c>
      <c r="B285" s="18">
        <f t="shared" si="29"/>
        <v>0</v>
      </c>
      <c r="C285" s="18">
        <f t="shared" si="30"/>
        <v>0</v>
      </c>
      <c r="D285" s="18">
        <f t="shared" si="31"/>
        <v>0</v>
      </c>
      <c r="E285" s="7">
        <f t="shared" si="33"/>
        <v>0</v>
      </c>
      <c r="F285" s="7">
        <f t="shared" si="34"/>
        <v>0</v>
      </c>
    </row>
    <row r="286" spans="1:6">
      <c r="A286" s="7">
        <f t="shared" si="32"/>
        <v>0</v>
      </c>
      <c r="B286" s="18">
        <f t="shared" si="29"/>
        <v>0</v>
      </c>
      <c r="C286" s="18">
        <f t="shared" si="30"/>
        <v>0</v>
      </c>
      <c r="D286" s="18">
        <f t="shared" si="31"/>
        <v>0</v>
      </c>
      <c r="E286" s="7">
        <f t="shared" si="33"/>
        <v>0</v>
      </c>
      <c r="F286" s="7">
        <f t="shared" si="34"/>
        <v>0</v>
      </c>
    </row>
    <row r="287" spans="1:6">
      <c r="A287" s="7">
        <f t="shared" si="32"/>
        <v>0</v>
      </c>
      <c r="B287" s="18">
        <f t="shared" si="29"/>
        <v>0</v>
      </c>
      <c r="C287" s="18">
        <f t="shared" si="30"/>
        <v>0</v>
      </c>
      <c r="D287" s="18">
        <f t="shared" si="31"/>
        <v>0</v>
      </c>
      <c r="E287" s="7">
        <f t="shared" si="33"/>
        <v>0</v>
      </c>
      <c r="F287" s="7">
        <f t="shared" si="34"/>
        <v>0</v>
      </c>
    </row>
    <row r="288" spans="1:6">
      <c r="A288" s="7">
        <f t="shared" si="32"/>
        <v>0</v>
      </c>
      <c r="B288" s="18">
        <f t="shared" si="29"/>
        <v>0</v>
      </c>
      <c r="C288" s="18">
        <f t="shared" si="30"/>
        <v>0</v>
      </c>
      <c r="D288" s="18">
        <f t="shared" si="31"/>
        <v>0</v>
      </c>
      <c r="E288" s="7">
        <f t="shared" si="33"/>
        <v>0</v>
      </c>
      <c r="F288" s="7">
        <f t="shared" si="34"/>
        <v>0</v>
      </c>
    </row>
    <row r="289" spans="1:6">
      <c r="A289" s="7">
        <f t="shared" si="32"/>
        <v>0</v>
      </c>
      <c r="B289" s="18">
        <f t="shared" si="29"/>
        <v>0</v>
      </c>
      <c r="C289" s="18">
        <f t="shared" si="30"/>
        <v>0</v>
      </c>
      <c r="D289" s="18">
        <f t="shared" si="31"/>
        <v>0</v>
      </c>
      <c r="E289" s="7">
        <f t="shared" si="33"/>
        <v>0</v>
      </c>
      <c r="F289" s="7">
        <f t="shared" si="34"/>
        <v>0</v>
      </c>
    </row>
    <row r="290" spans="1:6">
      <c r="A290" s="7">
        <f t="shared" si="32"/>
        <v>0</v>
      </c>
      <c r="B290" s="18">
        <f t="shared" si="29"/>
        <v>0</v>
      </c>
      <c r="C290" s="18">
        <f t="shared" si="30"/>
        <v>0</v>
      </c>
      <c r="D290" s="18">
        <f t="shared" si="31"/>
        <v>0</v>
      </c>
      <c r="E290" s="7">
        <f t="shared" si="33"/>
        <v>0</v>
      </c>
      <c r="F290" s="7">
        <f t="shared" si="34"/>
        <v>0</v>
      </c>
    </row>
    <row r="291" spans="1:6">
      <c r="A291" s="7">
        <f t="shared" si="32"/>
        <v>0</v>
      </c>
      <c r="B291" s="18">
        <f t="shared" si="29"/>
        <v>0</v>
      </c>
      <c r="C291" s="18">
        <f t="shared" si="30"/>
        <v>0</v>
      </c>
      <c r="D291" s="18">
        <f t="shared" si="31"/>
        <v>0</v>
      </c>
      <c r="E291" s="7">
        <f t="shared" si="33"/>
        <v>0</v>
      </c>
      <c r="F291" s="7">
        <f t="shared" si="34"/>
        <v>0</v>
      </c>
    </row>
    <row r="292" spans="1:6">
      <c r="A292" s="7">
        <f t="shared" si="32"/>
        <v>0</v>
      </c>
      <c r="B292" s="18">
        <f t="shared" si="29"/>
        <v>0</v>
      </c>
      <c r="C292" s="18">
        <f t="shared" si="30"/>
        <v>0</v>
      </c>
      <c r="D292" s="18">
        <f t="shared" si="31"/>
        <v>0</v>
      </c>
      <c r="E292" s="7">
        <f t="shared" si="33"/>
        <v>0</v>
      </c>
      <c r="F292" s="7">
        <f t="shared" si="34"/>
        <v>0</v>
      </c>
    </row>
    <row r="293" spans="1:6">
      <c r="A293" s="7">
        <f t="shared" si="32"/>
        <v>0</v>
      </c>
      <c r="B293" s="18">
        <f t="shared" si="29"/>
        <v>0</v>
      </c>
      <c r="C293" s="18">
        <f t="shared" si="30"/>
        <v>0</v>
      </c>
      <c r="D293" s="18">
        <f t="shared" si="31"/>
        <v>0</v>
      </c>
      <c r="E293" s="7">
        <f t="shared" si="33"/>
        <v>0</v>
      </c>
      <c r="F293" s="7">
        <f t="shared" si="34"/>
        <v>0</v>
      </c>
    </row>
    <row r="294" spans="1:6">
      <c r="A294" s="7">
        <f t="shared" si="32"/>
        <v>0</v>
      </c>
      <c r="B294" s="18">
        <f t="shared" si="29"/>
        <v>0</v>
      </c>
      <c r="C294" s="18">
        <f t="shared" si="30"/>
        <v>0</v>
      </c>
      <c r="D294" s="18">
        <f t="shared" si="31"/>
        <v>0</v>
      </c>
      <c r="E294" s="7">
        <f t="shared" si="33"/>
        <v>0</v>
      </c>
      <c r="F294" s="7">
        <f t="shared" si="34"/>
        <v>0</v>
      </c>
    </row>
    <row r="295" spans="1:6">
      <c r="A295" s="7">
        <f t="shared" si="32"/>
        <v>0</v>
      </c>
      <c r="B295" s="18">
        <f t="shared" si="29"/>
        <v>0</v>
      </c>
      <c r="C295" s="18">
        <f t="shared" si="30"/>
        <v>0</v>
      </c>
      <c r="D295" s="18">
        <f t="shared" si="31"/>
        <v>0</v>
      </c>
      <c r="E295" s="7">
        <f t="shared" si="33"/>
        <v>0</v>
      </c>
      <c r="F295" s="7">
        <f t="shared" si="34"/>
        <v>0</v>
      </c>
    </row>
    <row r="296" spans="1:6">
      <c r="A296" s="7">
        <f t="shared" si="32"/>
        <v>0</v>
      </c>
      <c r="B296" s="18">
        <f t="shared" si="29"/>
        <v>0</v>
      </c>
      <c r="C296" s="18">
        <f t="shared" si="30"/>
        <v>0</v>
      </c>
      <c r="D296" s="18">
        <f t="shared" si="31"/>
        <v>0</v>
      </c>
      <c r="E296" s="7">
        <f t="shared" si="33"/>
        <v>0</v>
      </c>
      <c r="F296" s="7">
        <f t="shared" si="34"/>
        <v>0</v>
      </c>
    </row>
    <row r="297" spans="1:6">
      <c r="A297" s="7">
        <f t="shared" si="32"/>
        <v>0</v>
      </c>
      <c r="B297" s="18">
        <f t="shared" si="29"/>
        <v>0</v>
      </c>
      <c r="C297" s="18">
        <f t="shared" si="30"/>
        <v>0</v>
      </c>
      <c r="D297" s="18">
        <f t="shared" si="31"/>
        <v>0</v>
      </c>
      <c r="E297" s="7">
        <f t="shared" si="33"/>
        <v>0</v>
      </c>
      <c r="F297" s="7">
        <f t="shared" si="34"/>
        <v>0</v>
      </c>
    </row>
    <row r="298" spans="1:6">
      <c r="A298" s="7">
        <f t="shared" si="32"/>
        <v>0</v>
      </c>
      <c r="B298" s="18">
        <f t="shared" si="29"/>
        <v>0</v>
      </c>
      <c r="C298" s="18">
        <f t="shared" si="30"/>
        <v>0</v>
      </c>
      <c r="D298" s="18">
        <f t="shared" si="31"/>
        <v>0</v>
      </c>
      <c r="E298" s="7">
        <f t="shared" si="33"/>
        <v>0</v>
      </c>
      <c r="F298" s="7">
        <f t="shared" si="34"/>
        <v>0</v>
      </c>
    </row>
    <row r="299" spans="1:6">
      <c r="A299" s="7">
        <f t="shared" si="32"/>
        <v>0</v>
      </c>
      <c r="B299" s="18">
        <f t="shared" si="29"/>
        <v>0</v>
      </c>
      <c r="C299" s="18">
        <f t="shared" si="30"/>
        <v>0</v>
      </c>
      <c r="D299" s="18">
        <f t="shared" si="31"/>
        <v>0</v>
      </c>
      <c r="E299" s="7">
        <f t="shared" si="33"/>
        <v>0</v>
      </c>
      <c r="F299" s="7">
        <f t="shared" si="34"/>
        <v>0</v>
      </c>
    </row>
    <row r="300" spans="1:6">
      <c r="A300" s="7">
        <f t="shared" si="32"/>
        <v>0</v>
      </c>
      <c r="B300" s="18">
        <f t="shared" si="29"/>
        <v>0</v>
      </c>
      <c r="C300" s="18">
        <f t="shared" si="30"/>
        <v>0</v>
      </c>
      <c r="D300" s="18">
        <f t="shared" si="31"/>
        <v>0</v>
      </c>
      <c r="E300" s="7">
        <f t="shared" si="33"/>
        <v>0</v>
      </c>
      <c r="F300" s="7">
        <f t="shared" si="34"/>
        <v>0</v>
      </c>
    </row>
    <row r="301" spans="1:6">
      <c r="A301" s="7">
        <f t="shared" si="32"/>
        <v>0</v>
      </c>
      <c r="B301" s="18">
        <f t="shared" si="29"/>
        <v>0</v>
      </c>
      <c r="C301" s="18">
        <f t="shared" si="30"/>
        <v>0</v>
      </c>
      <c r="D301" s="18">
        <f t="shared" si="31"/>
        <v>0</v>
      </c>
      <c r="E301" s="7">
        <f t="shared" si="33"/>
        <v>0</v>
      </c>
      <c r="F301" s="7">
        <f t="shared" si="34"/>
        <v>0</v>
      </c>
    </row>
    <row r="302" spans="1:6">
      <c r="A302" s="7">
        <f t="shared" si="32"/>
        <v>0</v>
      </c>
      <c r="B302" s="18">
        <f t="shared" si="29"/>
        <v>0</v>
      </c>
      <c r="C302" s="18">
        <f t="shared" si="30"/>
        <v>0</v>
      </c>
      <c r="D302" s="18">
        <f t="shared" si="31"/>
        <v>0</v>
      </c>
      <c r="E302" s="7">
        <f t="shared" si="33"/>
        <v>0</v>
      </c>
      <c r="F302" s="7">
        <f t="shared" si="34"/>
        <v>0</v>
      </c>
    </row>
    <row r="303" spans="1:6">
      <c r="A303" s="7">
        <f t="shared" si="32"/>
        <v>0</v>
      </c>
      <c r="B303" s="18">
        <f t="shared" si="29"/>
        <v>0</v>
      </c>
      <c r="C303" s="18">
        <f t="shared" si="30"/>
        <v>0</v>
      </c>
      <c r="D303" s="18">
        <f t="shared" si="31"/>
        <v>0</v>
      </c>
      <c r="E303" s="7">
        <f t="shared" si="33"/>
        <v>0</v>
      </c>
      <c r="F303" s="7">
        <f t="shared" si="34"/>
        <v>0</v>
      </c>
    </row>
    <row r="304" spans="1:6">
      <c r="A304" s="7">
        <f t="shared" si="32"/>
        <v>0</v>
      </c>
      <c r="B304" s="18">
        <f t="shared" si="29"/>
        <v>0</v>
      </c>
      <c r="C304" s="18">
        <f t="shared" si="30"/>
        <v>0</v>
      </c>
      <c r="D304" s="18">
        <f t="shared" si="31"/>
        <v>0</v>
      </c>
      <c r="E304" s="7">
        <f t="shared" si="33"/>
        <v>0</v>
      </c>
      <c r="F304" s="7">
        <f t="shared" si="34"/>
        <v>0</v>
      </c>
    </row>
    <row r="305" spans="1:6">
      <c r="A305" s="7">
        <f t="shared" si="32"/>
        <v>0</v>
      </c>
      <c r="B305" s="18">
        <f t="shared" si="29"/>
        <v>0</v>
      </c>
      <c r="C305" s="18">
        <f t="shared" si="30"/>
        <v>0</v>
      </c>
      <c r="D305" s="18">
        <f t="shared" si="31"/>
        <v>0</v>
      </c>
      <c r="E305" s="7">
        <f t="shared" si="33"/>
        <v>0</v>
      </c>
      <c r="F305" s="7">
        <f t="shared" si="34"/>
        <v>0</v>
      </c>
    </row>
    <row r="306" spans="1:6">
      <c r="A306" s="7">
        <f t="shared" si="32"/>
        <v>0</v>
      </c>
      <c r="B306" s="18">
        <f t="shared" si="29"/>
        <v>0</v>
      </c>
      <c r="C306" s="18">
        <f t="shared" si="30"/>
        <v>0</v>
      </c>
      <c r="D306" s="18">
        <f t="shared" si="31"/>
        <v>0</v>
      </c>
      <c r="E306" s="7">
        <f t="shared" si="33"/>
        <v>0</v>
      </c>
      <c r="F306" s="7">
        <f t="shared" si="34"/>
        <v>0</v>
      </c>
    </row>
    <row r="307" spans="1:6">
      <c r="A307" s="7">
        <f t="shared" si="32"/>
        <v>0</v>
      </c>
      <c r="B307" s="18">
        <f t="shared" si="29"/>
        <v>0</v>
      </c>
      <c r="C307" s="18">
        <f t="shared" si="30"/>
        <v>0</v>
      </c>
      <c r="D307" s="18">
        <f t="shared" si="31"/>
        <v>0</v>
      </c>
      <c r="E307" s="7">
        <f t="shared" si="33"/>
        <v>0</v>
      </c>
      <c r="F307" s="7">
        <f t="shared" si="34"/>
        <v>0</v>
      </c>
    </row>
    <row r="308" spans="1:6">
      <c r="A308" s="7">
        <f t="shared" si="32"/>
        <v>0</v>
      </c>
      <c r="B308" s="18">
        <f t="shared" si="29"/>
        <v>0</v>
      </c>
      <c r="C308" s="18">
        <f t="shared" si="30"/>
        <v>0</v>
      </c>
      <c r="D308" s="18">
        <f t="shared" si="31"/>
        <v>0</v>
      </c>
      <c r="E308" s="7">
        <f t="shared" si="33"/>
        <v>0</v>
      </c>
      <c r="F308" s="7">
        <f t="shared" si="34"/>
        <v>0</v>
      </c>
    </row>
    <row r="309" spans="1:6">
      <c r="A309" s="7">
        <f t="shared" si="32"/>
        <v>0</v>
      </c>
      <c r="B309" s="18">
        <f t="shared" si="29"/>
        <v>0</v>
      </c>
      <c r="C309" s="18">
        <f t="shared" si="30"/>
        <v>0</v>
      </c>
      <c r="D309" s="18">
        <f t="shared" si="31"/>
        <v>0</v>
      </c>
      <c r="E309" s="7">
        <f t="shared" si="33"/>
        <v>0</v>
      </c>
      <c r="F309" s="7">
        <f t="shared" si="34"/>
        <v>0</v>
      </c>
    </row>
    <row r="310" spans="1:6">
      <c r="A310" s="7">
        <f t="shared" si="32"/>
        <v>0</v>
      </c>
      <c r="B310" s="18">
        <f t="shared" si="29"/>
        <v>0</v>
      </c>
      <c r="C310" s="18">
        <f t="shared" si="30"/>
        <v>0</v>
      </c>
      <c r="D310" s="18">
        <f t="shared" si="31"/>
        <v>0</v>
      </c>
      <c r="E310" s="7">
        <f t="shared" si="33"/>
        <v>0</v>
      </c>
      <c r="F310" s="7">
        <f t="shared" si="34"/>
        <v>0</v>
      </c>
    </row>
    <row r="311" spans="1:6">
      <c r="A311" s="7">
        <f t="shared" si="32"/>
        <v>0</v>
      </c>
      <c r="B311" s="18">
        <f t="shared" si="29"/>
        <v>0</v>
      </c>
      <c r="C311" s="18">
        <f t="shared" si="30"/>
        <v>0</v>
      </c>
      <c r="D311" s="18">
        <f t="shared" si="31"/>
        <v>0</v>
      </c>
      <c r="E311" s="7">
        <f t="shared" si="33"/>
        <v>0</v>
      </c>
      <c r="F311" s="7">
        <f t="shared" si="34"/>
        <v>0</v>
      </c>
    </row>
    <row r="312" spans="1:6">
      <c r="A312" s="7">
        <f t="shared" si="32"/>
        <v>0</v>
      </c>
      <c r="B312" s="18">
        <f t="shared" si="29"/>
        <v>0</v>
      </c>
      <c r="C312" s="18">
        <f t="shared" si="30"/>
        <v>0</v>
      </c>
      <c r="D312" s="18">
        <f t="shared" si="31"/>
        <v>0</v>
      </c>
      <c r="E312" s="7">
        <f t="shared" si="33"/>
        <v>0</v>
      </c>
      <c r="F312" s="7">
        <f t="shared" si="34"/>
        <v>0</v>
      </c>
    </row>
    <row r="313" spans="1:6">
      <c r="A313" s="7">
        <f t="shared" si="32"/>
        <v>0</v>
      </c>
      <c r="B313" s="18">
        <f t="shared" si="29"/>
        <v>0</v>
      </c>
      <c r="C313" s="18">
        <f t="shared" si="30"/>
        <v>0</v>
      </c>
      <c r="D313" s="18">
        <f t="shared" si="31"/>
        <v>0</v>
      </c>
      <c r="E313" s="7">
        <f t="shared" si="33"/>
        <v>0</v>
      </c>
      <c r="F313" s="7">
        <f t="shared" si="34"/>
        <v>0</v>
      </c>
    </row>
    <row r="314" spans="1:6">
      <c r="A314" s="7">
        <f t="shared" si="32"/>
        <v>0</v>
      </c>
      <c r="B314" s="18">
        <f t="shared" si="29"/>
        <v>0</v>
      </c>
      <c r="C314" s="18">
        <f t="shared" si="30"/>
        <v>0</v>
      </c>
      <c r="D314" s="18">
        <f t="shared" si="31"/>
        <v>0</v>
      </c>
      <c r="E314" s="7">
        <f t="shared" si="33"/>
        <v>0</v>
      </c>
      <c r="F314" s="7">
        <f t="shared" si="34"/>
        <v>0</v>
      </c>
    </row>
    <row r="315" spans="1:6">
      <c r="A315" s="7">
        <f t="shared" si="32"/>
        <v>0</v>
      </c>
      <c r="B315" s="18">
        <f t="shared" si="29"/>
        <v>0</v>
      </c>
      <c r="C315" s="18">
        <f t="shared" si="30"/>
        <v>0</v>
      </c>
      <c r="D315" s="18">
        <f t="shared" si="31"/>
        <v>0</v>
      </c>
      <c r="E315" s="7">
        <f t="shared" si="33"/>
        <v>0</v>
      </c>
      <c r="F315" s="7">
        <f t="shared" si="34"/>
        <v>0</v>
      </c>
    </row>
    <row r="316" spans="1:6">
      <c r="A316" s="7">
        <f t="shared" si="32"/>
        <v>0</v>
      </c>
      <c r="B316" s="18">
        <f t="shared" si="29"/>
        <v>0</v>
      </c>
      <c r="C316" s="18">
        <f t="shared" si="30"/>
        <v>0</v>
      </c>
      <c r="D316" s="18">
        <f t="shared" si="31"/>
        <v>0</v>
      </c>
      <c r="E316" s="7">
        <f t="shared" si="33"/>
        <v>0</v>
      </c>
      <c r="F316" s="7">
        <f t="shared" si="34"/>
        <v>0</v>
      </c>
    </row>
    <row r="317" spans="1:6">
      <c r="A317" s="7">
        <f t="shared" si="32"/>
        <v>0</v>
      </c>
      <c r="B317" s="18">
        <f t="shared" si="29"/>
        <v>0</v>
      </c>
      <c r="C317" s="18">
        <f t="shared" si="30"/>
        <v>0</v>
      </c>
      <c r="D317" s="18">
        <f t="shared" si="31"/>
        <v>0</v>
      </c>
      <c r="E317" s="7">
        <f t="shared" si="33"/>
        <v>0</v>
      </c>
      <c r="F317" s="7">
        <f t="shared" si="34"/>
        <v>0</v>
      </c>
    </row>
    <row r="318" spans="1:6">
      <c r="A318" s="7">
        <f t="shared" si="32"/>
        <v>0</v>
      </c>
      <c r="B318" s="18">
        <f t="shared" si="29"/>
        <v>0</v>
      </c>
      <c r="C318" s="18">
        <f t="shared" si="30"/>
        <v>0</v>
      </c>
      <c r="D318" s="18">
        <f t="shared" si="31"/>
        <v>0</v>
      </c>
      <c r="E318" s="7">
        <f t="shared" si="33"/>
        <v>0</v>
      </c>
      <c r="F318" s="7">
        <f t="shared" si="34"/>
        <v>0</v>
      </c>
    </row>
    <row r="319" spans="1:6">
      <c r="A319" s="7">
        <f t="shared" si="32"/>
        <v>0</v>
      </c>
      <c r="B319" s="18">
        <f t="shared" si="29"/>
        <v>0</v>
      </c>
      <c r="C319" s="18">
        <f t="shared" si="30"/>
        <v>0</v>
      </c>
      <c r="D319" s="18">
        <f t="shared" si="31"/>
        <v>0</v>
      </c>
      <c r="E319" s="7">
        <f t="shared" si="33"/>
        <v>0</v>
      </c>
      <c r="F319" s="7">
        <f t="shared" si="34"/>
        <v>0</v>
      </c>
    </row>
    <row r="320" spans="1:6">
      <c r="A320" s="7">
        <f t="shared" si="32"/>
        <v>0</v>
      </c>
      <c r="B320" s="18">
        <f t="shared" si="29"/>
        <v>0</v>
      </c>
      <c r="C320" s="18">
        <f t="shared" si="30"/>
        <v>0</v>
      </c>
      <c r="D320" s="18">
        <f t="shared" si="31"/>
        <v>0</v>
      </c>
      <c r="E320" s="7">
        <f t="shared" si="33"/>
        <v>0</v>
      </c>
      <c r="F320" s="7">
        <f t="shared" si="34"/>
        <v>0</v>
      </c>
    </row>
    <row r="321" spans="1:6">
      <c r="A321" s="7">
        <f t="shared" si="32"/>
        <v>0</v>
      </c>
      <c r="B321" s="18">
        <f t="shared" si="29"/>
        <v>0</v>
      </c>
      <c r="C321" s="18">
        <f t="shared" si="30"/>
        <v>0</v>
      </c>
      <c r="D321" s="18">
        <f t="shared" si="31"/>
        <v>0</v>
      </c>
      <c r="E321" s="7">
        <f t="shared" si="33"/>
        <v>0</v>
      </c>
      <c r="F321" s="7">
        <f t="shared" si="34"/>
        <v>0</v>
      </c>
    </row>
    <row r="322" spans="1:6">
      <c r="A322" s="7">
        <f t="shared" si="32"/>
        <v>0</v>
      </c>
      <c r="B322" s="18">
        <f t="shared" si="29"/>
        <v>0</v>
      </c>
      <c r="C322" s="18">
        <f t="shared" si="30"/>
        <v>0</v>
      </c>
      <c r="D322" s="18">
        <f t="shared" si="31"/>
        <v>0</v>
      </c>
      <c r="E322" s="7">
        <f t="shared" si="33"/>
        <v>0</v>
      </c>
      <c r="F322" s="7">
        <f t="shared" si="34"/>
        <v>0</v>
      </c>
    </row>
    <row r="323" spans="1:6">
      <c r="A323" s="7">
        <f t="shared" si="32"/>
        <v>0</v>
      </c>
      <c r="B323" s="18">
        <f t="shared" si="29"/>
        <v>0</v>
      </c>
      <c r="C323" s="18">
        <f t="shared" si="30"/>
        <v>0</v>
      </c>
      <c r="D323" s="18">
        <f t="shared" si="31"/>
        <v>0</v>
      </c>
      <c r="E323" s="7">
        <f t="shared" si="33"/>
        <v>0</v>
      </c>
      <c r="F323" s="7">
        <f t="shared" si="34"/>
        <v>0</v>
      </c>
    </row>
    <row r="324" spans="1:6">
      <c r="A324" s="7">
        <f t="shared" si="32"/>
        <v>0</v>
      </c>
      <c r="B324" s="18">
        <f t="shared" si="29"/>
        <v>0</v>
      </c>
      <c r="C324" s="18">
        <f t="shared" si="30"/>
        <v>0</v>
      </c>
      <c r="D324" s="18">
        <f t="shared" si="31"/>
        <v>0</v>
      </c>
      <c r="E324" s="7">
        <f t="shared" si="33"/>
        <v>0</v>
      </c>
      <c r="F324" s="7">
        <f t="shared" si="34"/>
        <v>0</v>
      </c>
    </row>
    <row r="325" spans="1:6">
      <c r="A325" s="7">
        <f t="shared" si="32"/>
        <v>0</v>
      </c>
      <c r="B325" s="18">
        <f t="shared" si="29"/>
        <v>0</v>
      </c>
      <c r="C325" s="18">
        <f t="shared" si="30"/>
        <v>0</v>
      </c>
      <c r="D325" s="18">
        <f t="shared" si="31"/>
        <v>0</v>
      </c>
      <c r="E325" s="7">
        <f t="shared" si="33"/>
        <v>0</v>
      </c>
      <c r="F325" s="7">
        <f t="shared" si="34"/>
        <v>0</v>
      </c>
    </row>
    <row r="326" spans="1:6">
      <c r="A326" s="7">
        <f t="shared" si="32"/>
        <v>0</v>
      </c>
      <c r="B326" s="18">
        <f t="shared" ref="B326:B389" si="35">IF($E326=0,0,IF($F326=0,I326,CONCATENATE(B325,"
",I326)))</f>
        <v>0</v>
      </c>
      <c r="C326" s="18">
        <f t="shared" ref="C326:C389" si="36">IF($E326=0,0,IF($F326=0,$D326,CONCATENATE(C325,"
",$D326)))</f>
        <v>0</v>
      </c>
      <c r="D326" s="18">
        <f t="shared" ref="D326:D389" si="37">ROUNDUP(IF($E326=0,0,IF($F326=0,$J326,D325+$J326))/8,0)</f>
        <v>0</v>
      </c>
      <c r="E326" s="7">
        <f t="shared" si="33"/>
        <v>0</v>
      </c>
      <c r="F326" s="7">
        <f t="shared" si="34"/>
        <v>0</v>
      </c>
    </row>
    <row r="327" spans="1:6">
      <c r="A327" s="7">
        <f t="shared" si="32"/>
        <v>0</v>
      </c>
      <c r="B327" s="18">
        <f t="shared" si="35"/>
        <v>0</v>
      </c>
      <c r="C327" s="18">
        <f t="shared" si="36"/>
        <v>0</v>
      </c>
      <c r="D327" s="18">
        <f t="shared" si="37"/>
        <v>0</v>
      </c>
      <c r="E327" s="7">
        <f t="shared" si="33"/>
        <v>0</v>
      </c>
      <c r="F327" s="7">
        <f t="shared" si="34"/>
        <v>0</v>
      </c>
    </row>
    <row r="328" spans="1:6">
      <c r="A328" s="7">
        <f t="shared" si="32"/>
        <v>0</v>
      </c>
      <c r="B328" s="18">
        <f t="shared" si="35"/>
        <v>0</v>
      </c>
      <c r="C328" s="18">
        <f t="shared" si="36"/>
        <v>0</v>
      </c>
      <c r="D328" s="18">
        <f t="shared" si="37"/>
        <v>0</v>
      </c>
      <c r="E328" s="7">
        <f t="shared" si="33"/>
        <v>0</v>
      </c>
      <c r="F328" s="7">
        <f t="shared" si="34"/>
        <v>0</v>
      </c>
    </row>
    <row r="329" spans="1:6">
      <c r="A329" s="7">
        <f t="shared" si="32"/>
        <v>0</v>
      </c>
      <c r="B329" s="18">
        <f t="shared" si="35"/>
        <v>0</v>
      </c>
      <c r="C329" s="18">
        <f t="shared" si="36"/>
        <v>0</v>
      </c>
      <c r="D329" s="18">
        <f t="shared" si="37"/>
        <v>0</v>
      </c>
      <c r="E329" s="7">
        <f t="shared" si="33"/>
        <v>0</v>
      </c>
      <c r="F329" s="7">
        <f t="shared" si="34"/>
        <v>0</v>
      </c>
    </row>
    <row r="330" spans="1:6">
      <c r="A330" s="7">
        <f t="shared" si="32"/>
        <v>0</v>
      </c>
      <c r="B330" s="18">
        <f t="shared" si="35"/>
        <v>0</v>
      </c>
      <c r="C330" s="18">
        <f t="shared" si="36"/>
        <v>0</v>
      </c>
      <c r="D330" s="18">
        <f t="shared" si="37"/>
        <v>0</v>
      </c>
      <c r="E330" s="7">
        <f t="shared" si="33"/>
        <v>0</v>
      </c>
      <c r="F330" s="7">
        <f t="shared" si="34"/>
        <v>0</v>
      </c>
    </row>
    <row r="331" spans="1:6">
      <c r="A331" s="7">
        <f t="shared" ref="A331:A394" si="38">IF(J331=0,0,IF(E331=E332,0,E331))</f>
        <v>0</v>
      </c>
      <c r="B331" s="18">
        <f t="shared" si="35"/>
        <v>0</v>
      </c>
      <c r="C331" s="18">
        <f t="shared" si="36"/>
        <v>0</v>
      </c>
      <c r="D331" s="18">
        <f t="shared" si="37"/>
        <v>0</v>
      </c>
      <c r="E331" s="7">
        <f t="shared" ref="E331:E394" si="39">IF(J331=0,0,H331)</f>
        <v>0</v>
      </c>
      <c r="F331" s="7">
        <f t="shared" ref="F331:F394" si="40">IF(J331=0,0,IF(E331=E330,1,0))</f>
        <v>0</v>
      </c>
    </row>
    <row r="332" spans="1:6">
      <c r="A332" s="7">
        <f t="shared" si="38"/>
        <v>0</v>
      </c>
      <c r="B332" s="18">
        <f t="shared" si="35"/>
        <v>0</v>
      </c>
      <c r="C332" s="18">
        <f t="shared" si="36"/>
        <v>0</v>
      </c>
      <c r="D332" s="18">
        <f t="shared" si="37"/>
        <v>0</v>
      </c>
      <c r="E332" s="7">
        <f t="shared" si="39"/>
        <v>0</v>
      </c>
      <c r="F332" s="7">
        <f t="shared" si="40"/>
        <v>0</v>
      </c>
    </row>
    <row r="333" spans="1:6">
      <c r="A333" s="7">
        <f t="shared" si="38"/>
        <v>0</v>
      </c>
      <c r="B333" s="18">
        <f t="shared" si="35"/>
        <v>0</v>
      </c>
      <c r="C333" s="18">
        <f t="shared" si="36"/>
        <v>0</v>
      </c>
      <c r="D333" s="18">
        <f t="shared" si="37"/>
        <v>0</v>
      </c>
      <c r="E333" s="7">
        <f t="shared" si="39"/>
        <v>0</v>
      </c>
      <c r="F333" s="7">
        <f t="shared" si="40"/>
        <v>0</v>
      </c>
    </row>
    <row r="334" spans="1:6">
      <c r="A334" s="7">
        <f t="shared" si="38"/>
        <v>0</v>
      </c>
      <c r="B334" s="18">
        <f t="shared" si="35"/>
        <v>0</v>
      </c>
      <c r="C334" s="18">
        <f t="shared" si="36"/>
        <v>0</v>
      </c>
      <c r="D334" s="18">
        <f t="shared" si="37"/>
        <v>0</v>
      </c>
      <c r="E334" s="7">
        <f t="shared" si="39"/>
        <v>0</v>
      </c>
      <c r="F334" s="7">
        <f t="shared" si="40"/>
        <v>0</v>
      </c>
    </row>
    <row r="335" spans="1:6">
      <c r="A335" s="7">
        <f t="shared" si="38"/>
        <v>0</v>
      </c>
      <c r="B335" s="18">
        <f t="shared" si="35"/>
        <v>0</v>
      </c>
      <c r="C335" s="18">
        <f t="shared" si="36"/>
        <v>0</v>
      </c>
      <c r="D335" s="18">
        <f t="shared" si="37"/>
        <v>0</v>
      </c>
      <c r="E335" s="7">
        <f t="shared" si="39"/>
        <v>0</v>
      </c>
      <c r="F335" s="7">
        <f t="shared" si="40"/>
        <v>0</v>
      </c>
    </row>
    <row r="336" spans="1:6">
      <c r="A336" s="7">
        <f t="shared" si="38"/>
        <v>0</v>
      </c>
      <c r="B336" s="18">
        <f t="shared" si="35"/>
        <v>0</v>
      </c>
      <c r="C336" s="18">
        <f t="shared" si="36"/>
        <v>0</v>
      </c>
      <c r="D336" s="18">
        <f t="shared" si="37"/>
        <v>0</v>
      </c>
      <c r="E336" s="7">
        <f t="shared" si="39"/>
        <v>0</v>
      </c>
      <c r="F336" s="7">
        <f t="shared" si="40"/>
        <v>0</v>
      </c>
    </row>
    <row r="337" spans="1:6">
      <c r="A337" s="7">
        <f t="shared" si="38"/>
        <v>0</v>
      </c>
      <c r="B337" s="18">
        <f t="shared" si="35"/>
        <v>0</v>
      </c>
      <c r="C337" s="18">
        <f t="shared" si="36"/>
        <v>0</v>
      </c>
      <c r="D337" s="18">
        <f t="shared" si="37"/>
        <v>0</v>
      </c>
      <c r="E337" s="7">
        <f t="shared" si="39"/>
        <v>0</v>
      </c>
      <c r="F337" s="7">
        <f t="shared" si="40"/>
        <v>0</v>
      </c>
    </row>
    <row r="338" spans="1:6">
      <c r="A338" s="7">
        <f t="shared" si="38"/>
        <v>0</v>
      </c>
      <c r="B338" s="18">
        <f t="shared" si="35"/>
        <v>0</v>
      </c>
      <c r="C338" s="18">
        <f t="shared" si="36"/>
        <v>0</v>
      </c>
      <c r="D338" s="18">
        <f t="shared" si="37"/>
        <v>0</v>
      </c>
      <c r="E338" s="7">
        <f t="shared" si="39"/>
        <v>0</v>
      </c>
      <c r="F338" s="7">
        <f t="shared" si="40"/>
        <v>0</v>
      </c>
    </row>
    <row r="339" spans="1:6">
      <c r="A339" s="7">
        <f t="shared" si="38"/>
        <v>0</v>
      </c>
      <c r="B339" s="18">
        <f t="shared" si="35"/>
        <v>0</v>
      </c>
      <c r="C339" s="18">
        <f t="shared" si="36"/>
        <v>0</v>
      </c>
      <c r="D339" s="18">
        <f t="shared" si="37"/>
        <v>0</v>
      </c>
      <c r="E339" s="7">
        <f t="shared" si="39"/>
        <v>0</v>
      </c>
      <c r="F339" s="7">
        <f t="shared" si="40"/>
        <v>0</v>
      </c>
    </row>
    <row r="340" spans="1:6">
      <c r="A340" s="7">
        <f t="shared" si="38"/>
        <v>0</v>
      </c>
      <c r="B340" s="18">
        <f t="shared" si="35"/>
        <v>0</v>
      </c>
      <c r="C340" s="18">
        <f t="shared" si="36"/>
        <v>0</v>
      </c>
      <c r="D340" s="18">
        <f t="shared" si="37"/>
        <v>0</v>
      </c>
      <c r="E340" s="7">
        <f t="shared" si="39"/>
        <v>0</v>
      </c>
      <c r="F340" s="7">
        <f t="shared" si="40"/>
        <v>0</v>
      </c>
    </row>
    <row r="341" spans="1:6">
      <c r="A341" s="7">
        <f t="shared" si="38"/>
        <v>0</v>
      </c>
      <c r="B341" s="18">
        <f t="shared" si="35"/>
        <v>0</v>
      </c>
      <c r="C341" s="18">
        <f t="shared" si="36"/>
        <v>0</v>
      </c>
      <c r="D341" s="18">
        <f t="shared" si="37"/>
        <v>0</v>
      </c>
      <c r="E341" s="7">
        <f t="shared" si="39"/>
        <v>0</v>
      </c>
      <c r="F341" s="7">
        <f t="shared" si="40"/>
        <v>0</v>
      </c>
    </row>
    <row r="342" spans="1:6">
      <c r="A342" s="7">
        <f t="shared" si="38"/>
        <v>0</v>
      </c>
      <c r="B342" s="18">
        <f t="shared" si="35"/>
        <v>0</v>
      </c>
      <c r="C342" s="18">
        <f t="shared" si="36"/>
        <v>0</v>
      </c>
      <c r="D342" s="18">
        <f t="shared" si="37"/>
        <v>0</v>
      </c>
      <c r="E342" s="7">
        <f t="shared" si="39"/>
        <v>0</v>
      </c>
      <c r="F342" s="7">
        <f t="shared" si="40"/>
        <v>0</v>
      </c>
    </row>
    <row r="343" spans="1:6">
      <c r="A343" s="7">
        <f t="shared" si="38"/>
        <v>0</v>
      </c>
      <c r="B343" s="18">
        <f t="shared" si="35"/>
        <v>0</v>
      </c>
      <c r="C343" s="18">
        <f t="shared" si="36"/>
        <v>0</v>
      </c>
      <c r="D343" s="18">
        <f t="shared" si="37"/>
        <v>0</v>
      </c>
      <c r="E343" s="7">
        <f t="shared" si="39"/>
        <v>0</v>
      </c>
      <c r="F343" s="7">
        <f t="shared" si="40"/>
        <v>0</v>
      </c>
    </row>
    <row r="344" spans="1:6">
      <c r="A344" s="7">
        <f t="shared" si="38"/>
        <v>0</v>
      </c>
      <c r="B344" s="18">
        <f t="shared" si="35"/>
        <v>0</v>
      </c>
      <c r="C344" s="18">
        <f t="shared" si="36"/>
        <v>0</v>
      </c>
      <c r="D344" s="18">
        <f t="shared" si="37"/>
        <v>0</v>
      </c>
      <c r="E344" s="7">
        <f t="shared" si="39"/>
        <v>0</v>
      </c>
      <c r="F344" s="7">
        <f t="shared" si="40"/>
        <v>0</v>
      </c>
    </row>
    <row r="345" spans="1:6">
      <c r="A345" s="7">
        <f t="shared" si="38"/>
        <v>0</v>
      </c>
      <c r="B345" s="18">
        <f t="shared" si="35"/>
        <v>0</v>
      </c>
      <c r="C345" s="18">
        <f t="shared" si="36"/>
        <v>0</v>
      </c>
      <c r="D345" s="18">
        <f t="shared" si="37"/>
        <v>0</v>
      </c>
      <c r="E345" s="7">
        <f t="shared" si="39"/>
        <v>0</v>
      </c>
      <c r="F345" s="7">
        <f t="shared" si="40"/>
        <v>0</v>
      </c>
    </row>
    <row r="346" spans="1:6">
      <c r="A346" s="7">
        <f t="shared" si="38"/>
        <v>0</v>
      </c>
      <c r="B346" s="18">
        <f t="shared" si="35"/>
        <v>0</v>
      </c>
      <c r="C346" s="18">
        <f t="shared" si="36"/>
        <v>0</v>
      </c>
      <c r="D346" s="18">
        <f t="shared" si="37"/>
        <v>0</v>
      </c>
      <c r="E346" s="7">
        <f t="shared" si="39"/>
        <v>0</v>
      </c>
      <c r="F346" s="7">
        <f t="shared" si="40"/>
        <v>0</v>
      </c>
    </row>
    <row r="347" spans="1:6">
      <c r="A347" s="7">
        <f t="shared" si="38"/>
        <v>0</v>
      </c>
      <c r="B347" s="18">
        <f t="shared" si="35"/>
        <v>0</v>
      </c>
      <c r="C347" s="18">
        <f t="shared" si="36"/>
        <v>0</v>
      </c>
      <c r="D347" s="18">
        <f t="shared" si="37"/>
        <v>0</v>
      </c>
      <c r="E347" s="7">
        <f t="shared" si="39"/>
        <v>0</v>
      </c>
      <c r="F347" s="7">
        <f t="shared" si="40"/>
        <v>0</v>
      </c>
    </row>
    <row r="348" spans="1:6">
      <c r="A348" s="7">
        <f t="shared" si="38"/>
        <v>0</v>
      </c>
      <c r="B348" s="18">
        <f t="shared" si="35"/>
        <v>0</v>
      </c>
      <c r="C348" s="18">
        <f t="shared" si="36"/>
        <v>0</v>
      </c>
      <c r="D348" s="18">
        <f t="shared" si="37"/>
        <v>0</v>
      </c>
      <c r="E348" s="7">
        <f t="shared" si="39"/>
        <v>0</v>
      </c>
      <c r="F348" s="7">
        <f t="shared" si="40"/>
        <v>0</v>
      </c>
    </row>
    <row r="349" spans="1:6">
      <c r="A349" s="7">
        <f t="shared" si="38"/>
        <v>0</v>
      </c>
      <c r="B349" s="18">
        <f t="shared" si="35"/>
        <v>0</v>
      </c>
      <c r="C349" s="18">
        <f t="shared" si="36"/>
        <v>0</v>
      </c>
      <c r="D349" s="18">
        <f t="shared" si="37"/>
        <v>0</v>
      </c>
      <c r="E349" s="7">
        <f t="shared" si="39"/>
        <v>0</v>
      </c>
      <c r="F349" s="7">
        <f t="shared" si="40"/>
        <v>0</v>
      </c>
    </row>
    <row r="350" spans="1:6">
      <c r="A350" s="7">
        <f t="shared" si="38"/>
        <v>0</v>
      </c>
      <c r="B350" s="18">
        <f t="shared" si="35"/>
        <v>0</v>
      </c>
      <c r="C350" s="18">
        <f t="shared" si="36"/>
        <v>0</v>
      </c>
      <c r="D350" s="18">
        <f t="shared" si="37"/>
        <v>0</v>
      </c>
      <c r="E350" s="7">
        <f t="shared" si="39"/>
        <v>0</v>
      </c>
      <c r="F350" s="7">
        <f t="shared" si="40"/>
        <v>0</v>
      </c>
    </row>
    <row r="351" spans="1:6">
      <c r="A351" s="7">
        <f t="shared" si="38"/>
        <v>0</v>
      </c>
      <c r="B351" s="18">
        <f t="shared" si="35"/>
        <v>0</v>
      </c>
      <c r="C351" s="18">
        <f t="shared" si="36"/>
        <v>0</v>
      </c>
      <c r="D351" s="18">
        <f t="shared" si="37"/>
        <v>0</v>
      </c>
      <c r="E351" s="7">
        <f t="shared" si="39"/>
        <v>0</v>
      </c>
      <c r="F351" s="7">
        <f t="shared" si="40"/>
        <v>0</v>
      </c>
    </row>
    <row r="352" spans="1:6">
      <c r="A352" s="7">
        <f t="shared" si="38"/>
        <v>0</v>
      </c>
      <c r="B352" s="18">
        <f t="shared" si="35"/>
        <v>0</v>
      </c>
      <c r="C352" s="18">
        <f t="shared" si="36"/>
        <v>0</v>
      </c>
      <c r="D352" s="18">
        <f t="shared" si="37"/>
        <v>0</v>
      </c>
      <c r="E352" s="7">
        <f t="shared" si="39"/>
        <v>0</v>
      </c>
      <c r="F352" s="7">
        <f t="shared" si="40"/>
        <v>0</v>
      </c>
    </row>
    <row r="353" spans="1:6">
      <c r="A353" s="7">
        <f t="shared" si="38"/>
        <v>0</v>
      </c>
      <c r="B353" s="18">
        <f t="shared" si="35"/>
        <v>0</v>
      </c>
      <c r="C353" s="18">
        <f t="shared" si="36"/>
        <v>0</v>
      </c>
      <c r="D353" s="18">
        <f t="shared" si="37"/>
        <v>0</v>
      </c>
      <c r="E353" s="7">
        <f t="shared" si="39"/>
        <v>0</v>
      </c>
      <c r="F353" s="7">
        <f t="shared" si="40"/>
        <v>0</v>
      </c>
    </row>
    <row r="354" spans="1:6">
      <c r="A354" s="7">
        <f t="shared" si="38"/>
        <v>0</v>
      </c>
      <c r="B354" s="18">
        <f t="shared" si="35"/>
        <v>0</v>
      </c>
      <c r="C354" s="18">
        <f t="shared" si="36"/>
        <v>0</v>
      </c>
      <c r="D354" s="18">
        <f t="shared" si="37"/>
        <v>0</v>
      </c>
      <c r="E354" s="7">
        <f t="shared" si="39"/>
        <v>0</v>
      </c>
      <c r="F354" s="7">
        <f t="shared" si="40"/>
        <v>0</v>
      </c>
    </row>
    <row r="355" spans="1:6">
      <c r="A355" s="7">
        <f t="shared" si="38"/>
        <v>0</v>
      </c>
      <c r="B355" s="18">
        <f t="shared" si="35"/>
        <v>0</v>
      </c>
      <c r="C355" s="18">
        <f t="shared" si="36"/>
        <v>0</v>
      </c>
      <c r="D355" s="18">
        <f t="shared" si="37"/>
        <v>0</v>
      </c>
      <c r="E355" s="7">
        <f t="shared" si="39"/>
        <v>0</v>
      </c>
      <c r="F355" s="7">
        <f t="shared" si="40"/>
        <v>0</v>
      </c>
    </row>
    <row r="356" spans="1:6">
      <c r="A356" s="7">
        <f t="shared" si="38"/>
        <v>0</v>
      </c>
      <c r="B356" s="18">
        <f t="shared" si="35"/>
        <v>0</v>
      </c>
      <c r="C356" s="18">
        <f t="shared" si="36"/>
        <v>0</v>
      </c>
      <c r="D356" s="18">
        <f t="shared" si="37"/>
        <v>0</v>
      </c>
      <c r="E356" s="7">
        <f t="shared" si="39"/>
        <v>0</v>
      </c>
      <c r="F356" s="7">
        <f t="shared" si="40"/>
        <v>0</v>
      </c>
    </row>
    <row r="357" spans="1:6">
      <c r="A357" s="7">
        <f t="shared" si="38"/>
        <v>0</v>
      </c>
      <c r="B357" s="18">
        <f t="shared" si="35"/>
        <v>0</v>
      </c>
      <c r="C357" s="18">
        <f t="shared" si="36"/>
        <v>0</v>
      </c>
      <c r="D357" s="18">
        <f t="shared" si="37"/>
        <v>0</v>
      </c>
      <c r="E357" s="7">
        <f t="shared" si="39"/>
        <v>0</v>
      </c>
      <c r="F357" s="7">
        <f t="shared" si="40"/>
        <v>0</v>
      </c>
    </row>
    <row r="358" spans="1:6">
      <c r="A358" s="7">
        <f t="shared" si="38"/>
        <v>0</v>
      </c>
      <c r="B358" s="18">
        <f t="shared" si="35"/>
        <v>0</v>
      </c>
      <c r="C358" s="18">
        <f t="shared" si="36"/>
        <v>0</v>
      </c>
      <c r="D358" s="18">
        <f t="shared" si="37"/>
        <v>0</v>
      </c>
      <c r="E358" s="7">
        <f t="shared" si="39"/>
        <v>0</v>
      </c>
      <c r="F358" s="7">
        <f t="shared" si="40"/>
        <v>0</v>
      </c>
    </row>
    <row r="359" spans="1:6">
      <c r="A359" s="7">
        <f t="shared" si="38"/>
        <v>0</v>
      </c>
      <c r="B359" s="18">
        <f t="shared" si="35"/>
        <v>0</v>
      </c>
      <c r="C359" s="18">
        <f t="shared" si="36"/>
        <v>0</v>
      </c>
      <c r="D359" s="18">
        <f t="shared" si="37"/>
        <v>0</v>
      </c>
      <c r="E359" s="7">
        <f t="shared" si="39"/>
        <v>0</v>
      </c>
      <c r="F359" s="7">
        <f t="shared" si="40"/>
        <v>0</v>
      </c>
    </row>
    <row r="360" spans="1:6">
      <c r="A360" s="7">
        <f t="shared" si="38"/>
        <v>0</v>
      </c>
      <c r="B360" s="18">
        <f t="shared" si="35"/>
        <v>0</v>
      </c>
      <c r="C360" s="18">
        <f t="shared" si="36"/>
        <v>0</v>
      </c>
      <c r="D360" s="18">
        <f t="shared" si="37"/>
        <v>0</v>
      </c>
      <c r="E360" s="7">
        <f t="shared" si="39"/>
        <v>0</v>
      </c>
      <c r="F360" s="7">
        <f t="shared" si="40"/>
        <v>0</v>
      </c>
    </row>
    <row r="361" spans="1:6">
      <c r="A361" s="7">
        <f t="shared" si="38"/>
        <v>0</v>
      </c>
      <c r="B361" s="18">
        <f t="shared" si="35"/>
        <v>0</v>
      </c>
      <c r="C361" s="18">
        <f t="shared" si="36"/>
        <v>0</v>
      </c>
      <c r="D361" s="18">
        <f t="shared" si="37"/>
        <v>0</v>
      </c>
      <c r="E361" s="7">
        <f t="shared" si="39"/>
        <v>0</v>
      </c>
      <c r="F361" s="7">
        <f t="shared" si="40"/>
        <v>0</v>
      </c>
    </row>
    <row r="362" spans="1:6">
      <c r="A362" s="7">
        <f t="shared" si="38"/>
        <v>0</v>
      </c>
      <c r="B362" s="18">
        <f t="shared" si="35"/>
        <v>0</v>
      </c>
      <c r="C362" s="18">
        <f t="shared" si="36"/>
        <v>0</v>
      </c>
      <c r="D362" s="18">
        <f t="shared" si="37"/>
        <v>0</v>
      </c>
      <c r="E362" s="7">
        <f t="shared" si="39"/>
        <v>0</v>
      </c>
      <c r="F362" s="7">
        <f t="shared" si="40"/>
        <v>0</v>
      </c>
    </row>
    <row r="363" spans="1:6">
      <c r="A363" s="7">
        <f t="shared" si="38"/>
        <v>0</v>
      </c>
      <c r="B363" s="18">
        <f t="shared" si="35"/>
        <v>0</v>
      </c>
      <c r="C363" s="18">
        <f t="shared" si="36"/>
        <v>0</v>
      </c>
      <c r="D363" s="18">
        <f t="shared" si="37"/>
        <v>0</v>
      </c>
      <c r="E363" s="7">
        <f t="shared" si="39"/>
        <v>0</v>
      </c>
      <c r="F363" s="7">
        <f t="shared" si="40"/>
        <v>0</v>
      </c>
    </row>
    <row r="364" spans="1:6">
      <c r="A364" s="7">
        <f t="shared" si="38"/>
        <v>0</v>
      </c>
      <c r="B364" s="18">
        <f t="shared" si="35"/>
        <v>0</v>
      </c>
      <c r="C364" s="18">
        <f t="shared" si="36"/>
        <v>0</v>
      </c>
      <c r="D364" s="18">
        <f t="shared" si="37"/>
        <v>0</v>
      </c>
      <c r="E364" s="7">
        <f t="shared" si="39"/>
        <v>0</v>
      </c>
      <c r="F364" s="7">
        <f t="shared" si="40"/>
        <v>0</v>
      </c>
    </row>
    <row r="365" spans="1:6">
      <c r="A365" s="7">
        <f t="shared" si="38"/>
        <v>0</v>
      </c>
      <c r="B365" s="18">
        <f t="shared" si="35"/>
        <v>0</v>
      </c>
      <c r="C365" s="18">
        <f t="shared" si="36"/>
        <v>0</v>
      </c>
      <c r="D365" s="18">
        <f t="shared" si="37"/>
        <v>0</v>
      </c>
      <c r="E365" s="7">
        <f t="shared" si="39"/>
        <v>0</v>
      </c>
      <c r="F365" s="7">
        <f t="shared" si="40"/>
        <v>0</v>
      </c>
    </row>
    <row r="366" spans="1:6">
      <c r="A366" s="7">
        <f t="shared" si="38"/>
        <v>0</v>
      </c>
      <c r="B366" s="18">
        <f t="shared" si="35"/>
        <v>0</v>
      </c>
      <c r="C366" s="18">
        <f t="shared" si="36"/>
        <v>0</v>
      </c>
      <c r="D366" s="18">
        <f t="shared" si="37"/>
        <v>0</v>
      </c>
      <c r="E366" s="7">
        <f t="shared" si="39"/>
        <v>0</v>
      </c>
      <c r="F366" s="7">
        <f t="shared" si="40"/>
        <v>0</v>
      </c>
    </row>
    <row r="367" spans="1:6">
      <c r="A367" s="7">
        <f t="shared" si="38"/>
        <v>0</v>
      </c>
      <c r="B367" s="18">
        <f t="shared" si="35"/>
        <v>0</v>
      </c>
      <c r="C367" s="18">
        <f t="shared" si="36"/>
        <v>0</v>
      </c>
      <c r="D367" s="18">
        <f t="shared" si="37"/>
        <v>0</v>
      </c>
      <c r="E367" s="7">
        <f t="shared" si="39"/>
        <v>0</v>
      </c>
      <c r="F367" s="7">
        <f t="shared" si="40"/>
        <v>0</v>
      </c>
    </row>
    <row r="368" spans="1:6">
      <c r="A368" s="7">
        <f t="shared" si="38"/>
        <v>0</v>
      </c>
      <c r="B368" s="18">
        <f t="shared" si="35"/>
        <v>0</v>
      </c>
      <c r="C368" s="18">
        <f t="shared" si="36"/>
        <v>0</v>
      </c>
      <c r="D368" s="18">
        <f t="shared" si="37"/>
        <v>0</v>
      </c>
      <c r="E368" s="7">
        <f t="shared" si="39"/>
        <v>0</v>
      </c>
      <c r="F368" s="7">
        <f t="shared" si="40"/>
        <v>0</v>
      </c>
    </row>
    <row r="369" spans="1:6">
      <c r="A369" s="7">
        <f t="shared" si="38"/>
        <v>0</v>
      </c>
      <c r="B369" s="18">
        <f t="shared" si="35"/>
        <v>0</v>
      </c>
      <c r="C369" s="18">
        <f t="shared" si="36"/>
        <v>0</v>
      </c>
      <c r="D369" s="18">
        <f t="shared" si="37"/>
        <v>0</v>
      </c>
      <c r="E369" s="7">
        <f t="shared" si="39"/>
        <v>0</v>
      </c>
      <c r="F369" s="7">
        <f t="shared" si="40"/>
        <v>0</v>
      </c>
    </row>
    <row r="370" spans="1:6">
      <c r="A370" s="7">
        <f t="shared" si="38"/>
        <v>0</v>
      </c>
      <c r="B370" s="18">
        <f t="shared" si="35"/>
        <v>0</v>
      </c>
      <c r="C370" s="18">
        <f t="shared" si="36"/>
        <v>0</v>
      </c>
      <c r="D370" s="18">
        <f t="shared" si="37"/>
        <v>0</v>
      </c>
      <c r="E370" s="7">
        <f t="shared" si="39"/>
        <v>0</v>
      </c>
      <c r="F370" s="7">
        <f t="shared" si="40"/>
        <v>0</v>
      </c>
    </row>
    <row r="371" spans="1:6">
      <c r="A371" s="7">
        <f t="shared" si="38"/>
        <v>0</v>
      </c>
      <c r="B371" s="18">
        <f t="shared" si="35"/>
        <v>0</v>
      </c>
      <c r="C371" s="18">
        <f t="shared" si="36"/>
        <v>0</v>
      </c>
      <c r="D371" s="18">
        <f t="shared" si="37"/>
        <v>0</v>
      </c>
      <c r="E371" s="7">
        <f t="shared" si="39"/>
        <v>0</v>
      </c>
      <c r="F371" s="7">
        <f t="shared" si="40"/>
        <v>0</v>
      </c>
    </row>
    <row r="372" spans="1:6">
      <c r="A372" s="7">
        <f t="shared" si="38"/>
        <v>0</v>
      </c>
      <c r="B372" s="18">
        <f t="shared" si="35"/>
        <v>0</v>
      </c>
      <c r="C372" s="18">
        <f t="shared" si="36"/>
        <v>0</v>
      </c>
      <c r="D372" s="18">
        <f t="shared" si="37"/>
        <v>0</v>
      </c>
      <c r="E372" s="7">
        <f t="shared" si="39"/>
        <v>0</v>
      </c>
      <c r="F372" s="7">
        <f t="shared" si="40"/>
        <v>0</v>
      </c>
    </row>
    <row r="373" spans="1:6">
      <c r="A373" s="7">
        <f t="shared" si="38"/>
        <v>0</v>
      </c>
      <c r="B373" s="18">
        <f t="shared" si="35"/>
        <v>0</v>
      </c>
      <c r="C373" s="18">
        <f t="shared" si="36"/>
        <v>0</v>
      </c>
      <c r="D373" s="18">
        <f t="shared" si="37"/>
        <v>0</v>
      </c>
      <c r="E373" s="7">
        <f t="shared" si="39"/>
        <v>0</v>
      </c>
      <c r="F373" s="7">
        <f t="shared" si="40"/>
        <v>0</v>
      </c>
    </row>
    <row r="374" spans="1:6">
      <c r="A374" s="7">
        <f t="shared" si="38"/>
        <v>0</v>
      </c>
      <c r="B374" s="18">
        <f t="shared" si="35"/>
        <v>0</v>
      </c>
      <c r="C374" s="18">
        <f t="shared" si="36"/>
        <v>0</v>
      </c>
      <c r="D374" s="18">
        <f t="shared" si="37"/>
        <v>0</v>
      </c>
      <c r="E374" s="7">
        <f t="shared" si="39"/>
        <v>0</v>
      </c>
      <c r="F374" s="7">
        <f t="shared" si="40"/>
        <v>0</v>
      </c>
    </row>
    <row r="375" spans="1:6">
      <c r="A375" s="7">
        <f t="shared" si="38"/>
        <v>0</v>
      </c>
      <c r="B375" s="18">
        <f t="shared" si="35"/>
        <v>0</v>
      </c>
      <c r="C375" s="18">
        <f t="shared" si="36"/>
        <v>0</v>
      </c>
      <c r="D375" s="18">
        <f t="shared" si="37"/>
        <v>0</v>
      </c>
      <c r="E375" s="7">
        <f t="shared" si="39"/>
        <v>0</v>
      </c>
      <c r="F375" s="7">
        <f t="shared" si="40"/>
        <v>0</v>
      </c>
    </row>
    <row r="376" spans="1:6">
      <c r="A376" s="7">
        <f t="shared" si="38"/>
        <v>0</v>
      </c>
      <c r="B376" s="18">
        <f t="shared" si="35"/>
        <v>0</v>
      </c>
      <c r="C376" s="18">
        <f t="shared" si="36"/>
        <v>0</v>
      </c>
      <c r="D376" s="18">
        <f t="shared" si="37"/>
        <v>0</v>
      </c>
      <c r="E376" s="7">
        <f t="shared" si="39"/>
        <v>0</v>
      </c>
      <c r="F376" s="7">
        <f t="shared" si="40"/>
        <v>0</v>
      </c>
    </row>
    <row r="377" spans="1:6">
      <c r="A377" s="7">
        <f t="shared" si="38"/>
        <v>0</v>
      </c>
      <c r="B377" s="18">
        <f t="shared" si="35"/>
        <v>0</v>
      </c>
      <c r="C377" s="18">
        <f t="shared" si="36"/>
        <v>0</v>
      </c>
      <c r="D377" s="18">
        <f t="shared" si="37"/>
        <v>0</v>
      </c>
      <c r="E377" s="7">
        <f t="shared" si="39"/>
        <v>0</v>
      </c>
      <c r="F377" s="7">
        <f t="shared" si="40"/>
        <v>0</v>
      </c>
    </row>
    <row r="378" spans="1:6">
      <c r="A378" s="7">
        <f t="shared" si="38"/>
        <v>0</v>
      </c>
      <c r="B378" s="18">
        <f t="shared" si="35"/>
        <v>0</v>
      </c>
      <c r="C378" s="18">
        <f t="shared" si="36"/>
        <v>0</v>
      </c>
      <c r="D378" s="18">
        <f t="shared" si="37"/>
        <v>0</v>
      </c>
      <c r="E378" s="7">
        <f t="shared" si="39"/>
        <v>0</v>
      </c>
      <c r="F378" s="7">
        <f t="shared" si="40"/>
        <v>0</v>
      </c>
    </row>
    <row r="379" spans="1:6">
      <c r="A379" s="7">
        <f t="shared" si="38"/>
        <v>0</v>
      </c>
      <c r="B379" s="18">
        <f t="shared" si="35"/>
        <v>0</v>
      </c>
      <c r="C379" s="18">
        <f t="shared" si="36"/>
        <v>0</v>
      </c>
      <c r="D379" s="18">
        <f t="shared" si="37"/>
        <v>0</v>
      </c>
      <c r="E379" s="7">
        <f t="shared" si="39"/>
        <v>0</v>
      </c>
      <c r="F379" s="7">
        <f t="shared" si="40"/>
        <v>0</v>
      </c>
    </row>
    <row r="380" spans="1:6">
      <c r="A380" s="7">
        <f t="shared" si="38"/>
        <v>0</v>
      </c>
      <c r="B380" s="18">
        <f t="shared" si="35"/>
        <v>0</v>
      </c>
      <c r="C380" s="18">
        <f t="shared" si="36"/>
        <v>0</v>
      </c>
      <c r="D380" s="18">
        <f t="shared" si="37"/>
        <v>0</v>
      </c>
      <c r="E380" s="7">
        <f t="shared" si="39"/>
        <v>0</v>
      </c>
      <c r="F380" s="7">
        <f t="shared" si="40"/>
        <v>0</v>
      </c>
    </row>
    <row r="381" spans="1:6">
      <c r="A381" s="7">
        <f t="shared" si="38"/>
        <v>0</v>
      </c>
      <c r="B381" s="18">
        <f t="shared" si="35"/>
        <v>0</v>
      </c>
      <c r="C381" s="18">
        <f t="shared" si="36"/>
        <v>0</v>
      </c>
      <c r="D381" s="18">
        <f t="shared" si="37"/>
        <v>0</v>
      </c>
      <c r="E381" s="7">
        <f t="shared" si="39"/>
        <v>0</v>
      </c>
      <c r="F381" s="7">
        <f t="shared" si="40"/>
        <v>0</v>
      </c>
    </row>
    <row r="382" spans="1:6">
      <c r="A382" s="7">
        <f t="shared" si="38"/>
        <v>0</v>
      </c>
      <c r="B382" s="18">
        <f t="shared" si="35"/>
        <v>0</v>
      </c>
      <c r="C382" s="18">
        <f t="shared" si="36"/>
        <v>0</v>
      </c>
      <c r="D382" s="18">
        <f t="shared" si="37"/>
        <v>0</v>
      </c>
      <c r="E382" s="7">
        <f t="shared" si="39"/>
        <v>0</v>
      </c>
      <c r="F382" s="7">
        <f t="shared" si="40"/>
        <v>0</v>
      </c>
    </row>
    <row r="383" spans="1:6">
      <c r="A383" s="7">
        <f t="shared" si="38"/>
        <v>0</v>
      </c>
      <c r="B383" s="18">
        <f t="shared" si="35"/>
        <v>0</v>
      </c>
      <c r="C383" s="18">
        <f t="shared" si="36"/>
        <v>0</v>
      </c>
      <c r="D383" s="18">
        <f t="shared" si="37"/>
        <v>0</v>
      </c>
      <c r="E383" s="7">
        <f t="shared" si="39"/>
        <v>0</v>
      </c>
      <c r="F383" s="7">
        <f t="shared" si="40"/>
        <v>0</v>
      </c>
    </row>
    <row r="384" spans="1:6">
      <c r="A384" s="7">
        <f t="shared" si="38"/>
        <v>0</v>
      </c>
      <c r="B384" s="18">
        <f t="shared" si="35"/>
        <v>0</v>
      </c>
      <c r="C384" s="18">
        <f t="shared" si="36"/>
        <v>0</v>
      </c>
      <c r="D384" s="18">
        <f t="shared" si="37"/>
        <v>0</v>
      </c>
      <c r="E384" s="7">
        <f t="shared" si="39"/>
        <v>0</v>
      </c>
      <c r="F384" s="7">
        <f t="shared" si="40"/>
        <v>0</v>
      </c>
    </row>
    <row r="385" spans="1:6">
      <c r="A385" s="7">
        <f t="shared" si="38"/>
        <v>0</v>
      </c>
      <c r="B385" s="18">
        <f t="shared" si="35"/>
        <v>0</v>
      </c>
      <c r="C385" s="18">
        <f t="shared" si="36"/>
        <v>0</v>
      </c>
      <c r="D385" s="18">
        <f t="shared" si="37"/>
        <v>0</v>
      </c>
      <c r="E385" s="7">
        <f t="shared" si="39"/>
        <v>0</v>
      </c>
      <c r="F385" s="7">
        <f t="shared" si="40"/>
        <v>0</v>
      </c>
    </row>
    <row r="386" spans="1:6">
      <c r="A386" s="7">
        <f t="shared" si="38"/>
        <v>0</v>
      </c>
      <c r="B386" s="18">
        <f t="shared" si="35"/>
        <v>0</v>
      </c>
      <c r="C386" s="18">
        <f t="shared" si="36"/>
        <v>0</v>
      </c>
      <c r="D386" s="18">
        <f t="shared" si="37"/>
        <v>0</v>
      </c>
      <c r="E386" s="7">
        <f t="shared" si="39"/>
        <v>0</v>
      </c>
      <c r="F386" s="7">
        <f t="shared" si="40"/>
        <v>0</v>
      </c>
    </row>
    <row r="387" spans="1:6">
      <c r="A387" s="7">
        <f t="shared" si="38"/>
        <v>0</v>
      </c>
      <c r="B387" s="18">
        <f t="shared" si="35"/>
        <v>0</v>
      </c>
      <c r="C387" s="18">
        <f t="shared" si="36"/>
        <v>0</v>
      </c>
      <c r="D387" s="18">
        <f t="shared" si="37"/>
        <v>0</v>
      </c>
      <c r="E387" s="7">
        <f t="shared" si="39"/>
        <v>0</v>
      </c>
      <c r="F387" s="7">
        <f t="shared" si="40"/>
        <v>0</v>
      </c>
    </row>
    <row r="388" spans="1:6">
      <c r="A388" s="7">
        <f t="shared" si="38"/>
        <v>0</v>
      </c>
      <c r="B388" s="18">
        <f t="shared" si="35"/>
        <v>0</v>
      </c>
      <c r="C388" s="18">
        <f t="shared" si="36"/>
        <v>0</v>
      </c>
      <c r="D388" s="18">
        <f t="shared" si="37"/>
        <v>0</v>
      </c>
      <c r="E388" s="7">
        <f t="shared" si="39"/>
        <v>0</v>
      </c>
      <c r="F388" s="7">
        <f t="shared" si="40"/>
        <v>0</v>
      </c>
    </row>
    <row r="389" spans="1:6">
      <c r="A389" s="7">
        <f t="shared" si="38"/>
        <v>0</v>
      </c>
      <c r="B389" s="18">
        <f t="shared" si="35"/>
        <v>0</v>
      </c>
      <c r="C389" s="18">
        <f t="shared" si="36"/>
        <v>0</v>
      </c>
      <c r="D389" s="18">
        <f t="shared" si="37"/>
        <v>0</v>
      </c>
      <c r="E389" s="7">
        <f t="shared" si="39"/>
        <v>0</v>
      </c>
      <c r="F389" s="7">
        <f t="shared" si="40"/>
        <v>0</v>
      </c>
    </row>
    <row r="390" spans="1:6">
      <c r="A390" s="7">
        <f t="shared" si="38"/>
        <v>0</v>
      </c>
      <c r="B390" s="18">
        <f t="shared" ref="B390:B453" si="41">IF($E390=0,0,IF($F390=0,I390,CONCATENATE(B389,"
",I390)))</f>
        <v>0</v>
      </c>
      <c r="C390" s="18">
        <f t="shared" ref="C390:C453" si="42">IF($E390=0,0,IF($F390=0,$D390,CONCATENATE(C389,"
",$D390)))</f>
        <v>0</v>
      </c>
      <c r="D390" s="18">
        <f t="shared" ref="D390:D453" si="43">ROUNDUP(IF($E390=0,0,IF($F390=0,$J390,D389+$J390))/8,0)</f>
        <v>0</v>
      </c>
      <c r="E390" s="7">
        <f t="shared" si="39"/>
        <v>0</v>
      </c>
      <c r="F390" s="7">
        <f t="shared" si="40"/>
        <v>0</v>
      </c>
    </row>
    <row r="391" spans="1:6">
      <c r="A391" s="7">
        <f t="shared" si="38"/>
        <v>0</v>
      </c>
      <c r="B391" s="18">
        <f t="shared" si="41"/>
        <v>0</v>
      </c>
      <c r="C391" s="18">
        <f t="shared" si="42"/>
        <v>0</v>
      </c>
      <c r="D391" s="18">
        <f t="shared" si="43"/>
        <v>0</v>
      </c>
      <c r="E391" s="7">
        <f t="shared" si="39"/>
        <v>0</v>
      </c>
      <c r="F391" s="7">
        <f t="shared" si="40"/>
        <v>0</v>
      </c>
    </row>
    <row r="392" spans="1:6">
      <c r="A392" s="7">
        <f t="shared" si="38"/>
        <v>0</v>
      </c>
      <c r="B392" s="18">
        <f t="shared" si="41"/>
        <v>0</v>
      </c>
      <c r="C392" s="18">
        <f t="shared" si="42"/>
        <v>0</v>
      </c>
      <c r="D392" s="18">
        <f t="shared" si="43"/>
        <v>0</v>
      </c>
      <c r="E392" s="7">
        <f t="shared" si="39"/>
        <v>0</v>
      </c>
      <c r="F392" s="7">
        <f t="shared" si="40"/>
        <v>0</v>
      </c>
    </row>
    <row r="393" spans="1:6">
      <c r="A393" s="7">
        <f t="shared" si="38"/>
        <v>0</v>
      </c>
      <c r="B393" s="18">
        <f t="shared" si="41"/>
        <v>0</v>
      </c>
      <c r="C393" s="18">
        <f t="shared" si="42"/>
        <v>0</v>
      </c>
      <c r="D393" s="18">
        <f t="shared" si="43"/>
        <v>0</v>
      </c>
      <c r="E393" s="7">
        <f t="shared" si="39"/>
        <v>0</v>
      </c>
      <c r="F393" s="7">
        <f t="shared" si="40"/>
        <v>0</v>
      </c>
    </row>
    <row r="394" spans="1:6">
      <c r="A394" s="7">
        <f t="shared" si="38"/>
        <v>0</v>
      </c>
      <c r="B394" s="18">
        <f t="shared" si="41"/>
        <v>0</v>
      </c>
      <c r="C394" s="18">
        <f t="shared" si="42"/>
        <v>0</v>
      </c>
      <c r="D394" s="18">
        <f t="shared" si="43"/>
        <v>0</v>
      </c>
      <c r="E394" s="7">
        <f t="shared" si="39"/>
        <v>0</v>
      </c>
      <c r="F394" s="7">
        <f t="shared" si="40"/>
        <v>0</v>
      </c>
    </row>
    <row r="395" spans="1:6">
      <c r="A395" s="7">
        <f t="shared" ref="A395:A458" si="44">IF(J395=0,0,IF(E395=E396,0,E395))</f>
        <v>0</v>
      </c>
      <c r="B395" s="18">
        <f t="shared" si="41"/>
        <v>0</v>
      </c>
      <c r="C395" s="18">
        <f t="shared" si="42"/>
        <v>0</v>
      </c>
      <c r="D395" s="18">
        <f t="shared" si="43"/>
        <v>0</v>
      </c>
      <c r="E395" s="7">
        <f t="shared" ref="E395:E458" si="45">IF(J395=0,0,H395)</f>
        <v>0</v>
      </c>
      <c r="F395" s="7">
        <f t="shared" ref="F395:F458" si="46">IF(J395=0,0,IF(E395=E394,1,0))</f>
        <v>0</v>
      </c>
    </row>
    <row r="396" spans="1:6">
      <c r="A396" s="7">
        <f t="shared" si="44"/>
        <v>0</v>
      </c>
      <c r="B396" s="18">
        <f t="shared" si="41"/>
        <v>0</v>
      </c>
      <c r="C396" s="18">
        <f t="shared" si="42"/>
        <v>0</v>
      </c>
      <c r="D396" s="18">
        <f t="shared" si="43"/>
        <v>0</v>
      </c>
      <c r="E396" s="7">
        <f t="shared" si="45"/>
        <v>0</v>
      </c>
      <c r="F396" s="7">
        <f t="shared" si="46"/>
        <v>0</v>
      </c>
    </row>
    <row r="397" spans="1:6">
      <c r="A397" s="7">
        <f t="shared" si="44"/>
        <v>0</v>
      </c>
      <c r="B397" s="18">
        <f t="shared" si="41"/>
        <v>0</v>
      </c>
      <c r="C397" s="18">
        <f t="shared" si="42"/>
        <v>0</v>
      </c>
      <c r="D397" s="18">
        <f t="shared" si="43"/>
        <v>0</v>
      </c>
      <c r="E397" s="7">
        <f t="shared" si="45"/>
        <v>0</v>
      </c>
      <c r="F397" s="7">
        <f t="shared" si="46"/>
        <v>0</v>
      </c>
    </row>
    <row r="398" spans="1:6">
      <c r="A398" s="7">
        <f t="shared" si="44"/>
        <v>0</v>
      </c>
      <c r="B398" s="18">
        <f t="shared" si="41"/>
        <v>0</v>
      </c>
      <c r="C398" s="18">
        <f t="shared" si="42"/>
        <v>0</v>
      </c>
      <c r="D398" s="18">
        <f t="shared" si="43"/>
        <v>0</v>
      </c>
      <c r="E398" s="7">
        <f t="shared" si="45"/>
        <v>0</v>
      </c>
      <c r="F398" s="7">
        <f t="shared" si="46"/>
        <v>0</v>
      </c>
    </row>
    <row r="399" spans="1:6">
      <c r="A399" s="7">
        <f t="shared" si="44"/>
        <v>0</v>
      </c>
      <c r="B399" s="18">
        <f t="shared" si="41"/>
        <v>0</v>
      </c>
      <c r="C399" s="18">
        <f t="shared" si="42"/>
        <v>0</v>
      </c>
      <c r="D399" s="18">
        <f t="shared" si="43"/>
        <v>0</v>
      </c>
      <c r="E399" s="7">
        <f t="shared" si="45"/>
        <v>0</v>
      </c>
      <c r="F399" s="7">
        <f t="shared" si="46"/>
        <v>0</v>
      </c>
    </row>
    <row r="400" spans="1:6">
      <c r="A400" s="7">
        <f t="shared" si="44"/>
        <v>0</v>
      </c>
      <c r="B400" s="18">
        <f t="shared" si="41"/>
        <v>0</v>
      </c>
      <c r="C400" s="18">
        <f t="shared" si="42"/>
        <v>0</v>
      </c>
      <c r="D400" s="18">
        <f t="shared" si="43"/>
        <v>0</v>
      </c>
      <c r="E400" s="7">
        <f t="shared" si="45"/>
        <v>0</v>
      </c>
      <c r="F400" s="7">
        <f t="shared" si="46"/>
        <v>0</v>
      </c>
    </row>
    <row r="401" spans="1:6">
      <c r="A401" s="7">
        <f t="shared" si="44"/>
        <v>0</v>
      </c>
      <c r="B401" s="18">
        <f t="shared" si="41"/>
        <v>0</v>
      </c>
      <c r="C401" s="18">
        <f t="shared" si="42"/>
        <v>0</v>
      </c>
      <c r="D401" s="18">
        <f t="shared" si="43"/>
        <v>0</v>
      </c>
      <c r="E401" s="7">
        <f t="shared" si="45"/>
        <v>0</v>
      </c>
      <c r="F401" s="7">
        <f t="shared" si="46"/>
        <v>0</v>
      </c>
    </row>
    <row r="402" spans="1:6">
      <c r="A402" s="7">
        <f t="shared" si="44"/>
        <v>0</v>
      </c>
      <c r="B402" s="18">
        <f t="shared" si="41"/>
        <v>0</v>
      </c>
      <c r="C402" s="18">
        <f t="shared" si="42"/>
        <v>0</v>
      </c>
      <c r="D402" s="18">
        <f t="shared" si="43"/>
        <v>0</v>
      </c>
      <c r="E402" s="7">
        <f t="shared" si="45"/>
        <v>0</v>
      </c>
      <c r="F402" s="7">
        <f t="shared" si="46"/>
        <v>0</v>
      </c>
    </row>
    <row r="403" spans="1:6">
      <c r="A403" s="7">
        <f t="shared" si="44"/>
        <v>0</v>
      </c>
      <c r="B403" s="18">
        <f t="shared" si="41"/>
        <v>0</v>
      </c>
      <c r="C403" s="18">
        <f t="shared" si="42"/>
        <v>0</v>
      </c>
      <c r="D403" s="18">
        <f t="shared" si="43"/>
        <v>0</v>
      </c>
      <c r="E403" s="7">
        <f t="shared" si="45"/>
        <v>0</v>
      </c>
      <c r="F403" s="7">
        <f t="shared" si="46"/>
        <v>0</v>
      </c>
    </row>
    <row r="404" spans="1:6">
      <c r="A404" s="7">
        <f t="shared" si="44"/>
        <v>0</v>
      </c>
      <c r="B404" s="18">
        <f t="shared" si="41"/>
        <v>0</v>
      </c>
      <c r="C404" s="18">
        <f t="shared" si="42"/>
        <v>0</v>
      </c>
      <c r="D404" s="18">
        <f t="shared" si="43"/>
        <v>0</v>
      </c>
      <c r="E404" s="7">
        <f t="shared" si="45"/>
        <v>0</v>
      </c>
      <c r="F404" s="7">
        <f t="shared" si="46"/>
        <v>0</v>
      </c>
    </row>
    <row r="405" spans="1:6">
      <c r="A405" s="7">
        <f t="shared" si="44"/>
        <v>0</v>
      </c>
      <c r="B405" s="18">
        <f t="shared" si="41"/>
        <v>0</v>
      </c>
      <c r="C405" s="18">
        <f t="shared" si="42"/>
        <v>0</v>
      </c>
      <c r="D405" s="18">
        <f t="shared" si="43"/>
        <v>0</v>
      </c>
      <c r="E405" s="7">
        <f t="shared" si="45"/>
        <v>0</v>
      </c>
      <c r="F405" s="7">
        <f t="shared" si="46"/>
        <v>0</v>
      </c>
    </row>
    <row r="406" spans="1:6">
      <c r="A406" s="7">
        <f t="shared" si="44"/>
        <v>0</v>
      </c>
      <c r="B406" s="18">
        <f t="shared" si="41"/>
        <v>0</v>
      </c>
      <c r="C406" s="18">
        <f t="shared" si="42"/>
        <v>0</v>
      </c>
      <c r="D406" s="18">
        <f t="shared" si="43"/>
        <v>0</v>
      </c>
      <c r="E406" s="7">
        <f t="shared" si="45"/>
        <v>0</v>
      </c>
      <c r="F406" s="7">
        <f t="shared" si="46"/>
        <v>0</v>
      </c>
    </row>
    <row r="407" spans="1:6">
      <c r="A407" s="7">
        <f t="shared" si="44"/>
        <v>0</v>
      </c>
      <c r="B407" s="18">
        <f t="shared" si="41"/>
        <v>0</v>
      </c>
      <c r="C407" s="18">
        <f t="shared" si="42"/>
        <v>0</v>
      </c>
      <c r="D407" s="18">
        <f t="shared" si="43"/>
        <v>0</v>
      </c>
      <c r="E407" s="7">
        <f t="shared" si="45"/>
        <v>0</v>
      </c>
      <c r="F407" s="7">
        <f t="shared" si="46"/>
        <v>0</v>
      </c>
    </row>
    <row r="408" spans="1:6">
      <c r="A408" s="7">
        <f t="shared" si="44"/>
        <v>0</v>
      </c>
      <c r="B408" s="18">
        <f t="shared" si="41"/>
        <v>0</v>
      </c>
      <c r="C408" s="18">
        <f t="shared" si="42"/>
        <v>0</v>
      </c>
      <c r="D408" s="18">
        <f t="shared" si="43"/>
        <v>0</v>
      </c>
      <c r="E408" s="7">
        <f t="shared" si="45"/>
        <v>0</v>
      </c>
      <c r="F408" s="7">
        <f t="shared" si="46"/>
        <v>0</v>
      </c>
    </row>
    <row r="409" spans="1:6">
      <c r="A409" s="7">
        <f t="shared" si="44"/>
        <v>0</v>
      </c>
      <c r="B409" s="18">
        <f t="shared" si="41"/>
        <v>0</v>
      </c>
      <c r="C409" s="18">
        <f t="shared" si="42"/>
        <v>0</v>
      </c>
      <c r="D409" s="18">
        <f t="shared" si="43"/>
        <v>0</v>
      </c>
      <c r="E409" s="7">
        <f t="shared" si="45"/>
        <v>0</v>
      </c>
      <c r="F409" s="7">
        <f t="shared" si="46"/>
        <v>0</v>
      </c>
    </row>
    <row r="410" spans="1:6">
      <c r="A410" s="7">
        <f t="shared" si="44"/>
        <v>0</v>
      </c>
      <c r="B410" s="18">
        <f t="shared" si="41"/>
        <v>0</v>
      </c>
      <c r="C410" s="18">
        <f t="shared" si="42"/>
        <v>0</v>
      </c>
      <c r="D410" s="18">
        <f t="shared" si="43"/>
        <v>0</v>
      </c>
      <c r="E410" s="7">
        <f t="shared" si="45"/>
        <v>0</v>
      </c>
      <c r="F410" s="7">
        <f t="shared" si="46"/>
        <v>0</v>
      </c>
    </row>
    <row r="411" spans="1:6">
      <c r="A411" s="7">
        <f t="shared" si="44"/>
        <v>0</v>
      </c>
      <c r="B411" s="18">
        <f t="shared" si="41"/>
        <v>0</v>
      </c>
      <c r="C411" s="18">
        <f t="shared" si="42"/>
        <v>0</v>
      </c>
      <c r="D411" s="18">
        <f t="shared" si="43"/>
        <v>0</v>
      </c>
      <c r="E411" s="7">
        <f t="shared" si="45"/>
        <v>0</v>
      </c>
      <c r="F411" s="7">
        <f t="shared" si="46"/>
        <v>0</v>
      </c>
    </row>
    <row r="412" spans="1:6">
      <c r="A412" s="7">
        <f t="shared" si="44"/>
        <v>0</v>
      </c>
      <c r="B412" s="18">
        <f t="shared" si="41"/>
        <v>0</v>
      </c>
      <c r="C412" s="18">
        <f t="shared" si="42"/>
        <v>0</v>
      </c>
      <c r="D412" s="18">
        <f t="shared" si="43"/>
        <v>0</v>
      </c>
      <c r="E412" s="7">
        <f t="shared" si="45"/>
        <v>0</v>
      </c>
      <c r="F412" s="7">
        <f t="shared" si="46"/>
        <v>0</v>
      </c>
    </row>
    <row r="413" spans="1:6">
      <c r="A413" s="7">
        <f t="shared" si="44"/>
        <v>0</v>
      </c>
      <c r="B413" s="18">
        <f t="shared" si="41"/>
        <v>0</v>
      </c>
      <c r="C413" s="18">
        <f t="shared" si="42"/>
        <v>0</v>
      </c>
      <c r="D413" s="18">
        <f t="shared" si="43"/>
        <v>0</v>
      </c>
      <c r="E413" s="7">
        <f t="shared" si="45"/>
        <v>0</v>
      </c>
      <c r="F413" s="7">
        <f t="shared" si="46"/>
        <v>0</v>
      </c>
    </row>
    <row r="414" spans="1:6">
      <c r="A414" s="7">
        <f t="shared" si="44"/>
        <v>0</v>
      </c>
      <c r="B414" s="18">
        <f t="shared" si="41"/>
        <v>0</v>
      </c>
      <c r="C414" s="18">
        <f t="shared" si="42"/>
        <v>0</v>
      </c>
      <c r="D414" s="18">
        <f t="shared" si="43"/>
        <v>0</v>
      </c>
      <c r="E414" s="7">
        <f t="shared" si="45"/>
        <v>0</v>
      </c>
      <c r="F414" s="7">
        <f t="shared" si="46"/>
        <v>0</v>
      </c>
    </row>
    <row r="415" spans="1:6">
      <c r="A415" s="7">
        <f t="shared" si="44"/>
        <v>0</v>
      </c>
      <c r="B415" s="18">
        <f t="shared" si="41"/>
        <v>0</v>
      </c>
      <c r="C415" s="18">
        <f t="shared" si="42"/>
        <v>0</v>
      </c>
      <c r="D415" s="18">
        <f t="shared" si="43"/>
        <v>0</v>
      </c>
      <c r="E415" s="7">
        <f t="shared" si="45"/>
        <v>0</v>
      </c>
      <c r="F415" s="7">
        <f t="shared" si="46"/>
        <v>0</v>
      </c>
    </row>
    <row r="416" spans="1:6">
      <c r="A416" s="7">
        <f t="shared" si="44"/>
        <v>0</v>
      </c>
      <c r="B416" s="18">
        <f t="shared" si="41"/>
        <v>0</v>
      </c>
      <c r="C416" s="18">
        <f t="shared" si="42"/>
        <v>0</v>
      </c>
      <c r="D416" s="18">
        <f t="shared" si="43"/>
        <v>0</v>
      </c>
      <c r="E416" s="7">
        <f t="shared" si="45"/>
        <v>0</v>
      </c>
      <c r="F416" s="7">
        <f t="shared" si="46"/>
        <v>0</v>
      </c>
    </row>
    <row r="417" spans="1:6">
      <c r="A417" s="7">
        <f t="shared" si="44"/>
        <v>0</v>
      </c>
      <c r="B417" s="18">
        <f t="shared" si="41"/>
        <v>0</v>
      </c>
      <c r="C417" s="18">
        <f t="shared" si="42"/>
        <v>0</v>
      </c>
      <c r="D417" s="18">
        <f t="shared" si="43"/>
        <v>0</v>
      </c>
      <c r="E417" s="7">
        <f t="shared" si="45"/>
        <v>0</v>
      </c>
      <c r="F417" s="7">
        <f t="shared" si="46"/>
        <v>0</v>
      </c>
    </row>
    <row r="418" spans="1:6">
      <c r="A418" s="7">
        <f t="shared" si="44"/>
        <v>0</v>
      </c>
      <c r="B418" s="18">
        <f t="shared" si="41"/>
        <v>0</v>
      </c>
      <c r="C418" s="18">
        <f t="shared" si="42"/>
        <v>0</v>
      </c>
      <c r="D418" s="18">
        <f t="shared" si="43"/>
        <v>0</v>
      </c>
      <c r="E418" s="7">
        <f t="shared" si="45"/>
        <v>0</v>
      </c>
      <c r="F418" s="7">
        <f t="shared" si="46"/>
        <v>0</v>
      </c>
    </row>
    <row r="419" spans="1:6">
      <c r="A419" s="7">
        <f t="shared" si="44"/>
        <v>0</v>
      </c>
      <c r="B419" s="18">
        <f t="shared" si="41"/>
        <v>0</v>
      </c>
      <c r="C419" s="18">
        <f t="shared" si="42"/>
        <v>0</v>
      </c>
      <c r="D419" s="18">
        <f t="shared" si="43"/>
        <v>0</v>
      </c>
      <c r="E419" s="7">
        <f t="shared" si="45"/>
        <v>0</v>
      </c>
      <c r="F419" s="7">
        <f t="shared" si="46"/>
        <v>0</v>
      </c>
    </row>
    <row r="420" spans="1:6">
      <c r="A420" s="7">
        <f t="shared" si="44"/>
        <v>0</v>
      </c>
      <c r="B420" s="18">
        <f t="shared" si="41"/>
        <v>0</v>
      </c>
      <c r="C420" s="18">
        <f t="shared" si="42"/>
        <v>0</v>
      </c>
      <c r="D420" s="18">
        <f t="shared" si="43"/>
        <v>0</v>
      </c>
      <c r="E420" s="7">
        <f t="shared" si="45"/>
        <v>0</v>
      </c>
      <c r="F420" s="7">
        <f t="shared" si="46"/>
        <v>0</v>
      </c>
    </row>
    <row r="421" spans="1:6">
      <c r="A421" s="7">
        <f t="shared" si="44"/>
        <v>0</v>
      </c>
      <c r="B421" s="18">
        <f t="shared" si="41"/>
        <v>0</v>
      </c>
      <c r="C421" s="18">
        <f t="shared" si="42"/>
        <v>0</v>
      </c>
      <c r="D421" s="18">
        <f t="shared" si="43"/>
        <v>0</v>
      </c>
      <c r="E421" s="7">
        <f t="shared" si="45"/>
        <v>0</v>
      </c>
      <c r="F421" s="7">
        <f t="shared" si="46"/>
        <v>0</v>
      </c>
    </row>
    <row r="422" spans="1:6">
      <c r="A422" s="7">
        <f t="shared" si="44"/>
        <v>0</v>
      </c>
      <c r="B422" s="18">
        <f t="shared" si="41"/>
        <v>0</v>
      </c>
      <c r="C422" s="18">
        <f t="shared" si="42"/>
        <v>0</v>
      </c>
      <c r="D422" s="18">
        <f t="shared" si="43"/>
        <v>0</v>
      </c>
      <c r="E422" s="7">
        <f t="shared" si="45"/>
        <v>0</v>
      </c>
      <c r="F422" s="7">
        <f t="shared" si="46"/>
        <v>0</v>
      </c>
    </row>
    <row r="423" spans="1:6">
      <c r="A423" s="7">
        <f t="shared" si="44"/>
        <v>0</v>
      </c>
      <c r="B423" s="18">
        <f t="shared" si="41"/>
        <v>0</v>
      </c>
      <c r="C423" s="18">
        <f t="shared" si="42"/>
        <v>0</v>
      </c>
      <c r="D423" s="18">
        <f t="shared" si="43"/>
        <v>0</v>
      </c>
      <c r="E423" s="7">
        <f t="shared" si="45"/>
        <v>0</v>
      </c>
      <c r="F423" s="7">
        <f t="shared" si="46"/>
        <v>0</v>
      </c>
    </row>
    <row r="424" spans="1:6">
      <c r="A424" s="7">
        <f t="shared" si="44"/>
        <v>0</v>
      </c>
      <c r="B424" s="18">
        <f t="shared" si="41"/>
        <v>0</v>
      </c>
      <c r="C424" s="18">
        <f t="shared" si="42"/>
        <v>0</v>
      </c>
      <c r="D424" s="18">
        <f t="shared" si="43"/>
        <v>0</v>
      </c>
      <c r="E424" s="7">
        <f t="shared" si="45"/>
        <v>0</v>
      </c>
      <c r="F424" s="7">
        <f t="shared" si="46"/>
        <v>0</v>
      </c>
    </row>
    <row r="425" spans="1:6">
      <c r="A425" s="7">
        <f t="shared" si="44"/>
        <v>0</v>
      </c>
      <c r="B425" s="18">
        <f t="shared" si="41"/>
        <v>0</v>
      </c>
      <c r="C425" s="18">
        <f t="shared" si="42"/>
        <v>0</v>
      </c>
      <c r="D425" s="18">
        <f t="shared" si="43"/>
        <v>0</v>
      </c>
      <c r="E425" s="7">
        <f t="shared" si="45"/>
        <v>0</v>
      </c>
      <c r="F425" s="7">
        <f t="shared" si="46"/>
        <v>0</v>
      </c>
    </row>
    <row r="426" spans="1:6">
      <c r="A426" s="7">
        <f t="shared" si="44"/>
        <v>0</v>
      </c>
      <c r="B426" s="18">
        <f t="shared" si="41"/>
        <v>0</v>
      </c>
      <c r="C426" s="18">
        <f t="shared" si="42"/>
        <v>0</v>
      </c>
      <c r="D426" s="18">
        <f t="shared" si="43"/>
        <v>0</v>
      </c>
      <c r="E426" s="7">
        <f t="shared" si="45"/>
        <v>0</v>
      </c>
      <c r="F426" s="7">
        <f t="shared" si="46"/>
        <v>0</v>
      </c>
    </row>
    <row r="427" spans="1:6">
      <c r="A427" s="7">
        <f t="shared" si="44"/>
        <v>0</v>
      </c>
      <c r="B427" s="18">
        <f t="shared" si="41"/>
        <v>0</v>
      </c>
      <c r="C427" s="18">
        <f t="shared" si="42"/>
        <v>0</v>
      </c>
      <c r="D427" s="18">
        <f t="shared" si="43"/>
        <v>0</v>
      </c>
      <c r="E427" s="7">
        <f t="shared" si="45"/>
        <v>0</v>
      </c>
      <c r="F427" s="7">
        <f t="shared" si="46"/>
        <v>0</v>
      </c>
    </row>
    <row r="428" spans="1:6">
      <c r="A428" s="7">
        <f t="shared" si="44"/>
        <v>0</v>
      </c>
      <c r="B428" s="18">
        <f t="shared" si="41"/>
        <v>0</v>
      </c>
      <c r="C428" s="18">
        <f t="shared" si="42"/>
        <v>0</v>
      </c>
      <c r="D428" s="18">
        <f t="shared" si="43"/>
        <v>0</v>
      </c>
      <c r="E428" s="7">
        <f t="shared" si="45"/>
        <v>0</v>
      </c>
      <c r="F428" s="7">
        <f t="shared" si="46"/>
        <v>0</v>
      </c>
    </row>
    <row r="429" spans="1:6">
      <c r="A429" s="7">
        <f t="shared" si="44"/>
        <v>0</v>
      </c>
      <c r="B429" s="18">
        <f t="shared" si="41"/>
        <v>0</v>
      </c>
      <c r="C429" s="18">
        <f t="shared" si="42"/>
        <v>0</v>
      </c>
      <c r="D429" s="18">
        <f t="shared" si="43"/>
        <v>0</v>
      </c>
      <c r="E429" s="7">
        <f t="shared" si="45"/>
        <v>0</v>
      </c>
      <c r="F429" s="7">
        <f t="shared" si="46"/>
        <v>0</v>
      </c>
    </row>
    <row r="430" spans="1:6">
      <c r="A430" s="7">
        <f t="shared" si="44"/>
        <v>0</v>
      </c>
      <c r="B430" s="18">
        <f t="shared" si="41"/>
        <v>0</v>
      </c>
      <c r="C430" s="18">
        <f t="shared" si="42"/>
        <v>0</v>
      </c>
      <c r="D430" s="18">
        <f t="shared" si="43"/>
        <v>0</v>
      </c>
      <c r="E430" s="7">
        <f t="shared" si="45"/>
        <v>0</v>
      </c>
      <c r="F430" s="7">
        <f t="shared" si="46"/>
        <v>0</v>
      </c>
    </row>
    <row r="431" spans="1:6">
      <c r="A431" s="7">
        <f t="shared" si="44"/>
        <v>0</v>
      </c>
      <c r="B431" s="18">
        <f t="shared" si="41"/>
        <v>0</v>
      </c>
      <c r="C431" s="18">
        <f t="shared" si="42"/>
        <v>0</v>
      </c>
      <c r="D431" s="18">
        <f t="shared" si="43"/>
        <v>0</v>
      </c>
      <c r="E431" s="7">
        <f t="shared" si="45"/>
        <v>0</v>
      </c>
      <c r="F431" s="7">
        <f t="shared" si="46"/>
        <v>0</v>
      </c>
    </row>
    <row r="432" spans="1:6">
      <c r="A432" s="7">
        <f t="shared" si="44"/>
        <v>0</v>
      </c>
      <c r="B432" s="18">
        <f t="shared" si="41"/>
        <v>0</v>
      </c>
      <c r="C432" s="18">
        <f t="shared" si="42"/>
        <v>0</v>
      </c>
      <c r="D432" s="18">
        <f t="shared" si="43"/>
        <v>0</v>
      </c>
      <c r="E432" s="7">
        <f t="shared" si="45"/>
        <v>0</v>
      </c>
      <c r="F432" s="7">
        <f t="shared" si="46"/>
        <v>0</v>
      </c>
    </row>
    <row r="433" spans="1:6">
      <c r="A433" s="7">
        <f t="shared" si="44"/>
        <v>0</v>
      </c>
      <c r="B433" s="18">
        <f t="shared" si="41"/>
        <v>0</v>
      </c>
      <c r="C433" s="18">
        <f t="shared" si="42"/>
        <v>0</v>
      </c>
      <c r="D433" s="18">
        <f t="shared" si="43"/>
        <v>0</v>
      </c>
      <c r="E433" s="7">
        <f t="shared" si="45"/>
        <v>0</v>
      </c>
      <c r="F433" s="7">
        <f t="shared" si="46"/>
        <v>0</v>
      </c>
    </row>
    <row r="434" spans="1:6">
      <c r="A434" s="7">
        <f t="shared" si="44"/>
        <v>0</v>
      </c>
      <c r="B434" s="18">
        <f t="shared" si="41"/>
        <v>0</v>
      </c>
      <c r="C434" s="18">
        <f t="shared" si="42"/>
        <v>0</v>
      </c>
      <c r="D434" s="18">
        <f t="shared" si="43"/>
        <v>0</v>
      </c>
      <c r="E434" s="7">
        <f t="shared" si="45"/>
        <v>0</v>
      </c>
      <c r="F434" s="7">
        <f t="shared" si="46"/>
        <v>0</v>
      </c>
    </row>
    <row r="435" spans="1:6">
      <c r="A435" s="7">
        <f t="shared" si="44"/>
        <v>0</v>
      </c>
      <c r="B435" s="18">
        <f t="shared" si="41"/>
        <v>0</v>
      </c>
      <c r="C435" s="18">
        <f t="shared" si="42"/>
        <v>0</v>
      </c>
      <c r="D435" s="18">
        <f t="shared" si="43"/>
        <v>0</v>
      </c>
      <c r="E435" s="7">
        <f t="shared" si="45"/>
        <v>0</v>
      </c>
      <c r="F435" s="7">
        <f t="shared" si="46"/>
        <v>0</v>
      </c>
    </row>
    <row r="436" spans="1:6">
      <c r="A436" s="7">
        <f t="shared" si="44"/>
        <v>0</v>
      </c>
      <c r="B436" s="18">
        <f t="shared" si="41"/>
        <v>0</v>
      </c>
      <c r="C436" s="18">
        <f t="shared" si="42"/>
        <v>0</v>
      </c>
      <c r="D436" s="18">
        <f t="shared" si="43"/>
        <v>0</v>
      </c>
      <c r="E436" s="7">
        <f t="shared" si="45"/>
        <v>0</v>
      </c>
      <c r="F436" s="7">
        <f t="shared" si="46"/>
        <v>0</v>
      </c>
    </row>
    <row r="437" spans="1:6">
      <c r="A437" s="7">
        <f t="shared" si="44"/>
        <v>0</v>
      </c>
      <c r="B437" s="18">
        <f t="shared" si="41"/>
        <v>0</v>
      </c>
      <c r="C437" s="18">
        <f t="shared" si="42"/>
        <v>0</v>
      </c>
      <c r="D437" s="18">
        <f t="shared" si="43"/>
        <v>0</v>
      </c>
      <c r="E437" s="7">
        <f t="shared" si="45"/>
        <v>0</v>
      </c>
      <c r="F437" s="7">
        <f t="shared" si="46"/>
        <v>0</v>
      </c>
    </row>
    <row r="438" spans="1:6">
      <c r="A438" s="7">
        <f t="shared" si="44"/>
        <v>0</v>
      </c>
      <c r="B438" s="18">
        <f t="shared" si="41"/>
        <v>0</v>
      </c>
      <c r="C438" s="18">
        <f t="shared" si="42"/>
        <v>0</v>
      </c>
      <c r="D438" s="18">
        <f t="shared" si="43"/>
        <v>0</v>
      </c>
      <c r="E438" s="7">
        <f t="shared" si="45"/>
        <v>0</v>
      </c>
      <c r="F438" s="7">
        <f t="shared" si="46"/>
        <v>0</v>
      </c>
    </row>
    <row r="439" spans="1:6">
      <c r="A439" s="7">
        <f t="shared" si="44"/>
        <v>0</v>
      </c>
      <c r="B439" s="18">
        <f t="shared" si="41"/>
        <v>0</v>
      </c>
      <c r="C439" s="18">
        <f t="shared" si="42"/>
        <v>0</v>
      </c>
      <c r="D439" s="18">
        <f t="shared" si="43"/>
        <v>0</v>
      </c>
      <c r="E439" s="7">
        <f t="shared" si="45"/>
        <v>0</v>
      </c>
      <c r="F439" s="7">
        <f t="shared" si="46"/>
        <v>0</v>
      </c>
    </row>
    <row r="440" spans="1:6">
      <c r="A440" s="7">
        <f t="shared" si="44"/>
        <v>0</v>
      </c>
      <c r="B440" s="18">
        <f t="shared" si="41"/>
        <v>0</v>
      </c>
      <c r="C440" s="18">
        <f t="shared" si="42"/>
        <v>0</v>
      </c>
      <c r="D440" s="18">
        <f t="shared" si="43"/>
        <v>0</v>
      </c>
      <c r="E440" s="7">
        <f t="shared" si="45"/>
        <v>0</v>
      </c>
      <c r="F440" s="7">
        <f t="shared" si="46"/>
        <v>0</v>
      </c>
    </row>
    <row r="441" spans="1:6">
      <c r="A441" s="7">
        <f t="shared" si="44"/>
        <v>0</v>
      </c>
      <c r="B441" s="18">
        <f t="shared" si="41"/>
        <v>0</v>
      </c>
      <c r="C441" s="18">
        <f t="shared" si="42"/>
        <v>0</v>
      </c>
      <c r="D441" s="18">
        <f t="shared" si="43"/>
        <v>0</v>
      </c>
      <c r="E441" s="7">
        <f t="shared" si="45"/>
        <v>0</v>
      </c>
      <c r="F441" s="7">
        <f t="shared" si="46"/>
        <v>0</v>
      </c>
    </row>
    <row r="442" spans="1:6">
      <c r="A442" s="7">
        <f t="shared" si="44"/>
        <v>0</v>
      </c>
      <c r="B442" s="18">
        <f t="shared" si="41"/>
        <v>0</v>
      </c>
      <c r="C442" s="18">
        <f t="shared" si="42"/>
        <v>0</v>
      </c>
      <c r="D442" s="18">
        <f t="shared" si="43"/>
        <v>0</v>
      </c>
      <c r="E442" s="7">
        <f t="shared" si="45"/>
        <v>0</v>
      </c>
      <c r="F442" s="7">
        <f t="shared" si="46"/>
        <v>0</v>
      </c>
    </row>
    <row r="443" spans="1:6">
      <c r="A443" s="7">
        <f t="shared" si="44"/>
        <v>0</v>
      </c>
      <c r="B443" s="18">
        <f t="shared" si="41"/>
        <v>0</v>
      </c>
      <c r="C443" s="18">
        <f t="shared" si="42"/>
        <v>0</v>
      </c>
      <c r="D443" s="18">
        <f t="shared" si="43"/>
        <v>0</v>
      </c>
      <c r="E443" s="7">
        <f t="shared" si="45"/>
        <v>0</v>
      </c>
      <c r="F443" s="7">
        <f t="shared" si="46"/>
        <v>0</v>
      </c>
    </row>
    <row r="444" spans="1:6">
      <c r="A444" s="7">
        <f t="shared" si="44"/>
        <v>0</v>
      </c>
      <c r="B444" s="18">
        <f t="shared" si="41"/>
        <v>0</v>
      </c>
      <c r="C444" s="18">
        <f t="shared" si="42"/>
        <v>0</v>
      </c>
      <c r="D444" s="18">
        <f t="shared" si="43"/>
        <v>0</v>
      </c>
      <c r="E444" s="7">
        <f t="shared" si="45"/>
        <v>0</v>
      </c>
      <c r="F444" s="7">
        <f t="shared" si="46"/>
        <v>0</v>
      </c>
    </row>
    <row r="445" spans="1:6">
      <c r="A445" s="7">
        <f t="shared" si="44"/>
        <v>0</v>
      </c>
      <c r="B445" s="18">
        <f t="shared" si="41"/>
        <v>0</v>
      </c>
      <c r="C445" s="18">
        <f t="shared" si="42"/>
        <v>0</v>
      </c>
      <c r="D445" s="18">
        <f t="shared" si="43"/>
        <v>0</v>
      </c>
      <c r="E445" s="7">
        <f t="shared" si="45"/>
        <v>0</v>
      </c>
      <c r="F445" s="7">
        <f t="shared" si="46"/>
        <v>0</v>
      </c>
    </row>
    <row r="446" spans="1:6">
      <c r="A446" s="7">
        <f t="shared" si="44"/>
        <v>0</v>
      </c>
      <c r="B446" s="18">
        <f t="shared" si="41"/>
        <v>0</v>
      </c>
      <c r="C446" s="18">
        <f t="shared" si="42"/>
        <v>0</v>
      </c>
      <c r="D446" s="18">
        <f t="shared" si="43"/>
        <v>0</v>
      </c>
      <c r="E446" s="7">
        <f t="shared" si="45"/>
        <v>0</v>
      </c>
      <c r="F446" s="7">
        <f t="shared" si="46"/>
        <v>0</v>
      </c>
    </row>
    <row r="447" spans="1:6">
      <c r="A447" s="7">
        <f t="shared" si="44"/>
        <v>0</v>
      </c>
      <c r="B447" s="18">
        <f t="shared" si="41"/>
        <v>0</v>
      </c>
      <c r="C447" s="18">
        <f t="shared" si="42"/>
        <v>0</v>
      </c>
      <c r="D447" s="18">
        <f t="shared" si="43"/>
        <v>0</v>
      </c>
      <c r="E447" s="7">
        <f t="shared" si="45"/>
        <v>0</v>
      </c>
      <c r="F447" s="7">
        <f t="shared" si="46"/>
        <v>0</v>
      </c>
    </row>
    <row r="448" spans="1:6">
      <c r="A448" s="7">
        <f t="shared" si="44"/>
        <v>0</v>
      </c>
      <c r="B448" s="18">
        <f t="shared" si="41"/>
        <v>0</v>
      </c>
      <c r="C448" s="18">
        <f t="shared" si="42"/>
        <v>0</v>
      </c>
      <c r="D448" s="18">
        <f t="shared" si="43"/>
        <v>0</v>
      </c>
      <c r="E448" s="7">
        <f t="shared" si="45"/>
        <v>0</v>
      </c>
      <c r="F448" s="7">
        <f t="shared" si="46"/>
        <v>0</v>
      </c>
    </row>
    <row r="449" spans="1:6">
      <c r="A449" s="7">
        <f t="shared" si="44"/>
        <v>0</v>
      </c>
      <c r="B449" s="18">
        <f t="shared" si="41"/>
        <v>0</v>
      </c>
      <c r="C449" s="18">
        <f t="shared" si="42"/>
        <v>0</v>
      </c>
      <c r="D449" s="18">
        <f t="shared" si="43"/>
        <v>0</v>
      </c>
      <c r="E449" s="7">
        <f t="shared" si="45"/>
        <v>0</v>
      </c>
      <c r="F449" s="7">
        <f t="shared" si="46"/>
        <v>0</v>
      </c>
    </row>
    <row r="450" spans="1:6">
      <c r="A450" s="7">
        <f t="shared" si="44"/>
        <v>0</v>
      </c>
      <c r="B450" s="18">
        <f t="shared" si="41"/>
        <v>0</v>
      </c>
      <c r="C450" s="18">
        <f t="shared" si="42"/>
        <v>0</v>
      </c>
      <c r="D450" s="18">
        <f t="shared" si="43"/>
        <v>0</v>
      </c>
      <c r="E450" s="7">
        <f t="shared" si="45"/>
        <v>0</v>
      </c>
      <c r="F450" s="7">
        <f t="shared" si="46"/>
        <v>0</v>
      </c>
    </row>
    <row r="451" spans="1:6">
      <c r="A451" s="7">
        <f t="shared" si="44"/>
        <v>0</v>
      </c>
      <c r="B451" s="18">
        <f t="shared" si="41"/>
        <v>0</v>
      </c>
      <c r="C451" s="18">
        <f t="shared" si="42"/>
        <v>0</v>
      </c>
      <c r="D451" s="18">
        <f t="shared" si="43"/>
        <v>0</v>
      </c>
      <c r="E451" s="7">
        <f t="shared" si="45"/>
        <v>0</v>
      </c>
      <c r="F451" s="7">
        <f t="shared" si="46"/>
        <v>0</v>
      </c>
    </row>
    <row r="452" spans="1:6">
      <c r="A452" s="7">
        <f t="shared" si="44"/>
        <v>0</v>
      </c>
      <c r="B452" s="18">
        <f t="shared" si="41"/>
        <v>0</v>
      </c>
      <c r="C452" s="18">
        <f t="shared" si="42"/>
        <v>0</v>
      </c>
      <c r="D452" s="18">
        <f t="shared" si="43"/>
        <v>0</v>
      </c>
      <c r="E452" s="7">
        <f t="shared" si="45"/>
        <v>0</v>
      </c>
      <c r="F452" s="7">
        <f t="shared" si="46"/>
        <v>0</v>
      </c>
    </row>
    <row r="453" spans="1:6">
      <c r="A453" s="7">
        <f t="shared" si="44"/>
        <v>0</v>
      </c>
      <c r="B453" s="18">
        <f t="shared" si="41"/>
        <v>0</v>
      </c>
      <c r="C453" s="18">
        <f t="shared" si="42"/>
        <v>0</v>
      </c>
      <c r="D453" s="18">
        <f t="shared" si="43"/>
        <v>0</v>
      </c>
      <c r="E453" s="7">
        <f t="shared" si="45"/>
        <v>0</v>
      </c>
      <c r="F453" s="7">
        <f t="shared" si="46"/>
        <v>0</v>
      </c>
    </row>
    <row r="454" spans="1:6">
      <c r="A454" s="7">
        <f t="shared" si="44"/>
        <v>0</v>
      </c>
      <c r="B454" s="18">
        <f t="shared" ref="B454:B517" si="47">IF($E454=0,0,IF($F454=0,I454,CONCATENATE(B453,"
",I454)))</f>
        <v>0</v>
      </c>
      <c r="C454" s="18">
        <f t="shared" ref="C454:C517" si="48">IF($E454=0,0,IF($F454=0,$D454,CONCATENATE(C453,"
",$D454)))</f>
        <v>0</v>
      </c>
      <c r="D454" s="18">
        <f t="shared" ref="D454:D517" si="49">ROUNDUP(IF($E454=0,0,IF($F454=0,$J454,D453+$J454))/8,0)</f>
        <v>0</v>
      </c>
      <c r="E454" s="7">
        <f t="shared" si="45"/>
        <v>0</v>
      </c>
      <c r="F454" s="7">
        <f t="shared" si="46"/>
        <v>0</v>
      </c>
    </row>
    <row r="455" spans="1:6">
      <c r="A455" s="7">
        <f t="shared" si="44"/>
        <v>0</v>
      </c>
      <c r="B455" s="18">
        <f t="shared" si="47"/>
        <v>0</v>
      </c>
      <c r="C455" s="18">
        <f t="shared" si="48"/>
        <v>0</v>
      </c>
      <c r="D455" s="18">
        <f t="shared" si="49"/>
        <v>0</v>
      </c>
      <c r="E455" s="7">
        <f t="shared" si="45"/>
        <v>0</v>
      </c>
      <c r="F455" s="7">
        <f t="shared" si="46"/>
        <v>0</v>
      </c>
    </row>
    <row r="456" spans="1:6">
      <c r="A456" s="7">
        <f t="shared" si="44"/>
        <v>0</v>
      </c>
      <c r="B456" s="18">
        <f t="shared" si="47"/>
        <v>0</v>
      </c>
      <c r="C456" s="18">
        <f t="shared" si="48"/>
        <v>0</v>
      </c>
      <c r="D456" s="18">
        <f t="shared" si="49"/>
        <v>0</v>
      </c>
      <c r="E456" s="7">
        <f t="shared" si="45"/>
        <v>0</v>
      </c>
      <c r="F456" s="7">
        <f t="shared" si="46"/>
        <v>0</v>
      </c>
    </row>
    <row r="457" spans="1:6">
      <c r="A457" s="7">
        <f t="shared" si="44"/>
        <v>0</v>
      </c>
      <c r="B457" s="18">
        <f t="shared" si="47"/>
        <v>0</v>
      </c>
      <c r="C457" s="18">
        <f t="shared" si="48"/>
        <v>0</v>
      </c>
      <c r="D457" s="18">
        <f t="shared" si="49"/>
        <v>0</v>
      </c>
      <c r="E457" s="7">
        <f t="shared" si="45"/>
        <v>0</v>
      </c>
      <c r="F457" s="7">
        <f t="shared" si="46"/>
        <v>0</v>
      </c>
    </row>
    <row r="458" spans="1:6">
      <c r="A458" s="7">
        <f t="shared" si="44"/>
        <v>0</v>
      </c>
      <c r="B458" s="18">
        <f t="shared" si="47"/>
        <v>0</v>
      </c>
      <c r="C458" s="18">
        <f t="shared" si="48"/>
        <v>0</v>
      </c>
      <c r="D458" s="18">
        <f t="shared" si="49"/>
        <v>0</v>
      </c>
      <c r="E458" s="7">
        <f t="shared" si="45"/>
        <v>0</v>
      </c>
      <c r="F458" s="7">
        <f t="shared" si="46"/>
        <v>0</v>
      </c>
    </row>
    <row r="459" spans="1:6">
      <c r="A459" s="7">
        <f t="shared" ref="A459:A522" si="50">IF(J459=0,0,IF(E459=E460,0,E459))</f>
        <v>0</v>
      </c>
      <c r="B459" s="18">
        <f t="shared" si="47"/>
        <v>0</v>
      </c>
      <c r="C459" s="18">
        <f t="shared" si="48"/>
        <v>0</v>
      </c>
      <c r="D459" s="18">
        <f t="shared" si="49"/>
        <v>0</v>
      </c>
      <c r="E459" s="7">
        <f t="shared" ref="E459:E522" si="51">IF(J459=0,0,H459)</f>
        <v>0</v>
      </c>
      <c r="F459" s="7">
        <f t="shared" ref="F459:F522" si="52">IF(J459=0,0,IF(E459=E458,1,0))</f>
        <v>0</v>
      </c>
    </row>
    <row r="460" spans="1:6">
      <c r="A460" s="7">
        <f t="shared" si="50"/>
        <v>0</v>
      </c>
      <c r="B460" s="18">
        <f t="shared" si="47"/>
        <v>0</v>
      </c>
      <c r="C460" s="18">
        <f t="shared" si="48"/>
        <v>0</v>
      </c>
      <c r="D460" s="18">
        <f t="shared" si="49"/>
        <v>0</v>
      </c>
      <c r="E460" s="7">
        <f t="shared" si="51"/>
        <v>0</v>
      </c>
      <c r="F460" s="7">
        <f t="shared" si="52"/>
        <v>0</v>
      </c>
    </row>
    <row r="461" spans="1:6">
      <c r="A461" s="7">
        <f t="shared" si="50"/>
        <v>0</v>
      </c>
      <c r="B461" s="18">
        <f t="shared" si="47"/>
        <v>0</v>
      </c>
      <c r="C461" s="18">
        <f t="shared" si="48"/>
        <v>0</v>
      </c>
      <c r="D461" s="18">
        <f t="shared" si="49"/>
        <v>0</v>
      </c>
      <c r="E461" s="7">
        <f t="shared" si="51"/>
        <v>0</v>
      </c>
      <c r="F461" s="7">
        <f t="shared" si="52"/>
        <v>0</v>
      </c>
    </row>
    <row r="462" spans="1:6">
      <c r="A462" s="7">
        <f t="shared" si="50"/>
        <v>0</v>
      </c>
      <c r="B462" s="18">
        <f t="shared" si="47"/>
        <v>0</v>
      </c>
      <c r="C462" s="18">
        <f t="shared" si="48"/>
        <v>0</v>
      </c>
      <c r="D462" s="18">
        <f t="shared" si="49"/>
        <v>0</v>
      </c>
      <c r="E462" s="7">
        <f t="shared" si="51"/>
        <v>0</v>
      </c>
      <c r="F462" s="7">
        <f t="shared" si="52"/>
        <v>0</v>
      </c>
    </row>
    <row r="463" spans="1:6">
      <c r="A463" s="7">
        <f t="shared" si="50"/>
        <v>0</v>
      </c>
      <c r="B463" s="18">
        <f t="shared" si="47"/>
        <v>0</v>
      </c>
      <c r="C463" s="18">
        <f t="shared" si="48"/>
        <v>0</v>
      </c>
      <c r="D463" s="18">
        <f t="shared" si="49"/>
        <v>0</v>
      </c>
      <c r="E463" s="7">
        <f t="shared" si="51"/>
        <v>0</v>
      </c>
      <c r="F463" s="7">
        <f t="shared" si="52"/>
        <v>0</v>
      </c>
    </row>
    <row r="464" spans="1:6">
      <c r="A464" s="7">
        <f t="shared" si="50"/>
        <v>0</v>
      </c>
      <c r="B464" s="18">
        <f t="shared" si="47"/>
        <v>0</v>
      </c>
      <c r="C464" s="18">
        <f t="shared" si="48"/>
        <v>0</v>
      </c>
      <c r="D464" s="18">
        <f t="shared" si="49"/>
        <v>0</v>
      </c>
      <c r="E464" s="7">
        <f t="shared" si="51"/>
        <v>0</v>
      </c>
      <c r="F464" s="7">
        <f t="shared" si="52"/>
        <v>0</v>
      </c>
    </row>
    <row r="465" spans="1:6">
      <c r="A465" s="7">
        <f t="shared" si="50"/>
        <v>0</v>
      </c>
      <c r="B465" s="18">
        <f t="shared" si="47"/>
        <v>0</v>
      </c>
      <c r="C465" s="18">
        <f t="shared" si="48"/>
        <v>0</v>
      </c>
      <c r="D465" s="18">
        <f t="shared" si="49"/>
        <v>0</v>
      </c>
      <c r="E465" s="7">
        <f t="shared" si="51"/>
        <v>0</v>
      </c>
      <c r="F465" s="7">
        <f t="shared" si="52"/>
        <v>0</v>
      </c>
    </row>
    <row r="466" spans="1:6">
      <c r="A466" s="7">
        <f t="shared" si="50"/>
        <v>0</v>
      </c>
      <c r="B466" s="18">
        <f t="shared" si="47"/>
        <v>0</v>
      </c>
      <c r="C466" s="18">
        <f t="shared" si="48"/>
        <v>0</v>
      </c>
      <c r="D466" s="18">
        <f t="shared" si="49"/>
        <v>0</v>
      </c>
      <c r="E466" s="7">
        <f t="shared" si="51"/>
        <v>0</v>
      </c>
      <c r="F466" s="7">
        <f t="shared" si="52"/>
        <v>0</v>
      </c>
    </row>
    <row r="467" spans="1:6">
      <c r="A467" s="7">
        <f t="shared" si="50"/>
        <v>0</v>
      </c>
      <c r="B467" s="18">
        <f t="shared" si="47"/>
        <v>0</v>
      </c>
      <c r="C467" s="18">
        <f t="shared" si="48"/>
        <v>0</v>
      </c>
      <c r="D467" s="18">
        <f t="shared" si="49"/>
        <v>0</v>
      </c>
      <c r="E467" s="7">
        <f t="shared" si="51"/>
        <v>0</v>
      </c>
      <c r="F467" s="7">
        <f t="shared" si="52"/>
        <v>0</v>
      </c>
    </row>
    <row r="468" spans="1:6">
      <c r="A468" s="7">
        <f t="shared" si="50"/>
        <v>0</v>
      </c>
      <c r="B468" s="18">
        <f t="shared" si="47"/>
        <v>0</v>
      </c>
      <c r="C468" s="18">
        <f t="shared" si="48"/>
        <v>0</v>
      </c>
      <c r="D468" s="18">
        <f t="shared" si="49"/>
        <v>0</v>
      </c>
      <c r="E468" s="7">
        <f t="shared" si="51"/>
        <v>0</v>
      </c>
      <c r="F468" s="7">
        <f t="shared" si="52"/>
        <v>0</v>
      </c>
    </row>
    <row r="469" spans="1:6">
      <c r="A469" s="7">
        <f t="shared" si="50"/>
        <v>0</v>
      </c>
      <c r="B469" s="18">
        <f t="shared" si="47"/>
        <v>0</v>
      </c>
      <c r="C469" s="18">
        <f t="shared" si="48"/>
        <v>0</v>
      </c>
      <c r="D469" s="18">
        <f t="shared" si="49"/>
        <v>0</v>
      </c>
      <c r="E469" s="7">
        <f t="shared" si="51"/>
        <v>0</v>
      </c>
      <c r="F469" s="7">
        <f t="shared" si="52"/>
        <v>0</v>
      </c>
    </row>
    <row r="470" spans="1:6">
      <c r="A470" s="7">
        <f t="shared" si="50"/>
        <v>0</v>
      </c>
      <c r="B470" s="18">
        <f t="shared" si="47"/>
        <v>0</v>
      </c>
      <c r="C470" s="18">
        <f t="shared" si="48"/>
        <v>0</v>
      </c>
      <c r="D470" s="18">
        <f t="shared" si="49"/>
        <v>0</v>
      </c>
      <c r="E470" s="7">
        <f t="shared" si="51"/>
        <v>0</v>
      </c>
      <c r="F470" s="7">
        <f t="shared" si="52"/>
        <v>0</v>
      </c>
    </row>
    <row r="471" spans="1:6">
      <c r="A471" s="7">
        <f t="shared" si="50"/>
        <v>0</v>
      </c>
      <c r="B471" s="18">
        <f t="shared" si="47"/>
        <v>0</v>
      </c>
      <c r="C471" s="18">
        <f t="shared" si="48"/>
        <v>0</v>
      </c>
      <c r="D471" s="18">
        <f t="shared" si="49"/>
        <v>0</v>
      </c>
      <c r="E471" s="7">
        <f t="shared" si="51"/>
        <v>0</v>
      </c>
      <c r="F471" s="7">
        <f t="shared" si="52"/>
        <v>0</v>
      </c>
    </row>
    <row r="472" spans="1:6">
      <c r="A472" s="7">
        <f t="shared" si="50"/>
        <v>0</v>
      </c>
      <c r="B472" s="18">
        <f t="shared" si="47"/>
        <v>0</v>
      </c>
      <c r="C472" s="18">
        <f t="shared" si="48"/>
        <v>0</v>
      </c>
      <c r="D472" s="18">
        <f t="shared" si="49"/>
        <v>0</v>
      </c>
      <c r="E472" s="7">
        <f t="shared" si="51"/>
        <v>0</v>
      </c>
      <c r="F472" s="7">
        <f t="shared" si="52"/>
        <v>0</v>
      </c>
    </row>
    <row r="473" spans="1:6">
      <c r="A473" s="7">
        <f t="shared" si="50"/>
        <v>0</v>
      </c>
      <c r="B473" s="18">
        <f t="shared" si="47"/>
        <v>0</v>
      </c>
      <c r="C473" s="18">
        <f t="shared" si="48"/>
        <v>0</v>
      </c>
      <c r="D473" s="18">
        <f t="shared" si="49"/>
        <v>0</v>
      </c>
      <c r="E473" s="7">
        <f t="shared" si="51"/>
        <v>0</v>
      </c>
      <c r="F473" s="7">
        <f t="shared" si="52"/>
        <v>0</v>
      </c>
    </row>
    <row r="474" spans="1:6">
      <c r="A474" s="7">
        <f t="shared" si="50"/>
        <v>0</v>
      </c>
      <c r="B474" s="18">
        <f t="shared" si="47"/>
        <v>0</v>
      </c>
      <c r="C474" s="18">
        <f t="shared" si="48"/>
        <v>0</v>
      </c>
      <c r="D474" s="18">
        <f t="shared" si="49"/>
        <v>0</v>
      </c>
      <c r="E474" s="7">
        <f t="shared" si="51"/>
        <v>0</v>
      </c>
      <c r="F474" s="7">
        <f t="shared" si="52"/>
        <v>0</v>
      </c>
    </row>
    <row r="475" spans="1:6">
      <c r="A475" s="7">
        <f t="shared" si="50"/>
        <v>0</v>
      </c>
      <c r="B475" s="18">
        <f t="shared" si="47"/>
        <v>0</v>
      </c>
      <c r="C475" s="18">
        <f t="shared" si="48"/>
        <v>0</v>
      </c>
      <c r="D475" s="18">
        <f t="shared" si="49"/>
        <v>0</v>
      </c>
      <c r="E475" s="7">
        <f t="shared" si="51"/>
        <v>0</v>
      </c>
      <c r="F475" s="7">
        <f t="shared" si="52"/>
        <v>0</v>
      </c>
    </row>
    <row r="476" spans="1:6">
      <c r="A476" s="7">
        <f t="shared" si="50"/>
        <v>0</v>
      </c>
      <c r="B476" s="18">
        <f t="shared" si="47"/>
        <v>0</v>
      </c>
      <c r="C476" s="18">
        <f t="shared" si="48"/>
        <v>0</v>
      </c>
      <c r="D476" s="18">
        <f t="shared" si="49"/>
        <v>0</v>
      </c>
      <c r="E476" s="7">
        <f t="shared" si="51"/>
        <v>0</v>
      </c>
      <c r="F476" s="7">
        <f t="shared" si="52"/>
        <v>0</v>
      </c>
    </row>
    <row r="477" spans="1:6">
      <c r="A477" s="7">
        <f t="shared" si="50"/>
        <v>0</v>
      </c>
      <c r="B477" s="18">
        <f t="shared" si="47"/>
        <v>0</v>
      </c>
      <c r="C477" s="18">
        <f t="shared" si="48"/>
        <v>0</v>
      </c>
      <c r="D477" s="18">
        <f t="shared" si="49"/>
        <v>0</v>
      </c>
      <c r="E477" s="7">
        <f t="shared" si="51"/>
        <v>0</v>
      </c>
      <c r="F477" s="7">
        <f t="shared" si="52"/>
        <v>0</v>
      </c>
    </row>
    <row r="478" spans="1:6">
      <c r="A478" s="7">
        <f t="shared" si="50"/>
        <v>0</v>
      </c>
      <c r="B478" s="18">
        <f t="shared" si="47"/>
        <v>0</v>
      </c>
      <c r="C478" s="18">
        <f t="shared" si="48"/>
        <v>0</v>
      </c>
      <c r="D478" s="18">
        <f t="shared" si="49"/>
        <v>0</v>
      </c>
      <c r="E478" s="7">
        <f t="shared" si="51"/>
        <v>0</v>
      </c>
      <c r="F478" s="7">
        <f t="shared" si="52"/>
        <v>0</v>
      </c>
    </row>
    <row r="479" spans="1:6">
      <c r="A479" s="7">
        <f t="shared" si="50"/>
        <v>0</v>
      </c>
      <c r="B479" s="18">
        <f t="shared" si="47"/>
        <v>0</v>
      </c>
      <c r="C479" s="18">
        <f t="shared" si="48"/>
        <v>0</v>
      </c>
      <c r="D479" s="18">
        <f t="shared" si="49"/>
        <v>0</v>
      </c>
      <c r="E479" s="7">
        <f t="shared" si="51"/>
        <v>0</v>
      </c>
      <c r="F479" s="7">
        <f t="shared" si="52"/>
        <v>0</v>
      </c>
    </row>
    <row r="480" spans="1:6">
      <c r="A480" s="7">
        <f t="shared" si="50"/>
        <v>0</v>
      </c>
      <c r="B480" s="18">
        <f t="shared" si="47"/>
        <v>0</v>
      </c>
      <c r="C480" s="18">
        <f t="shared" si="48"/>
        <v>0</v>
      </c>
      <c r="D480" s="18">
        <f t="shared" si="49"/>
        <v>0</v>
      </c>
      <c r="E480" s="7">
        <f t="shared" si="51"/>
        <v>0</v>
      </c>
      <c r="F480" s="7">
        <f t="shared" si="52"/>
        <v>0</v>
      </c>
    </row>
    <row r="481" spans="1:6">
      <c r="A481" s="7">
        <f t="shared" si="50"/>
        <v>0</v>
      </c>
      <c r="B481" s="18">
        <f t="shared" si="47"/>
        <v>0</v>
      </c>
      <c r="C481" s="18">
        <f t="shared" si="48"/>
        <v>0</v>
      </c>
      <c r="D481" s="18">
        <f t="shared" si="49"/>
        <v>0</v>
      </c>
      <c r="E481" s="7">
        <f t="shared" si="51"/>
        <v>0</v>
      </c>
      <c r="F481" s="7">
        <f t="shared" si="52"/>
        <v>0</v>
      </c>
    </row>
    <row r="482" spans="1:6">
      <c r="A482" s="7">
        <f t="shared" si="50"/>
        <v>0</v>
      </c>
      <c r="B482" s="18">
        <f t="shared" si="47"/>
        <v>0</v>
      </c>
      <c r="C482" s="18">
        <f t="shared" si="48"/>
        <v>0</v>
      </c>
      <c r="D482" s="18">
        <f t="shared" si="49"/>
        <v>0</v>
      </c>
      <c r="E482" s="7">
        <f t="shared" si="51"/>
        <v>0</v>
      </c>
      <c r="F482" s="7">
        <f t="shared" si="52"/>
        <v>0</v>
      </c>
    </row>
    <row r="483" spans="1:6">
      <c r="A483" s="7">
        <f t="shared" si="50"/>
        <v>0</v>
      </c>
      <c r="B483" s="18">
        <f t="shared" si="47"/>
        <v>0</v>
      </c>
      <c r="C483" s="18">
        <f t="shared" si="48"/>
        <v>0</v>
      </c>
      <c r="D483" s="18">
        <f t="shared" si="49"/>
        <v>0</v>
      </c>
      <c r="E483" s="7">
        <f t="shared" si="51"/>
        <v>0</v>
      </c>
      <c r="F483" s="7">
        <f t="shared" si="52"/>
        <v>0</v>
      </c>
    </row>
    <row r="484" spans="1:6">
      <c r="A484" s="7">
        <f t="shared" si="50"/>
        <v>0</v>
      </c>
      <c r="B484" s="18">
        <f t="shared" si="47"/>
        <v>0</v>
      </c>
      <c r="C484" s="18">
        <f t="shared" si="48"/>
        <v>0</v>
      </c>
      <c r="D484" s="18">
        <f t="shared" si="49"/>
        <v>0</v>
      </c>
      <c r="E484" s="7">
        <f t="shared" si="51"/>
        <v>0</v>
      </c>
      <c r="F484" s="7">
        <f t="shared" si="52"/>
        <v>0</v>
      </c>
    </row>
    <row r="485" spans="1:6">
      <c r="A485" s="7">
        <f t="shared" si="50"/>
        <v>0</v>
      </c>
      <c r="B485" s="18">
        <f t="shared" si="47"/>
        <v>0</v>
      </c>
      <c r="C485" s="18">
        <f t="shared" si="48"/>
        <v>0</v>
      </c>
      <c r="D485" s="18">
        <f t="shared" si="49"/>
        <v>0</v>
      </c>
      <c r="E485" s="7">
        <f t="shared" si="51"/>
        <v>0</v>
      </c>
      <c r="F485" s="7">
        <f t="shared" si="52"/>
        <v>0</v>
      </c>
    </row>
    <row r="486" spans="1:6">
      <c r="A486" s="7">
        <f t="shared" si="50"/>
        <v>0</v>
      </c>
      <c r="B486" s="18">
        <f t="shared" si="47"/>
        <v>0</v>
      </c>
      <c r="C486" s="18">
        <f t="shared" si="48"/>
        <v>0</v>
      </c>
      <c r="D486" s="18">
        <f t="shared" si="49"/>
        <v>0</v>
      </c>
      <c r="E486" s="7">
        <f t="shared" si="51"/>
        <v>0</v>
      </c>
      <c r="F486" s="7">
        <f t="shared" si="52"/>
        <v>0</v>
      </c>
    </row>
    <row r="487" spans="1:6">
      <c r="A487" s="7">
        <f t="shared" si="50"/>
        <v>0</v>
      </c>
      <c r="B487" s="18">
        <f t="shared" si="47"/>
        <v>0</v>
      </c>
      <c r="C487" s="18">
        <f t="shared" si="48"/>
        <v>0</v>
      </c>
      <c r="D487" s="18">
        <f t="shared" si="49"/>
        <v>0</v>
      </c>
      <c r="E487" s="7">
        <f t="shared" si="51"/>
        <v>0</v>
      </c>
      <c r="F487" s="7">
        <f t="shared" si="52"/>
        <v>0</v>
      </c>
    </row>
    <row r="488" spans="1:6">
      <c r="A488" s="7">
        <f t="shared" si="50"/>
        <v>0</v>
      </c>
      <c r="B488" s="18">
        <f t="shared" si="47"/>
        <v>0</v>
      </c>
      <c r="C488" s="18">
        <f t="shared" si="48"/>
        <v>0</v>
      </c>
      <c r="D488" s="18">
        <f t="shared" si="49"/>
        <v>0</v>
      </c>
      <c r="E488" s="7">
        <f t="shared" si="51"/>
        <v>0</v>
      </c>
      <c r="F488" s="7">
        <f t="shared" si="52"/>
        <v>0</v>
      </c>
    </row>
    <row r="489" spans="1:6">
      <c r="A489" s="7">
        <f t="shared" si="50"/>
        <v>0</v>
      </c>
      <c r="B489" s="18">
        <f t="shared" si="47"/>
        <v>0</v>
      </c>
      <c r="C489" s="18">
        <f t="shared" si="48"/>
        <v>0</v>
      </c>
      <c r="D489" s="18">
        <f t="shared" si="49"/>
        <v>0</v>
      </c>
      <c r="E489" s="7">
        <f t="shared" si="51"/>
        <v>0</v>
      </c>
      <c r="F489" s="7">
        <f t="shared" si="52"/>
        <v>0</v>
      </c>
    </row>
    <row r="490" spans="1:6">
      <c r="A490" s="7">
        <f t="shared" si="50"/>
        <v>0</v>
      </c>
      <c r="B490" s="18">
        <f t="shared" si="47"/>
        <v>0</v>
      </c>
      <c r="C490" s="18">
        <f t="shared" si="48"/>
        <v>0</v>
      </c>
      <c r="D490" s="18">
        <f t="shared" si="49"/>
        <v>0</v>
      </c>
      <c r="E490" s="7">
        <f t="shared" si="51"/>
        <v>0</v>
      </c>
      <c r="F490" s="7">
        <f t="shared" si="52"/>
        <v>0</v>
      </c>
    </row>
    <row r="491" spans="1:6">
      <c r="A491" s="7">
        <f t="shared" si="50"/>
        <v>0</v>
      </c>
      <c r="B491" s="18">
        <f t="shared" si="47"/>
        <v>0</v>
      </c>
      <c r="C491" s="18">
        <f t="shared" si="48"/>
        <v>0</v>
      </c>
      <c r="D491" s="18">
        <f t="shared" si="49"/>
        <v>0</v>
      </c>
      <c r="E491" s="7">
        <f t="shared" si="51"/>
        <v>0</v>
      </c>
      <c r="F491" s="7">
        <f t="shared" si="52"/>
        <v>0</v>
      </c>
    </row>
    <row r="492" spans="1:6">
      <c r="A492" s="7">
        <f t="shared" si="50"/>
        <v>0</v>
      </c>
      <c r="B492" s="18">
        <f t="shared" si="47"/>
        <v>0</v>
      </c>
      <c r="C492" s="18">
        <f t="shared" si="48"/>
        <v>0</v>
      </c>
      <c r="D492" s="18">
        <f t="shared" si="49"/>
        <v>0</v>
      </c>
      <c r="E492" s="7">
        <f t="shared" si="51"/>
        <v>0</v>
      </c>
      <c r="F492" s="7">
        <f t="shared" si="52"/>
        <v>0</v>
      </c>
    </row>
    <row r="493" spans="1:6">
      <c r="A493" s="7">
        <f t="shared" si="50"/>
        <v>0</v>
      </c>
      <c r="B493" s="18">
        <f t="shared" si="47"/>
        <v>0</v>
      </c>
      <c r="C493" s="18">
        <f t="shared" si="48"/>
        <v>0</v>
      </c>
      <c r="D493" s="18">
        <f t="shared" si="49"/>
        <v>0</v>
      </c>
      <c r="E493" s="7">
        <f t="shared" si="51"/>
        <v>0</v>
      </c>
      <c r="F493" s="7">
        <f t="shared" si="52"/>
        <v>0</v>
      </c>
    </row>
    <row r="494" spans="1:6">
      <c r="A494" s="7">
        <f t="shared" si="50"/>
        <v>0</v>
      </c>
      <c r="B494" s="18">
        <f t="shared" si="47"/>
        <v>0</v>
      </c>
      <c r="C494" s="18">
        <f t="shared" si="48"/>
        <v>0</v>
      </c>
      <c r="D494" s="18">
        <f t="shared" si="49"/>
        <v>0</v>
      </c>
      <c r="E494" s="7">
        <f t="shared" si="51"/>
        <v>0</v>
      </c>
      <c r="F494" s="7">
        <f t="shared" si="52"/>
        <v>0</v>
      </c>
    </row>
    <row r="495" spans="1:6">
      <c r="A495" s="7">
        <f t="shared" si="50"/>
        <v>0</v>
      </c>
      <c r="B495" s="18">
        <f t="shared" si="47"/>
        <v>0</v>
      </c>
      <c r="C495" s="18">
        <f t="shared" si="48"/>
        <v>0</v>
      </c>
      <c r="D495" s="18">
        <f t="shared" si="49"/>
        <v>0</v>
      </c>
      <c r="E495" s="7">
        <f t="shared" si="51"/>
        <v>0</v>
      </c>
      <c r="F495" s="7">
        <f t="shared" si="52"/>
        <v>0</v>
      </c>
    </row>
    <row r="496" spans="1:6">
      <c r="A496" s="7">
        <f t="shared" si="50"/>
        <v>0</v>
      </c>
      <c r="B496" s="18">
        <f t="shared" si="47"/>
        <v>0</v>
      </c>
      <c r="C496" s="18">
        <f t="shared" si="48"/>
        <v>0</v>
      </c>
      <c r="D496" s="18">
        <f t="shared" si="49"/>
        <v>0</v>
      </c>
      <c r="E496" s="7">
        <f t="shared" si="51"/>
        <v>0</v>
      </c>
      <c r="F496" s="7">
        <f t="shared" si="52"/>
        <v>0</v>
      </c>
    </row>
    <row r="497" spans="1:6">
      <c r="A497" s="7">
        <f t="shared" si="50"/>
        <v>0</v>
      </c>
      <c r="B497" s="18">
        <f t="shared" si="47"/>
        <v>0</v>
      </c>
      <c r="C497" s="18">
        <f t="shared" si="48"/>
        <v>0</v>
      </c>
      <c r="D497" s="18">
        <f t="shared" si="49"/>
        <v>0</v>
      </c>
      <c r="E497" s="7">
        <f t="shared" si="51"/>
        <v>0</v>
      </c>
      <c r="F497" s="7">
        <f t="shared" si="52"/>
        <v>0</v>
      </c>
    </row>
    <row r="498" spans="1:6">
      <c r="A498" s="7">
        <f t="shared" si="50"/>
        <v>0</v>
      </c>
      <c r="B498" s="18">
        <f t="shared" si="47"/>
        <v>0</v>
      </c>
      <c r="C498" s="18">
        <f t="shared" si="48"/>
        <v>0</v>
      </c>
      <c r="D498" s="18">
        <f t="shared" si="49"/>
        <v>0</v>
      </c>
      <c r="E498" s="7">
        <f t="shared" si="51"/>
        <v>0</v>
      </c>
      <c r="F498" s="7">
        <f t="shared" si="52"/>
        <v>0</v>
      </c>
    </row>
    <row r="499" spans="1:6">
      <c r="A499" s="7">
        <f t="shared" si="50"/>
        <v>0</v>
      </c>
      <c r="B499" s="18">
        <f t="shared" si="47"/>
        <v>0</v>
      </c>
      <c r="C499" s="18">
        <f t="shared" si="48"/>
        <v>0</v>
      </c>
      <c r="D499" s="18">
        <f t="shared" si="49"/>
        <v>0</v>
      </c>
      <c r="E499" s="7">
        <f t="shared" si="51"/>
        <v>0</v>
      </c>
      <c r="F499" s="7">
        <f t="shared" si="52"/>
        <v>0</v>
      </c>
    </row>
    <row r="500" spans="1:6">
      <c r="A500" s="7">
        <f t="shared" si="50"/>
        <v>0</v>
      </c>
      <c r="B500" s="18">
        <f t="shared" si="47"/>
        <v>0</v>
      </c>
      <c r="C500" s="18">
        <f t="shared" si="48"/>
        <v>0</v>
      </c>
      <c r="D500" s="18">
        <f t="shared" si="49"/>
        <v>0</v>
      </c>
      <c r="E500" s="7">
        <f t="shared" si="51"/>
        <v>0</v>
      </c>
      <c r="F500" s="7">
        <f t="shared" si="52"/>
        <v>0</v>
      </c>
    </row>
    <row r="501" spans="1:6">
      <c r="A501" s="7">
        <f t="shared" si="50"/>
        <v>0</v>
      </c>
      <c r="B501" s="18">
        <f t="shared" si="47"/>
        <v>0</v>
      </c>
      <c r="C501" s="18">
        <f t="shared" si="48"/>
        <v>0</v>
      </c>
      <c r="D501" s="18">
        <f t="shared" si="49"/>
        <v>0</v>
      </c>
      <c r="E501" s="7">
        <f t="shared" si="51"/>
        <v>0</v>
      </c>
      <c r="F501" s="7">
        <f t="shared" si="52"/>
        <v>0</v>
      </c>
    </row>
    <row r="502" spans="1:6">
      <c r="A502" s="7">
        <f t="shared" si="50"/>
        <v>0</v>
      </c>
      <c r="B502" s="18">
        <f t="shared" si="47"/>
        <v>0</v>
      </c>
      <c r="C502" s="18">
        <f t="shared" si="48"/>
        <v>0</v>
      </c>
      <c r="D502" s="18">
        <f t="shared" si="49"/>
        <v>0</v>
      </c>
      <c r="E502" s="7">
        <f t="shared" si="51"/>
        <v>0</v>
      </c>
      <c r="F502" s="7">
        <f t="shared" si="52"/>
        <v>0</v>
      </c>
    </row>
    <row r="503" spans="1:6">
      <c r="A503" s="7">
        <f t="shared" si="50"/>
        <v>0</v>
      </c>
      <c r="B503" s="18">
        <f t="shared" si="47"/>
        <v>0</v>
      </c>
      <c r="C503" s="18">
        <f t="shared" si="48"/>
        <v>0</v>
      </c>
      <c r="D503" s="18">
        <f t="shared" si="49"/>
        <v>0</v>
      </c>
      <c r="E503" s="7">
        <f t="shared" si="51"/>
        <v>0</v>
      </c>
      <c r="F503" s="7">
        <f t="shared" si="52"/>
        <v>0</v>
      </c>
    </row>
    <row r="504" spans="1:6">
      <c r="A504" s="7">
        <f t="shared" si="50"/>
        <v>0</v>
      </c>
      <c r="B504" s="18">
        <f t="shared" si="47"/>
        <v>0</v>
      </c>
      <c r="C504" s="18">
        <f t="shared" si="48"/>
        <v>0</v>
      </c>
      <c r="D504" s="18">
        <f t="shared" si="49"/>
        <v>0</v>
      </c>
      <c r="E504" s="7">
        <f t="shared" si="51"/>
        <v>0</v>
      </c>
      <c r="F504" s="7">
        <f t="shared" si="52"/>
        <v>0</v>
      </c>
    </row>
    <row r="505" spans="1:6">
      <c r="A505" s="7">
        <f t="shared" si="50"/>
        <v>0</v>
      </c>
      <c r="B505" s="18">
        <f t="shared" si="47"/>
        <v>0</v>
      </c>
      <c r="C505" s="18">
        <f t="shared" si="48"/>
        <v>0</v>
      </c>
      <c r="D505" s="18">
        <f t="shared" si="49"/>
        <v>0</v>
      </c>
      <c r="E505" s="7">
        <f t="shared" si="51"/>
        <v>0</v>
      </c>
      <c r="F505" s="7">
        <f t="shared" si="52"/>
        <v>0</v>
      </c>
    </row>
    <row r="506" spans="1:6">
      <c r="A506" s="7">
        <f t="shared" si="50"/>
        <v>0</v>
      </c>
      <c r="B506" s="18">
        <f t="shared" si="47"/>
        <v>0</v>
      </c>
      <c r="C506" s="18">
        <f t="shared" si="48"/>
        <v>0</v>
      </c>
      <c r="D506" s="18">
        <f t="shared" si="49"/>
        <v>0</v>
      </c>
      <c r="E506" s="7">
        <f t="shared" si="51"/>
        <v>0</v>
      </c>
      <c r="F506" s="7">
        <f t="shared" si="52"/>
        <v>0</v>
      </c>
    </row>
    <row r="507" spans="1:6">
      <c r="A507" s="7">
        <f t="shared" si="50"/>
        <v>0</v>
      </c>
      <c r="B507" s="18">
        <f t="shared" si="47"/>
        <v>0</v>
      </c>
      <c r="C507" s="18">
        <f t="shared" si="48"/>
        <v>0</v>
      </c>
      <c r="D507" s="18">
        <f t="shared" si="49"/>
        <v>0</v>
      </c>
      <c r="E507" s="7">
        <f t="shared" si="51"/>
        <v>0</v>
      </c>
      <c r="F507" s="7">
        <f t="shared" si="52"/>
        <v>0</v>
      </c>
    </row>
    <row r="508" spans="1:6">
      <c r="A508" s="7">
        <f t="shared" si="50"/>
        <v>0</v>
      </c>
      <c r="B508" s="18">
        <f t="shared" si="47"/>
        <v>0</v>
      </c>
      <c r="C508" s="18">
        <f t="shared" si="48"/>
        <v>0</v>
      </c>
      <c r="D508" s="18">
        <f t="shared" si="49"/>
        <v>0</v>
      </c>
      <c r="E508" s="7">
        <f t="shared" si="51"/>
        <v>0</v>
      </c>
      <c r="F508" s="7">
        <f t="shared" si="52"/>
        <v>0</v>
      </c>
    </row>
    <row r="509" spans="1:6">
      <c r="A509" s="7">
        <f t="shared" si="50"/>
        <v>0</v>
      </c>
      <c r="B509" s="18">
        <f t="shared" si="47"/>
        <v>0</v>
      </c>
      <c r="C509" s="18">
        <f t="shared" si="48"/>
        <v>0</v>
      </c>
      <c r="D509" s="18">
        <f t="shared" si="49"/>
        <v>0</v>
      </c>
      <c r="E509" s="7">
        <f t="shared" si="51"/>
        <v>0</v>
      </c>
      <c r="F509" s="7">
        <f t="shared" si="52"/>
        <v>0</v>
      </c>
    </row>
    <row r="510" spans="1:6">
      <c r="A510" s="7">
        <f t="shared" si="50"/>
        <v>0</v>
      </c>
      <c r="B510" s="18">
        <f t="shared" si="47"/>
        <v>0</v>
      </c>
      <c r="C510" s="18">
        <f t="shared" si="48"/>
        <v>0</v>
      </c>
      <c r="D510" s="18">
        <f t="shared" si="49"/>
        <v>0</v>
      </c>
      <c r="E510" s="7">
        <f t="shared" si="51"/>
        <v>0</v>
      </c>
      <c r="F510" s="7">
        <f t="shared" si="52"/>
        <v>0</v>
      </c>
    </row>
    <row r="511" spans="1:6">
      <c r="A511" s="7">
        <f t="shared" si="50"/>
        <v>0</v>
      </c>
      <c r="B511" s="18">
        <f t="shared" si="47"/>
        <v>0</v>
      </c>
      <c r="C511" s="18">
        <f t="shared" si="48"/>
        <v>0</v>
      </c>
      <c r="D511" s="18">
        <f t="shared" si="49"/>
        <v>0</v>
      </c>
      <c r="E511" s="7">
        <f t="shared" si="51"/>
        <v>0</v>
      </c>
      <c r="F511" s="7">
        <f t="shared" si="52"/>
        <v>0</v>
      </c>
    </row>
    <row r="512" spans="1:6">
      <c r="A512" s="7">
        <f t="shared" si="50"/>
        <v>0</v>
      </c>
      <c r="B512" s="18">
        <f t="shared" si="47"/>
        <v>0</v>
      </c>
      <c r="C512" s="18">
        <f t="shared" si="48"/>
        <v>0</v>
      </c>
      <c r="D512" s="18">
        <f t="shared" si="49"/>
        <v>0</v>
      </c>
      <c r="E512" s="7">
        <f t="shared" si="51"/>
        <v>0</v>
      </c>
      <c r="F512" s="7">
        <f t="shared" si="52"/>
        <v>0</v>
      </c>
    </row>
    <row r="513" spans="1:6">
      <c r="A513" s="7">
        <f t="shared" si="50"/>
        <v>0</v>
      </c>
      <c r="B513" s="18">
        <f t="shared" si="47"/>
        <v>0</v>
      </c>
      <c r="C513" s="18">
        <f t="shared" si="48"/>
        <v>0</v>
      </c>
      <c r="D513" s="18">
        <f t="shared" si="49"/>
        <v>0</v>
      </c>
      <c r="E513" s="7">
        <f t="shared" si="51"/>
        <v>0</v>
      </c>
      <c r="F513" s="7">
        <f t="shared" si="52"/>
        <v>0</v>
      </c>
    </row>
    <row r="514" spans="1:6">
      <c r="A514" s="7">
        <f t="shared" si="50"/>
        <v>0</v>
      </c>
      <c r="B514" s="18">
        <f t="shared" si="47"/>
        <v>0</v>
      </c>
      <c r="C514" s="18">
        <f t="shared" si="48"/>
        <v>0</v>
      </c>
      <c r="D514" s="18">
        <f t="shared" si="49"/>
        <v>0</v>
      </c>
      <c r="E514" s="7">
        <f t="shared" si="51"/>
        <v>0</v>
      </c>
      <c r="F514" s="7">
        <f t="shared" si="52"/>
        <v>0</v>
      </c>
    </row>
    <row r="515" spans="1:6">
      <c r="A515" s="7">
        <f t="shared" si="50"/>
        <v>0</v>
      </c>
      <c r="B515" s="18">
        <f t="shared" si="47"/>
        <v>0</v>
      </c>
      <c r="C515" s="18">
        <f t="shared" si="48"/>
        <v>0</v>
      </c>
      <c r="D515" s="18">
        <f t="shared" si="49"/>
        <v>0</v>
      </c>
      <c r="E515" s="7">
        <f t="shared" si="51"/>
        <v>0</v>
      </c>
      <c r="F515" s="7">
        <f t="shared" si="52"/>
        <v>0</v>
      </c>
    </row>
    <row r="516" spans="1:6">
      <c r="A516" s="7">
        <f t="shared" si="50"/>
        <v>0</v>
      </c>
      <c r="B516" s="18">
        <f t="shared" si="47"/>
        <v>0</v>
      </c>
      <c r="C516" s="18">
        <f t="shared" si="48"/>
        <v>0</v>
      </c>
      <c r="D516" s="18">
        <f t="shared" si="49"/>
        <v>0</v>
      </c>
      <c r="E516" s="7">
        <f t="shared" si="51"/>
        <v>0</v>
      </c>
      <c r="F516" s="7">
        <f t="shared" si="52"/>
        <v>0</v>
      </c>
    </row>
    <row r="517" spans="1:6">
      <c r="A517" s="7">
        <f t="shared" si="50"/>
        <v>0</v>
      </c>
      <c r="B517" s="18">
        <f t="shared" si="47"/>
        <v>0</v>
      </c>
      <c r="C517" s="18">
        <f t="shared" si="48"/>
        <v>0</v>
      </c>
      <c r="D517" s="18">
        <f t="shared" si="49"/>
        <v>0</v>
      </c>
      <c r="E517" s="7">
        <f t="shared" si="51"/>
        <v>0</v>
      </c>
      <c r="F517" s="7">
        <f t="shared" si="52"/>
        <v>0</v>
      </c>
    </row>
    <row r="518" spans="1:6">
      <c r="A518" s="7">
        <f t="shared" si="50"/>
        <v>0</v>
      </c>
      <c r="B518" s="18">
        <f t="shared" ref="B518:B581" si="53">IF($E518=0,0,IF($F518=0,I518,CONCATENATE(B517,"
",I518)))</f>
        <v>0</v>
      </c>
      <c r="C518" s="18">
        <f t="shared" ref="C518:C581" si="54">IF($E518=0,0,IF($F518=0,$D518,CONCATENATE(C517,"
",$D518)))</f>
        <v>0</v>
      </c>
      <c r="D518" s="18">
        <f t="shared" ref="D518:D581" si="55">ROUNDUP(IF($E518=0,0,IF($F518=0,$J518,D517+$J518))/8,0)</f>
        <v>0</v>
      </c>
      <c r="E518" s="7">
        <f t="shared" si="51"/>
        <v>0</v>
      </c>
      <c r="F518" s="7">
        <f t="shared" si="52"/>
        <v>0</v>
      </c>
    </row>
    <row r="519" spans="1:6">
      <c r="A519" s="7">
        <f t="shared" si="50"/>
        <v>0</v>
      </c>
      <c r="B519" s="18">
        <f t="shared" si="53"/>
        <v>0</v>
      </c>
      <c r="C519" s="18">
        <f t="shared" si="54"/>
        <v>0</v>
      </c>
      <c r="D519" s="18">
        <f t="shared" si="55"/>
        <v>0</v>
      </c>
      <c r="E519" s="7">
        <f t="shared" si="51"/>
        <v>0</v>
      </c>
      <c r="F519" s="7">
        <f t="shared" si="52"/>
        <v>0</v>
      </c>
    </row>
    <row r="520" spans="1:6">
      <c r="A520" s="7">
        <f t="shared" si="50"/>
        <v>0</v>
      </c>
      <c r="B520" s="18">
        <f t="shared" si="53"/>
        <v>0</v>
      </c>
      <c r="C520" s="18">
        <f t="shared" si="54"/>
        <v>0</v>
      </c>
      <c r="D520" s="18">
        <f t="shared" si="55"/>
        <v>0</v>
      </c>
      <c r="E520" s="7">
        <f t="shared" si="51"/>
        <v>0</v>
      </c>
      <c r="F520" s="7">
        <f t="shared" si="52"/>
        <v>0</v>
      </c>
    </row>
    <row r="521" spans="1:6">
      <c r="A521" s="7">
        <f t="shared" si="50"/>
        <v>0</v>
      </c>
      <c r="B521" s="18">
        <f t="shared" si="53"/>
        <v>0</v>
      </c>
      <c r="C521" s="18">
        <f t="shared" si="54"/>
        <v>0</v>
      </c>
      <c r="D521" s="18">
        <f t="shared" si="55"/>
        <v>0</v>
      </c>
      <c r="E521" s="7">
        <f t="shared" si="51"/>
        <v>0</v>
      </c>
      <c r="F521" s="7">
        <f t="shared" si="52"/>
        <v>0</v>
      </c>
    </row>
    <row r="522" spans="1:6">
      <c r="A522" s="7">
        <f t="shared" si="50"/>
        <v>0</v>
      </c>
      <c r="B522" s="18">
        <f t="shared" si="53"/>
        <v>0</v>
      </c>
      <c r="C522" s="18">
        <f t="shared" si="54"/>
        <v>0</v>
      </c>
      <c r="D522" s="18">
        <f t="shared" si="55"/>
        <v>0</v>
      </c>
      <c r="E522" s="7">
        <f t="shared" si="51"/>
        <v>0</v>
      </c>
      <c r="F522" s="7">
        <f t="shared" si="52"/>
        <v>0</v>
      </c>
    </row>
    <row r="523" spans="1:6">
      <c r="A523" s="7">
        <f t="shared" ref="A523:A586" si="56">IF(J523=0,0,IF(E523=E524,0,E523))</f>
        <v>0</v>
      </c>
      <c r="B523" s="18">
        <f t="shared" si="53"/>
        <v>0</v>
      </c>
      <c r="C523" s="18">
        <f t="shared" si="54"/>
        <v>0</v>
      </c>
      <c r="D523" s="18">
        <f t="shared" si="55"/>
        <v>0</v>
      </c>
      <c r="E523" s="7">
        <f t="shared" ref="E523:E586" si="57">IF(J523=0,0,H523)</f>
        <v>0</v>
      </c>
      <c r="F523" s="7">
        <f t="shared" ref="F523:F586" si="58">IF(J523=0,0,IF(E523=E522,1,0))</f>
        <v>0</v>
      </c>
    </row>
    <row r="524" spans="1:6">
      <c r="A524" s="7">
        <f t="shared" si="56"/>
        <v>0</v>
      </c>
      <c r="B524" s="18">
        <f t="shared" si="53"/>
        <v>0</v>
      </c>
      <c r="C524" s="18">
        <f t="shared" si="54"/>
        <v>0</v>
      </c>
      <c r="D524" s="18">
        <f t="shared" si="55"/>
        <v>0</v>
      </c>
      <c r="E524" s="7">
        <f t="shared" si="57"/>
        <v>0</v>
      </c>
      <c r="F524" s="7">
        <f t="shared" si="58"/>
        <v>0</v>
      </c>
    </row>
    <row r="525" spans="1:6">
      <c r="A525" s="7">
        <f t="shared" si="56"/>
        <v>0</v>
      </c>
      <c r="B525" s="18">
        <f t="shared" si="53"/>
        <v>0</v>
      </c>
      <c r="C525" s="18">
        <f t="shared" si="54"/>
        <v>0</v>
      </c>
      <c r="D525" s="18">
        <f t="shared" si="55"/>
        <v>0</v>
      </c>
      <c r="E525" s="7">
        <f t="shared" si="57"/>
        <v>0</v>
      </c>
      <c r="F525" s="7">
        <f t="shared" si="58"/>
        <v>0</v>
      </c>
    </row>
    <row r="526" spans="1:6">
      <c r="A526" s="7">
        <f t="shared" si="56"/>
        <v>0</v>
      </c>
      <c r="B526" s="18">
        <f t="shared" si="53"/>
        <v>0</v>
      </c>
      <c r="C526" s="18">
        <f t="shared" si="54"/>
        <v>0</v>
      </c>
      <c r="D526" s="18">
        <f t="shared" si="55"/>
        <v>0</v>
      </c>
      <c r="E526" s="7">
        <f t="shared" si="57"/>
        <v>0</v>
      </c>
      <c r="F526" s="7">
        <f t="shared" si="58"/>
        <v>0</v>
      </c>
    </row>
    <row r="527" spans="1:6">
      <c r="A527" s="7">
        <f t="shared" si="56"/>
        <v>0</v>
      </c>
      <c r="B527" s="18">
        <f t="shared" si="53"/>
        <v>0</v>
      </c>
      <c r="C527" s="18">
        <f t="shared" si="54"/>
        <v>0</v>
      </c>
      <c r="D527" s="18">
        <f t="shared" si="55"/>
        <v>0</v>
      </c>
      <c r="E527" s="7">
        <f t="shared" si="57"/>
        <v>0</v>
      </c>
      <c r="F527" s="7">
        <f t="shared" si="58"/>
        <v>0</v>
      </c>
    </row>
    <row r="528" spans="1:6">
      <c r="A528" s="7">
        <f t="shared" si="56"/>
        <v>0</v>
      </c>
      <c r="B528" s="18">
        <f t="shared" si="53"/>
        <v>0</v>
      </c>
      <c r="C528" s="18">
        <f t="shared" si="54"/>
        <v>0</v>
      </c>
      <c r="D528" s="18">
        <f t="shared" si="55"/>
        <v>0</v>
      </c>
      <c r="E528" s="7">
        <f t="shared" si="57"/>
        <v>0</v>
      </c>
      <c r="F528" s="7">
        <f t="shared" si="58"/>
        <v>0</v>
      </c>
    </row>
    <row r="529" spans="1:6">
      <c r="A529" s="7">
        <f t="shared" si="56"/>
        <v>0</v>
      </c>
      <c r="B529" s="18">
        <f t="shared" si="53"/>
        <v>0</v>
      </c>
      <c r="C529" s="18">
        <f t="shared" si="54"/>
        <v>0</v>
      </c>
      <c r="D529" s="18">
        <f t="shared" si="55"/>
        <v>0</v>
      </c>
      <c r="E529" s="7">
        <f t="shared" si="57"/>
        <v>0</v>
      </c>
      <c r="F529" s="7">
        <f t="shared" si="58"/>
        <v>0</v>
      </c>
    </row>
    <row r="530" spans="1:6">
      <c r="A530" s="7">
        <f t="shared" si="56"/>
        <v>0</v>
      </c>
      <c r="B530" s="18">
        <f t="shared" si="53"/>
        <v>0</v>
      </c>
      <c r="C530" s="18">
        <f t="shared" si="54"/>
        <v>0</v>
      </c>
      <c r="D530" s="18">
        <f t="shared" si="55"/>
        <v>0</v>
      </c>
      <c r="E530" s="7">
        <f t="shared" si="57"/>
        <v>0</v>
      </c>
      <c r="F530" s="7">
        <f t="shared" si="58"/>
        <v>0</v>
      </c>
    </row>
    <row r="531" spans="1:6">
      <c r="A531" s="7">
        <f t="shared" si="56"/>
        <v>0</v>
      </c>
      <c r="B531" s="18">
        <f t="shared" si="53"/>
        <v>0</v>
      </c>
      <c r="C531" s="18">
        <f t="shared" si="54"/>
        <v>0</v>
      </c>
      <c r="D531" s="18">
        <f t="shared" si="55"/>
        <v>0</v>
      </c>
      <c r="E531" s="7">
        <f t="shared" si="57"/>
        <v>0</v>
      </c>
      <c r="F531" s="7">
        <f t="shared" si="58"/>
        <v>0</v>
      </c>
    </row>
    <row r="532" spans="1:6">
      <c r="A532" s="7">
        <f t="shared" si="56"/>
        <v>0</v>
      </c>
      <c r="B532" s="18">
        <f t="shared" si="53"/>
        <v>0</v>
      </c>
      <c r="C532" s="18">
        <f t="shared" si="54"/>
        <v>0</v>
      </c>
      <c r="D532" s="18">
        <f t="shared" si="55"/>
        <v>0</v>
      </c>
      <c r="E532" s="7">
        <f t="shared" si="57"/>
        <v>0</v>
      </c>
      <c r="F532" s="7">
        <f t="shared" si="58"/>
        <v>0</v>
      </c>
    </row>
    <row r="533" spans="1:6">
      <c r="A533" s="7">
        <f t="shared" si="56"/>
        <v>0</v>
      </c>
      <c r="B533" s="18">
        <f t="shared" si="53"/>
        <v>0</v>
      </c>
      <c r="C533" s="18">
        <f t="shared" si="54"/>
        <v>0</v>
      </c>
      <c r="D533" s="18">
        <f t="shared" si="55"/>
        <v>0</v>
      </c>
      <c r="E533" s="7">
        <f t="shared" si="57"/>
        <v>0</v>
      </c>
      <c r="F533" s="7">
        <f t="shared" si="58"/>
        <v>0</v>
      </c>
    </row>
    <row r="534" spans="1:6">
      <c r="A534" s="7">
        <f t="shared" si="56"/>
        <v>0</v>
      </c>
      <c r="B534" s="18">
        <f t="shared" si="53"/>
        <v>0</v>
      </c>
      <c r="C534" s="18">
        <f t="shared" si="54"/>
        <v>0</v>
      </c>
      <c r="D534" s="18">
        <f t="shared" si="55"/>
        <v>0</v>
      </c>
      <c r="E534" s="7">
        <f t="shared" si="57"/>
        <v>0</v>
      </c>
      <c r="F534" s="7">
        <f t="shared" si="58"/>
        <v>0</v>
      </c>
    </row>
    <row r="535" spans="1:6">
      <c r="A535" s="7">
        <f t="shared" si="56"/>
        <v>0</v>
      </c>
      <c r="B535" s="18">
        <f t="shared" si="53"/>
        <v>0</v>
      </c>
      <c r="C535" s="18">
        <f t="shared" si="54"/>
        <v>0</v>
      </c>
      <c r="D535" s="18">
        <f t="shared" si="55"/>
        <v>0</v>
      </c>
      <c r="E535" s="7">
        <f t="shared" si="57"/>
        <v>0</v>
      </c>
      <c r="F535" s="7">
        <f t="shared" si="58"/>
        <v>0</v>
      </c>
    </row>
    <row r="536" spans="1:6">
      <c r="A536" s="7">
        <f t="shared" si="56"/>
        <v>0</v>
      </c>
      <c r="B536" s="18">
        <f t="shared" si="53"/>
        <v>0</v>
      </c>
      <c r="C536" s="18">
        <f t="shared" si="54"/>
        <v>0</v>
      </c>
      <c r="D536" s="18">
        <f t="shared" si="55"/>
        <v>0</v>
      </c>
      <c r="E536" s="7">
        <f t="shared" si="57"/>
        <v>0</v>
      </c>
      <c r="F536" s="7">
        <f t="shared" si="58"/>
        <v>0</v>
      </c>
    </row>
    <row r="537" spans="1:6">
      <c r="A537" s="7">
        <f t="shared" si="56"/>
        <v>0</v>
      </c>
      <c r="B537" s="18">
        <f t="shared" si="53"/>
        <v>0</v>
      </c>
      <c r="C537" s="18">
        <f t="shared" si="54"/>
        <v>0</v>
      </c>
      <c r="D537" s="18">
        <f t="shared" si="55"/>
        <v>0</v>
      </c>
      <c r="E537" s="7">
        <f t="shared" si="57"/>
        <v>0</v>
      </c>
      <c r="F537" s="7">
        <f t="shared" si="58"/>
        <v>0</v>
      </c>
    </row>
    <row r="538" spans="1:6">
      <c r="A538" s="7">
        <f t="shared" si="56"/>
        <v>0</v>
      </c>
      <c r="B538" s="18">
        <f t="shared" si="53"/>
        <v>0</v>
      </c>
      <c r="C538" s="18">
        <f t="shared" si="54"/>
        <v>0</v>
      </c>
      <c r="D538" s="18">
        <f t="shared" si="55"/>
        <v>0</v>
      </c>
      <c r="E538" s="7">
        <f t="shared" si="57"/>
        <v>0</v>
      </c>
      <c r="F538" s="7">
        <f t="shared" si="58"/>
        <v>0</v>
      </c>
    </row>
    <row r="539" spans="1:6">
      <c r="A539" s="7">
        <f t="shared" si="56"/>
        <v>0</v>
      </c>
      <c r="B539" s="18">
        <f t="shared" si="53"/>
        <v>0</v>
      </c>
      <c r="C539" s="18">
        <f t="shared" si="54"/>
        <v>0</v>
      </c>
      <c r="D539" s="18">
        <f t="shared" si="55"/>
        <v>0</v>
      </c>
      <c r="E539" s="7">
        <f t="shared" si="57"/>
        <v>0</v>
      </c>
      <c r="F539" s="7">
        <f t="shared" si="58"/>
        <v>0</v>
      </c>
    </row>
    <row r="540" spans="1:6">
      <c r="A540" s="7">
        <f t="shared" si="56"/>
        <v>0</v>
      </c>
      <c r="B540" s="18">
        <f t="shared" si="53"/>
        <v>0</v>
      </c>
      <c r="C540" s="18">
        <f t="shared" si="54"/>
        <v>0</v>
      </c>
      <c r="D540" s="18">
        <f t="shared" si="55"/>
        <v>0</v>
      </c>
      <c r="E540" s="7">
        <f t="shared" si="57"/>
        <v>0</v>
      </c>
      <c r="F540" s="7">
        <f t="shared" si="58"/>
        <v>0</v>
      </c>
    </row>
    <row r="541" spans="1:6">
      <c r="A541" s="7">
        <f t="shared" si="56"/>
        <v>0</v>
      </c>
      <c r="B541" s="18">
        <f t="shared" si="53"/>
        <v>0</v>
      </c>
      <c r="C541" s="18">
        <f t="shared" si="54"/>
        <v>0</v>
      </c>
      <c r="D541" s="18">
        <f t="shared" si="55"/>
        <v>0</v>
      </c>
      <c r="E541" s="7">
        <f t="shared" si="57"/>
        <v>0</v>
      </c>
      <c r="F541" s="7">
        <f t="shared" si="58"/>
        <v>0</v>
      </c>
    </row>
    <row r="542" spans="1:6">
      <c r="A542" s="7">
        <f t="shared" si="56"/>
        <v>0</v>
      </c>
      <c r="B542" s="18">
        <f t="shared" si="53"/>
        <v>0</v>
      </c>
      <c r="C542" s="18">
        <f t="shared" si="54"/>
        <v>0</v>
      </c>
      <c r="D542" s="18">
        <f t="shared" si="55"/>
        <v>0</v>
      </c>
      <c r="E542" s="7">
        <f t="shared" si="57"/>
        <v>0</v>
      </c>
      <c r="F542" s="7">
        <f t="shared" si="58"/>
        <v>0</v>
      </c>
    </row>
    <row r="543" spans="1:6">
      <c r="A543" s="7">
        <f t="shared" si="56"/>
        <v>0</v>
      </c>
      <c r="B543" s="18">
        <f t="shared" si="53"/>
        <v>0</v>
      </c>
      <c r="C543" s="18">
        <f t="shared" si="54"/>
        <v>0</v>
      </c>
      <c r="D543" s="18">
        <f t="shared" si="55"/>
        <v>0</v>
      </c>
      <c r="E543" s="7">
        <f t="shared" si="57"/>
        <v>0</v>
      </c>
      <c r="F543" s="7">
        <f t="shared" si="58"/>
        <v>0</v>
      </c>
    </row>
    <row r="544" spans="1:6">
      <c r="A544" s="7">
        <f t="shared" si="56"/>
        <v>0</v>
      </c>
      <c r="B544" s="18">
        <f t="shared" si="53"/>
        <v>0</v>
      </c>
      <c r="C544" s="18">
        <f t="shared" si="54"/>
        <v>0</v>
      </c>
      <c r="D544" s="18">
        <f t="shared" si="55"/>
        <v>0</v>
      </c>
      <c r="E544" s="7">
        <f t="shared" si="57"/>
        <v>0</v>
      </c>
      <c r="F544" s="7">
        <f t="shared" si="58"/>
        <v>0</v>
      </c>
    </row>
    <row r="545" spans="1:6">
      <c r="A545" s="7">
        <f t="shared" si="56"/>
        <v>0</v>
      </c>
      <c r="B545" s="18">
        <f t="shared" si="53"/>
        <v>0</v>
      </c>
      <c r="C545" s="18">
        <f t="shared" si="54"/>
        <v>0</v>
      </c>
      <c r="D545" s="18">
        <f t="shared" si="55"/>
        <v>0</v>
      </c>
      <c r="E545" s="7">
        <f t="shared" si="57"/>
        <v>0</v>
      </c>
      <c r="F545" s="7">
        <f t="shared" si="58"/>
        <v>0</v>
      </c>
    </row>
    <row r="546" spans="1:6">
      <c r="A546" s="7">
        <f t="shared" si="56"/>
        <v>0</v>
      </c>
      <c r="B546" s="18">
        <f t="shared" si="53"/>
        <v>0</v>
      </c>
      <c r="C546" s="18">
        <f t="shared" si="54"/>
        <v>0</v>
      </c>
      <c r="D546" s="18">
        <f t="shared" si="55"/>
        <v>0</v>
      </c>
      <c r="E546" s="7">
        <f t="shared" si="57"/>
        <v>0</v>
      </c>
      <c r="F546" s="7">
        <f t="shared" si="58"/>
        <v>0</v>
      </c>
    </row>
    <row r="547" spans="1:6">
      <c r="A547" s="7">
        <f t="shared" si="56"/>
        <v>0</v>
      </c>
      <c r="B547" s="18">
        <f t="shared" si="53"/>
        <v>0</v>
      </c>
      <c r="C547" s="18">
        <f t="shared" si="54"/>
        <v>0</v>
      </c>
      <c r="D547" s="18">
        <f t="shared" si="55"/>
        <v>0</v>
      </c>
      <c r="E547" s="7">
        <f t="shared" si="57"/>
        <v>0</v>
      </c>
      <c r="F547" s="7">
        <f t="shared" si="58"/>
        <v>0</v>
      </c>
    </row>
    <row r="548" spans="1:6">
      <c r="A548" s="7">
        <f t="shared" si="56"/>
        <v>0</v>
      </c>
      <c r="B548" s="18">
        <f t="shared" si="53"/>
        <v>0</v>
      </c>
      <c r="C548" s="18">
        <f t="shared" si="54"/>
        <v>0</v>
      </c>
      <c r="D548" s="18">
        <f t="shared" si="55"/>
        <v>0</v>
      </c>
      <c r="E548" s="7">
        <f t="shared" si="57"/>
        <v>0</v>
      </c>
      <c r="F548" s="7">
        <f t="shared" si="58"/>
        <v>0</v>
      </c>
    </row>
    <row r="549" spans="1:6">
      <c r="A549" s="7">
        <f t="shared" si="56"/>
        <v>0</v>
      </c>
      <c r="B549" s="18">
        <f t="shared" si="53"/>
        <v>0</v>
      </c>
      <c r="C549" s="18">
        <f t="shared" si="54"/>
        <v>0</v>
      </c>
      <c r="D549" s="18">
        <f t="shared" si="55"/>
        <v>0</v>
      </c>
      <c r="E549" s="7">
        <f t="shared" si="57"/>
        <v>0</v>
      </c>
      <c r="F549" s="7">
        <f t="shared" si="58"/>
        <v>0</v>
      </c>
    </row>
    <row r="550" spans="1:6">
      <c r="A550" s="7">
        <f t="shared" si="56"/>
        <v>0</v>
      </c>
      <c r="B550" s="18">
        <f t="shared" si="53"/>
        <v>0</v>
      </c>
      <c r="C550" s="18">
        <f t="shared" si="54"/>
        <v>0</v>
      </c>
      <c r="D550" s="18">
        <f t="shared" si="55"/>
        <v>0</v>
      </c>
      <c r="E550" s="7">
        <f t="shared" si="57"/>
        <v>0</v>
      </c>
      <c r="F550" s="7">
        <f t="shared" si="58"/>
        <v>0</v>
      </c>
    </row>
    <row r="551" spans="1:6">
      <c r="A551" s="7">
        <f t="shared" si="56"/>
        <v>0</v>
      </c>
      <c r="B551" s="18">
        <f t="shared" si="53"/>
        <v>0</v>
      </c>
      <c r="C551" s="18">
        <f t="shared" si="54"/>
        <v>0</v>
      </c>
      <c r="D551" s="18">
        <f t="shared" si="55"/>
        <v>0</v>
      </c>
      <c r="E551" s="7">
        <f t="shared" si="57"/>
        <v>0</v>
      </c>
      <c r="F551" s="7">
        <f t="shared" si="58"/>
        <v>0</v>
      </c>
    </row>
    <row r="552" spans="1:6">
      <c r="A552" s="7">
        <f t="shared" si="56"/>
        <v>0</v>
      </c>
      <c r="B552" s="18">
        <f t="shared" si="53"/>
        <v>0</v>
      </c>
      <c r="C552" s="18">
        <f t="shared" si="54"/>
        <v>0</v>
      </c>
      <c r="D552" s="18">
        <f t="shared" si="55"/>
        <v>0</v>
      </c>
      <c r="E552" s="7">
        <f t="shared" si="57"/>
        <v>0</v>
      </c>
      <c r="F552" s="7">
        <f t="shared" si="58"/>
        <v>0</v>
      </c>
    </row>
    <row r="553" spans="1:6">
      <c r="A553" s="7">
        <f t="shared" si="56"/>
        <v>0</v>
      </c>
      <c r="B553" s="18">
        <f t="shared" si="53"/>
        <v>0</v>
      </c>
      <c r="C553" s="18">
        <f t="shared" si="54"/>
        <v>0</v>
      </c>
      <c r="D553" s="18">
        <f t="shared" si="55"/>
        <v>0</v>
      </c>
      <c r="E553" s="7">
        <f t="shared" si="57"/>
        <v>0</v>
      </c>
      <c r="F553" s="7">
        <f t="shared" si="58"/>
        <v>0</v>
      </c>
    </row>
    <row r="554" spans="1:6">
      <c r="A554" s="7">
        <f t="shared" si="56"/>
        <v>0</v>
      </c>
      <c r="B554" s="18">
        <f t="shared" si="53"/>
        <v>0</v>
      </c>
      <c r="C554" s="18">
        <f t="shared" si="54"/>
        <v>0</v>
      </c>
      <c r="D554" s="18">
        <f t="shared" si="55"/>
        <v>0</v>
      </c>
      <c r="E554" s="7">
        <f t="shared" si="57"/>
        <v>0</v>
      </c>
      <c r="F554" s="7">
        <f t="shared" si="58"/>
        <v>0</v>
      </c>
    </row>
    <row r="555" spans="1:6">
      <c r="A555" s="7">
        <f t="shared" si="56"/>
        <v>0</v>
      </c>
      <c r="B555" s="18">
        <f t="shared" si="53"/>
        <v>0</v>
      </c>
      <c r="C555" s="18">
        <f t="shared" si="54"/>
        <v>0</v>
      </c>
      <c r="D555" s="18">
        <f t="shared" si="55"/>
        <v>0</v>
      </c>
      <c r="E555" s="7">
        <f t="shared" si="57"/>
        <v>0</v>
      </c>
      <c r="F555" s="7">
        <f t="shared" si="58"/>
        <v>0</v>
      </c>
    </row>
    <row r="556" spans="1:6">
      <c r="A556" s="7">
        <f t="shared" si="56"/>
        <v>0</v>
      </c>
      <c r="B556" s="18">
        <f t="shared" si="53"/>
        <v>0</v>
      </c>
      <c r="C556" s="18">
        <f t="shared" si="54"/>
        <v>0</v>
      </c>
      <c r="D556" s="18">
        <f t="shared" si="55"/>
        <v>0</v>
      </c>
      <c r="E556" s="7">
        <f t="shared" si="57"/>
        <v>0</v>
      </c>
      <c r="F556" s="7">
        <f t="shared" si="58"/>
        <v>0</v>
      </c>
    </row>
    <row r="557" spans="1:6">
      <c r="A557" s="7">
        <f t="shared" si="56"/>
        <v>0</v>
      </c>
      <c r="B557" s="18">
        <f t="shared" si="53"/>
        <v>0</v>
      </c>
      <c r="C557" s="18">
        <f t="shared" si="54"/>
        <v>0</v>
      </c>
      <c r="D557" s="18">
        <f t="shared" si="55"/>
        <v>0</v>
      </c>
      <c r="E557" s="7">
        <f t="shared" si="57"/>
        <v>0</v>
      </c>
      <c r="F557" s="7">
        <f t="shared" si="58"/>
        <v>0</v>
      </c>
    </row>
    <row r="558" spans="1:6">
      <c r="A558" s="7">
        <f t="shared" si="56"/>
        <v>0</v>
      </c>
      <c r="B558" s="18">
        <f t="shared" si="53"/>
        <v>0</v>
      </c>
      <c r="C558" s="18">
        <f t="shared" si="54"/>
        <v>0</v>
      </c>
      <c r="D558" s="18">
        <f t="shared" si="55"/>
        <v>0</v>
      </c>
      <c r="E558" s="7">
        <f t="shared" si="57"/>
        <v>0</v>
      </c>
      <c r="F558" s="7">
        <f t="shared" si="58"/>
        <v>0</v>
      </c>
    </row>
    <row r="559" spans="1:6">
      <c r="A559" s="7">
        <f t="shared" si="56"/>
        <v>0</v>
      </c>
      <c r="B559" s="18">
        <f t="shared" si="53"/>
        <v>0</v>
      </c>
      <c r="C559" s="18">
        <f t="shared" si="54"/>
        <v>0</v>
      </c>
      <c r="D559" s="18">
        <f t="shared" si="55"/>
        <v>0</v>
      </c>
      <c r="E559" s="7">
        <f t="shared" si="57"/>
        <v>0</v>
      </c>
      <c r="F559" s="7">
        <f t="shared" si="58"/>
        <v>0</v>
      </c>
    </row>
    <row r="560" spans="1:6">
      <c r="A560" s="7">
        <f t="shared" si="56"/>
        <v>0</v>
      </c>
      <c r="B560" s="18">
        <f t="shared" si="53"/>
        <v>0</v>
      </c>
      <c r="C560" s="18">
        <f t="shared" si="54"/>
        <v>0</v>
      </c>
      <c r="D560" s="18">
        <f t="shared" si="55"/>
        <v>0</v>
      </c>
      <c r="E560" s="7">
        <f t="shared" si="57"/>
        <v>0</v>
      </c>
      <c r="F560" s="7">
        <f t="shared" si="58"/>
        <v>0</v>
      </c>
    </row>
    <row r="561" spans="1:6">
      <c r="A561" s="7">
        <f t="shared" si="56"/>
        <v>0</v>
      </c>
      <c r="B561" s="18">
        <f t="shared" si="53"/>
        <v>0</v>
      </c>
      <c r="C561" s="18">
        <f t="shared" si="54"/>
        <v>0</v>
      </c>
      <c r="D561" s="18">
        <f t="shared" si="55"/>
        <v>0</v>
      </c>
      <c r="E561" s="7">
        <f t="shared" si="57"/>
        <v>0</v>
      </c>
      <c r="F561" s="7">
        <f t="shared" si="58"/>
        <v>0</v>
      </c>
    </row>
    <row r="562" spans="1:6">
      <c r="A562" s="7">
        <f t="shared" si="56"/>
        <v>0</v>
      </c>
      <c r="B562" s="18">
        <f t="shared" si="53"/>
        <v>0</v>
      </c>
      <c r="C562" s="18">
        <f t="shared" si="54"/>
        <v>0</v>
      </c>
      <c r="D562" s="18">
        <f t="shared" si="55"/>
        <v>0</v>
      </c>
      <c r="E562" s="7">
        <f t="shared" si="57"/>
        <v>0</v>
      </c>
      <c r="F562" s="7">
        <f t="shared" si="58"/>
        <v>0</v>
      </c>
    </row>
    <row r="563" spans="1:6">
      <c r="A563" s="7">
        <f t="shared" si="56"/>
        <v>0</v>
      </c>
      <c r="B563" s="18">
        <f t="shared" si="53"/>
        <v>0</v>
      </c>
      <c r="C563" s="18">
        <f t="shared" si="54"/>
        <v>0</v>
      </c>
      <c r="D563" s="18">
        <f t="shared" si="55"/>
        <v>0</v>
      </c>
      <c r="E563" s="7">
        <f t="shared" si="57"/>
        <v>0</v>
      </c>
      <c r="F563" s="7">
        <f t="shared" si="58"/>
        <v>0</v>
      </c>
    </row>
    <row r="564" spans="1:6">
      <c r="A564" s="7">
        <f t="shared" si="56"/>
        <v>0</v>
      </c>
      <c r="B564" s="18">
        <f t="shared" si="53"/>
        <v>0</v>
      </c>
      <c r="C564" s="18">
        <f t="shared" si="54"/>
        <v>0</v>
      </c>
      <c r="D564" s="18">
        <f t="shared" si="55"/>
        <v>0</v>
      </c>
      <c r="E564" s="7">
        <f t="shared" si="57"/>
        <v>0</v>
      </c>
      <c r="F564" s="7">
        <f t="shared" si="58"/>
        <v>0</v>
      </c>
    </row>
    <row r="565" spans="1:6">
      <c r="A565" s="7">
        <f t="shared" si="56"/>
        <v>0</v>
      </c>
      <c r="B565" s="18">
        <f t="shared" si="53"/>
        <v>0</v>
      </c>
      <c r="C565" s="18">
        <f t="shared" si="54"/>
        <v>0</v>
      </c>
      <c r="D565" s="18">
        <f t="shared" si="55"/>
        <v>0</v>
      </c>
      <c r="E565" s="7">
        <f t="shared" si="57"/>
        <v>0</v>
      </c>
      <c r="F565" s="7">
        <f t="shared" si="58"/>
        <v>0</v>
      </c>
    </row>
    <row r="566" spans="1:6">
      <c r="A566" s="7">
        <f t="shared" si="56"/>
        <v>0</v>
      </c>
      <c r="B566" s="18">
        <f t="shared" si="53"/>
        <v>0</v>
      </c>
      <c r="C566" s="18">
        <f t="shared" si="54"/>
        <v>0</v>
      </c>
      <c r="D566" s="18">
        <f t="shared" si="55"/>
        <v>0</v>
      </c>
      <c r="E566" s="7">
        <f t="shared" si="57"/>
        <v>0</v>
      </c>
      <c r="F566" s="7">
        <f t="shared" si="58"/>
        <v>0</v>
      </c>
    </row>
    <row r="567" spans="1:6">
      <c r="A567" s="7">
        <f t="shared" si="56"/>
        <v>0</v>
      </c>
      <c r="B567" s="18">
        <f t="shared" si="53"/>
        <v>0</v>
      </c>
      <c r="C567" s="18">
        <f t="shared" si="54"/>
        <v>0</v>
      </c>
      <c r="D567" s="18">
        <f t="shared" si="55"/>
        <v>0</v>
      </c>
      <c r="E567" s="7">
        <f t="shared" si="57"/>
        <v>0</v>
      </c>
      <c r="F567" s="7">
        <f t="shared" si="58"/>
        <v>0</v>
      </c>
    </row>
    <row r="568" spans="1:6">
      <c r="A568" s="7">
        <f t="shared" si="56"/>
        <v>0</v>
      </c>
      <c r="B568" s="18">
        <f t="shared" si="53"/>
        <v>0</v>
      </c>
      <c r="C568" s="18">
        <f t="shared" si="54"/>
        <v>0</v>
      </c>
      <c r="D568" s="18">
        <f t="shared" si="55"/>
        <v>0</v>
      </c>
      <c r="E568" s="7">
        <f t="shared" si="57"/>
        <v>0</v>
      </c>
      <c r="F568" s="7">
        <f t="shared" si="58"/>
        <v>0</v>
      </c>
    </row>
    <row r="569" spans="1:6">
      <c r="A569" s="7">
        <f t="shared" si="56"/>
        <v>0</v>
      </c>
      <c r="B569" s="18">
        <f t="shared" si="53"/>
        <v>0</v>
      </c>
      <c r="C569" s="18">
        <f t="shared" si="54"/>
        <v>0</v>
      </c>
      <c r="D569" s="18">
        <f t="shared" si="55"/>
        <v>0</v>
      </c>
      <c r="E569" s="7">
        <f t="shared" si="57"/>
        <v>0</v>
      </c>
      <c r="F569" s="7">
        <f t="shared" si="58"/>
        <v>0</v>
      </c>
    </row>
    <row r="570" spans="1:6">
      <c r="A570" s="7">
        <f t="shared" si="56"/>
        <v>0</v>
      </c>
      <c r="B570" s="18">
        <f t="shared" si="53"/>
        <v>0</v>
      </c>
      <c r="C570" s="18">
        <f t="shared" si="54"/>
        <v>0</v>
      </c>
      <c r="D570" s="18">
        <f t="shared" si="55"/>
        <v>0</v>
      </c>
      <c r="E570" s="7">
        <f t="shared" si="57"/>
        <v>0</v>
      </c>
      <c r="F570" s="7">
        <f t="shared" si="58"/>
        <v>0</v>
      </c>
    </row>
    <row r="571" spans="1:6">
      <c r="A571" s="7">
        <f t="shared" si="56"/>
        <v>0</v>
      </c>
      <c r="B571" s="18">
        <f t="shared" si="53"/>
        <v>0</v>
      </c>
      <c r="C571" s="18">
        <f t="shared" si="54"/>
        <v>0</v>
      </c>
      <c r="D571" s="18">
        <f t="shared" si="55"/>
        <v>0</v>
      </c>
      <c r="E571" s="7">
        <f t="shared" si="57"/>
        <v>0</v>
      </c>
      <c r="F571" s="7">
        <f t="shared" si="58"/>
        <v>0</v>
      </c>
    </row>
    <row r="572" spans="1:6">
      <c r="A572" s="7">
        <f t="shared" si="56"/>
        <v>0</v>
      </c>
      <c r="B572" s="18">
        <f t="shared" si="53"/>
        <v>0</v>
      </c>
      <c r="C572" s="18">
        <f t="shared" si="54"/>
        <v>0</v>
      </c>
      <c r="D572" s="18">
        <f t="shared" si="55"/>
        <v>0</v>
      </c>
      <c r="E572" s="7">
        <f t="shared" si="57"/>
        <v>0</v>
      </c>
      <c r="F572" s="7">
        <f t="shared" si="58"/>
        <v>0</v>
      </c>
    </row>
    <row r="573" spans="1:6">
      <c r="A573" s="7">
        <f t="shared" si="56"/>
        <v>0</v>
      </c>
      <c r="B573" s="18">
        <f t="shared" si="53"/>
        <v>0</v>
      </c>
      <c r="C573" s="18">
        <f t="shared" si="54"/>
        <v>0</v>
      </c>
      <c r="D573" s="18">
        <f t="shared" si="55"/>
        <v>0</v>
      </c>
      <c r="E573" s="7">
        <f t="shared" si="57"/>
        <v>0</v>
      </c>
      <c r="F573" s="7">
        <f t="shared" si="58"/>
        <v>0</v>
      </c>
    </row>
    <row r="574" spans="1:6">
      <c r="A574" s="7">
        <f t="shared" si="56"/>
        <v>0</v>
      </c>
      <c r="B574" s="18">
        <f t="shared" si="53"/>
        <v>0</v>
      </c>
      <c r="C574" s="18">
        <f t="shared" si="54"/>
        <v>0</v>
      </c>
      <c r="D574" s="18">
        <f t="shared" si="55"/>
        <v>0</v>
      </c>
      <c r="E574" s="7">
        <f t="shared" si="57"/>
        <v>0</v>
      </c>
      <c r="F574" s="7">
        <f t="shared" si="58"/>
        <v>0</v>
      </c>
    </row>
    <row r="575" spans="1:6">
      <c r="A575" s="7">
        <f t="shared" si="56"/>
        <v>0</v>
      </c>
      <c r="B575" s="18">
        <f t="shared" si="53"/>
        <v>0</v>
      </c>
      <c r="C575" s="18">
        <f t="shared" si="54"/>
        <v>0</v>
      </c>
      <c r="D575" s="18">
        <f t="shared" si="55"/>
        <v>0</v>
      </c>
      <c r="E575" s="7">
        <f t="shared" si="57"/>
        <v>0</v>
      </c>
      <c r="F575" s="7">
        <f t="shared" si="58"/>
        <v>0</v>
      </c>
    </row>
    <row r="576" spans="1:6">
      <c r="A576" s="7">
        <f t="shared" si="56"/>
        <v>0</v>
      </c>
      <c r="B576" s="18">
        <f t="shared" si="53"/>
        <v>0</v>
      </c>
      <c r="C576" s="18">
        <f t="shared" si="54"/>
        <v>0</v>
      </c>
      <c r="D576" s="18">
        <f t="shared" si="55"/>
        <v>0</v>
      </c>
      <c r="E576" s="7">
        <f t="shared" si="57"/>
        <v>0</v>
      </c>
      <c r="F576" s="7">
        <f t="shared" si="58"/>
        <v>0</v>
      </c>
    </row>
    <row r="577" spans="1:6">
      <c r="A577" s="7">
        <f t="shared" si="56"/>
        <v>0</v>
      </c>
      <c r="B577" s="18">
        <f t="shared" si="53"/>
        <v>0</v>
      </c>
      <c r="C577" s="18">
        <f t="shared" si="54"/>
        <v>0</v>
      </c>
      <c r="D577" s="18">
        <f t="shared" si="55"/>
        <v>0</v>
      </c>
      <c r="E577" s="7">
        <f t="shared" si="57"/>
        <v>0</v>
      </c>
      <c r="F577" s="7">
        <f t="shared" si="58"/>
        <v>0</v>
      </c>
    </row>
    <row r="578" spans="1:6">
      <c r="A578" s="7">
        <f t="shared" si="56"/>
        <v>0</v>
      </c>
      <c r="B578" s="18">
        <f t="shared" si="53"/>
        <v>0</v>
      </c>
      <c r="C578" s="18">
        <f t="shared" si="54"/>
        <v>0</v>
      </c>
      <c r="D578" s="18">
        <f t="shared" si="55"/>
        <v>0</v>
      </c>
      <c r="E578" s="7">
        <f t="shared" si="57"/>
        <v>0</v>
      </c>
      <c r="F578" s="7">
        <f t="shared" si="58"/>
        <v>0</v>
      </c>
    </row>
    <row r="579" spans="1:6">
      <c r="A579" s="7">
        <f t="shared" si="56"/>
        <v>0</v>
      </c>
      <c r="B579" s="18">
        <f t="shared" si="53"/>
        <v>0</v>
      </c>
      <c r="C579" s="18">
        <f t="shared" si="54"/>
        <v>0</v>
      </c>
      <c r="D579" s="18">
        <f t="shared" si="55"/>
        <v>0</v>
      </c>
      <c r="E579" s="7">
        <f t="shared" si="57"/>
        <v>0</v>
      </c>
      <c r="F579" s="7">
        <f t="shared" si="58"/>
        <v>0</v>
      </c>
    </row>
    <row r="580" spans="1:6">
      <c r="A580" s="7">
        <f t="shared" si="56"/>
        <v>0</v>
      </c>
      <c r="B580" s="18">
        <f t="shared" si="53"/>
        <v>0</v>
      </c>
      <c r="C580" s="18">
        <f t="shared" si="54"/>
        <v>0</v>
      </c>
      <c r="D580" s="18">
        <f t="shared" si="55"/>
        <v>0</v>
      </c>
      <c r="E580" s="7">
        <f t="shared" si="57"/>
        <v>0</v>
      </c>
      <c r="F580" s="7">
        <f t="shared" si="58"/>
        <v>0</v>
      </c>
    </row>
    <row r="581" spans="1:6">
      <c r="A581" s="7">
        <f t="shared" si="56"/>
        <v>0</v>
      </c>
      <c r="B581" s="18">
        <f t="shared" si="53"/>
        <v>0</v>
      </c>
      <c r="C581" s="18">
        <f t="shared" si="54"/>
        <v>0</v>
      </c>
      <c r="D581" s="18">
        <f t="shared" si="55"/>
        <v>0</v>
      </c>
      <c r="E581" s="7">
        <f t="shared" si="57"/>
        <v>0</v>
      </c>
      <c r="F581" s="7">
        <f t="shared" si="58"/>
        <v>0</v>
      </c>
    </row>
    <row r="582" spans="1:6">
      <c r="A582" s="7">
        <f t="shared" si="56"/>
        <v>0</v>
      </c>
      <c r="B582" s="18">
        <f t="shared" ref="B582:B645" si="59">IF($E582=0,0,IF($F582=0,I582,CONCATENATE(B581,"
",I582)))</f>
        <v>0</v>
      </c>
      <c r="C582" s="18">
        <f t="shared" ref="C582:C645" si="60">IF($E582=0,0,IF($F582=0,$D582,CONCATENATE(C581,"
",$D582)))</f>
        <v>0</v>
      </c>
      <c r="D582" s="18">
        <f t="shared" ref="D582:D645" si="61">ROUNDUP(IF($E582=0,0,IF($F582=0,$J582,D581+$J582))/8,0)</f>
        <v>0</v>
      </c>
      <c r="E582" s="7">
        <f t="shared" si="57"/>
        <v>0</v>
      </c>
      <c r="F582" s="7">
        <f t="shared" si="58"/>
        <v>0</v>
      </c>
    </row>
    <row r="583" spans="1:6">
      <c r="A583" s="7">
        <f t="shared" si="56"/>
        <v>0</v>
      </c>
      <c r="B583" s="18">
        <f t="shared" si="59"/>
        <v>0</v>
      </c>
      <c r="C583" s="18">
        <f t="shared" si="60"/>
        <v>0</v>
      </c>
      <c r="D583" s="18">
        <f t="shared" si="61"/>
        <v>0</v>
      </c>
      <c r="E583" s="7">
        <f t="shared" si="57"/>
        <v>0</v>
      </c>
      <c r="F583" s="7">
        <f t="shared" si="58"/>
        <v>0</v>
      </c>
    </row>
    <row r="584" spans="1:6">
      <c r="A584" s="7">
        <f t="shared" si="56"/>
        <v>0</v>
      </c>
      <c r="B584" s="18">
        <f t="shared" si="59"/>
        <v>0</v>
      </c>
      <c r="C584" s="18">
        <f t="shared" si="60"/>
        <v>0</v>
      </c>
      <c r="D584" s="18">
        <f t="shared" si="61"/>
        <v>0</v>
      </c>
      <c r="E584" s="7">
        <f t="shared" si="57"/>
        <v>0</v>
      </c>
      <c r="F584" s="7">
        <f t="shared" si="58"/>
        <v>0</v>
      </c>
    </row>
    <row r="585" spans="1:6">
      <c r="A585" s="7">
        <f t="shared" si="56"/>
        <v>0</v>
      </c>
      <c r="B585" s="18">
        <f t="shared" si="59"/>
        <v>0</v>
      </c>
      <c r="C585" s="18">
        <f t="shared" si="60"/>
        <v>0</v>
      </c>
      <c r="D585" s="18">
        <f t="shared" si="61"/>
        <v>0</v>
      </c>
      <c r="E585" s="7">
        <f t="shared" si="57"/>
        <v>0</v>
      </c>
      <c r="F585" s="7">
        <f t="shared" si="58"/>
        <v>0</v>
      </c>
    </row>
    <row r="586" spans="1:6">
      <c r="A586" s="7">
        <f t="shared" si="56"/>
        <v>0</v>
      </c>
      <c r="B586" s="18">
        <f t="shared" si="59"/>
        <v>0</v>
      </c>
      <c r="C586" s="18">
        <f t="shared" si="60"/>
        <v>0</v>
      </c>
      <c r="D586" s="18">
        <f t="shared" si="61"/>
        <v>0</v>
      </c>
      <c r="E586" s="7">
        <f t="shared" si="57"/>
        <v>0</v>
      </c>
      <c r="F586" s="7">
        <f t="shared" si="58"/>
        <v>0</v>
      </c>
    </row>
    <row r="587" spans="1:6">
      <c r="A587" s="7">
        <f t="shared" ref="A587:A650" si="62">IF(J587=0,0,IF(E587=E588,0,E587))</f>
        <v>0</v>
      </c>
      <c r="B587" s="18">
        <f t="shared" si="59"/>
        <v>0</v>
      </c>
      <c r="C587" s="18">
        <f t="shared" si="60"/>
        <v>0</v>
      </c>
      <c r="D587" s="18">
        <f t="shared" si="61"/>
        <v>0</v>
      </c>
      <c r="E587" s="7">
        <f t="shared" ref="E587:E650" si="63">IF(J587=0,0,H587)</f>
        <v>0</v>
      </c>
      <c r="F587" s="7">
        <f t="shared" ref="F587:F650" si="64">IF(J587=0,0,IF(E587=E586,1,0))</f>
        <v>0</v>
      </c>
    </row>
    <row r="588" spans="1:6">
      <c r="A588" s="7">
        <f t="shared" si="62"/>
        <v>0</v>
      </c>
      <c r="B588" s="18">
        <f t="shared" si="59"/>
        <v>0</v>
      </c>
      <c r="C588" s="18">
        <f t="shared" si="60"/>
        <v>0</v>
      </c>
      <c r="D588" s="18">
        <f t="shared" si="61"/>
        <v>0</v>
      </c>
      <c r="E588" s="7">
        <f t="shared" si="63"/>
        <v>0</v>
      </c>
      <c r="F588" s="7">
        <f t="shared" si="64"/>
        <v>0</v>
      </c>
    </row>
    <row r="589" spans="1:6">
      <c r="A589" s="7">
        <f t="shared" si="62"/>
        <v>0</v>
      </c>
      <c r="B589" s="18">
        <f t="shared" si="59"/>
        <v>0</v>
      </c>
      <c r="C589" s="18">
        <f t="shared" si="60"/>
        <v>0</v>
      </c>
      <c r="D589" s="18">
        <f t="shared" si="61"/>
        <v>0</v>
      </c>
      <c r="E589" s="7">
        <f t="shared" si="63"/>
        <v>0</v>
      </c>
      <c r="F589" s="7">
        <f t="shared" si="64"/>
        <v>0</v>
      </c>
    </row>
    <row r="590" spans="1:6">
      <c r="A590" s="7">
        <f t="shared" si="62"/>
        <v>0</v>
      </c>
      <c r="B590" s="18">
        <f t="shared" si="59"/>
        <v>0</v>
      </c>
      <c r="C590" s="18">
        <f t="shared" si="60"/>
        <v>0</v>
      </c>
      <c r="D590" s="18">
        <f t="shared" si="61"/>
        <v>0</v>
      </c>
      <c r="E590" s="7">
        <f t="shared" si="63"/>
        <v>0</v>
      </c>
      <c r="F590" s="7">
        <f t="shared" si="64"/>
        <v>0</v>
      </c>
    </row>
    <row r="591" spans="1:6">
      <c r="A591" s="7">
        <f t="shared" si="62"/>
        <v>0</v>
      </c>
      <c r="B591" s="18">
        <f t="shared" si="59"/>
        <v>0</v>
      </c>
      <c r="C591" s="18">
        <f t="shared" si="60"/>
        <v>0</v>
      </c>
      <c r="D591" s="18">
        <f t="shared" si="61"/>
        <v>0</v>
      </c>
      <c r="E591" s="7">
        <f t="shared" si="63"/>
        <v>0</v>
      </c>
      <c r="F591" s="7">
        <f t="shared" si="64"/>
        <v>0</v>
      </c>
    </row>
    <row r="592" spans="1:6">
      <c r="A592" s="7">
        <f t="shared" si="62"/>
        <v>0</v>
      </c>
      <c r="B592" s="18">
        <f t="shared" si="59"/>
        <v>0</v>
      </c>
      <c r="C592" s="18">
        <f t="shared" si="60"/>
        <v>0</v>
      </c>
      <c r="D592" s="18">
        <f t="shared" si="61"/>
        <v>0</v>
      </c>
      <c r="E592" s="7">
        <f t="shared" si="63"/>
        <v>0</v>
      </c>
      <c r="F592" s="7">
        <f t="shared" si="64"/>
        <v>0</v>
      </c>
    </row>
    <row r="593" spans="1:6">
      <c r="A593" s="7">
        <f t="shared" si="62"/>
        <v>0</v>
      </c>
      <c r="B593" s="18">
        <f t="shared" si="59"/>
        <v>0</v>
      </c>
      <c r="C593" s="18">
        <f t="shared" si="60"/>
        <v>0</v>
      </c>
      <c r="D593" s="18">
        <f t="shared" si="61"/>
        <v>0</v>
      </c>
      <c r="E593" s="7">
        <f t="shared" si="63"/>
        <v>0</v>
      </c>
      <c r="F593" s="7">
        <f t="shared" si="64"/>
        <v>0</v>
      </c>
    </row>
    <row r="594" spans="1:6">
      <c r="A594" s="7">
        <f t="shared" si="62"/>
        <v>0</v>
      </c>
      <c r="B594" s="18">
        <f t="shared" si="59"/>
        <v>0</v>
      </c>
      <c r="C594" s="18">
        <f t="shared" si="60"/>
        <v>0</v>
      </c>
      <c r="D594" s="18">
        <f t="shared" si="61"/>
        <v>0</v>
      </c>
      <c r="E594" s="7">
        <f t="shared" si="63"/>
        <v>0</v>
      </c>
      <c r="F594" s="7">
        <f t="shared" si="64"/>
        <v>0</v>
      </c>
    </row>
    <row r="595" spans="1:6">
      <c r="A595" s="7">
        <f t="shared" si="62"/>
        <v>0</v>
      </c>
      <c r="B595" s="18">
        <f t="shared" si="59"/>
        <v>0</v>
      </c>
      <c r="C595" s="18">
        <f t="shared" si="60"/>
        <v>0</v>
      </c>
      <c r="D595" s="18">
        <f t="shared" si="61"/>
        <v>0</v>
      </c>
      <c r="E595" s="7">
        <f t="shared" si="63"/>
        <v>0</v>
      </c>
      <c r="F595" s="7">
        <f t="shared" si="64"/>
        <v>0</v>
      </c>
    </row>
    <row r="596" spans="1:6">
      <c r="A596" s="7">
        <f t="shared" si="62"/>
        <v>0</v>
      </c>
      <c r="B596" s="18">
        <f t="shared" si="59"/>
        <v>0</v>
      </c>
      <c r="C596" s="18">
        <f t="shared" si="60"/>
        <v>0</v>
      </c>
      <c r="D596" s="18">
        <f t="shared" si="61"/>
        <v>0</v>
      </c>
      <c r="E596" s="7">
        <f t="shared" si="63"/>
        <v>0</v>
      </c>
      <c r="F596" s="7">
        <f t="shared" si="64"/>
        <v>0</v>
      </c>
    </row>
    <row r="597" spans="1:6">
      <c r="A597" s="7">
        <f t="shared" si="62"/>
        <v>0</v>
      </c>
      <c r="B597" s="18">
        <f t="shared" si="59"/>
        <v>0</v>
      </c>
      <c r="C597" s="18">
        <f t="shared" si="60"/>
        <v>0</v>
      </c>
      <c r="D597" s="18">
        <f t="shared" si="61"/>
        <v>0</v>
      </c>
      <c r="E597" s="7">
        <f t="shared" si="63"/>
        <v>0</v>
      </c>
      <c r="F597" s="7">
        <f t="shared" si="64"/>
        <v>0</v>
      </c>
    </row>
    <row r="598" spans="1:6">
      <c r="A598" s="7">
        <f t="shared" si="62"/>
        <v>0</v>
      </c>
      <c r="B598" s="18">
        <f t="shared" si="59"/>
        <v>0</v>
      </c>
      <c r="C598" s="18">
        <f t="shared" si="60"/>
        <v>0</v>
      </c>
      <c r="D598" s="18">
        <f t="shared" si="61"/>
        <v>0</v>
      </c>
      <c r="E598" s="7">
        <f t="shared" si="63"/>
        <v>0</v>
      </c>
      <c r="F598" s="7">
        <f t="shared" si="64"/>
        <v>0</v>
      </c>
    </row>
    <row r="599" spans="1:6">
      <c r="A599" s="7">
        <f t="shared" si="62"/>
        <v>0</v>
      </c>
      <c r="B599" s="18">
        <f t="shared" si="59"/>
        <v>0</v>
      </c>
      <c r="C599" s="18">
        <f t="shared" si="60"/>
        <v>0</v>
      </c>
      <c r="D599" s="18">
        <f t="shared" si="61"/>
        <v>0</v>
      </c>
      <c r="E599" s="7">
        <f t="shared" si="63"/>
        <v>0</v>
      </c>
      <c r="F599" s="7">
        <f t="shared" si="64"/>
        <v>0</v>
      </c>
    </row>
    <row r="600" spans="1:6">
      <c r="A600" s="7">
        <f t="shared" si="62"/>
        <v>0</v>
      </c>
      <c r="B600" s="18">
        <f t="shared" si="59"/>
        <v>0</v>
      </c>
      <c r="C600" s="18">
        <f t="shared" si="60"/>
        <v>0</v>
      </c>
      <c r="D600" s="18">
        <f t="shared" si="61"/>
        <v>0</v>
      </c>
      <c r="E600" s="7">
        <f t="shared" si="63"/>
        <v>0</v>
      </c>
      <c r="F600" s="7">
        <f t="shared" si="64"/>
        <v>0</v>
      </c>
    </row>
    <row r="601" spans="1:6">
      <c r="A601" s="7">
        <f t="shared" si="62"/>
        <v>0</v>
      </c>
      <c r="B601" s="18">
        <f t="shared" si="59"/>
        <v>0</v>
      </c>
      <c r="C601" s="18">
        <f t="shared" si="60"/>
        <v>0</v>
      </c>
      <c r="D601" s="18">
        <f t="shared" si="61"/>
        <v>0</v>
      </c>
      <c r="E601" s="7">
        <f t="shared" si="63"/>
        <v>0</v>
      </c>
      <c r="F601" s="7">
        <f t="shared" si="64"/>
        <v>0</v>
      </c>
    </row>
    <row r="602" spans="1:6">
      <c r="A602" s="7">
        <f t="shared" si="62"/>
        <v>0</v>
      </c>
      <c r="B602" s="18">
        <f t="shared" si="59"/>
        <v>0</v>
      </c>
      <c r="C602" s="18">
        <f t="shared" si="60"/>
        <v>0</v>
      </c>
      <c r="D602" s="18">
        <f t="shared" si="61"/>
        <v>0</v>
      </c>
      <c r="E602" s="7">
        <f t="shared" si="63"/>
        <v>0</v>
      </c>
      <c r="F602" s="7">
        <f t="shared" si="64"/>
        <v>0</v>
      </c>
    </row>
    <row r="603" spans="1:6">
      <c r="A603" s="7">
        <f t="shared" si="62"/>
        <v>0</v>
      </c>
      <c r="B603" s="18">
        <f t="shared" si="59"/>
        <v>0</v>
      </c>
      <c r="C603" s="18">
        <f t="shared" si="60"/>
        <v>0</v>
      </c>
      <c r="D603" s="18">
        <f t="shared" si="61"/>
        <v>0</v>
      </c>
      <c r="E603" s="7">
        <f t="shared" si="63"/>
        <v>0</v>
      </c>
      <c r="F603" s="7">
        <f t="shared" si="64"/>
        <v>0</v>
      </c>
    </row>
    <row r="604" spans="1:6">
      <c r="A604" s="7">
        <f t="shared" si="62"/>
        <v>0</v>
      </c>
      <c r="B604" s="18">
        <f t="shared" si="59"/>
        <v>0</v>
      </c>
      <c r="C604" s="18">
        <f t="shared" si="60"/>
        <v>0</v>
      </c>
      <c r="D604" s="18">
        <f t="shared" si="61"/>
        <v>0</v>
      </c>
      <c r="E604" s="7">
        <f t="shared" si="63"/>
        <v>0</v>
      </c>
      <c r="F604" s="7">
        <f t="shared" si="64"/>
        <v>0</v>
      </c>
    </row>
    <row r="605" spans="1:6">
      <c r="A605" s="7">
        <f t="shared" si="62"/>
        <v>0</v>
      </c>
      <c r="B605" s="18">
        <f t="shared" si="59"/>
        <v>0</v>
      </c>
      <c r="C605" s="18">
        <f t="shared" si="60"/>
        <v>0</v>
      </c>
      <c r="D605" s="18">
        <f t="shared" si="61"/>
        <v>0</v>
      </c>
      <c r="E605" s="7">
        <f t="shared" si="63"/>
        <v>0</v>
      </c>
      <c r="F605" s="7">
        <f t="shared" si="64"/>
        <v>0</v>
      </c>
    </row>
    <row r="606" spans="1:6">
      <c r="A606" s="7">
        <f t="shared" si="62"/>
        <v>0</v>
      </c>
      <c r="B606" s="18">
        <f t="shared" si="59"/>
        <v>0</v>
      </c>
      <c r="C606" s="18">
        <f t="shared" si="60"/>
        <v>0</v>
      </c>
      <c r="D606" s="18">
        <f t="shared" si="61"/>
        <v>0</v>
      </c>
      <c r="E606" s="7">
        <f t="shared" si="63"/>
        <v>0</v>
      </c>
      <c r="F606" s="7">
        <f t="shared" si="64"/>
        <v>0</v>
      </c>
    </row>
    <row r="607" spans="1:6">
      <c r="A607" s="7">
        <f t="shared" si="62"/>
        <v>0</v>
      </c>
      <c r="B607" s="18">
        <f t="shared" si="59"/>
        <v>0</v>
      </c>
      <c r="C607" s="18">
        <f t="shared" si="60"/>
        <v>0</v>
      </c>
      <c r="D607" s="18">
        <f t="shared" si="61"/>
        <v>0</v>
      </c>
      <c r="E607" s="7">
        <f t="shared" si="63"/>
        <v>0</v>
      </c>
      <c r="F607" s="7">
        <f t="shared" si="64"/>
        <v>0</v>
      </c>
    </row>
    <row r="608" spans="1:6">
      <c r="A608" s="7">
        <f t="shared" si="62"/>
        <v>0</v>
      </c>
      <c r="B608" s="18">
        <f t="shared" si="59"/>
        <v>0</v>
      </c>
      <c r="C608" s="18">
        <f t="shared" si="60"/>
        <v>0</v>
      </c>
      <c r="D608" s="18">
        <f t="shared" si="61"/>
        <v>0</v>
      </c>
      <c r="E608" s="7">
        <f t="shared" si="63"/>
        <v>0</v>
      </c>
      <c r="F608" s="7">
        <f t="shared" si="64"/>
        <v>0</v>
      </c>
    </row>
    <row r="609" spans="1:6">
      <c r="A609" s="7">
        <f t="shared" si="62"/>
        <v>0</v>
      </c>
      <c r="B609" s="18">
        <f t="shared" si="59"/>
        <v>0</v>
      </c>
      <c r="C609" s="18">
        <f t="shared" si="60"/>
        <v>0</v>
      </c>
      <c r="D609" s="18">
        <f t="shared" si="61"/>
        <v>0</v>
      </c>
      <c r="E609" s="7">
        <f t="shared" si="63"/>
        <v>0</v>
      </c>
      <c r="F609" s="7">
        <f t="shared" si="64"/>
        <v>0</v>
      </c>
    </row>
    <row r="610" spans="1:6">
      <c r="A610" s="7">
        <f t="shared" si="62"/>
        <v>0</v>
      </c>
      <c r="B610" s="18">
        <f t="shared" si="59"/>
        <v>0</v>
      </c>
      <c r="C610" s="18">
        <f t="shared" si="60"/>
        <v>0</v>
      </c>
      <c r="D610" s="18">
        <f t="shared" si="61"/>
        <v>0</v>
      </c>
      <c r="E610" s="7">
        <f t="shared" si="63"/>
        <v>0</v>
      </c>
      <c r="F610" s="7">
        <f t="shared" si="64"/>
        <v>0</v>
      </c>
    </row>
    <row r="611" spans="1:6">
      <c r="A611" s="7">
        <f t="shared" si="62"/>
        <v>0</v>
      </c>
      <c r="B611" s="18">
        <f t="shared" si="59"/>
        <v>0</v>
      </c>
      <c r="C611" s="18">
        <f t="shared" si="60"/>
        <v>0</v>
      </c>
      <c r="D611" s="18">
        <f t="shared" si="61"/>
        <v>0</v>
      </c>
      <c r="E611" s="7">
        <f t="shared" si="63"/>
        <v>0</v>
      </c>
      <c r="F611" s="7">
        <f t="shared" si="64"/>
        <v>0</v>
      </c>
    </row>
    <row r="612" spans="1:6">
      <c r="A612" s="7">
        <f t="shared" si="62"/>
        <v>0</v>
      </c>
      <c r="B612" s="18">
        <f t="shared" si="59"/>
        <v>0</v>
      </c>
      <c r="C612" s="18">
        <f t="shared" si="60"/>
        <v>0</v>
      </c>
      <c r="D612" s="18">
        <f t="shared" si="61"/>
        <v>0</v>
      </c>
      <c r="E612" s="7">
        <f t="shared" si="63"/>
        <v>0</v>
      </c>
      <c r="F612" s="7">
        <f t="shared" si="64"/>
        <v>0</v>
      </c>
    </row>
    <row r="613" spans="1:6">
      <c r="A613" s="7">
        <f t="shared" si="62"/>
        <v>0</v>
      </c>
      <c r="B613" s="18">
        <f t="shared" si="59"/>
        <v>0</v>
      </c>
      <c r="C613" s="18">
        <f t="shared" si="60"/>
        <v>0</v>
      </c>
      <c r="D613" s="18">
        <f t="shared" si="61"/>
        <v>0</v>
      </c>
      <c r="E613" s="7">
        <f t="shared" si="63"/>
        <v>0</v>
      </c>
      <c r="F613" s="7">
        <f t="shared" si="64"/>
        <v>0</v>
      </c>
    </row>
    <row r="614" spans="1:6">
      <c r="A614" s="7">
        <f t="shared" si="62"/>
        <v>0</v>
      </c>
      <c r="B614" s="18">
        <f t="shared" si="59"/>
        <v>0</v>
      </c>
      <c r="C614" s="18">
        <f t="shared" si="60"/>
        <v>0</v>
      </c>
      <c r="D614" s="18">
        <f t="shared" si="61"/>
        <v>0</v>
      </c>
      <c r="E614" s="7">
        <f t="shared" si="63"/>
        <v>0</v>
      </c>
      <c r="F614" s="7">
        <f t="shared" si="64"/>
        <v>0</v>
      </c>
    </row>
    <row r="615" spans="1:6">
      <c r="A615" s="7">
        <f t="shared" si="62"/>
        <v>0</v>
      </c>
      <c r="B615" s="18">
        <f t="shared" si="59"/>
        <v>0</v>
      </c>
      <c r="C615" s="18">
        <f t="shared" si="60"/>
        <v>0</v>
      </c>
      <c r="D615" s="18">
        <f t="shared" si="61"/>
        <v>0</v>
      </c>
      <c r="E615" s="7">
        <f t="shared" si="63"/>
        <v>0</v>
      </c>
      <c r="F615" s="7">
        <f t="shared" si="64"/>
        <v>0</v>
      </c>
    </row>
    <row r="616" spans="1:6">
      <c r="A616" s="7">
        <f t="shared" si="62"/>
        <v>0</v>
      </c>
      <c r="B616" s="18">
        <f t="shared" si="59"/>
        <v>0</v>
      </c>
      <c r="C616" s="18">
        <f t="shared" si="60"/>
        <v>0</v>
      </c>
      <c r="D616" s="18">
        <f t="shared" si="61"/>
        <v>0</v>
      </c>
      <c r="E616" s="7">
        <f t="shared" si="63"/>
        <v>0</v>
      </c>
      <c r="F616" s="7">
        <f t="shared" si="64"/>
        <v>0</v>
      </c>
    </row>
    <row r="617" spans="1:6">
      <c r="A617" s="7">
        <f t="shared" si="62"/>
        <v>0</v>
      </c>
      <c r="B617" s="18">
        <f t="shared" si="59"/>
        <v>0</v>
      </c>
      <c r="C617" s="18">
        <f t="shared" si="60"/>
        <v>0</v>
      </c>
      <c r="D617" s="18">
        <f t="shared" si="61"/>
        <v>0</v>
      </c>
      <c r="E617" s="7">
        <f t="shared" si="63"/>
        <v>0</v>
      </c>
      <c r="F617" s="7">
        <f t="shared" si="64"/>
        <v>0</v>
      </c>
    </row>
    <row r="618" spans="1:6">
      <c r="A618" s="7">
        <f t="shared" si="62"/>
        <v>0</v>
      </c>
      <c r="B618" s="18">
        <f t="shared" si="59"/>
        <v>0</v>
      </c>
      <c r="C618" s="18">
        <f t="shared" si="60"/>
        <v>0</v>
      </c>
      <c r="D618" s="18">
        <f t="shared" si="61"/>
        <v>0</v>
      </c>
      <c r="E618" s="7">
        <f t="shared" si="63"/>
        <v>0</v>
      </c>
      <c r="F618" s="7">
        <f t="shared" si="64"/>
        <v>0</v>
      </c>
    </row>
    <row r="619" spans="1:6">
      <c r="A619" s="7">
        <f t="shared" si="62"/>
        <v>0</v>
      </c>
      <c r="B619" s="18">
        <f t="shared" si="59"/>
        <v>0</v>
      </c>
      <c r="C619" s="18">
        <f t="shared" si="60"/>
        <v>0</v>
      </c>
      <c r="D619" s="18">
        <f t="shared" si="61"/>
        <v>0</v>
      </c>
      <c r="E619" s="7">
        <f t="shared" si="63"/>
        <v>0</v>
      </c>
      <c r="F619" s="7">
        <f t="shared" si="64"/>
        <v>0</v>
      </c>
    </row>
    <row r="620" spans="1:6">
      <c r="A620" s="7">
        <f t="shared" si="62"/>
        <v>0</v>
      </c>
      <c r="B620" s="18">
        <f t="shared" si="59"/>
        <v>0</v>
      </c>
      <c r="C620" s="18">
        <f t="shared" si="60"/>
        <v>0</v>
      </c>
      <c r="D620" s="18">
        <f t="shared" si="61"/>
        <v>0</v>
      </c>
      <c r="E620" s="7">
        <f t="shared" si="63"/>
        <v>0</v>
      </c>
      <c r="F620" s="7">
        <f t="shared" si="64"/>
        <v>0</v>
      </c>
    </row>
    <row r="621" spans="1:6">
      <c r="A621" s="7">
        <f t="shared" si="62"/>
        <v>0</v>
      </c>
      <c r="B621" s="18">
        <f t="shared" si="59"/>
        <v>0</v>
      </c>
      <c r="C621" s="18">
        <f t="shared" si="60"/>
        <v>0</v>
      </c>
      <c r="D621" s="18">
        <f t="shared" si="61"/>
        <v>0</v>
      </c>
      <c r="E621" s="7">
        <f t="shared" si="63"/>
        <v>0</v>
      </c>
      <c r="F621" s="7">
        <f t="shared" si="64"/>
        <v>0</v>
      </c>
    </row>
    <row r="622" spans="1:6">
      <c r="A622" s="7">
        <f t="shared" si="62"/>
        <v>0</v>
      </c>
      <c r="B622" s="18">
        <f t="shared" si="59"/>
        <v>0</v>
      </c>
      <c r="C622" s="18">
        <f t="shared" si="60"/>
        <v>0</v>
      </c>
      <c r="D622" s="18">
        <f t="shared" si="61"/>
        <v>0</v>
      </c>
      <c r="E622" s="7">
        <f t="shared" si="63"/>
        <v>0</v>
      </c>
      <c r="F622" s="7">
        <f t="shared" si="64"/>
        <v>0</v>
      </c>
    </row>
    <row r="623" spans="1:6">
      <c r="A623" s="7">
        <f t="shared" si="62"/>
        <v>0</v>
      </c>
      <c r="B623" s="18">
        <f t="shared" si="59"/>
        <v>0</v>
      </c>
      <c r="C623" s="18">
        <f t="shared" si="60"/>
        <v>0</v>
      </c>
      <c r="D623" s="18">
        <f t="shared" si="61"/>
        <v>0</v>
      </c>
      <c r="E623" s="7">
        <f t="shared" si="63"/>
        <v>0</v>
      </c>
      <c r="F623" s="7">
        <f t="shared" si="64"/>
        <v>0</v>
      </c>
    </row>
    <row r="624" spans="1:6">
      <c r="A624" s="7">
        <f t="shared" si="62"/>
        <v>0</v>
      </c>
      <c r="B624" s="18">
        <f t="shared" si="59"/>
        <v>0</v>
      </c>
      <c r="C624" s="18">
        <f t="shared" si="60"/>
        <v>0</v>
      </c>
      <c r="D624" s="18">
        <f t="shared" si="61"/>
        <v>0</v>
      </c>
      <c r="E624" s="7">
        <f t="shared" si="63"/>
        <v>0</v>
      </c>
      <c r="F624" s="7">
        <f t="shared" si="64"/>
        <v>0</v>
      </c>
    </row>
    <row r="625" spans="1:6">
      <c r="A625" s="7">
        <f t="shared" si="62"/>
        <v>0</v>
      </c>
      <c r="B625" s="18">
        <f t="shared" si="59"/>
        <v>0</v>
      </c>
      <c r="C625" s="18">
        <f t="shared" si="60"/>
        <v>0</v>
      </c>
      <c r="D625" s="18">
        <f t="shared" si="61"/>
        <v>0</v>
      </c>
      <c r="E625" s="7">
        <f t="shared" si="63"/>
        <v>0</v>
      </c>
      <c r="F625" s="7">
        <f t="shared" si="64"/>
        <v>0</v>
      </c>
    </row>
    <row r="626" spans="1:6">
      <c r="A626" s="7">
        <f t="shared" si="62"/>
        <v>0</v>
      </c>
      <c r="B626" s="18">
        <f t="shared" si="59"/>
        <v>0</v>
      </c>
      <c r="C626" s="18">
        <f t="shared" si="60"/>
        <v>0</v>
      </c>
      <c r="D626" s="18">
        <f t="shared" si="61"/>
        <v>0</v>
      </c>
      <c r="E626" s="7">
        <f t="shared" si="63"/>
        <v>0</v>
      </c>
      <c r="F626" s="7">
        <f t="shared" si="64"/>
        <v>0</v>
      </c>
    </row>
    <row r="627" spans="1:6">
      <c r="A627" s="7">
        <f t="shared" si="62"/>
        <v>0</v>
      </c>
      <c r="B627" s="18">
        <f t="shared" si="59"/>
        <v>0</v>
      </c>
      <c r="C627" s="18">
        <f t="shared" si="60"/>
        <v>0</v>
      </c>
      <c r="D627" s="18">
        <f t="shared" si="61"/>
        <v>0</v>
      </c>
      <c r="E627" s="7">
        <f t="shared" si="63"/>
        <v>0</v>
      </c>
      <c r="F627" s="7">
        <f t="shared" si="64"/>
        <v>0</v>
      </c>
    </row>
    <row r="628" spans="1:6">
      <c r="A628" s="7">
        <f t="shared" si="62"/>
        <v>0</v>
      </c>
      <c r="B628" s="18">
        <f t="shared" si="59"/>
        <v>0</v>
      </c>
      <c r="C628" s="18">
        <f t="shared" si="60"/>
        <v>0</v>
      </c>
      <c r="D628" s="18">
        <f t="shared" si="61"/>
        <v>0</v>
      </c>
      <c r="E628" s="7">
        <f t="shared" si="63"/>
        <v>0</v>
      </c>
      <c r="F628" s="7">
        <f t="shared" si="64"/>
        <v>0</v>
      </c>
    </row>
    <row r="629" spans="1:6">
      <c r="A629" s="7">
        <f t="shared" si="62"/>
        <v>0</v>
      </c>
      <c r="B629" s="18">
        <f t="shared" si="59"/>
        <v>0</v>
      </c>
      <c r="C629" s="18">
        <f t="shared" si="60"/>
        <v>0</v>
      </c>
      <c r="D629" s="18">
        <f t="shared" si="61"/>
        <v>0</v>
      </c>
      <c r="E629" s="7">
        <f t="shared" si="63"/>
        <v>0</v>
      </c>
      <c r="F629" s="7">
        <f t="shared" si="64"/>
        <v>0</v>
      </c>
    </row>
    <row r="630" spans="1:6">
      <c r="A630" s="7">
        <f t="shared" si="62"/>
        <v>0</v>
      </c>
      <c r="B630" s="18">
        <f t="shared" si="59"/>
        <v>0</v>
      </c>
      <c r="C630" s="18">
        <f t="shared" si="60"/>
        <v>0</v>
      </c>
      <c r="D630" s="18">
        <f t="shared" si="61"/>
        <v>0</v>
      </c>
      <c r="E630" s="7">
        <f t="shared" si="63"/>
        <v>0</v>
      </c>
      <c r="F630" s="7">
        <f t="shared" si="64"/>
        <v>0</v>
      </c>
    </row>
    <row r="631" spans="1:6">
      <c r="A631" s="7">
        <f t="shared" si="62"/>
        <v>0</v>
      </c>
      <c r="B631" s="18">
        <f t="shared" si="59"/>
        <v>0</v>
      </c>
      <c r="C631" s="18">
        <f t="shared" si="60"/>
        <v>0</v>
      </c>
      <c r="D631" s="18">
        <f t="shared" si="61"/>
        <v>0</v>
      </c>
      <c r="E631" s="7">
        <f t="shared" si="63"/>
        <v>0</v>
      </c>
      <c r="F631" s="7">
        <f t="shared" si="64"/>
        <v>0</v>
      </c>
    </row>
    <row r="632" spans="1:6">
      <c r="A632" s="7">
        <f t="shared" si="62"/>
        <v>0</v>
      </c>
      <c r="B632" s="18">
        <f t="shared" si="59"/>
        <v>0</v>
      </c>
      <c r="C632" s="18">
        <f t="shared" si="60"/>
        <v>0</v>
      </c>
      <c r="D632" s="18">
        <f t="shared" si="61"/>
        <v>0</v>
      </c>
      <c r="E632" s="7">
        <f t="shared" si="63"/>
        <v>0</v>
      </c>
      <c r="F632" s="7">
        <f t="shared" si="64"/>
        <v>0</v>
      </c>
    </row>
    <row r="633" spans="1:6">
      <c r="A633" s="7">
        <f t="shared" si="62"/>
        <v>0</v>
      </c>
      <c r="B633" s="18">
        <f t="shared" si="59"/>
        <v>0</v>
      </c>
      <c r="C633" s="18">
        <f t="shared" si="60"/>
        <v>0</v>
      </c>
      <c r="D633" s="18">
        <f t="shared" si="61"/>
        <v>0</v>
      </c>
      <c r="E633" s="7">
        <f t="shared" si="63"/>
        <v>0</v>
      </c>
      <c r="F633" s="7">
        <f t="shared" si="64"/>
        <v>0</v>
      </c>
    </row>
    <row r="634" spans="1:6">
      <c r="A634" s="7">
        <f t="shared" si="62"/>
        <v>0</v>
      </c>
      <c r="B634" s="18">
        <f t="shared" si="59"/>
        <v>0</v>
      </c>
      <c r="C634" s="18">
        <f t="shared" si="60"/>
        <v>0</v>
      </c>
      <c r="D634" s="18">
        <f t="shared" si="61"/>
        <v>0</v>
      </c>
      <c r="E634" s="7">
        <f t="shared" si="63"/>
        <v>0</v>
      </c>
      <c r="F634" s="7">
        <f t="shared" si="64"/>
        <v>0</v>
      </c>
    </row>
    <row r="635" spans="1:6">
      <c r="A635" s="7">
        <f t="shared" si="62"/>
        <v>0</v>
      </c>
      <c r="B635" s="18">
        <f t="shared" si="59"/>
        <v>0</v>
      </c>
      <c r="C635" s="18">
        <f t="shared" si="60"/>
        <v>0</v>
      </c>
      <c r="D635" s="18">
        <f t="shared" si="61"/>
        <v>0</v>
      </c>
      <c r="E635" s="7">
        <f t="shared" si="63"/>
        <v>0</v>
      </c>
      <c r="F635" s="7">
        <f t="shared" si="64"/>
        <v>0</v>
      </c>
    </row>
    <row r="636" spans="1:6">
      <c r="A636" s="7">
        <f t="shared" si="62"/>
        <v>0</v>
      </c>
      <c r="B636" s="18">
        <f t="shared" si="59"/>
        <v>0</v>
      </c>
      <c r="C636" s="18">
        <f t="shared" si="60"/>
        <v>0</v>
      </c>
      <c r="D636" s="18">
        <f t="shared" si="61"/>
        <v>0</v>
      </c>
      <c r="E636" s="7">
        <f t="shared" si="63"/>
        <v>0</v>
      </c>
      <c r="F636" s="7">
        <f t="shared" si="64"/>
        <v>0</v>
      </c>
    </row>
    <row r="637" spans="1:6">
      <c r="A637" s="7">
        <f t="shared" si="62"/>
        <v>0</v>
      </c>
      <c r="B637" s="18">
        <f t="shared" si="59"/>
        <v>0</v>
      </c>
      <c r="C637" s="18">
        <f t="shared" si="60"/>
        <v>0</v>
      </c>
      <c r="D637" s="18">
        <f t="shared" si="61"/>
        <v>0</v>
      </c>
      <c r="E637" s="7">
        <f t="shared" si="63"/>
        <v>0</v>
      </c>
      <c r="F637" s="7">
        <f t="shared" si="64"/>
        <v>0</v>
      </c>
    </row>
    <row r="638" spans="1:6">
      <c r="A638" s="7">
        <f t="shared" si="62"/>
        <v>0</v>
      </c>
      <c r="B638" s="18">
        <f t="shared" si="59"/>
        <v>0</v>
      </c>
      <c r="C638" s="18">
        <f t="shared" si="60"/>
        <v>0</v>
      </c>
      <c r="D638" s="18">
        <f t="shared" si="61"/>
        <v>0</v>
      </c>
      <c r="E638" s="7">
        <f t="shared" si="63"/>
        <v>0</v>
      </c>
      <c r="F638" s="7">
        <f t="shared" si="64"/>
        <v>0</v>
      </c>
    </row>
    <row r="639" spans="1:6">
      <c r="A639" s="7">
        <f t="shared" si="62"/>
        <v>0</v>
      </c>
      <c r="B639" s="18">
        <f t="shared" si="59"/>
        <v>0</v>
      </c>
      <c r="C639" s="18">
        <f t="shared" si="60"/>
        <v>0</v>
      </c>
      <c r="D639" s="18">
        <f t="shared" si="61"/>
        <v>0</v>
      </c>
      <c r="E639" s="7">
        <f t="shared" si="63"/>
        <v>0</v>
      </c>
      <c r="F639" s="7">
        <f t="shared" si="64"/>
        <v>0</v>
      </c>
    </row>
    <row r="640" spans="1:6">
      <c r="A640" s="7">
        <f t="shared" si="62"/>
        <v>0</v>
      </c>
      <c r="B640" s="18">
        <f t="shared" si="59"/>
        <v>0</v>
      </c>
      <c r="C640" s="18">
        <f t="shared" si="60"/>
        <v>0</v>
      </c>
      <c r="D640" s="18">
        <f t="shared" si="61"/>
        <v>0</v>
      </c>
      <c r="E640" s="7">
        <f t="shared" si="63"/>
        <v>0</v>
      </c>
      <c r="F640" s="7">
        <f t="shared" si="64"/>
        <v>0</v>
      </c>
    </row>
    <row r="641" spans="1:6">
      <c r="A641" s="7">
        <f t="shared" si="62"/>
        <v>0</v>
      </c>
      <c r="B641" s="18">
        <f t="shared" si="59"/>
        <v>0</v>
      </c>
      <c r="C641" s="18">
        <f t="shared" si="60"/>
        <v>0</v>
      </c>
      <c r="D641" s="18">
        <f t="shared" si="61"/>
        <v>0</v>
      </c>
      <c r="E641" s="7">
        <f t="shared" si="63"/>
        <v>0</v>
      </c>
      <c r="F641" s="7">
        <f t="shared" si="64"/>
        <v>0</v>
      </c>
    </row>
    <row r="642" spans="1:6">
      <c r="A642" s="7">
        <f t="shared" si="62"/>
        <v>0</v>
      </c>
      <c r="B642" s="18">
        <f t="shared" si="59"/>
        <v>0</v>
      </c>
      <c r="C642" s="18">
        <f t="shared" si="60"/>
        <v>0</v>
      </c>
      <c r="D642" s="18">
        <f t="shared" si="61"/>
        <v>0</v>
      </c>
      <c r="E642" s="7">
        <f t="shared" si="63"/>
        <v>0</v>
      </c>
      <c r="F642" s="7">
        <f t="shared" si="64"/>
        <v>0</v>
      </c>
    </row>
    <row r="643" spans="1:6">
      <c r="A643" s="7">
        <f t="shared" si="62"/>
        <v>0</v>
      </c>
      <c r="B643" s="18">
        <f t="shared" si="59"/>
        <v>0</v>
      </c>
      <c r="C643" s="18">
        <f t="shared" si="60"/>
        <v>0</v>
      </c>
      <c r="D643" s="18">
        <f t="shared" si="61"/>
        <v>0</v>
      </c>
      <c r="E643" s="7">
        <f t="shared" si="63"/>
        <v>0</v>
      </c>
      <c r="F643" s="7">
        <f t="shared" si="64"/>
        <v>0</v>
      </c>
    </row>
    <row r="644" spans="1:6">
      <c r="A644" s="7">
        <f t="shared" si="62"/>
        <v>0</v>
      </c>
      <c r="B644" s="18">
        <f t="shared" si="59"/>
        <v>0</v>
      </c>
      <c r="C644" s="18">
        <f t="shared" si="60"/>
        <v>0</v>
      </c>
      <c r="D644" s="18">
        <f t="shared" si="61"/>
        <v>0</v>
      </c>
      <c r="E644" s="7">
        <f t="shared" si="63"/>
        <v>0</v>
      </c>
      <c r="F644" s="7">
        <f t="shared" si="64"/>
        <v>0</v>
      </c>
    </row>
    <row r="645" spans="1:6">
      <c r="A645" s="7">
        <f t="shared" si="62"/>
        <v>0</v>
      </c>
      <c r="B645" s="18">
        <f t="shared" si="59"/>
        <v>0</v>
      </c>
      <c r="C645" s="18">
        <f t="shared" si="60"/>
        <v>0</v>
      </c>
      <c r="D645" s="18">
        <f t="shared" si="61"/>
        <v>0</v>
      </c>
      <c r="E645" s="7">
        <f t="shared" si="63"/>
        <v>0</v>
      </c>
      <c r="F645" s="7">
        <f t="shared" si="64"/>
        <v>0</v>
      </c>
    </row>
    <row r="646" spans="1:6">
      <c r="A646" s="7">
        <f t="shared" si="62"/>
        <v>0</v>
      </c>
      <c r="B646" s="18">
        <f t="shared" ref="B646:B709" si="65">IF($E646=0,0,IF($F646=0,I646,CONCATENATE(B645,"
",I646)))</f>
        <v>0</v>
      </c>
      <c r="C646" s="18">
        <f t="shared" ref="C646:C709" si="66">IF($E646=0,0,IF($F646=0,$D646,CONCATENATE(C645,"
",$D646)))</f>
        <v>0</v>
      </c>
      <c r="D646" s="18">
        <f t="shared" ref="D646:D709" si="67">ROUNDUP(IF($E646=0,0,IF($F646=0,$J646,D645+$J646))/8,0)</f>
        <v>0</v>
      </c>
      <c r="E646" s="7">
        <f t="shared" si="63"/>
        <v>0</v>
      </c>
      <c r="F646" s="7">
        <f t="shared" si="64"/>
        <v>0</v>
      </c>
    </row>
    <row r="647" spans="1:6">
      <c r="A647" s="7">
        <f t="shared" si="62"/>
        <v>0</v>
      </c>
      <c r="B647" s="18">
        <f t="shared" si="65"/>
        <v>0</v>
      </c>
      <c r="C647" s="18">
        <f t="shared" si="66"/>
        <v>0</v>
      </c>
      <c r="D647" s="18">
        <f t="shared" si="67"/>
        <v>0</v>
      </c>
      <c r="E647" s="7">
        <f t="shared" si="63"/>
        <v>0</v>
      </c>
      <c r="F647" s="7">
        <f t="shared" si="64"/>
        <v>0</v>
      </c>
    </row>
    <row r="648" spans="1:6">
      <c r="A648" s="7">
        <f t="shared" si="62"/>
        <v>0</v>
      </c>
      <c r="B648" s="18">
        <f t="shared" si="65"/>
        <v>0</v>
      </c>
      <c r="C648" s="18">
        <f t="shared" si="66"/>
        <v>0</v>
      </c>
      <c r="D648" s="18">
        <f t="shared" si="67"/>
        <v>0</v>
      </c>
      <c r="E648" s="7">
        <f t="shared" si="63"/>
        <v>0</v>
      </c>
      <c r="F648" s="7">
        <f t="shared" si="64"/>
        <v>0</v>
      </c>
    </row>
    <row r="649" spans="1:6">
      <c r="A649" s="7">
        <f t="shared" si="62"/>
        <v>0</v>
      </c>
      <c r="B649" s="18">
        <f t="shared" si="65"/>
        <v>0</v>
      </c>
      <c r="C649" s="18">
        <f t="shared" si="66"/>
        <v>0</v>
      </c>
      <c r="D649" s="18">
        <f t="shared" si="67"/>
        <v>0</v>
      </c>
      <c r="E649" s="7">
        <f t="shared" si="63"/>
        <v>0</v>
      </c>
      <c r="F649" s="7">
        <f t="shared" si="64"/>
        <v>0</v>
      </c>
    </row>
    <row r="650" spans="1:6">
      <c r="A650" s="7">
        <f t="shared" si="62"/>
        <v>0</v>
      </c>
      <c r="B650" s="18">
        <f t="shared" si="65"/>
        <v>0</v>
      </c>
      <c r="C650" s="18">
        <f t="shared" si="66"/>
        <v>0</v>
      </c>
      <c r="D650" s="18">
        <f t="shared" si="67"/>
        <v>0</v>
      </c>
      <c r="E650" s="7">
        <f t="shared" si="63"/>
        <v>0</v>
      </c>
      <c r="F650" s="7">
        <f t="shared" si="64"/>
        <v>0</v>
      </c>
    </row>
    <row r="651" spans="1:6">
      <c r="A651" s="7">
        <f t="shared" ref="A651:A714" si="68">IF(J651=0,0,IF(E651=E652,0,E651))</f>
        <v>0</v>
      </c>
      <c r="B651" s="18">
        <f t="shared" si="65"/>
        <v>0</v>
      </c>
      <c r="C651" s="18">
        <f t="shared" si="66"/>
        <v>0</v>
      </c>
      <c r="D651" s="18">
        <f t="shared" si="67"/>
        <v>0</v>
      </c>
      <c r="E651" s="7">
        <f t="shared" ref="E651:E714" si="69">IF(J651=0,0,H651)</f>
        <v>0</v>
      </c>
      <c r="F651" s="7">
        <f t="shared" ref="F651:F714" si="70">IF(J651=0,0,IF(E651=E650,1,0))</f>
        <v>0</v>
      </c>
    </row>
    <row r="652" spans="1:6">
      <c r="A652" s="7">
        <f t="shared" si="68"/>
        <v>0</v>
      </c>
      <c r="B652" s="18">
        <f t="shared" si="65"/>
        <v>0</v>
      </c>
      <c r="C652" s="18">
        <f t="shared" si="66"/>
        <v>0</v>
      </c>
      <c r="D652" s="18">
        <f t="shared" si="67"/>
        <v>0</v>
      </c>
      <c r="E652" s="7">
        <f t="shared" si="69"/>
        <v>0</v>
      </c>
      <c r="F652" s="7">
        <f t="shared" si="70"/>
        <v>0</v>
      </c>
    </row>
    <row r="653" spans="1:6">
      <c r="A653" s="7">
        <f t="shared" si="68"/>
        <v>0</v>
      </c>
      <c r="B653" s="18">
        <f t="shared" si="65"/>
        <v>0</v>
      </c>
      <c r="C653" s="18">
        <f t="shared" si="66"/>
        <v>0</v>
      </c>
      <c r="D653" s="18">
        <f t="shared" si="67"/>
        <v>0</v>
      </c>
      <c r="E653" s="7">
        <f t="shared" si="69"/>
        <v>0</v>
      </c>
      <c r="F653" s="7">
        <f t="shared" si="70"/>
        <v>0</v>
      </c>
    </row>
    <row r="654" spans="1:6">
      <c r="A654" s="7">
        <f t="shared" si="68"/>
        <v>0</v>
      </c>
      <c r="B654" s="18">
        <f t="shared" si="65"/>
        <v>0</v>
      </c>
      <c r="C654" s="18">
        <f t="shared" si="66"/>
        <v>0</v>
      </c>
      <c r="D654" s="18">
        <f t="shared" si="67"/>
        <v>0</v>
      </c>
      <c r="E654" s="7">
        <f t="shared" si="69"/>
        <v>0</v>
      </c>
      <c r="F654" s="7">
        <f t="shared" si="70"/>
        <v>0</v>
      </c>
    </row>
    <row r="655" spans="1:6">
      <c r="A655" s="7">
        <f t="shared" si="68"/>
        <v>0</v>
      </c>
      <c r="B655" s="18">
        <f t="shared" si="65"/>
        <v>0</v>
      </c>
      <c r="C655" s="18">
        <f t="shared" si="66"/>
        <v>0</v>
      </c>
      <c r="D655" s="18">
        <f t="shared" si="67"/>
        <v>0</v>
      </c>
      <c r="E655" s="7">
        <f t="shared" si="69"/>
        <v>0</v>
      </c>
      <c r="F655" s="7">
        <f t="shared" si="70"/>
        <v>0</v>
      </c>
    </row>
    <row r="656" spans="1:6">
      <c r="A656" s="7">
        <f t="shared" si="68"/>
        <v>0</v>
      </c>
      <c r="B656" s="18">
        <f t="shared" si="65"/>
        <v>0</v>
      </c>
      <c r="C656" s="18">
        <f t="shared" si="66"/>
        <v>0</v>
      </c>
      <c r="D656" s="18">
        <f t="shared" si="67"/>
        <v>0</v>
      </c>
      <c r="E656" s="7">
        <f t="shared" si="69"/>
        <v>0</v>
      </c>
      <c r="F656" s="7">
        <f t="shared" si="70"/>
        <v>0</v>
      </c>
    </row>
    <row r="657" spans="1:6">
      <c r="A657" s="7">
        <f t="shared" si="68"/>
        <v>0</v>
      </c>
      <c r="B657" s="18">
        <f t="shared" si="65"/>
        <v>0</v>
      </c>
      <c r="C657" s="18">
        <f t="shared" si="66"/>
        <v>0</v>
      </c>
      <c r="D657" s="18">
        <f t="shared" si="67"/>
        <v>0</v>
      </c>
      <c r="E657" s="7">
        <f t="shared" si="69"/>
        <v>0</v>
      </c>
      <c r="F657" s="7">
        <f t="shared" si="70"/>
        <v>0</v>
      </c>
    </row>
    <row r="658" spans="1:6">
      <c r="A658" s="7">
        <f t="shared" si="68"/>
        <v>0</v>
      </c>
      <c r="B658" s="18">
        <f t="shared" si="65"/>
        <v>0</v>
      </c>
      <c r="C658" s="18">
        <f t="shared" si="66"/>
        <v>0</v>
      </c>
      <c r="D658" s="18">
        <f t="shared" si="67"/>
        <v>0</v>
      </c>
      <c r="E658" s="7">
        <f t="shared" si="69"/>
        <v>0</v>
      </c>
      <c r="F658" s="7">
        <f t="shared" si="70"/>
        <v>0</v>
      </c>
    </row>
    <row r="659" spans="1:6">
      <c r="A659" s="7">
        <f t="shared" si="68"/>
        <v>0</v>
      </c>
      <c r="B659" s="18">
        <f t="shared" si="65"/>
        <v>0</v>
      </c>
      <c r="C659" s="18">
        <f t="shared" si="66"/>
        <v>0</v>
      </c>
      <c r="D659" s="18">
        <f t="shared" si="67"/>
        <v>0</v>
      </c>
      <c r="E659" s="7">
        <f t="shared" si="69"/>
        <v>0</v>
      </c>
      <c r="F659" s="7">
        <f t="shared" si="70"/>
        <v>0</v>
      </c>
    </row>
    <row r="660" spans="1:6">
      <c r="A660" s="7">
        <f t="shared" si="68"/>
        <v>0</v>
      </c>
      <c r="B660" s="18">
        <f t="shared" si="65"/>
        <v>0</v>
      </c>
      <c r="C660" s="18">
        <f t="shared" si="66"/>
        <v>0</v>
      </c>
      <c r="D660" s="18">
        <f t="shared" si="67"/>
        <v>0</v>
      </c>
      <c r="E660" s="7">
        <f t="shared" si="69"/>
        <v>0</v>
      </c>
      <c r="F660" s="7">
        <f t="shared" si="70"/>
        <v>0</v>
      </c>
    </row>
    <row r="661" spans="1:6">
      <c r="A661" s="7">
        <f t="shared" si="68"/>
        <v>0</v>
      </c>
      <c r="B661" s="18">
        <f t="shared" si="65"/>
        <v>0</v>
      </c>
      <c r="C661" s="18">
        <f t="shared" si="66"/>
        <v>0</v>
      </c>
      <c r="D661" s="18">
        <f t="shared" si="67"/>
        <v>0</v>
      </c>
      <c r="E661" s="7">
        <f t="shared" si="69"/>
        <v>0</v>
      </c>
      <c r="F661" s="7">
        <f t="shared" si="70"/>
        <v>0</v>
      </c>
    </row>
    <row r="662" spans="1:6">
      <c r="A662" s="7">
        <f t="shared" si="68"/>
        <v>0</v>
      </c>
      <c r="B662" s="18">
        <f t="shared" si="65"/>
        <v>0</v>
      </c>
      <c r="C662" s="18">
        <f t="shared" si="66"/>
        <v>0</v>
      </c>
      <c r="D662" s="18">
        <f t="shared" si="67"/>
        <v>0</v>
      </c>
      <c r="E662" s="7">
        <f t="shared" si="69"/>
        <v>0</v>
      </c>
      <c r="F662" s="7">
        <f t="shared" si="70"/>
        <v>0</v>
      </c>
    </row>
    <row r="663" spans="1:6">
      <c r="A663" s="7">
        <f t="shared" si="68"/>
        <v>0</v>
      </c>
      <c r="B663" s="18">
        <f t="shared" si="65"/>
        <v>0</v>
      </c>
      <c r="C663" s="18">
        <f t="shared" si="66"/>
        <v>0</v>
      </c>
      <c r="D663" s="18">
        <f t="shared" si="67"/>
        <v>0</v>
      </c>
      <c r="E663" s="7">
        <f t="shared" si="69"/>
        <v>0</v>
      </c>
      <c r="F663" s="7">
        <f t="shared" si="70"/>
        <v>0</v>
      </c>
    </row>
    <row r="664" spans="1:6">
      <c r="A664" s="7">
        <f t="shared" si="68"/>
        <v>0</v>
      </c>
      <c r="B664" s="18">
        <f t="shared" si="65"/>
        <v>0</v>
      </c>
      <c r="C664" s="18">
        <f t="shared" si="66"/>
        <v>0</v>
      </c>
      <c r="D664" s="18">
        <f t="shared" si="67"/>
        <v>0</v>
      </c>
      <c r="E664" s="7">
        <f t="shared" si="69"/>
        <v>0</v>
      </c>
      <c r="F664" s="7">
        <f t="shared" si="70"/>
        <v>0</v>
      </c>
    </row>
    <row r="665" spans="1:6">
      <c r="A665" s="7">
        <f t="shared" si="68"/>
        <v>0</v>
      </c>
      <c r="B665" s="18">
        <f t="shared" si="65"/>
        <v>0</v>
      </c>
      <c r="C665" s="18">
        <f t="shared" si="66"/>
        <v>0</v>
      </c>
      <c r="D665" s="18">
        <f t="shared" si="67"/>
        <v>0</v>
      </c>
      <c r="E665" s="7">
        <f t="shared" si="69"/>
        <v>0</v>
      </c>
      <c r="F665" s="7">
        <f t="shared" si="70"/>
        <v>0</v>
      </c>
    </row>
    <row r="666" spans="1:6">
      <c r="A666" s="7">
        <f t="shared" si="68"/>
        <v>0</v>
      </c>
      <c r="B666" s="18">
        <f t="shared" si="65"/>
        <v>0</v>
      </c>
      <c r="C666" s="18">
        <f t="shared" si="66"/>
        <v>0</v>
      </c>
      <c r="D666" s="18">
        <f t="shared" si="67"/>
        <v>0</v>
      </c>
      <c r="E666" s="7">
        <f t="shared" si="69"/>
        <v>0</v>
      </c>
      <c r="F666" s="7">
        <f t="shared" si="70"/>
        <v>0</v>
      </c>
    </row>
    <row r="667" spans="1:6">
      <c r="A667" s="7">
        <f t="shared" si="68"/>
        <v>0</v>
      </c>
      <c r="B667" s="18">
        <f t="shared" si="65"/>
        <v>0</v>
      </c>
      <c r="C667" s="18">
        <f t="shared" si="66"/>
        <v>0</v>
      </c>
      <c r="D667" s="18">
        <f t="shared" si="67"/>
        <v>0</v>
      </c>
      <c r="E667" s="7">
        <f t="shared" si="69"/>
        <v>0</v>
      </c>
      <c r="F667" s="7">
        <f t="shared" si="70"/>
        <v>0</v>
      </c>
    </row>
    <row r="668" spans="1:6">
      <c r="A668" s="7">
        <f t="shared" si="68"/>
        <v>0</v>
      </c>
      <c r="B668" s="18">
        <f t="shared" si="65"/>
        <v>0</v>
      </c>
      <c r="C668" s="18">
        <f t="shared" si="66"/>
        <v>0</v>
      </c>
      <c r="D668" s="18">
        <f t="shared" si="67"/>
        <v>0</v>
      </c>
      <c r="E668" s="7">
        <f t="shared" si="69"/>
        <v>0</v>
      </c>
      <c r="F668" s="7">
        <f t="shared" si="70"/>
        <v>0</v>
      </c>
    </row>
    <row r="669" spans="1:6">
      <c r="A669" s="7">
        <f t="shared" si="68"/>
        <v>0</v>
      </c>
      <c r="B669" s="18">
        <f t="shared" si="65"/>
        <v>0</v>
      </c>
      <c r="C669" s="18">
        <f t="shared" si="66"/>
        <v>0</v>
      </c>
      <c r="D669" s="18">
        <f t="shared" si="67"/>
        <v>0</v>
      </c>
      <c r="E669" s="7">
        <f t="shared" si="69"/>
        <v>0</v>
      </c>
      <c r="F669" s="7">
        <f t="shared" si="70"/>
        <v>0</v>
      </c>
    </row>
    <row r="670" spans="1:6">
      <c r="A670" s="7">
        <f t="shared" si="68"/>
        <v>0</v>
      </c>
      <c r="B670" s="18">
        <f t="shared" si="65"/>
        <v>0</v>
      </c>
      <c r="C670" s="18">
        <f t="shared" si="66"/>
        <v>0</v>
      </c>
      <c r="D670" s="18">
        <f t="shared" si="67"/>
        <v>0</v>
      </c>
      <c r="E670" s="7">
        <f t="shared" si="69"/>
        <v>0</v>
      </c>
      <c r="F670" s="7">
        <f t="shared" si="70"/>
        <v>0</v>
      </c>
    </row>
    <row r="671" spans="1:6">
      <c r="A671" s="7">
        <f t="shared" si="68"/>
        <v>0</v>
      </c>
      <c r="B671" s="18">
        <f t="shared" si="65"/>
        <v>0</v>
      </c>
      <c r="C671" s="18">
        <f t="shared" si="66"/>
        <v>0</v>
      </c>
      <c r="D671" s="18">
        <f t="shared" si="67"/>
        <v>0</v>
      </c>
      <c r="E671" s="7">
        <f t="shared" si="69"/>
        <v>0</v>
      </c>
      <c r="F671" s="7">
        <f t="shared" si="70"/>
        <v>0</v>
      </c>
    </row>
    <row r="672" spans="1:6">
      <c r="A672" s="7">
        <f t="shared" si="68"/>
        <v>0</v>
      </c>
      <c r="B672" s="18">
        <f t="shared" si="65"/>
        <v>0</v>
      </c>
      <c r="C672" s="18">
        <f t="shared" si="66"/>
        <v>0</v>
      </c>
      <c r="D672" s="18">
        <f t="shared" si="67"/>
        <v>0</v>
      </c>
      <c r="E672" s="7">
        <f t="shared" si="69"/>
        <v>0</v>
      </c>
      <c r="F672" s="7">
        <f t="shared" si="70"/>
        <v>0</v>
      </c>
    </row>
    <row r="673" spans="1:6">
      <c r="A673" s="7">
        <f t="shared" si="68"/>
        <v>0</v>
      </c>
      <c r="B673" s="18">
        <f t="shared" si="65"/>
        <v>0</v>
      </c>
      <c r="C673" s="18">
        <f t="shared" si="66"/>
        <v>0</v>
      </c>
      <c r="D673" s="18">
        <f t="shared" si="67"/>
        <v>0</v>
      </c>
      <c r="E673" s="7">
        <f t="shared" si="69"/>
        <v>0</v>
      </c>
      <c r="F673" s="7">
        <f t="shared" si="70"/>
        <v>0</v>
      </c>
    </row>
    <row r="674" spans="1:6">
      <c r="A674" s="7">
        <f t="shared" si="68"/>
        <v>0</v>
      </c>
      <c r="B674" s="18">
        <f t="shared" si="65"/>
        <v>0</v>
      </c>
      <c r="C674" s="18">
        <f t="shared" si="66"/>
        <v>0</v>
      </c>
      <c r="D674" s="18">
        <f t="shared" si="67"/>
        <v>0</v>
      </c>
      <c r="E674" s="7">
        <f t="shared" si="69"/>
        <v>0</v>
      </c>
      <c r="F674" s="7">
        <f t="shared" si="70"/>
        <v>0</v>
      </c>
    </row>
    <row r="675" spans="1:6">
      <c r="A675" s="7">
        <f t="shared" si="68"/>
        <v>0</v>
      </c>
      <c r="B675" s="18">
        <f t="shared" si="65"/>
        <v>0</v>
      </c>
      <c r="C675" s="18">
        <f t="shared" si="66"/>
        <v>0</v>
      </c>
      <c r="D675" s="18">
        <f t="shared" si="67"/>
        <v>0</v>
      </c>
      <c r="E675" s="7">
        <f t="shared" si="69"/>
        <v>0</v>
      </c>
      <c r="F675" s="7">
        <f t="shared" si="70"/>
        <v>0</v>
      </c>
    </row>
    <row r="676" spans="1:6">
      <c r="A676" s="7">
        <f t="shared" si="68"/>
        <v>0</v>
      </c>
      <c r="B676" s="18">
        <f t="shared" si="65"/>
        <v>0</v>
      </c>
      <c r="C676" s="18">
        <f t="shared" si="66"/>
        <v>0</v>
      </c>
      <c r="D676" s="18">
        <f t="shared" si="67"/>
        <v>0</v>
      </c>
      <c r="E676" s="7">
        <f t="shared" si="69"/>
        <v>0</v>
      </c>
      <c r="F676" s="7">
        <f t="shared" si="70"/>
        <v>0</v>
      </c>
    </row>
    <row r="677" spans="1:6">
      <c r="A677" s="7">
        <f t="shared" si="68"/>
        <v>0</v>
      </c>
      <c r="B677" s="18">
        <f t="shared" si="65"/>
        <v>0</v>
      </c>
      <c r="C677" s="18">
        <f t="shared" si="66"/>
        <v>0</v>
      </c>
      <c r="D677" s="18">
        <f t="shared" si="67"/>
        <v>0</v>
      </c>
      <c r="E677" s="7">
        <f t="shared" si="69"/>
        <v>0</v>
      </c>
      <c r="F677" s="7">
        <f t="shared" si="70"/>
        <v>0</v>
      </c>
    </row>
    <row r="678" spans="1:6">
      <c r="A678" s="7">
        <f t="shared" si="68"/>
        <v>0</v>
      </c>
      <c r="B678" s="18">
        <f t="shared" si="65"/>
        <v>0</v>
      </c>
      <c r="C678" s="18">
        <f t="shared" si="66"/>
        <v>0</v>
      </c>
      <c r="D678" s="18">
        <f t="shared" si="67"/>
        <v>0</v>
      </c>
      <c r="E678" s="7">
        <f t="shared" si="69"/>
        <v>0</v>
      </c>
      <c r="F678" s="7">
        <f t="shared" si="70"/>
        <v>0</v>
      </c>
    </row>
    <row r="679" spans="1:6">
      <c r="A679" s="7">
        <f t="shared" si="68"/>
        <v>0</v>
      </c>
      <c r="B679" s="18">
        <f t="shared" si="65"/>
        <v>0</v>
      </c>
      <c r="C679" s="18">
        <f t="shared" si="66"/>
        <v>0</v>
      </c>
      <c r="D679" s="18">
        <f t="shared" si="67"/>
        <v>0</v>
      </c>
      <c r="E679" s="7">
        <f t="shared" si="69"/>
        <v>0</v>
      </c>
      <c r="F679" s="7">
        <f t="shared" si="70"/>
        <v>0</v>
      </c>
    </row>
    <row r="680" spans="1:6">
      <c r="A680" s="7">
        <f t="shared" si="68"/>
        <v>0</v>
      </c>
      <c r="B680" s="18">
        <f t="shared" si="65"/>
        <v>0</v>
      </c>
      <c r="C680" s="18">
        <f t="shared" si="66"/>
        <v>0</v>
      </c>
      <c r="D680" s="18">
        <f t="shared" si="67"/>
        <v>0</v>
      </c>
      <c r="E680" s="7">
        <f t="shared" si="69"/>
        <v>0</v>
      </c>
      <c r="F680" s="7">
        <f t="shared" si="70"/>
        <v>0</v>
      </c>
    </row>
    <row r="681" spans="1:6">
      <c r="A681" s="7">
        <f t="shared" si="68"/>
        <v>0</v>
      </c>
      <c r="B681" s="18">
        <f t="shared" si="65"/>
        <v>0</v>
      </c>
      <c r="C681" s="18">
        <f t="shared" si="66"/>
        <v>0</v>
      </c>
      <c r="D681" s="18">
        <f t="shared" si="67"/>
        <v>0</v>
      </c>
      <c r="E681" s="7">
        <f t="shared" si="69"/>
        <v>0</v>
      </c>
      <c r="F681" s="7">
        <f t="shared" si="70"/>
        <v>0</v>
      </c>
    </row>
    <row r="682" spans="1:6">
      <c r="A682" s="7">
        <f t="shared" si="68"/>
        <v>0</v>
      </c>
      <c r="B682" s="18">
        <f t="shared" si="65"/>
        <v>0</v>
      </c>
      <c r="C682" s="18">
        <f t="shared" si="66"/>
        <v>0</v>
      </c>
      <c r="D682" s="18">
        <f t="shared" si="67"/>
        <v>0</v>
      </c>
      <c r="E682" s="7">
        <f t="shared" si="69"/>
        <v>0</v>
      </c>
      <c r="F682" s="7">
        <f t="shared" si="70"/>
        <v>0</v>
      </c>
    </row>
    <row r="683" spans="1:6">
      <c r="A683" s="7">
        <f t="shared" si="68"/>
        <v>0</v>
      </c>
      <c r="B683" s="18">
        <f t="shared" si="65"/>
        <v>0</v>
      </c>
      <c r="C683" s="18">
        <f t="shared" si="66"/>
        <v>0</v>
      </c>
      <c r="D683" s="18">
        <f t="shared" si="67"/>
        <v>0</v>
      </c>
      <c r="E683" s="7">
        <f t="shared" si="69"/>
        <v>0</v>
      </c>
      <c r="F683" s="7">
        <f t="shared" si="70"/>
        <v>0</v>
      </c>
    </row>
    <row r="684" spans="1:6">
      <c r="A684" s="7">
        <f t="shared" si="68"/>
        <v>0</v>
      </c>
      <c r="B684" s="18">
        <f t="shared" si="65"/>
        <v>0</v>
      </c>
      <c r="C684" s="18">
        <f t="shared" si="66"/>
        <v>0</v>
      </c>
      <c r="D684" s="18">
        <f t="shared" si="67"/>
        <v>0</v>
      </c>
      <c r="E684" s="7">
        <f t="shared" si="69"/>
        <v>0</v>
      </c>
      <c r="F684" s="7">
        <f t="shared" si="70"/>
        <v>0</v>
      </c>
    </row>
    <row r="685" spans="1:6">
      <c r="A685" s="7">
        <f t="shared" si="68"/>
        <v>0</v>
      </c>
      <c r="B685" s="18">
        <f t="shared" si="65"/>
        <v>0</v>
      </c>
      <c r="C685" s="18">
        <f t="shared" si="66"/>
        <v>0</v>
      </c>
      <c r="D685" s="18">
        <f t="shared" si="67"/>
        <v>0</v>
      </c>
      <c r="E685" s="7">
        <f t="shared" si="69"/>
        <v>0</v>
      </c>
      <c r="F685" s="7">
        <f t="shared" si="70"/>
        <v>0</v>
      </c>
    </row>
    <row r="686" spans="1:6">
      <c r="A686" s="7">
        <f t="shared" si="68"/>
        <v>0</v>
      </c>
      <c r="B686" s="18">
        <f t="shared" si="65"/>
        <v>0</v>
      </c>
      <c r="C686" s="18">
        <f t="shared" si="66"/>
        <v>0</v>
      </c>
      <c r="D686" s="18">
        <f t="shared" si="67"/>
        <v>0</v>
      </c>
      <c r="E686" s="7">
        <f t="shared" si="69"/>
        <v>0</v>
      </c>
      <c r="F686" s="7">
        <f t="shared" si="70"/>
        <v>0</v>
      </c>
    </row>
    <row r="687" spans="1:6">
      <c r="A687" s="7">
        <f t="shared" si="68"/>
        <v>0</v>
      </c>
      <c r="B687" s="18">
        <f t="shared" si="65"/>
        <v>0</v>
      </c>
      <c r="C687" s="18">
        <f t="shared" si="66"/>
        <v>0</v>
      </c>
      <c r="D687" s="18">
        <f t="shared" si="67"/>
        <v>0</v>
      </c>
      <c r="E687" s="7">
        <f t="shared" si="69"/>
        <v>0</v>
      </c>
      <c r="F687" s="7">
        <f t="shared" si="70"/>
        <v>0</v>
      </c>
    </row>
    <row r="688" spans="1:6">
      <c r="A688" s="7">
        <f t="shared" si="68"/>
        <v>0</v>
      </c>
      <c r="B688" s="18">
        <f t="shared" si="65"/>
        <v>0</v>
      </c>
      <c r="C688" s="18">
        <f t="shared" si="66"/>
        <v>0</v>
      </c>
      <c r="D688" s="18">
        <f t="shared" si="67"/>
        <v>0</v>
      </c>
      <c r="E688" s="7">
        <f t="shared" si="69"/>
        <v>0</v>
      </c>
      <c r="F688" s="7">
        <f t="shared" si="70"/>
        <v>0</v>
      </c>
    </row>
    <row r="689" spans="1:6">
      <c r="A689" s="7">
        <f t="shared" si="68"/>
        <v>0</v>
      </c>
      <c r="B689" s="18">
        <f t="shared" si="65"/>
        <v>0</v>
      </c>
      <c r="C689" s="18">
        <f t="shared" si="66"/>
        <v>0</v>
      </c>
      <c r="D689" s="18">
        <f t="shared" si="67"/>
        <v>0</v>
      </c>
      <c r="E689" s="7">
        <f t="shared" si="69"/>
        <v>0</v>
      </c>
      <c r="F689" s="7">
        <f t="shared" si="70"/>
        <v>0</v>
      </c>
    </row>
    <row r="690" spans="1:6">
      <c r="A690" s="7">
        <f t="shared" si="68"/>
        <v>0</v>
      </c>
      <c r="B690" s="18">
        <f t="shared" si="65"/>
        <v>0</v>
      </c>
      <c r="C690" s="18">
        <f t="shared" si="66"/>
        <v>0</v>
      </c>
      <c r="D690" s="18">
        <f t="shared" si="67"/>
        <v>0</v>
      </c>
      <c r="E690" s="7">
        <f t="shared" si="69"/>
        <v>0</v>
      </c>
      <c r="F690" s="7">
        <f t="shared" si="70"/>
        <v>0</v>
      </c>
    </row>
    <row r="691" spans="1:6">
      <c r="A691" s="7">
        <f t="shared" si="68"/>
        <v>0</v>
      </c>
      <c r="B691" s="18">
        <f t="shared" si="65"/>
        <v>0</v>
      </c>
      <c r="C691" s="18">
        <f t="shared" si="66"/>
        <v>0</v>
      </c>
      <c r="D691" s="18">
        <f t="shared" si="67"/>
        <v>0</v>
      </c>
      <c r="E691" s="7">
        <f t="shared" si="69"/>
        <v>0</v>
      </c>
      <c r="F691" s="7">
        <f t="shared" si="70"/>
        <v>0</v>
      </c>
    </row>
    <row r="692" spans="1:6">
      <c r="A692" s="7">
        <f t="shared" si="68"/>
        <v>0</v>
      </c>
      <c r="B692" s="18">
        <f t="shared" si="65"/>
        <v>0</v>
      </c>
      <c r="C692" s="18">
        <f t="shared" si="66"/>
        <v>0</v>
      </c>
      <c r="D692" s="18">
        <f t="shared" si="67"/>
        <v>0</v>
      </c>
      <c r="E692" s="7">
        <f t="shared" si="69"/>
        <v>0</v>
      </c>
      <c r="F692" s="7">
        <f t="shared" si="70"/>
        <v>0</v>
      </c>
    </row>
    <row r="693" spans="1:6">
      <c r="A693" s="7">
        <f t="shared" si="68"/>
        <v>0</v>
      </c>
      <c r="B693" s="18">
        <f t="shared" si="65"/>
        <v>0</v>
      </c>
      <c r="C693" s="18">
        <f t="shared" si="66"/>
        <v>0</v>
      </c>
      <c r="D693" s="18">
        <f t="shared" si="67"/>
        <v>0</v>
      </c>
      <c r="E693" s="7">
        <f t="shared" si="69"/>
        <v>0</v>
      </c>
      <c r="F693" s="7">
        <f t="shared" si="70"/>
        <v>0</v>
      </c>
    </row>
    <row r="694" spans="1:6">
      <c r="A694" s="7">
        <f t="shared" si="68"/>
        <v>0</v>
      </c>
      <c r="B694" s="18">
        <f t="shared" si="65"/>
        <v>0</v>
      </c>
      <c r="C694" s="18">
        <f t="shared" si="66"/>
        <v>0</v>
      </c>
      <c r="D694" s="18">
        <f t="shared" si="67"/>
        <v>0</v>
      </c>
      <c r="E694" s="7">
        <f t="shared" si="69"/>
        <v>0</v>
      </c>
      <c r="F694" s="7">
        <f t="shared" si="70"/>
        <v>0</v>
      </c>
    </row>
    <row r="695" spans="1:6">
      <c r="A695" s="7">
        <f t="shared" si="68"/>
        <v>0</v>
      </c>
      <c r="B695" s="18">
        <f t="shared" si="65"/>
        <v>0</v>
      </c>
      <c r="C695" s="18">
        <f t="shared" si="66"/>
        <v>0</v>
      </c>
      <c r="D695" s="18">
        <f t="shared" si="67"/>
        <v>0</v>
      </c>
      <c r="E695" s="7">
        <f t="shared" si="69"/>
        <v>0</v>
      </c>
      <c r="F695" s="7">
        <f t="shared" si="70"/>
        <v>0</v>
      </c>
    </row>
    <row r="696" spans="1:6">
      <c r="A696" s="7">
        <f t="shared" si="68"/>
        <v>0</v>
      </c>
      <c r="B696" s="18">
        <f t="shared" si="65"/>
        <v>0</v>
      </c>
      <c r="C696" s="18">
        <f t="shared" si="66"/>
        <v>0</v>
      </c>
      <c r="D696" s="18">
        <f t="shared" si="67"/>
        <v>0</v>
      </c>
      <c r="E696" s="7">
        <f t="shared" si="69"/>
        <v>0</v>
      </c>
      <c r="F696" s="7">
        <f t="shared" si="70"/>
        <v>0</v>
      </c>
    </row>
    <row r="697" spans="1:6">
      <c r="A697" s="7">
        <f t="shared" si="68"/>
        <v>0</v>
      </c>
      <c r="B697" s="18">
        <f t="shared" si="65"/>
        <v>0</v>
      </c>
      <c r="C697" s="18">
        <f t="shared" si="66"/>
        <v>0</v>
      </c>
      <c r="D697" s="18">
        <f t="shared" si="67"/>
        <v>0</v>
      </c>
      <c r="E697" s="7">
        <f t="shared" si="69"/>
        <v>0</v>
      </c>
      <c r="F697" s="7">
        <f t="shared" si="70"/>
        <v>0</v>
      </c>
    </row>
    <row r="698" spans="1:6">
      <c r="A698" s="7">
        <f t="shared" si="68"/>
        <v>0</v>
      </c>
      <c r="B698" s="18">
        <f t="shared" si="65"/>
        <v>0</v>
      </c>
      <c r="C698" s="18">
        <f t="shared" si="66"/>
        <v>0</v>
      </c>
      <c r="D698" s="18">
        <f t="shared" si="67"/>
        <v>0</v>
      </c>
      <c r="E698" s="7">
        <f t="shared" si="69"/>
        <v>0</v>
      </c>
      <c r="F698" s="7">
        <f t="shared" si="70"/>
        <v>0</v>
      </c>
    </row>
    <row r="699" spans="1:6">
      <c r="A699" s="7">
        <f t="shared" si="68"/>
        <v>0</v>
      </c>
      <c r="B699" s="18">
        <f t="shared" si="65"/>
        <v>0</v>
      </c>
      <c r="C699" s="18">
        <f t="shared" si="66"/>
        <v>0</v>
      </c>
      <c r="D699" s="18">
        <f t="shared" si="67"/>
        <v>0</v>
      </c>
      <c r="E699" s="7">
        <f t="shared" si="69"/>
        <v>0</v>
      </c>
      <c r="F699" s="7">
        <f t="shared" si="70"/>
        <v>0</v>
      </c>
    </row>
    <row r="700" spans="1:6">
      <c r="A700" s="7">
        <f t="shared" si="68"/>
        <v>0</v>
      </c>
      <c r="B700" s="18">
        <f t="shared" si="65"/>
        <v>0</v>
      </c>
      <c r="C700" s="18">
        <f t="shared" si="66"/>
        <v>0</v>
      </c>
      <c r="D700" s="18">
        <f t="shared" si="67"/>
        <v>0</v>
      </c>
      <c r="E700" s="7">
        <f t="shared" si="69"/>
        <v>0</v>
      </c>
      <c r="F700" s="7">
        <f t="shared" si="70"/>
        <v>0</v>
      </c>
    </row>
    <row r="701" spans="1:6">
      <c r="A701" s="7">
        <f t="shared" si="68"/>
        <v>0</v>
      </c>
      <c r="B701" s="18">
        <f t="shared" si="65"/>
        <v>0</v>
      </c>
      <c r="C701" s="18">
        <f t="shared" si="66"/>
        <v>0</v>
      </c>
      <c r="D701" s="18">
        <f t="shared" si="67"/>
        <v>0</v>
      </c>
      <c r="E701" s="7">
        <f t="shared" si="69"/>
        <v>0</v>
      </c>
      <c r="F701" s="7">
        <f t="shared" si="70"/>
        <v>0</v>
      </c>
    </row>
    <row r="702" spans="1:6">
      <c r="A702" s="7">
        <f t="shared" si="68"/>
        <v>0</v>
      </c>
      <c r="B702" s="18">
        <f t="shared" si="65"/>
        <v>0</v>
      </c>
      <c r="C702" s="18">
        <f t="shared" si="66"/>
        <v>0</v>
      </c>
      <c r="D702" s="18">
        <f t="shared" si="67"/>
        <v>0</v>
      </c>
      <c r="E702" s="7">
        <f t="shared" si="69"/>
        <v>0</v>
      </c>
      <c r="F702" s="7">
        <f t="shared" si="70"/>
        <v>0</v>
      </c>
    </row>
    <row r="703" spans="1:6">
      <c r="A703" s="7">
        <f t="shared" si="68"/>
        <v>0</v>
      </c>
      <c r="B703" s="18">
        <f t="shared" si="65"/>
        <v>0</v>
      </c>
      <c r="C703" s="18">
        <f t="shared" si="66"/>
        <v>0</v>
      </c>
      <c r="D703" s="18">
        <f t="shared" si="67"/>
        <v>0</v>
      </c>
      <c r="E703" s="7">
        <f t="shared" si="69"/>
        <v>0</v>
      </c>
      <c r="F703" s="7">
        <f t="shared" si="70"/>
        <v>0</v>
      </c>
    </row>
    <row r="704" spans="1:6">
      <c r="A704" s="7">
        <f t="shared" si="68"/>
        <v>0</v>
      </c>
      <c r="B704" s="18">
        <f t="shared" si="65"/>
        <v>0</v>
      </c>
      <c r="C704" s="18">
        <f t="shared" si="66"/>
        <v>0</v>
      </c>
      <c r="D704" s="18">
        <f t="shared" si="67"/>
        <v>0</v>
      </c>
      <c r="E704" s="7">
        <f t="shared" si="69"/>
        <v>0</v>
      </c>
      <c r="F704" s="7">
        <f t="shared" si="70"/>
        <v>0</v>
      </c>
    </row>
    <row r="705" spans="1:6">
      <c r="A705" s="7">
        <f t="shared" si="68"/>
        <v>0</v>
      </c>
      <c r="B705" s="18">
        <f t="shared" si="65"/>
        <v>0</v>
      </c>
      <c r="C705" s="18">
        <f t="shared" si="66"/>
        <v>0</v>
      </c>
      <c r="D705" s="18">
        <f t="shared" si="67"/>
        <v>0</v>
      </c>
      <c r="E705" s="7">
        <f t="shared" si="69"/>
        <v>0</v>
      </c>
      <c r="F705" s="7">
        <f t="shared" si="70"/>
        <v>0</v>
      </c>
    </row>
    <row r="706" spans="1:6">
      <c r="A706" s="7">
        <f t="shared" si="68"/>
        <v>0</v>
      </c>
      <c r="B706" s="18">
        <f t="shared" si="65"/>
        <v>0</v>
      </c>
      <c r="C706" s="18">
        <f t="shared" si="66"/>
        <v>0</v>
      </c>
      <c r="D706" s="18">
        <f t="shared" si="67"/>
        <v>0</v>
      </c>
      <c r="E706" s="7">
        <f t="shared" si="69"/>
        <v>0</v>
      </c>
      <c r="F706" s="7">
        <f t="shared" si="70"/>
        <v>0</v>
      </c>
    </row>
    <row r="707" spans="1:6">
      <c r="A707" s="7">
        <f t="shared" si="68"/>
        <v>0</v>
      </c>
      <c r="B707" s="18">
        <f t="shared" si="65"/>
        <v>0</v>
      </c>
      <c r="C707" s="18">
        <f t="shared" si="66"/>
        <v>0</v>
      </c>
      <c r="D707" s="18">
        <f t="shared" si="67"/>
        <v>0</v>
      </c>
      <c r="E707" s="7">
        <f t="shared" si="69"/>
        <v>0</v>
      </c>
      <c r="F707" s="7">
        <f t="shared" si="70"/>
        <v>0</v>
      </c>
    </row>
    <row r="708" spans="1:6">
      <c r="A708" s="7">
        <f t="shared" si="68"/>
        <v>0</v>
      </c>
      <c r="B708" s="18">
        <f t="shared" si="65"/>
        <v>0</v>
      </c>
      <c r="C708" s="18">
        <f t="shared" si="66"/>
        <v>0</v>
      </c>
      <c r="D708" s="18">
        <f t="shared" si="67"/>
        <v>0</v>
      </c>
      <c r="E708" s="7">
        <f t="shared" si="69"/>
        <v>0</v>
      </c>
      <c r="F708" s="7">
        <f t="shared" si="70"/>
        <v>0</v>
      </c>
    </row>
    <row r="709" spans="1:6">
      <c r="A709" s="7">
        <f t="shared" si="68"/>
        <v>0</v>
      </c>
      <c r="B709" s="18">
        <f t="shared" si="65"/>
        <v>0</v>
      </c>
      <c r="C709" s="18">
        <f t="shared" si="66"/>
        <v>0</v>
      </c>
      <c r="D709" s="18">
        <f t="shared" si="67"/>
        <v>0</v>
      </c>
      <c r="E709" s="7">
        <f t="shared" si="69"/>
        <v>0</v>
      </c>
      <c r="F709" s="7">
        <f t="shared" si="70"/>
        <v>0</v>
      </c>
    </row>
    <row r="710" spans="1:6">
      <c r="A710" s="7">
        <f t="shared" si="68"/>
        <v>0</v>
      </c>
      <c r="B710" s="18">
        <f t="shared" ref="B710:B773" si="71">IF($E710=0,0,IF($F710=0,I710,CONCATENATE(B709,"
",I710)))</f>
        <v>0</v>
      </c>
      <c r="C710" s="18">
        <f t="shared" ref="C710:C773" si="72">IF($E710=0,0,IF($F710=0,$D710,CONCATENATE(C709,"
",$D710)))</f>
        <v>0</v>
      </c>
      <c r="D710" s="18">
        <f t="shared" ref="D710:D773" si="73">ROUNDUP(IF($E710=0,0,IF($F710=0,$J710,D709+$J710))/8,0)</f>
        <v>0</v>
      </c>
      <c r="E710" s="7">
        <f t="shared" si="69"/>
        <v>0</v>
      </c>
      <c r="F710" s="7">
        <f t="shared" si="70"/>
        <v>0</v>
      </c>
    </row>
    <row r="711" spans="1:6">
      <c r="A711" s="7">
        <f t="shared" si="68"/>
        <v>0</v>
      </c>
      <c r="B711" s="18">
        <f t="shared" si="71"/>
        <v>0</v>
      </c>
      <c r="C711" s="18">
        <f t="shared" si="72"/>
        <v>0</v>
      </c>
      <c r="D711" s="18">
        <f t="shared" si="73"/>
        <v>0</v>
      </c>
      <c r="E711" s="7">
        <f t="shared" si="69"/>
        <v>0</v>
      </c>
      <c r="F711" s="7">
        <f t="shared" si="70"/>
        <v>0</v>
      </c>
    </row>
    <row r="712" spans="1:6">
      <c r="A712" s="7">
        <f t="shared" si="68"/>
        <v>0</v>
      </c>
      <c r="B712" s="18">
        <f t="shared" si="71"/>
        <v>0</v>
      </c>
      <c r="C712" s="18">
        <f t="shared" si="72"/>
        <v>0</v>
      </c>
      <c r="D712" s="18">
        <f t="shared" si="73"/>
        <v>0</v>
      </c>
      <c r="E712" s="7">
        <f t="shared" si="69"/>
        <v>0</v>
      </c>
      <c r="F712" s="7">
        <f t="shared" si="70"/>
        <v>0</v>
      </c>
    </row>
    <row r="713" spans="1:6">
      <c r="A713" s="7">
        <f t="shared" si="68"/>
        <v>0</v>
      </c>
      <c r="B713" s="18">
        <f t="shared" si="71"/>
        <v>0</v>
      </c>
      <c r="C713" s="18">
        <f t="shared" si="72"/>
        <v>0</v>
      </c>
      <c r="D713" s="18">
        <f t="shared" si="73"/>
        <v>0</v>
      </c>
      <c r="E713" s="7">
        <f t="shared" si="69"/>
        <v>0</v>
      </c>
      <c r="F713" s="7">
        <f t="shared" si="70"/>
        <v>0</v>
      </c>
    </row>
    <row r="714" spans="1:6">
      <c r="A714" s="7">
        <f t="shared" si="68"/>
        <v>0</v>
      </c>
      <c r="B714" s="18">
        <f t="shared" si="71"/>
        <v>0</v>
      </c>
      <c r="C714" s="18">
        <f t="shared" si="72"/>
        <v>0</v>
      </c>
      <c r="D714" s="18">
        <f t="shared" si="73"/>
        <v>0</v>
      </c>
      <c r="E714" s="7">
        <f t="shared" si="69"/>
        <v>0</v>
      </c>
      <c r="F714" s="7">
        <f t="shared" si="70"/>
        <v>0</v>
      </c>
    </row>
    <row r="715" spans="1:6">
      <c r="A715" s="7">
        <f t="shared" ref="A715:A778" si="74">IF(J715=0,0,IF(E715=E716,0,E715))</f>
        <v>0</v>
      </c>
      <c r="B715" s="18">
        <f t="shared" si="71"/>
        <v>0</v>
      </c>
      <c r="C715" s="18">
        <f t="shared" si="72"/>
        <v>0</v>
      </c>
      <c r="D715" s="18">
        <f t="shared" si="73"/>
        <v>0</v>
      </c>
      <c r="E715" s="7">
        <f t="shared" ref="E715:E778" si="75">IF(J715=0,0,H715)</f>
        <v>0</v>
      </c>
      <c r="F715" s="7">
        <f t="shared" ref="F715:F778" si="76">IF(J715=0,0,IF(E715=E714,1,0))</f>
        <v>0</v>
      </c>
    </row>
    <row r="716" spans="1:6">
      <c r="A716" s="7">
        <f t="shared" si="74"/>
        <v>0</v>
      </c>
      <c r="B716" s="18">
        <f t="shared" si="71"/>
        <v>0</v>
      </c>
      <c r="C716" s="18">
        <f t="shared" si="72"/>
        <v>0</v>
      </c>
      <c r="D716" s="18">
        <f t="shared" si="73"/>
        <v>0</v>
      </c>
      <c r="E716" s="7">
        <f t="shared" si="75"/>
        <v>0</v>
      </c>
      <c r="F716" s="7">
        <f t="shared" si="76"/>
        <v>0</v>
      </c>
    </row>
    <row r="717" spans="1:6">
      <c r="A717" s="7">
        <f t="shared" si="74"/>
        <v>0</v>
      </c>
      <c r="B717" s="18">
        <f t="shared" si="71"/>
        <v>0</v>
      </c>
      <c r="C717" s="18">
        <f t="shared" si="72"/>
        <v>0</v>
      </c>
      <c r="D717" s="18">
        <f t="shared" si="73"/>
        <v>0</v>
      </c>
      <c r="E717" s="7">
        <f t="shared" si="75"/>
        <v>0</v>
      </c>
      <c r="F717" s="7">
        <f t="shared" si="76"/>
        <v>0</v>
      </c>
    </row>
    <row r="718" spans="1:6">
      <c r="A718" s="7">
        <f t="shared" si="74"/>
        <v>0</v>
      </c>
      <c r="B718" s="18">
        <f t="shared" si="71"/>
        <v>0</v>
      </c>
      <c r="C718" s="18">
        <f t="shared" si="72"/>
        <v>0</v>
      </c>
      <c r="D718" s="18">
        <f t="shared" si="73"/>
        <v>0</v>
      </c>
      <c r="E718" s="7">
        <f t="shared" si="75"/>
        <v>0</v>
      </c>
      <c r="F718" s="7">
        <f t="shared" si="76"/>
        <v>0</v>
      </c>
    </row>
    <row r="719" spans="1:6">
      <c r="A719" s="7">
        <f t="shared" si="74"/>
        <v>0</v>
      </c>
      <c r="B719" s="18">
        <f t="shared" si="71"/>
        <v>0</v>
      </c>
      <c r="C719" s="18">
        <f t="shared" si="72"/>
        <v>0</v>
      </c>
      <c r="D719" s="18">
        <f t="shared" si="73"/>
        <v>0</v>
      </c>
      <c r="E719" s="7">
        <f t="shared" si="75"/>
        <v>0</v>
      </c>
      <c r="F719" s="7">
        <f t="shared" si="76"/>
        <v>0</v>
      </c>
    </row>
    <row r="720" spans="1:6">
      <c r="A720" s="7">
        <f t="shared" si="74"/>
        <v>0</v>
      </c>
      <c r="B720" s="18">
        <f t="shared" si="71"/>
        <v>0</v>
      </c>
      <c r="C720" s="18">
        <f t="shared" si="72"/>
        <v>0</v>
      </c>
      <c r="D720" s="18">
        <f t="shared" si="73"/>
        <v>0</v>
      </c>
      <c r="E720" s="7">
        <f t="shared" si="75"/>
        <v>0</v>
      </c>
      <c r="F720" s="7">
        <f t="shared" si="76"/>
        <v>0</v>
      </c>
    </row>
    <row r="721" spans="1:6">
      <c r="A721" s="7">
        <f t="shared" si="74"/>
        <v>0</v>
      </c>
      <c r="B721" s="18">
        <f t="shared" si="71"/>
        <v>0</v>
      </c>
      <c r="C721" s="18">
        <f t="shared" si="72"/>
        <v>0</v>
      </c>
      <c r="D721" s="18">
        <f t="shared" si="73"/>
        <v>0</v>
      </c>
      <c r="E721" s="7">
        <f t="shared" si="75"/>
        <v>0</v>
      </c>
      <c r="F721" s="7">
        <f t="shared" si="76"/>
        <v>0</v>
      </c>
    </row>
    <row r="722" spans="1:6">
      <c r="A722" s="7">
        <f t="shared" si="74"/>
        <v>0</v>
      </c>
      <c r="B722" s="18">
        <f t="shared" si="71"/>
        <v>0</v>
      </c>
      <c r="C722" s="18">
        <f t="shared" si="72"/>
        <v>0</v>
      </c>
      <c r="D722" s="18">
        <f t="shared" si="73"/>
        <v>0</v>
      </c>
      <c r="E722" s="7">
        <f t="shared" si="75"/>
        <v>0</v>
      </c>
      <c r="F722" s="7">
        <f t="shared" si="76"/>
        <v>0</v>
      </c>
    </row>
    <row r="723" spans="1:6">
      <c r="A723" s="7">
        <f t="shared" si="74"/>
        <v>0</v>
      </c>
      <c r="B723" s="18">
        <f t="shared" si="71"/>
        <v>0</v>
      </c>
      <c r="C723" s="18">
        <f t="shared" si="72"/>
        <v>0</v>
      </c>
      <c r="D723" s="18">
        <f t="shared" si="73"/>
        <v>0</v>
      </c>
      <c r="E723" s="7">
        <f t="shared" si="75"/>
        <v>0</v>
      </c>
      <c r="F723" s="7">
        <f t="shared" si="76"/>
        <v>0</v>
      </c>
    </row>
    <row r="724" spans="1:6">
      <c r="A724" s="7">
        <f t="shared" si="74"/>
        <v>0</v>
      </c>
      <c r="B724" s="18">
        <f t="shared" si="71"/>
        <v>0</v>
      </c>
      <c r="C724" s="18">
        <f t="shared" si="72"/>
        <v>0</v>
      </c>
      <c r="D724" s="18">
        <f t="shared" si="73"/>
        <v>0</v>
      </c>
      <c r="E724" s="7">
        <f t="shared" si="75"/>
        <v>0</v>
      </c>
      <c r="F724" s="7">
        <f t="shared" si="76"/>
        <v>0</v>
      </c>
    </row>
    <row r="725" spans="1:6">
      <c r="A725" s="7">
        <f t="shared" si="74"/>
        <v>0</v>
      </c>
      <c r="B725" s="18">
        <f t="shared" si="71"/>
        <v>0</v>
      </c>
      <c r="C725" s="18">
        <f t="shared" si="72"/>
        <v>0</v>
      </c>
      <c r="D725" s="18">
        <f t="shared" si="73"/>
        <v>0</v>
      </c>
      <c r="E725" s="7">
        <f t="shared" si="75"/>
        <v>0</v>
      </c>
      <c r="F725" s="7">
        <f t="shared" si="76"/>
        <v>0</v>
      </c>
    </row>
    <row r="726" spans="1:6">
      <c r="A726" s="7">
        <f t="shared" si="74"/>
        <v>0</v>
      </c>
      <c r="B726" s="18">
        <f t="shared" si="71"/>
        <v>0</v>
      </c>
      <c r="C726" s="18">
        <f t="shared" si="72"/>
        <v>0</v>
      </c>
      <c r="D726" s="18">
        <f t="shared" si="73"/>
        <v>0</v>
      </c>
      <c r="E726" s="7">
        <f t="shared" si="75"/>
        <v>0</v>
      </c>
      <c r="F726" s="7">
        <f t="shared" si="76"/>
        <v>0</v>
      </c>
    </row>
    <row r="727" spans="1:6">
      <c r="A727" s="7">
        <f t="shared" si="74"/>
        <v>0</v>
      </c>
      <c r="B727" s="18">
        <f t="shared" si="71"/>
        <v>0</v>
      </c>
      <c r="C727" s="18">
        <f t="shared" si="72"/>
        <v>0</v>
      </c>
      <c r="D727" s="18">
        <f t="shared" si="73"/>
        <v>0</v>
      </c>
      <c r="E727" s="7">
        <f t="shared" si="75"/>
        <v>0</v>
      </c>
      <c r="F727" s="7">
        <f t="shared" si="76"/>
        <v>0</v>
      </c>
    </row>
    <row r="728" spans="1:6">
      <c r="A728" s="7">
        <f t="shared" si="74"/>
        <v>0</v>
      </c>
      <c r="B728" s="18">
        <f t="shared" si="71"/>
        <v>0</v>
      </c>
      <c r="C728" s="18">
        <f t="shared" si="72"/>
        <v>0</v>
      </c>
      <c r="D728" s="18">
        <f t="shared" si="73"/>
        <v>0</v>
      </c>
      <c r="E728" s="7">
        <f t="shared" si="75"/>
        <v>0</v>
      </c>
      <c r="F728" s="7">
        <f t="shared" si="76"/>
        <v>0</v>
      </c>
    </row>
    <row r="729" spans="1:6">
      <c r="A729" s="7">
        <f t="shared" si="74"/>
        <v>0</v>
      </c>
      <c r="B729" s="18">
        <f t="shared" si="71"/>
        <v>0</v>
      </c>
      <c r="C729" s="18">
        <f t="shared" si="72"/>
        <v>0</v>
      </c>
      <c r="D729" s="18">
        <f t="shared" si="73"/>
        <v>0</v>
      </c>
      <c r="E729" s="7">
        <f t="shared" si="75"/>
        <v>0</v>
      </c>
      <c r="F729" s="7">
        <f t="shared" si="76"/>
        <v>0</v>
      </c>
    </row>
    <row r="730" spans="1:6">
      <c r="A730" s="7">
        <f t="shared" si="74"/>
        <v>0</v>
      </c>
      <c r="B730" s="18">
        <f t="shared" si="71"/>
        <v>0</v>
      </c>
      <c r="C730" s="18">
        <f t="shared" si="72"/>
        <v>0</v>
      </c>
      <c r="D730" s="18">
        <f t="shared" si="73"/>
        <v>0</v>
      </c>
      <c r="E730" s="7">
        <f t="shared" si="75"/>
        <v>0</v>
      </c>
      <c r="F730" s="7">
        <f t="shared" si="76"/>
        <v>0</v>
      </c>
    </row>
    <row r="731" spans="1:6">
      <c r="A731" s="7">
        <f t="shared" si="74"/>
        <v>0</v>
      </c>
      <c r="B731" s="18">
        <f t="shared" si="71"/>
        <v>0</v>
      </c>
      <c r="C731" s="18">
        <f t="shared" si="72"/>
        <v>0</v>
      </c>
      <c r="D731" s="18">
        <f t="shared" si="73"/>
        <v>0</v>
      </c>
      <c r="E731" s="7">
        <f t="shared" si="75"/>
        <v>0</v>
      </c>
      <c r="F731" s="7">
        <f t="shared" si="76"/>
        <v>0</v>
      </c>
    </row>
    <row r="732" spans="1:6">
      <c r="A732" s="7">
        <f t="shared" si="74"/>
        <v>0</v>
      </c>
      <c r="B732" s="18">
        <f t="shared" si="71"/>
        <v>0</v>
      </c>
      <c r="C732" s="18">
        <f t="shared" si="72"/>
        <v>0</v>
      </c>
      <c r="D732" s="18">
        <f t="shared" si="73"/>
        <v>0</v>
      </c>
      <c r="E732" s="7">
        <f t="shared" si="75"/>
        <v>0</v>
      </c>
      <c r="F732" s="7">
        <f t="shared" si="76"/>
        <v>0</v>
      </c>
    </row>
    <row r="733" spans="1:6">
      <c r="A733" s="7">
        <f t="shared" si="74"/>
        <v>0</v>
      </c>
      <c r="B733" s="18">
        <f t="shared" si="71"/>
        <v>0</v>
      </c>
      <c r="C733" s="18">
        <f t="shared" si="72"/>
        <v>0</v>
      </c>
      <c r="D733" s="18">
        <f t="shared" si="73"/>
        <v>0</v>
      </c>
      <c r="E733" s="7">
        <f t="shared" si="75"/>
        <v>0</v>
      </c>
      <c r="F733" s="7">
        <f t="shared" si="76"/>
        <v>0</v>
      </c>
    </row>
    <row r="734" spans="1:6">
      <c r="A734" s="7">
        <f t="shared" si="74"/>
        <v>0</v>
      </c>
      <c r="B734" s="18">
        <f t="shared" si="71"/>
        <v>0</v>
      </c>
      <c r="C734" s="18">
        <f t="shared" si="72"/>
        <v>0</v>
      </c>
      <c r="D734" s="18">
        <f t="shared" si="73"/>
        <v>0</v>
      </c>
      <c r="E734" s="7">
        <f t="shared" si="75"/>
        <v>0</v>
      </c>
      <c r="F734" s="7">
        <f t="shared" si="76"/>
        <v>0</v>
      </c>
    </row>
    <row r="735" spans="1:6">
      <c r="A735" s="7">
        <f t="shared" si="74"/>
        <v>0</v>
      </c>
      <c r="B735" s="18">
        <f t="shared" si="71"/>
        <v>0</v>
      </c>
      <c r="C735" s="18">
        <f t="shared" si="72"/>
        <v>0</v>
      </c>
      <c r="D735" s="18">
        <f t="shared" si="73"/>
        <v>0</v>
      </c>
      <c r="E735" s="7">
        <f t="shared" si="75"/>
        <v>0</v>
      </c>
      <c r="F735" s="7">
        <f t="shared" si="76"/>
        <v>0</v>
      </c>
    </row>
    <row r="736" spans="1:6">
      <c r="A736" s="7">
        <f t="shared" si="74"/>
        <v>0</v>
      </c>
      <c r="B736" s="18">
        <f t="shared" si="71"/>
        <v>0</v>
      </c>
      <c r="C736" s="18">
        <f t="shared" si="72"/>
        <v>0</v>
      </c>
      <c r="D736" s="18">
        <f t="shared" si="73"/>
        <v>0</v>
      </c>
      <c r="E736" s="7">
        <f t="shared" si="75"/>
        <v>0</v>
      </c>
      <c r="F736" s="7">
        <f t="shared" si="76"/>
        <v>0</v>
      </c>
    </row>
    <row r="737" spans="1:6">
      <c r="A737" s="7">
        <f t="shared" si="74"/>
        <v>0</v>
      </c>
      <c r="B737" s="18">
        <f t="shared" si="71"/>
        <v>0</v>
      </c>
      <c r="C737" s="18">
        <f t="shared" si="72"/>
        <v>0</v>
      </c>
      <c r="D737" s="18">
        <f t="shared" si="73"/>
        <v>0</v>
      </c>
      <c r="E737" s="7">
        <f t="shared" si="75"/>
        <v>0</v>
      </c>
      <c r="F737" s="7">
        <f t="shared" si="76"/>
        <v>0</v>
      </c>
    </row>
    <row r="738" spans="1:6">
      <c r="A738" s="7">
        <f t="shared" si="74"/>
        <v>0</v>
      </c>
      <c r="B738" s="18">
        <f t="shared" si="71"/>
        <v>0</v>
      </c>
      <c r="C738" s="18">
        <f t="shared" si="72"/>
        <v>0</v>
      </c>
      <c r="D738" s="18">
        <f t="shared" si="73"/>
        <v>0</v>
      </c>
      <c r="E738" s="7">
        <f t="shared" si="75"/>
        <v>0</v>
      </c>
      <c r="F738" s="7">
        <f t="shared" si="76"/>
        <v>0</v>
      </c>
    </row>
    <row r="739" spans="1:6">
      <c r="A739" s="7">
        <f t="shared" si="74"/>
        <v>0</v>
      </c>
      <c r="B739" s="18">
        <f t="shared" si="71"/>
        <v>0</v>
      </c>
      <c r="C739" s="18">
        <f t="shared" si="72"/>
        <v>0</v>
      </c>
      <c r="D739" s="18">
        <f t="shared" si="73"/>
        <v>0</v>
      </c>
      <c r="E739" s="7">
        <f t="shared" si="75"/>
        <v>0</v>
      </c>
      <c r="F739" s="7">
        <f t="shared" si="76"/>
        <v>0</v>
      </c>
    </row>
    <row r="740" spans="1:6">
      <c r="A740" s="7">
        <f t="shared" si="74"/>
        <v>0</v>
      </c>
      <c r="B740" s="18">
        <f t="shared" si="71"/>
        <v>0</v>
      </c>
      <c r="C740" s="18">
        <f t="shared" si="72"/>
        <v>0</v>
      </c>
      <c r="D740" s="18">
        <f t="shared" si="73"/>
        <v>0</v>
      </c>
      <c r="E740" s="7">
        <f t="shared" si="75"/>
        <v>0</v>
      </c>
      <c r="F740" s="7">
        <f t="shared" si="76"/>
        <v>0</v>
      </c>
    </row>
    <row r="741" spans="1:6">
      <c r="A741" s="7">
        <f t="shared" si="74"/>
        <v>0</v>
      </c>
      <c r="B741" s="18">
        <f t="shared" si="71"/>
        <v>0</v>
      </c>
      <c r="C741" s="18">
        <f t="shared" si="72"/>
        <v>0</v>
      </c>
      <c r="D741" s="18">
        <f t="shared" si="73"/>
        <v>0</v>
      </c>
      <c r="E741" s="7">
        <f t="shared" si="75"/>
        <v>0</v>
      </c>
      <c r="F741" s="7">
        <f t="shared" si="76"/>
        <v>0</v>
      </c>
    </row>
    <row r="742" spans="1:6">
      <c r="A742" s="7">
        <f t="shared" si="74"/>
        <v>0</v>
      </c>
      <c r="B742" s="18">
        <f t="shared" si="71"/>
        <v>0</v>
      </c>
      <c r="C742" s="18">
        <f t="shared" si="72"/>
        <v>0</v>
      </c>
      <c r="D742" s="18">
        <f t="shared" si="73"/>
        <v>0</v>
      </c>
      <c r="E742" s="7">
        <f t="shared" si="75"/>
        <v>0</v>
      </c>
      <c r="F742" s="7">
        <f t="shared" si="76"/>
        <v>0</v>
      </c>
    </row>
    <row r="743" spans="1:6">
      <c r="A743" s="7">
        <f t="shared" si="74"/>
        <v>0</v>
      </c>
      <c r="B743" s="18">
        <f t="shared" si="71"/>
        <v>0</v>
      </c>
      <c r="C743" s="18">
        <f t="shared" si="72"/>
        <v>0</v>
      </c>
      <c r="D743" s="18">
        <f t="shared" si="73"/>
        <v>0</v>
      </c>
      <c r="E743" s="7">
        <f t="shared" si="75"/>
        <v>0</v>
      </c>
      <c r="F743" s="7">
        <f t="shared" si="76"/>
        <v>0</v>
      </c>
    </row>
    <row r="744" spans="1:6">
      <c r="A744" s="7">
        <f t="shared" si="74"/>
        <v>0</v>
      </c>
      <c r="B744" s="18">
        <f t="shared" si="71"/>
        <v>0</v>
      </c>
      <c r="C744" s="18">
        <f t="shared" si="72"/>
        <v>0</v>
      </c>
      <c r="D744" s="18">
        <f t="shared" si="73"/>
        <v>0</v>
      </c>
      <c r="E744" s="7">
        <f t="shared" si="75"/>
        <v>0</v>
      </c>
      <c r="F744" s="7">
        <f t="shared" si="76"/>
        <v>0</v>
      </c>
    </row>
    <row r="745" spans="1:6">
      <c r="A745" s="7">
        <f t="shared" si="74"/>
        <v>0</v>
      </c>
      <c r="B745" s="18">
        <f t="shared" si="71"/>
        <v>0</v>
      </c>
      <c r="C745" s="18">
        <f t="shared" si="72"/>
        <v>0</v>
      </c>
      <c r="D745" s="18">
        <f t="shared" si="73"/>
        <v>0</v>
      </c>
      <c r="E745" s="7">
        <f t="shared" si="75"/>
        <v>0</v>
      </c>
      <c r="F745" s="7">
        <f t="shared" si="76"/>
        <v>0</v>
      </c>
    </row>
    <row r="746" spans="1:6">
      <c r="A746" s="7">
        <f t="shared" si="74"/>
        <v>0</v>
      </c>
      <c r="B746" s="18">
        <f t="shared" si="71"/>
        <v>0</v>
      </c>
      <c r="C746" s="18">
        <f t="shared" si="72"/>
        <v>0</v>
      </c>
      <c r="D746" s="18">
        <f t="shared" si="73"/>
        <v>0</v>
      </c>
      <c r="E746" s="7">
        <f t="shared" si="75"/>
        <v>0</v>
      </c>
      <c r="F746" s="7">
        <f t="shared" si="76"/>
        <v>0</v>
      </c>
    </row>
    <row r="747" spans="1:6">
      <c r="A747" s="7">
        <f t="shared" si="74"/>
        <v>0</v>
      </c>
      <c r="B747" s="18">
        <f t="shared" si="71"/>
        <v>0</v>
      </c>
      <c r="C747" s="18">
        <f t="shared" si="72"/>
        <v>0</v>
      </c>
      <c r="D747" s="18">
        <f t="shared" si="73"/>
        <v>0</v>
      </c>
      <c r="E747" s="7">
        <f t="shared" si="75"/>
        <v>0</v>
      </c>
      <c r="F747" s="7">
        <f t="shared" si="76"/>
        <v>0</v>
      </c>
    </row>
    <row r="748" spans="1:6">
      <c r="A748" s="7">
        <f t="shared" si="74"/>
        <v>0</v>
      </c>
      <c r="B748" s="18">
        <f t="shared" si="71"/>
        <v>0</v>
      </c>
      <c r="C748" s="18">
        <f t="shared" si="72"/>
        <v>0</v>
      </c>
      <c r="D748" s="18">
        <f t="shared" si="73"/>
        <v>0</v>
      </c>
      <c r="E748" s="7">
        <f t="shared" si="75"/>
        <v>0</v>
      </c>
      <c r="F748" s="7">
        <f t="shared" si="76"/>
        <v>0</v>
      </c>
    </row>
    <row r="749" spans="1:6">
      <c r="A749" s="7">
        <f t="shared" si="74"/>
        <v>0</v>
      </c>
      <c r="B749" s="18">
        <f t="shared" si="71"/>
        <v>0</v>
      </c>
      <c r="C749" s="18">
        <f t="shared" si="72"/>
        <v>0</v>
      </c>
      <c r="D749" s="18">
        <f t="shared" si="73"/>
        <v>0</v>
      </c>
      <c r="E749" s="7">
        <f t="shared" si="75"/>
        <v>0</v>
      </c>
      <c r="F749" s="7">
        <f t="shared" si="76"/>
        <v>0</v>
      </c>
    </row>
    <row r="750" spans="1:6">
      <c r="A750" s="7">
        <f t="shared" si="74"/>
        <v>0</v>
      </c>
      <c r="B750" s="18">
        <f t="shared" si="71"/>
        <v>0</v>
      </c>
      <c r="C750" s="18">
        <f t="shared" si="72"/>
        <v>0</v>
      </c>
      <c r="D750" s="18">
        <f t="shared" si="73"/>
        <v>0</v>
      </c>
      <c r="E750" s="7">
        <f t="shared" si="75"/>
        <v>0</v>
      </c>
      <c r="F750" s="7">
        <f t="shared" si="76"/>
        <v>0</v>
      </c>
    </row>
    <row r="751" spans="1:6">
      <c r="A751" s="7">
        <f t="shared" si="74"/>
        <v>0</v>
      </c>
      <c r="B751" s="18">
        <f t="shared" si="71"/>
        <v>0</v>
      </c>
      <c r="C751" s="18">
        <f t="shared" si="72"/>
        <v>0</v>
      </c>
      <c r="D751" s="18">
        <f t="shared" si="73"/>
        <v>0</v>
      </c>
      <c r="E751" s="7">
        <f t="shared" si="75"/>
        <v>0</v>
      </c>
      <c r="F751" s="7">
        <f t="shared" si="76"/>
        <v>0</v>
      </c>
    </row>
    <row r="752" spans="1:6">
      <c r="A752" s="7">
        <f t="shared" si="74"/>
        <v>0</v>
      </c>
      <c r="B752" s="18">
        <f t="shared" si="71"/>
        <v>0</v>
      </c>
      <c r="C752" s="18">
        <f t="shared" si="72"/>
        <v>0</v>
      </c>
      <c r="D752" s="18">
        <f t="shared" si="73"/>
        <v>0</v>
      </c>
      <c r="E752" s="7">
        <f t="shared" si="75"/>
        <v>0</v>
      </c>
      <c r="F752" s="7">
        <f t="shared" si="76"/>
        <v>0</v>
      </c>
    </row>
    <row r="753" spans="1:6">
      <c r="A753" s="7">
        <f t="shared" si="74"/>
        <v>0</v>
      </c>
      <c r="B753" s="18">
        <f t="shared" si="71"/>
        <v>0</v>
      </c>
      <c r="C753" s="18">
        <f t="shared" si="72"/>
        <v>0</v>
      </c>
      <c r="D753" s="18">
        <f t="shared" si="73"/>
        <v>0</v>
      </c>
      <c r="E753" s="7">
        <f t="shared" si="75"/>
        <v>0</v>
      </c>
      <c r="F753" s="7">
        <f t="shared" si="76"/>
        <v>0</v>
      </c>
    </row>
    <row r="754" spans="1:6">
      <c r="A754" s="7">
        <f t="shared" si="74"/>
        <v>0</v>
      </c>
      <c r="B754" s="18">
        <f t="shared" si="71"/>
        <v>0</v>
      </c>
      <c r="C754" s="18">
        <f t="shared" si="72"/>
        <v>0</v>
      </c>
      <c r="D754" s="18">
        <f t="shared" si="73"/>
        <v>0</v>
      </c>
      <c r="E754" s="7">
        <f t="shared" si="75"/>
        <v>0</v>
      </c>
      <c r="F754" s="7">
        <f t="shared" si="76"/>
        <v>0</v>
      </c>
    </row>
    <row r="755" spans="1:6">
      <c r="A755" s="7">
        <f t="shared" si="74"/>
        <v>0</v>
      </c>
      <c r="B755" s="18">
        <f t="shared" si="71"/>
        <v>0</v>
      </c>
      <c r="C755" s="18">
        <f t="shared" si="72"/>
        <v>0</v>
      </c>
      <c r="D755" s="18">
        <f t="shared" si="73"/>
        <v>0</v>
      </c>
      <c r="E755" s="7">
        <f t="shared" si="75"/>
        <v>0</v>
      </c>
      <c r="F755" s="7">
        <f t="shared" si="76"/>
        <v>0</v>
      </c>
    </row>
    <row r="756" spans="1:6">
      <c r="A756" s="7">
        <f t="shared" si="74"/>
        <v>0</v>
      </c>
      <c r="B756" s="18">
        <f t="shared" si="71"/>
        <v>0</v>
      </c>
      <c r="C756" s="18">
        <f t="shared" si="72"/>
        <v>0</v>
      </c>
      <c r="D756" s="18">
        <f t="shared" si="73"/>
        <v>0</v>
      </c>
      <c r="E756" s="7">
        <f t="shared" si="75"/>
        <v>0</v>
      </c>
      <c r="F756" s="7">
        <f t="shared" si="76"/>
        <v>0</v>
      </c>
    </row>
    <row r="757" spans="1:6">
      <c r="A757" s="7">
        <f t="shared" si="74"/>
        <v>0</v>
      </c>
      <c r="B757" s="18">
        <f t="shared" si="71"/>
        <v>0</v>
      </c>
      <c r="C757" s="18">
        <f t="shared" si="72"/>
        <v>0</v>
      </c>
      <c r="D757" s="18">
        <f t="shared" si="73"/>
        <v>0</v>
      </c>
      <c r="E757" s="7">
        <f t="shared" si="75"/>
        <v>0</v>
      </c>
      <c r="F757" s="7">
        <f t="shared" si="76"/>
        <v>0</v>
      </c>
    </row>
    <row r="758" spans="1:6">
      <c r="A758" s="7">
        <f t="shared" si="74"/>
        <v>0</v>
      </c>
      <c r="B758" s="18">
        <f t="shared" si="71"/>
        <v>0</v>
      </c>
      <c r="C758" s="18">
        <f t="shared" si="72"/>
        <v>0</v>
      </c>
      <c r="D758" s="18">
        <f t="shared" si="73"/>
        <v>0</v>
      </c>
      <c r="E758" s="7">
        <f t="shared" si="75"/>
        <v>0</v>
      </c>
      <c r="F758" s="7">
        <f t="shared" si="76"/>
        <v>0</v>
      </c>
    </row>
    <row r="759" spans="1:6">
      <c r="A759" s="7">
        <f t="shared" si="74"/>
        <v>0</v>
      </c>
      <c r="B759" s="18">
        <f t="shared" si="71"/>
        <v>0</v>
      </c>
      <c r="C759" s="18">
        <f t="shared" si="72"/>
        <v>0</v>
      </c>
      <c r="D759" s="18">
        <f t="shared" si="73"/>
        <v>0</v>
      </c>
      <c r="E759" s="7">
        <f t="shared" si="75"/>
        <v>0</v>
      </c>
      <c r="F759" s="7">
        <f t="shared" si="76"/>
        <v>0</v>
      </c>
    </row>
    <row r="760" spans="1:6">
      <c r="A760" s="7">
        <f t="shared" si="74"/>
        <v>0</v>
      </c>
      <c r="B760" s="18">
        <f t="shared" si="71"/>
        <v>0</v>
      </c>
      <c r="C760" s="18">
        <f t="shared" si="72"/>
        <v>0</v>
      </c>
      <c r="D760" s="18">
        <f t="shared" si="73"/>
        <v>0</v>
      </c>
      <c r="E760" s="7">
        <f t="shared" si="75"/>
        <v>0</v>
      </c>
      <c r="F760" s="7">
        <f t="shared" si="76"/>
        <v>0</v>
      </c>
    </row>
    <row r="761" spans="1:6">
      <c r="A761" s="7">
        <f t="shared" si="74"/>
        <v>0</v>
      </c>
      <c r="B761" s="18">
        <f t="shared" si="71"/>
        <v>0</v>
      </c>
      <c r="C761" s="18">
        <f t="shared" si="72"/>
        <v>0</v>
      </c>
      <c r="D761" s="18">
        <f t="shared" si="73"/>
        <v>0</v>
      </c>
      <c r="E761" s="7">
        <f t="shared" si="75"/>
        <v>0</v>
      </c>
      <c r="F761" s="7">
        <f t="shared" si="76"/>
        <v>0</v>
      </c>
    </row>
    <row r="762" spans="1:6">
      <c r="A762" s="7">
        <f t="shared" si="74"/>
        <v>0</v>
      </c>
      <c r="B762" s="18">
        <f t="shared" si="71"/>
        <v>0</v>
      </c>
      <c r="C762" s="18">
        <f t="shared" si="72"/>
        <v>0</v>
      </c>
      <c r="D762" s="18">
        <f t="shared" si="73"/>
        <v>0</v>
      </c>
      <c r="E762" s="7">
        <f t="shared" si="75"/>
        <v>0</v>
      </c>
      <c r="F762" s="7">
        <f t="shared" si="76"/>
        <v>0</v>
      </c>
    </row>
    <row r="763" spans="1:6">
      <c r="A763" s="7">
        <f t="shared" si="74"/>
        <v>0</v>
      </c>
      <c r="B763" s="18">
        <f t="shared" si="71"/>
        <v>0</v>
      </c>
      <c r="C763" s="18">
        <f t="shared" si="72"/>
        <v>0</v>
      </c>
      <c r="D763" s="18">
        <f t="shared" si="73"/>
        <v>0</v>
      </c>
      <c r="E763" s="7">
        <f t="shared" si="75"/>
        <v>0</v>
      </c>
      <c r="F763" s="7">
        <f t="shared" si="76"/>
        <v>0</v>
      </c>
    </row>
    <row r="764" spans="1:6">
      <c r="A764" s="7">
        <f t="shared" si="74"/>
        <v>0</v>
      </c>
      <c r="B764" s="18">
        <f t="shared" si="71"/>
        <v>0</v>
      </c>
      <c r="C764" s="18">
        <f t="shared" si="72"/>
        <v>0</v>
      </c>
      <c r="D764" s="18">
        <f t="shared" si="73"/>
        <v>0</v>
      </c>
      <c r="E764" s="7">
        <f t="shared" si="75"/>
        <v>0</v>
      </c>
      <c r="F764" s="7">
        <f t="shared" si="76"/>
        <v>0</v>
      </c>
    </row>
    <row r="765" spans="1:6">
      <c r="A765" s="7">
        <f t="shared" si="74"/>
        <v>0</v>
      </c>
      <c r="B765" s="18">
        <f t="shared" si="71"/>
        <v>0</v>
      </c>
      <c r="C765" s="18">
        <f t="shared" si="72"/>
        <v>0</v>
      </c>
      <c r="D765" s="18">
        <f t="shared" si="73"/>
        <v>0</v>
      </c>
      <c r="E765" s="7">
        <f t="shared" si="75"/>
        <v>0</v>
      </c>
      <c r="F765" s="7">
        <f t="shared" si="76"/>
        <v>0</v>
      </c>
    </row>
    <row r="766" spans="1:6">
      <c r="A766" s="7">
        <f t="shared" si="74"/>
        <v>0</v>
      </c>
      <c r="B766" s="18">
        <f t="shared" si="71"/>
        <v>0</v>
      </c>
      <c r="C766" s="18">
        <f t="shared" si="72"/>
        <v>0</v>
      </c>
      <c r="D766" s="18">
        <f t="shared" si="73"/>
        <v>0</v>
      </c>
      <c r="E766" s="7">
        <f t="shared" si="75"/>
        <v>0</v>
      </c>
      <c r="F766" s="7">
        <f t="shared" si="76"/>
        <v>0</v>
      </c>
    </row>
    <row r="767" spans="1:6">
      <c r="A767" s="7">
        <f t="shared" si="74"/>
        <v>0</v>
      </c>
      <c r="B767" s="18">
        <f t="shared" si="71"/>
        <v>0</v>
      </c>
      <c r="C767" s="18">
        <f t="shared" si="72"/>
        <v>0</v>
      </c>
      <c r="D767" s="18">
        <f t="shared" si="73"/>
        <v>0</v>
      </c>
      <c r="E767" s="7">
        <f t="shared" si="75"/>
        <v>0</v>
      </c>
      <c r="F767" s="7">
        <f t="shared" si="76"/>
        <v>0</v>
      </c>
    </row>
    <row r="768" spans="1:6">
      <c r="A768" s="7">
        <f t="shared" si="74"/>
        <v>0</v>
      </c>
      <c r="B768" s="18">
        <f t="shared" si="71"/>
        <v>0</v>
      </c>
      <c r="C768" s="18">
        <f t="shared" si="72"/>
        <v>0</v>
      </c>
      <c r="D768" s="18">
        <f t="shared" si="73"/>
        <v>0</v>
      </c>
      <c r="E768" s="7">
        <f t="shared" si="75"/>
        <v>0</v>
      </c>
      <c r="F768" s="7">
        <f t="shared" si="76"/>
        <v>0</v>
      </c>
    </row>
    <row r="769" spans="1:6">
      <c r="A769" s="7">
        <f t="shared" si="74"/>
        <v>0</v>
      </c>
      <c r="B769" s="18">
        <f t="shared" si="71"/>
        <v>0</v>
      </c>
      <c r="C769" s="18">
        <f t="shared" si="72"/>
        <v>0</v>
      </c>
      <c r="D769" s="18">
        <f t="shared" si="73"/>
        <v>0</v>
      </c>
      <c r="E769" s="7">
        <f t="shared" si="75"/>
        <v>0</v>
      </c>
      <c r="F769" s="7">
        <f t="shared" si="76"/>
        <v>0</v>
      </c>
    </row>
    <row r="770" spans="1:6">
      <c r="A770" s="7">
        <f t="shared" si="74"/>
        <v>0</v>
      </c>
      <c r="B770" s="18">
        <f t="shared" si="71"/>
        <v>0</v>
      </c>
      <c r="C770" s="18">
        <f t="shared" si="72"/>
        <v>0</v>
      </c>
      <c r="D770" s="18">
        <f t="shared" si="73"/>
        <v>0</v>
      </c>
      <c r="E770" s="7">
        <f t="shared" si="75"/>
        <v>0</v>
      </c>
      <c r="F770" s="7">
        <f t="shared" si="76"/>
        <v>0</v>
      </c>
    </row>
    <row r="771" spans="1:6">
      <c r="A771" s="7">
        <f t="shared" si="74"/>
        <v>0</v>
      </c>
      <c r="B771" s="18">
        <f t="shared" si="71"/>
        <v>0</v>
      </c>
      <c r="C771" s="18">
        <f t="shared" si="72"/>
        <v>0</v>
      </c>
      <c r="D771" s="18">
        <f t="shared" si="73"/>
        <v>0</v>
      </c>
      <c r="E771" s="7">
        <f t="shared" si="75"/>
        <v>0</v>
      </c>
      <c r="F771" s="7">
        <f t="shared" si="76"/>
        <v>0</v>
      </c>
    </row>
    <row r="772" spans="1:6">
      <c r="A772" s="7">
        <f t="shared" si="74"/>
        <v>0</v>
      </c>
      <c r="B772" s="18">
        <f t="shared" si="71"/>
        <v>0</v>
      </c>
      <c r="C772" s="18">
        <f t="shared" si="72"/>
        <v>0</v>
      </c>
      <c r="D772" s="18">
        <f t="shared" si="73"/>
        <v>0</v>
      </c>
      <c r="E772" s="7">
        <f t="shared" si="75"/>
        <v>0</v>
      </c>
      <c r="F772" s="7">
        <f t="shared" si="76"/>
        <v>0</v>
      </c>
    </row>
    <row r="773" spans="1:6">
      <c r="A773" s="7">
        <f t="shared" si="74"/>
        <v>0</v>
      </c>
      <c r="B773" s="18">
        <f t="shared" si="71"/>
        <v>0</v>
      </c>
      <c r="C773" s="18">
        <f t="shared" si="72"/>
        <v>0</v>
      </c>
      <c r="D773" s="18">
        <f t="shared" si="73"/>
        <v>0</v>
      </c>
      <c r="E773" s="7">
        <f t="shared" si="75"/>
        <v>0</v>
      </c>
      <c r="F773" s="7">
        <f t="shared" si="76"/>
        <v>0</v>
      </c>
    </row>
    <row r="774" spans="1:6">
      <c r="A774" s="7">
        <f t="shared" si="74"/>
        <v>0</v>
      </c>
      <c r="B774" s="18">
        <f t="shared" ref="B774:B837" si="77">IF($E774=0,0,IF($F774=0,I774,CONCATENATE(B773,"
",I774)))</f>
        <v>0</v>
      </c>
      <c r="C774" s="18">
        <f t="shared" ref="C774:C837" si="78">IF($E774=0,0,IF($F774=0,$D774,CONCATENATE(C773,"
",$D774)))</f>
        <v>0</v>
      </c>
      <c r="D774" s="18">
        <f t="shared" ref="D774:D837" si="79">ROUNDUP(IF($E774=0,0,IF($F774=0,$J774,D773+$J774))/8,0)</f>
        <v>0</v>
      </c>
      <c r="E774" s="7">
        <f t="shared" si="75"/>
        <v>0</v>
      </c>
      <c r="F774" s="7">
        <f t="shared" si="76"/>
        <v>0</v>
      </c>
    </row>
    <row r="775" spans="1:6">
      <c r="A775" s="7">
        <f t="shared" si="74"/>
        <v>0</v>
      </c>
      <c r="B775" s="18">
        <f t="shared" si="77"/>
        <v>0</v>
      </c>
      <c r="C775" s="18">
        <f t="shared" si="78"/>
        <v>0</v>
      </c>
      <c r="D775" s="18">
        <f t="shared" si="79"/>
        <v>0</v>
      </c>
      <c r="E775" s="7">
        <f t="shared" si="75"/>
        <v>0</v>
      </c>
      <c r="F775" s="7">
        <f t="shared" si="76"/>
        <v>0</v>
      </c>
    </row>
    <row r="776" spans="1:6">
      <c r="A776" s="7">
        <f t="shared" si="74"/>
        <v>0</v>
      </c>
      <c r="B776" s="18">
        <f t="shared" si="77"/>
        <v>0</v>
      </c>
      <c r="C776" s="18">
        <f t="shared" si="78"/>
        <v>0</v>
      </c>
      <c r="D776" s="18">
        <f t="shared" si="79"/>
        <v>0</v>
      </c>
      <c r="E776" s="7">
        <f t="shared" si="75"/>
        <v>0</v>
      </c>
      <c r="F776" s="7">
        <f t="shared" si="76"/>
        <v>0</v>
      </c>
    </row>
    <row r="777" spans="1:6">
      <c r="A777" s="7">
        <f t="shared" si="74"/>
        <v>0</v>
      </c>
      <c r="B777" s="18">
        <f t="shared" si="77"/>
        <v>0</v>
      </c>
      <c r="C777" s="18">
        <f t="shared" si="78"/>
        <v>0</v>
      </c>
      <c r="D777" s="18">
        <f t="shared" si="79"/>
        <v>0</v>
      </c>
      <c r="E777" s="7">
        <f t="shared" si="75"/>
        <v>0</v>
      </c>
      <c r="F777" s="7">
        <f t="shared" si="76"/>
        <v>0</v>
      </c>
    </row>
    <row r="778" spans="1:6">
      <c r="A778" s="7">
        <f t="shared" si="74"/>
        <v>0</v>
      </c>
      <c r="B778" s="18">
        <f t="shared" si="77"/>
        <v>0</v>
      </c>
      <c r="C778" s="18">
        <f t="shared" si="78"/>
        <v>0</v>
      </c>
      <c r="D778" s="18">
        <f t="shared" si="79"/>
        <v>0</v>
      </c>
      <c r="E778" s="7">
        <f t="shared" si="75"/>
        <v>0</v>
      </c>
      <c r="F778" s="7">
        <f t="shared" si="76"/>
        <v>0</v>
      </c>
    </row>
    <row r="779" spans="1:6">
      <c r="A779" s="7">
        <f t="shared" ref="A779:A842" si="80">IF(J779=0,0,IF(E779=E780,0,E779))</f>
        <v>0</v>
      </c>
      <c r="B779" s="18">
        <f t="shared" si="77"/>
        <v>0</v>
      </c>
      <c r="C779" s="18">
        <f t="shared" si="78"/>
        <v>0</v>
      </c>
      <c r="D779" s="18">
        <f t="shared" si="79"/>
        <v>0</v>
      </c>
      <c r="E779" s="7">
        <f t="shared" ref="E779:E842" si="81">IF(J779=0,0,H779)</f>
        <v>0</v>
      </c>
      <c r="F779" s="7">
        <f t="shared" ref="F779:F842" si="82">IF(J779=0,0,IF(E779=E778,1,0))</f>
        <v>0</v>
      </c>
    </row>
    <row r="780" spans="1:6">
      <c r="A780" s="7">
        <f t="shared" si="80"/>
        <v>0</v>
      </c>
      <c r="B780" s="18">
        <f t="shared" si="77"/>
        <v>0</v>
      </c>
      <c r="C780" s="18">
        <f t="shared" si="78"/>
        <v>0</v>
      </c>
      <c r="D780" s="18">
        <f t="shared" si="79"/>
        <v>0</v>
      </c>
      <c r="E780" s="7">
        <f t="shared" si="81"/>
        <v>0</v>
      </c>
      <c r="F780" s="7">
        <f t="shared" si="82"/>
        <v>0</v>
      </c>
    </row>
    <row r="781" spans="1:6">
      <c r="A781" s="7">
        <f t="shared" si="80"/>
        <v>0</v>
      </c>
      <c r="B781" s="18">
        <f t="shared" si="77"/>
        <v>0</v>
      </c>
      <c r="C781" s="18">
        <f t="shared" si="78"/>
        <v>0</v>
      </c>
      <c r="D781" s="18">
        <f t="shared" si="79"/>
        <v>0</v>
      </c>
      <c r="E781" s="7">
        <f t="shared" si="81"/>
        <v>0</v>
      </c>
      <c r="F781" s="7">
        <f t="shared" si="82"/>
        <v>0</v>
      </c>
    </row>
    <row r="782" spans="1:6">
      <c r="A782" s="7">
        <f t="shared" si="80"/>
        <v>0</v>
      </c>
      <c r="B782" s="18">
        <f t="shared" si="77"/>
        <v>0</v>
      </c>
      <c r="C782" s="18">
        <f t="shared" si="78"/>
        <v>0</v>
      </c>
      <c r="D782" s="18">
        <f t="shared" si="79"/>
        <v>0</v>
      </c>
      <c r="E782" s="7">
        <f t="shared" si="81"/>
        <v>0</v>
      </c>
      <c r="F782" s="7">
        <f t="shared" si="82"/>
        <v>0</v>
      </c>
    </row>
    <row r="783" spans="1:6">
      <c r="A783" s="7">
        <f t="shared" si="80"/>
        <v>0</v>
      </c>
      <c r="B783" s="18">
        <f t="shared" si="77"/>
        <v>0</v>
      </c>
      <c r="C783" s="18">
        <f t="shared" si="78"/>
        <v>0</v>
      </c>
      <c r="D783" s="18">
        <f t="shared" si="79"/>
        <v>0</v>
      </c>
      <c r="E783" s="7">
        <f t="shared" si="81"/>
        <v>0</v>
      </c>
      <c r="F783" s="7">
        <f t="shared" si="82"/>
        <v>0</v>
      </c>
    </row>
    <row r="784" spans="1:6">
      <c r="A784" s="7">
        <f t="shared" si="80"/>
        <v>0</v>
      </c>
      <c r="B784" s="18">
        <f t="shared" si="77"/>
        <v>0</v>
      </c>
      <c r="C784" s="18">
        <f t="shared" si="78"/>
        <v>0</v>
      </c>
      <c r="D784" s="18">
        <f t="shared" si="79"/>
        <v>0</v>
      </c>
      <c r="E784" s="7">
        <f t="shared" si="81"/>
        <v>0</v>
      </c>
      <c r="F784" s="7">
        <f t="shared" si="82"/>
        <v>0</v>
      </c>
    </row>
    <row r="785" spans="1:6">
      <c r="A785" s="7">
        <f t="shared" si="80"/>
        <v>0</v>
      </c>
      <c r="B785" s="18">
        <f t="shared" si="77"/>
        <v>0</v>
      </c>
      <c r="C785" s="18">
        <f t="shared" si="78"/>
        <v>0</v>
      </c>
      <c r="D785" s="18">
        <f t="shared" si="79"/>
        <v>0</v>
      </c>
      <c r="E785" s="7">
        <f t="shared" si="81"/>
        <v>0</v>
      </c>
      <c r="F785" s="7">
        <f t="shared" si="82"/>
        <v>0</v>
      </c>
    </row>
    <row r="786" spans="1:6">
      <c r="A786" s="7">
        <f t="shared" si="80"/>
        <v>0</v>
      </c>
      <c r="B786" s="18">
        <f t="shared" si="77"/>
        <v>0</v>
      </c>
      <c r="C786" s="18">
        <f t="shared" si="78"/>
        <v>0</v>
      </c>
      <c r="D786" s="18">
        <f t="shared" si="79"/>
        <v>0</v>
      </c>
      <c r="E786" s="7">
        <f t="shared" si="81"/>
        <v>0</v>
      </c>
      <c r="F786" s="7">
        <f t="shared" si="82"/>
        <v>0</v>
      </c>
    </row>
    <row r="787" spans="1:6">
      <c r="A787" s="7">
        <f t="shared" si="80"/>
        <v>0</v>
      </c>
      <c r="B787" s="18">
        <f t="shared" si="77"/>
        <v>0</v>
      </c>
      <c r="C787" s="18">
        <f t="shared" si="78"/>
        <v>0</v>
      </c>
      <c r="D787" s="18">
        <f t="shared" si="79"/>
        <v>0</v>
      </c>
      <c r="E787" s="7">
        <f t="shared" si="81"/>
        <v>0</v>
      </c>
      <c r="F787" s="7">
        <f t="shared" si="82"/>
        <v>0</v>
      </c>
    </row>
    <row r="788" spans="1:6">
      <c r="A788" s="7">
        <f t="shared" si="80"/>
        <v>0</v>
      </c>
      <c r="B788" s="18">
        <f t="shared" si="77"/>
        <v>0</v>
      </c>
      <c r="C788" s="18">
        <f t="shared" si="78"/>
        <v>0</v>
      </c>
      <c r="D788" s="18">
        <f t="shared" si="79"/>
        <v>0</v>
      </c>
      <c r="E788" s="7">
        <f t="shared" si="81"/>
        <v>0</v>
      </c>
      <c r="F788" s="7">
        <f t="shared" si="82"/>
        <v>0</v>
      </c>
    </row>
    <row r="789" spans="1:6">
      <c r="A789" s="7">
        <f t="shared" si="80"/>
        <v>0</v>
      </c>
      <c r="B789" s="18">
        <f t="shared" si="77"/>
        <v>0</v>
      </c>
      <c r="C789" s="18">
        <f t="shared" si="78"/>
        <v>0</v>
      </c>
      <c r="D789" s="18">
        <f t="shared" si="79"/>
        <v>0</v>
      </c>
      <c r="E789" s="7">
        <f t="shared" si="81"/>
        <v>0</v>
      </c>
      <c r="F789" s="7">
        <f t="shared" si="82"/>
        <v>0</v>
      </c>
    </row>
    <row r="790" spans="1:6">
      <c r="A790" s="7">
        <f t="shared" si="80"/>
        <v>0</v>
      </c>
      <c r="B790" s="18">
        <f t="shared" si="77"/>
        <v>0</v>
      </c>
      <c r="C790" s="18">
        <f t="shared" si="78"/>
        <v>0</v>
      </c>
      <c r="D790" s="18">
        <f t="shared" si="79"/>
        <v>0</v>
      </c>
      <c r="E790" s="7">
        <f t="shared" si="81"/>
        <v>0</v>
      </c>
      <c r="F790" s="7">
        <f t="shared" si="82"/>
        <v>0</v>
      </c>
    </row>
    <row r="791" spans="1:6">
      <c r="A791" s="7">
        <f t="shared" si="80"/>
        <v>0</v>
      </c>
      <c r="B791" s="18">
        <f t="shared" si="77"/>
        <v>0</v>
      </c>
      <c r="C791" s="18">
        <f t="shared" si="78"/>
        <v>0</v>
      </c>
      <c r="D791" s="18">
        <f t="shared" si="79"/>
        <v>0</v>
      </c>
      <c r="E791" s="7">
        <f t="shared" si="81"/>
        <v>0</v>
      </c>
      <c r="F791" s="7">
        <f t="shared" si="82"/>
        <v>0</v>
      </c>
    </row>
    <row r="792" spans="1:6">
      <c r="A792" s="7">
        <f t="shared" si="80"/>
        <v>0</v>
      </c>
      <c r="B792" s="18">
        <f t="shared" si="77"/>
        <v>0</v>
      </c>
      <c r="C792" s="18">
        <f t="shared" si="78"/>
        <v>0</v>
      </c>
      <c r="D792" s="18">
        <f t="shared" si="79"/>
        <v>0</v>
      </c>
      <c r="E792" s="7">
        <f t="shared" si="81"/>
        <v>0</v>
      </c>
      <c r="F792" s="7">
        <f t="shared" si="82"/>
        <v>0</v>
      </c>
    </row>
    <row r="793" spans="1:6">
      <c r="A793" s="7">
        <f t="shared" si="80"/>
        <v>0</v>
      </c>
      <c r="B793" s="18">
        <f t="shared" si="77"/>
        <v>0</v>
      </c>
      <c r="C793" s="18">
        <f t="shared" si="78"/>
        <v>0</v>
      </c>
      <c r="D793" s="18">
        <f t="shared" si="79"/>
        <v>0</v>
      </c>
      <c r="E793" s="7">
        <f t="shared" si="81"/>
        <v>0</v>
      </c>
      <c r="F793" s="7">
        <f t="shared" si="82"/>
        <v>0</v>
      </c>
    </row>
    <row r="794" spans="1:6">
      <c r="A794" s="7">
        <f t="shared" si="80"/>
        <v>0</v>
      </c>
      <c r="B794" s="18">
        <f t="shared" si="77"/>
        <v>0</v>
      </c>
      <c r="C794" s="18">
        <f t="shared" si="78"/>
        <v>0</v>
      </c>
      <c r="D794" s="18">
        <f t="shared" si="79"/>
        <v>0</v>
      </c>
      <c r="E794" s="7">
        <f t="shared" si="81"/>
        <v>0</v>
      </c>
      <c r="F794" s="7">
        <f t="shared" si="82"/>
        <v>0</v>
      </c>
    </row>
    <row r="795" spans="1:6">
      <c r="A795" s="7">
        <f t="shared" si="80"/>
        <v>0</v>
      </c>
      <c r="B795" s="18">
        <f t="shared" si="77"/>
        <v>0</v>
      </c>
      <c r="C795" s="18">
        <f t="shared" si="78"/>
        <v>0</v>
      </c>
      <c r="D795" s="18">
        <f t="shared" si="79"/>
        <v>0</v>
      </c>
      <c r="E795" s="7">
        <f t="shared" si="81"/>
        <v>0</v>
      </c>
      <c r="F795" s="7">
        <f t="shared" si="82"/>
        <v>0</v>
      </c>
    </row>
    <row r="796" spans="1:6">
      <c r="A796" s="7">
        <f t="shared" si="80"/>
        <v>0</v>
      </c>
      <c r="B796" s="18">
        <f t="shared" si="77"/>
        <v>0</v>
      </c>
      <c r="C796" s="18">
        <f t="shared" si="78"/>
        <v>0</v>
      </c>
      <c r="D796" s="18">
        <f t="shared" si="79"/>
        <v>0</v>
      </c>
      <c r="E796" s="7">
        <f t="shared" si="81"/>
        <v>0</v>
      </c>
      <c r="F796" s="7">
        <f t="shared" si="82"/>
        <v>0</v>
      </c>
    </row>
    <row r="797" spans="1:6">
      <c r="A797" s="7">
        <f t="shared" si="80"/>
        <v>0</v>
      </c>
      <c r="B797" s="18">
        <f t="shared" si="77"/>
        <v>0</v>
      </c>
      <c r="C797" s="18">
        <f t="shared" si="78"/>
        <v>0</v>
      </c>
      <c r="D797" s="18">
        <f t="shared" si="79"/>
        <v>0</v>
      </c>
      <c r="E797" s="7">
        <f t="shared" si="81"/>
        <v>0</v>
      </c>
      <c r="F797" s="7">
        <f t="shared" si="82"/>
        <v>0</v>
      </c>
    </row>
    <row r="798" spans="1:6">
      <c r="A798" s="7">
        <f t="shared" si="80"/>
        <v>0</v>
      </c>
      <c r="B798" s="18">
        <f t="shared" si="77"/>
        <v>0</v>
      </c>
      <c r="C798" s="18">
        <f t="shared" si="78"/>
        <v>0</v>
      </c>
      <c r="D798" s="18">
        <f t="shared" si="79"/>
        <v>0</v>
      </c>
      <c r="E798" s="7">
        <f t="shared" si="81"/>
        <v>0</v>
      </c>
      <c r="F798" s="7">
        <f t="shared" si="82"/>
        <v>0</v>
      </c>
    </row>
    <row r="799" spans="1:6">
      <c r="A799" s="7">
        <f t="shared" si="80"/>
        <v>0</v>
      </c>
      <c r="B799" s="18">
        <f t="shared" si="77"/>
        <v>0</v>
      </c>
      <c r="C799" s="18">
        <f t="shared" si="78"/>
        <v>0</v>
      </c>
      <c r="D799" s="18">
        <f t="shared" si="79"/>
        <v>0</v>
      </c>
      <c r="E799" s="7">
        <f t="shared" si="81"/>
        <v>0</v>
      </c>
      <c r="F799" s="7">
        <f t="shared" si="82"/>
        <v>0</v>
      </c>
    </row>
    <row r="800" spans="1:6">
      <c r="A800" s="7">
        <f t="shared" si="80"/>
        <v>0</v>
      </c>
      <c r="B800" s="18">
        <f t="shared" si="77"/>
        <v>0</v>
      </c>
      <c r="C800" s="18">
        <f t="shared" si="78"/>
        <v>0</v>
      </c>
      <c r="D800" s="18">
        <f t="shared" si="79"/>
        <v>0</v>
      </c>
      <c r="E800" s="7">
        <f t="shared" si="81"/>
        <v>0</v>
      </c>
      <c r="F800" s="7">
        <f t="shared" si="82"/>
        <v>0</v>
      </c>
    </row>
    <row r="801" spans="1:6">
      <c r="A801" s="7">
        <f t="shared" si="80"/>
        <v>0</v>
      </c>
      <c r="B801" s="18">
        <f t="shared" si="77"/>
        <v>0</v>
      </c>
      <c r="C801" s="18">
        <f t="shared" si="78"/>
        <v>0</v>
      </c>
      <c r="D801" s="18">
        <f t="shared" si="79"/>
        <v>0</v>
      </c>
      <c r="E801" s="7">
        <f t="shared" si="81"/>
        <v>0</v>
      </c>
      <c r="F801" s="7">
        <f t="shared" si="82"/>
        <v>0</v>
      </c>
    </row>
    <row r="802" spans="1:6">
      <c r="A802" s="7">
        <f t="shared" si="80"/>
        <v>0</v>
      </c>
      <c r="B802" s="18">
        <f t="shared" si="77"/>
        <v>0</v>
      </c>
      <c r="C802" s="18">
        <f t="shared" si="78"/>
        <v>0</v>
      </c>
      <c r="D802" s="18">
        <f t="shared" si="79"/>
        <v>0</v>
      </c>
      <c r="E802" s="7">
        <f t="shared" si="81"/>
        <v>0</v>
      </c>
      <c r="F802" s="7">
        <f t="shared" si="82"/>
        <v>0</v>
      </c>
    </row>
    <row r="803" spans="1:6">
      <c r="A803" s="7">
        <f t="shared" si="80"/>
        <v>0</v>
      </c>
      <c r="B803" s="18">
        <f t="shared" si="77"/>
        <v>0</v>
      </c>
      <c r="C803" s="18">
        <f t="shared" si="78"/>
        <v>0</v>
      </c>
      <c r="D803" s="18">
        <f t="shared" si="79"/>
        <v>0</v>
      </c>
      <c r="E803" s="7">
        <f t="shared" si="81"/>
        <v>0</v>
      </c>
      <c r="F803" s="7">
        <f t="shared" si="82"/>
        <v>0</v>
      </c>
    </row>
    <row r="804" spans="1:6">
      <c r="A804" s="7">
        <f t="shared" si="80"/>
        <v>0</v>
      </c>
      <c r="B804" s="18">
        <f t="shared" si="77"/>
        <v>0</v>
      </c>
      <c r="C804" s="18">
        <f t="shared" si="78"/>
        <v>0</v>
      </c>
      <c r="D804" s="18">
        <f t="shared" si="79"/>
        <v>0</v>
      </c>
      <c r="E804" s="7">
        <f t="shared" si="81"/>
        <v>0</v>
      </c>
      <c r="F804" s="7">
        <f t="shared" si="82"/>
        <v>0</v>
      </c>
    </row>
    <row r="805" spans="1:6">
      <c r="A805" s="7">
        <f t="shared" si="80"/>
        <v>0</v>
      </c>
      <c r="B805" s="18">
        <f t="shared" si="77"/>
        <v>0</v>
      </c>
      <c r="C805" s="18">
        <f t="shared" si="78"/>
        <v>0</v>
      </c>
      <c r="D805" s="18">
        <f t="shared" si="79"/>
        <v>0</v>
      </c>
      <c r="E805" s="7">
        <f t="shared" si="81"/>
        <v>0</v>
      </c>
      <c r="F805" s="7">
        <f t="shared" si="82"/>
        <v>0</v>
      </c>
    </row>
    <row r="806" spans="1:6">
      <c r="A806" s="7">
        <f t="shared" si="80"/>
        <v>0</v>
      </c>
      <c r="B806" s="18">
        <f t="shared" si="77"/>
        <v>0</v>
      </c>
      <c r="C806" s="18">
        <f t="shared" si="78"/>
        <v>0</v>
      </c>
      <c r="D806" s="18">
        <f t="shared" si="79"/>
        <v>0</v>
      </c>
      <c r="E806" s="7">
        <f t="shared" si="81"/>
        <v>0</v>
      </c>
      <c r="F806" s="7">
        <f t="shared" si="82"/>
        <v>0</v>
      </c>
    </row>
    <row r="807" spans="1:6">
      <c r="A807" s="7">
        <f t="shared" si="80"/>
        <v>0</v>
      </c>
      <c r="B807" s="18">
        <f t="shared" si="77"/>
        <v>0</v>
      </c>
      <c r="C807" s="18">
        <f t="shared" si="78"/>
        <v>0</v>
      </c>
      <c r="D807" s="18">
        <f t="shared" si="79"/>
        <v>0</v>
      </c>
      <c r="E807" s="7">
        <f t="shared" si="81"/>
        <v>0</v>
      </c>
      <c r="F807" s="7">
        <f t="shared" si="82"/>
        <v>0</v>
      </c>
    </row>
    <row r="808" spans="1:6">
      <c r="A808" s="7">
        <f t="shared" si="80"/>
        <v>0</v>
      </c>
      <c r="B808" s="18">
        <f t="shared" si="77"/>
        <v>0</v>
      </c>
      <c r="C808" s="18">
        <f t="shared" si="78"/>
        <v>0</v>
      </c>
      <c r="D808" s="18">
        <f t="shared" si="79"/>
        <v>0</v>
      </c>
      <c r="E808" s="7">
        <f t="shared" si="81"/>
        <v>0</v>
      </c>
      <c r="F808" s="7">
        <f t="shared" si="82"/>
        <v>0</v>
      </c>
    </row>
    <row r="809" spans="1:6">
      <c r="A809" s="7">
        <f t="shared" si="80"/>
        <v>0</v>
      </c>
      <c r="B809" s="18">
        <f t="shared" si="77"/>
        <v>0</v>
      </c>
      <c r="C809" s="18">
        <f t="shared" si="78"/>
        <v>0</v>
      </c>
      <c r="D809" s="18">
        <f t="shared" si="79"/>
        <v>0</v>
      </c>
      <c r="E809" s="7">
        <f t="shared" si="81"/>
        <v>0</v>
      </c>
      <c r="F809" s="7">
        <f t="shared" si="82"/>
        <v>0</v>
      </c>
    </row>
    <row r="810" spans="1:6">
      <c r="A810" s="7">
        <f t="shared" si="80"/>
        <v>0</v>
      </c>
      <c r="B810" s="18">
        <f t="shared" si="77"/>
        <v>0</v>
      </c>
      <c r="C810" s="18">
        <f t="shared" si="78"/>
        <v>0</v>
      </c>
      <c r="D810" s="18">
        <f t="shared" si="79"/>
        <v>0</v>
      </c>
      <c r="E810" s="7">
        <f t="shared" si="81"/>
        <v>0</v>
      </c>
      <c r="F810" s="7">
        <f t="shared" si="82"/>
        <v>0</v>
      </c>
    </row>
    <row r="811" spans="1:6">
      <c r="A811" s="7">
        <f t="shared" si="80"/>
        <v>0</v>
      </c>
      <c r="B811" s="18">
        <f t="shared" si="77"/>
        <v>0</v>
      </c>
      <c r="C811" s="18">
        <f t="shared" si="78"/>
        <v>0</v>
      </c>
      <c r="D811" s="18">
        <f t="shared" si="79"/>
        <v>0</v>
      </c>
      <c r="E811" s="7">
        <f t="shared" si="81"/>
        <v>0</v>
      </c>
      <c r="F811" s="7">
        <f t="shared" si="82"/>
        <v>0</v>
      </c>
    </row>
    <row r="812" spans="1:6">
      <c r="A812" s="7">
        <f t="shared" si="80"/>
        <v>0</v>
      </c>
      <c r="B812" s="18">
        <f t="shared" si="77"/>
        <v>0</v>
      </c>
      <c r="C812" s="18">
        <f t="shared" si="78"/>
        <v>0</v>
      </c>
      <c r="D812" s="18">
        <f t="shared" si="79"/>
        <v>0</v>
      </c>
      <c r="E812" s="7">
        <f t="shared" si="81"/>
        <v>0</v>
      </c>
      <c r="F812" s="7">
        <f t="shared" si="82"/>
        <v>0</v>
      </c>
    </row>
    <row r="813" spans="1:6">
      <c r="A813" s="7">
        <f t="shared" si="80"/>
        <v>0</v>
      </c>
      <c r="B813" s="18">
        <f t="shared" si="77"/>
        <v>0</v>
      </c>
      <c r="C813" s="18">
        <f t="shared" si="78"/>
        <v>0</v>
      </c>
      <c r="D813" s="18">
        <f t="shared" si="79"/>
        <v>0</v>
      </c>
      <c r="E813" s="7">
        <f t="shared" si="81"/>
        <v>0</v>
      </c>
      <c r="F813" s="7">
        <f t="shared" si="82"/>
        <v>0</v>
      </c>
    </row>
    <row r="814" spans="1:6">
      <c r="A814" s="7">
        <f t="shared" si="80"/>
        <v>0</v>
      </c>
      <c r="B814" s="18">
        <f t="shared" si="77"/>
        <v>0</v>
      </c>
      <c r="C814" s="18">
        <f t="shared" si="78"/>
        <v>0</v>
      </c>
      <c r="D814" s="18">
        <f t="shared" si="79"/>
        <v>0</v>
      </c>
      <c r="E814" s="7">
        <f t="shared" si="81"/>
        <v>0</v>
      </c>
      <c r="F814" s="7">
        <f t="shared" si="82"/>
        <v>0</v>
      </c>
    </row>
    <row r="815" spans="1:6">
      <c r="A815" s="7">
        <f t="shared" si="80"/>
        <v>0</v>
      </c>
      <c r="B815" s="18">
        <f t="shared" si="77"/>
        <v>0</v>
      </c>
      <c r="C815" s="18">
        <f t="shared" si="78"/>
        <v>0</v>
      </c>
      <c r="D815" s="18">
        <f t="shared" si="79"/>
        <v>0</v>
      </c>
      <c r="E815" s="7">
        <f t="shared" si="81"/>
        <v>0</v>
      </c>
      <c r="F815" s="7">
        <f t="shared" si="82"/>
        <v>0</v>
      </c>
    </row>
    <row r="816" spans="1:6">
      <c r="A816" s="7">
        <f t="shared" si="80"/>
        <v>0</v>
      </c>
      <c r="B816" s="18">
        <f t="shared" si="77"/>
        <v>0</v>
      </c>
      <c r="C816" s="18">
        <f t="shared" si="78"/>
        <v>0</v>
      </c>
      <c r="D816" s="18">
        <f t="shared" si="79"/>
        <v>0</v>
      </c>
      <c r="E816" s="7">
        <f t="shared" si="81"/>
        <v>0</v>
      </c>
      <c r="F816" s="7">
        <f t="shared" si="82"/>
        <v>0</v>
      </c>
    </row>
    <row r="817" spans="1:6">
      <c r="A817" s="7">
        <f t="shared" si="80"/>
        <v>0</v>
      </c>
      <c r="B817" s="18">
        <f t="shared" si="77"/>
        <v>0</v>
      </c>
      <c r="C817" s="18">
        <f t="shared" si="78"/>
        <v>0</v>
      </c>
      <c r="D817" s="18">
        <f t="shared" si="79"/>
        <v>0</v>
      </c>
      <c r="E817" s="7">
        <f t="shared" si="81"/>
        <v>0</v>
      </c>
      <c r="F817" s="7">
        <f t="shared" si="82"/>
        <v>0</v>
      </c>
    </row>
    <row r="818" spans="1:6">
      <c r="A818" s="7">
        <f t="shared" si="80"/>
        <v>0</v>
      </c>
      <c r="B818" s="18">
        <f t="shared" si="77"/>
        <v>0</v>
      </c>
      <c r="C818" s="18">
        <f t="shared" si="78"/>
        <v>0</v>
      </c>
      <c r="D818" s="18">
        <f t="shared" si="79"/>
        <v>0</v>
      </c>
      <c r="E818" s="7">
        <f t="shared" si="81"/>
        <v>0</v>
      </c>
      <c r="F818" s="7">
        <f t="shared" si="82"/>
        <v>0</v>
      </c>
    </row>
    <row r="819" spans="1:6">
      <c r="A819" s="7">
        <f t="shared" si="80"/>
        <v>0</v>
      </c>
      <c r="B819" s="18">
        <f t="shared" si="77"/>
        <v>0</v>
      </c>
      <c r="C819" s="18">
        <f t="shared" si="78"/>
        <v>0</v>
      </c>
      <c r="D819" s="18">
        <f t="shared" si="79"/>
        <v>0</v>
      </c>
      <c r="E819" s="7">
        <f t="shared" si="81"/>
        <v>0</v>
      </c>
      <c r="F819" s="7">
        <f t="shared" si="82"/>
        <v>0</v>
      </c>
    </row>
    <row r="820" spans="1:6">
      <c r="A820" s="7">
        <f t="shared" si="80"/>
        <v>0</v>
      </c>
      <c r="B820" s="18">
        <f t="shared" si="77"/>
        <v>0</v>
      </c>
      <c r="C820" s="18">
        <f t="shared" si="78"/>
        <v>0</v>
      </c>
      <c r="D820" s="18">
        <f t="shared" si="79"/>
        <v>0</v>
      </c>
      <c r="E820" s="7">
        <f t="shared" si="81"/>
        <v>0</v>
      </c>
      <c r="F820" s="7">
        <f t="shared" si="82"/>
        <v>0</v>
      </c>
    </row>
    <row r="821" spans="1:6">
      <c r="A821" s="7">
        <f t="shared" si="80"/>
        <v>0</v>
      </c>
      <c r="B821" s="18">
        <f t="shared" si="77"/>
        <v>0</v>
      </c>
      <c r="C821" s="18">
        <f t="shared" si="78"/>
        <v>0</v>
      </c>
      <c r="D821" s="18">
        <f t="shared" si="79"/>
        <v>0</v>
      </c>
      <c r="E821" s="7">
        <f t="shared" si="81"/>
        <v>0</v>
      </c>
      <c r="F821" s="7">
        <f t="shared" si="82"/>
        <v>0</v>
      </c>
    </row>
    <row r="822" spans="1:6">
      <c r="A822" s="7">
        <f t="shared" si="80"/>
        <v>0</v>
      </c>
      <c r="B822" s="18">
        <f t="shared" si="77"/>
        <v>0</v>
      </c>
      <c r="C822" s="18">
        <f t="shared" si="78"/>
        <v>0</v>
      </c>
      <c r="D822" s="18">
        <f t="shared" si="79"/>
        <v>0</v>
      </c>
      <c r="E822" s="7">
        <f t="shared" si="81"/>
        <v>0</v>
      </c>
      <c r="F822" s="7">
        <f t="shared" si="82"/>
        <v>0</v>
      </c>
    </row>
    <row r="823" spans="1:6">
      <c r="A823" s="7">
        <f t="shared" si="80"/>
        <v>0</v>
      </c>
      <c r="B823" s="18">
        <f t="shared" si="77"/>
        <v>0</v>
      </c>
      <c r="C823" s="18">
        <f t="shared" si="78"/>
        <v>0</v>
      </c>
      <c r="D823" s="18">
        <f t="shared" si="79"/>
        <v>0</v>
      </c>
      <c r="E823" s="7">
        <f t="shared" si="81"/>
        <v>0</v>
      </c>
      <c r="F823" s="7">
        <f t="shared" si="82"/>
        <v>0</v>
      </c>
    </row>
    <row r="824" spans="1:6">
      <c r="A824" s="7">
        <f t="shared" si="80"/>
        <v>0</v>
      </c>
      <c r="B824" s="18">
        <f t="shared" si="77"/>
        <v>0</v>
      </c>
      <c r="C824" s="18">
        <f t="shared" si="78"/>
        <v>0</v>
      </c>
      <c r="D824" s="18">
        <f t="shared" si="79"/>
        <v>0</v>
      </c>
      <c r="E824" s="7">
        <f t="shared" si="81"/>
        <v>0</v>
      </c>
      <c r="F824" s="7">
        <f t="shared" si="82"/>
        <v>0</v>
      </c>
    </row>
    <row r="825" spans="1:6">
      <c r="A825" s="7">
        <f t="shared" si="80"/>
        <v>0</v>
      </c>
      <c r="B825" s="18">
        <f t="shared" si="77"/>
        <v>0</v>
      </c>
      <c r="C825" s="18">
        <f t="shared" si="78"/>
        <v>0</v>
      </c>
      <c r="D825" s="18">
        <f t="shared" si="79"/>
        <v>0</v>
      </c>
      <c r="E825" s="7">
        <f t="shared" si="81"/>
        <v>0</v>
      </c>
      <c r="F825" s="7">
        <f t="shared" si="82"/>
        <v>0</v>
      </c>
    </row>
    <row r="826" spans="1:6">
      <c r="A826" s="7">
        <f t="shared" si="80"/>
        <v>0</v>
      </c>
      <c r="B826" s="18">
        <f t="shared" si="77"/>
        <v>0</v>
      </c>
      <c r="C826" s="18">
        <f t="shared" si="78"/>
        <v>0</v>
      </c>
      <c r="D826" s="18">
        <f t="shared" si="79"/>
        <v>0</v>
      </c>
      <c r="E826" s="7">
        <f t="shared" si="81"/>
        <v>0</v>
      </c>
      <c r="F826" s="7">
        <f t="shared" si="82"/>
        <v>0</v>
      </c>
    </row>
    <row r="827" spans="1:6">
      <c r="A827" s="7">
        <f t="shared" si="80"/>
        <v>0</v>
      </c>
      <c r="B827" s="18">
        <f t="shared" si="77"/>
        <v>0</v>
      </c>
      <c r="C827" s="18">
        <f t="shared" si="78"/>
        <v>0</v>
      </c>
      <c r="D827" s="18">
        <f t="shared" si="79"/>
        <v>0</v>
      </c>
      <c r="E827" s="7">
        <f t="shared" si="81"/>
        <v>0</v>
      </c>
      <c r="F827" s="7">
        <f t="shared" si="82"/>
        <v>0</v>
      </c>
    </row>
    <row r="828" spans="1:6">
      <c r="A828" s="7">
        <f t="shared" si="80"/>
        <v>0</v>
      </c>
      <c r="B828" s="18">
        <f t="shared" si="77"/>
        <v>0</v>
      </c>
      <c r="C828" s="18">
        <f t="shared" si="78"/>
        <v>0</v>
      </c>
      <c r="D828" s="18">
        <f t="shared" si="79"/>
        <v>0</v>
      </c>
      <c r="E828" s="7">
        <f t="shared" si="81"/>
        <v>0</v>
      </c>
      <c r="F828" s="7">
        <f t="shared" si="82"/>
        <v>0</v>
      </c>
    </row>
    <row r="829" spans="1:6">
      <c r="A829" s="7">
        <f t="shared" si="80"/>
        <v>0</v>
      </c>
      <c r="B829" s="18">
        <f t="shared" si="77"/>
        <v>0</v>
      </c>
      <c r="C829" s="18">
        <f t="shared" si="78"/>
        <v>0</v>
      </c>
      <c r="D829" s="18">
        <f t="shared" si="79"/>
        <v>0</v>
      </c>
      <c r="E829" s="7">
        <f t="shared" si="81"/>
        <v>0</v>
      </c>
      <c r="F829" s="7">
        <f t="shared" si="82"/>
        <v>0</v>
      </c>
    </row>
    <row r="830" spans="1:6">
      <c r="A830" s="7">
        <f t="shared" si="80"/>
        <v>0</v>
      </c>
      <c r="B830" s="18">
        <f t="shared" si="77"/>
        <v>0</v>
      </c>
      <c r="C830" s="18">
        <f t="shared" si="78"/>
        <v>0</v>
      </c>
      <c r="D830" s="18">
        <f t="shared" si="79"/>
        <v>0</v>
      </c>
      <c r="E830" s="7">
        <f t="shared" si="81"/>
        <v>0</v>
      </c>
      <c r="F830" s="7">
        <f t="shared" si="82"/>
        <v>0</v>
      </c>
    </row>
    <row r="831" spans="1:6">
      <c r="A831" s="7">
        <f t="shared" si="80"/>
        <v>0</v>
      </c>
      <c r="B831" s="18">
        <f t="shared" si="77"/>
        <v>0</v>
      </c>
      <c r="C831" s="18">
        <f t="shared" si="78"/>
        <v>0</v>
      </c>
      <c r="D831" s="18">
        <f t="shared" si="79"/>
        <v>0</v>
      </c>
      <c r="E831" s="7">
        <f t="shared" si="81"/>
        <v>0</v>
      </c>
      <c r="F831" s="7">
        <f t="shared" si="82"/>
        <v>0</v>
      </c>
    </row>
    <row r="832" spans="1:6">
      <c r="A832" s="7">
        <f t="shared" si="80"/>
        <v>0</v>
      </c>
      <c r="B832" s="18">
        <f t="shared" si="77"/>
        <v>0</v>
      </c>
      <c r="C832" s="18">
        <f t="shared" si="78"/>
        <v>0</v>
      </c>
      <c r="D832" s="18">
        <f t="shared" si="79"/>
        <v>0</v>
      </c>
      <c r="E832" s="7">
        <f t="shared" si="81"/>
        <v>0</v>
      </c>
      <c r="F832" s="7">
        <f t="shared" si="82"/>
        <v>0</v>
      </c>
    </row>
    <row r="833" spans="1:6">
      <c r="A833" s="7">
        <f t="shared" si="80"/>
        <v>0</v>
      </c>
      <c r="B833" s="18">
        <f t="shared" si="77"/>
        <v>0</v>
      </c>
      <c r="C833" s="18">
        <f t="shared" si="78"/>
        <v>0</v>
      </c>
      <c r="D833" s="18">
        <f t="shared" si="79"/>
        <v>0</v>
      </c>
      <c r="E833" s="7">
        <f t="shared" si="81"/>
        <v>0</v>
      </c>
      <c r="F833" s="7">
        <f t="shared" si="82"/>
        <v>0</v>
      </c>
    </row>
    <row r="834" spans="1:6">
      <c r="A834" s="7">
        <f t="shared" si="80"/>
        <v>0</v>
      </c>
      <c r="B834" s="18">
        <f t="shared" si="77"/>
        <v>0</v>
      </c>
      <c r="C834" s="18">
        <f t="shared" si="78"/>
        <v>0</v>
      </c>
      <c r="D834" s="18">
        <f t="shared" si="79"/>
        <v>0</v>
      </c>
      <c r="E834" s="7">
        <f t="shared" si="81"/>
        <v>0</v>
      </c>
      <c r="F834" s="7">
        <f t="shared" si="82"/>
        <v>0</v>
      </c>
    </row>
    <row r="835" spans="1:6">
      <c r="A835" s="7">
        <f t="shared" si="80"/>
        <v>0</v>
      </c>
      <c r="B835" s="18">
        <f t="shared" si="77"/>
        <v>0</v>
      </c>
      <c r="C835" s="18">
        <f t="shared" si="78"/>
        <v>0</v>
      </c>
      <c r="D835" s="18">
        <f t="shared" si="79"/>
        <v>0</v>
      </c>
      <c r="E835" s="7">
        <f t="shared" si="81"/>
        <v>0</v>
      </c>
      <c r="F835" s="7">
        <f t="shared" si="82"/>
        <v>0</v>
      </c>
    </row>
    <row r="836" spans="1:6">
      <c r="A836" s="7">
        <f t="shared" si="80"/>
        <v>0</v>
      </c>
      <c r="B836" s="18">
        <f t="shared" si="77"/>
        <v>0</v>
      </c>
      <c r="C836" s="18">
        <f t="shared" si="78"/>
        <v>0</v>
      </c>
      <c r="D836" s="18">
        <f t="shared" si="79"/>
        <v>0</v>
      </c>
      <c r="E836" s="7">
        <f t="shared" si="81"/>
        <v>0</v>
      </c>
      <c r="F836" s="7">
        <f t="shared" si="82"/>
        <v>0</v>
      </c>
    </row>
    <row r="837" spans="1:6">
      <c r="A837" s="7">
        <f t="shared" si="80"/>
        <v>0</v>
      </c>
      <c r="B837" s="18">
        <f t="shared" si="77"/>
        <v>0</v>
      </c>
      <c r="C837" s="18">
        <f t="shared" si="78"/>
        <v>0</v>
      </c>
      <c r="D837" s="18">
        <f t="shared" si="79"/>
        <v>0</v>
      </c>
      <c r="E837" s="7">
        <f t="shared" si="81"/>
        <v>0</v>
      </c>
      <c r="F837" s="7">
        <f t="shared" si="82"/>
        <v>0</v>
      </c>
    </row>
    <row r="838" spans="1:6">
      <c r="A838" s="7">
        <f t="shared" si="80"/>
        <v>0</v>
      </c>
      <c r="B838" s="18">
        <f t="shared" ref="B838:B901" si="83">IF($E838=0,0,IF($F838=0,I838,CONCATENATE(B837,"
",I838)))</f>
        <v>0</v>
      </c>
      <c r="C838" s="18">
        <f t="shared" ref="C838:C901" si="84">IF($E838=0,0,IF($F838=0,$D838,CONCATENATE(C837,"
",$D838)))</f>
        <v>0</v>
      </c>
      <c r="D838" s="18">
        <f t="shared" ref="D838:D901" si="85">ROUNDUP(IF($E838=0,0,IF($F838=0,$J838,D837+$J838))/8,0)</f>
        <v>0</v>
      </c>
      <c r="E838" s="7">
        <f t="shared" si="81"/>
        <v>0</v>
      </c>
      <c r="F838" s="7">
        <f t="shared" si="82"/>
        <v>0</v>
      </c>
    </row>
    <row r="839" spans="1:6">
      <c r="A839" s="7">
        <f t="shared" si="80"/>
        <v>0</v>
      </c>
      <c r="B839" s="18">
        <f t="shared" si="83"/>
        <v>0</v>
      </c>
      <c r="C839" s="18">
        <f t="shared" si="84"/>
        <v>0</v>
      </c>
      <c r="D839" s="18">
        <f t="shared" si="85"/>
        <v>0</v>
      </c>
      <c r="E839" s="7">
        <f t="shared" si="81"/>
        <v>0</v>
      </c>
      <c r="F839" s="7">
        <f t="shared" si="82"/>
        <v>0</v>
      </c>
    </row>
    <row r="840" spans="1:6">
      <c r="A840" s="7">
        <f t="shared" si="80"/>
        <v>0</v>
      </c>
      <c r="B840" s="18">
        <f t="shared" si="83"/>
        <v>0</v>
      </c>
      <c r="C840" s="18">
        <f t="shared" si="84"/>
        <v>0</v>
      </c>
      <c r="D840" s="18">
        <f t="shared" si="85"/>
        <v>0</v>
      </c>
      <c r="E840" s="7">
        <f t="shared" si="81"/>
        <v>0</v>
      </c>
      <c r="F840" s="7">
        <f t="shared" si="82"/>
        <v>0</v>
      </c>
    </row>
    <row r="841" spans="1:6">
      <c r="A841" s="7">
        <f t="shared" si="80"/>
        <v>0</v>
      </c>
      <c r="B841" s="18">
        <f t="shared" si="83"/>
        <v>0</v>
      </c>
      <c r="C841" s="18">
        <f t="shared" si="84"/>
        <v>0</v>
      </c>
      <c r="D841" s="18">
        <f t="shared" si="85"/>
        <v>0</v>
      </c>
      <c r="E841" s="7">
        <f t="shared" si="81"/>
        <v>0</v>
      </c>
      <c r="F841" s="7">
        <f t="shared" si="82"/>
        <v>0</v>
      </c>
    </row>
    <row r="842" spans="1:6">
      <c r="A842" s="7">
        <f t="shared" si="80"/>
        <v>0</v>
      </c>
      <c r="B842" s="18">
        <f t="shared" si="83"/>
        <v>0</v>
      </c>
      <c r="C842" s="18">
        <f t="shared" si="84"/>
        <v>0</v>
      </c>
      <c r="D842" s="18">
        <f t="shared" si="85"/>
        <v>0</v>
      </c>
      <c r="E842" s="7">
        <f t="shared" si="81"/>
        <v>0</v>
      </c>
      <c r="F842" s="7">
        <f t="shared" si="82"/>
        <v>0</v>
      </c>
    </row>
    <row r="843" spans="1:6">
      <c r="A843" s="7">
        <f t="shared" ref="A843:A906" si="86">IF(J843=0,0,IF(E843=E844,0,E843))</f>
        <v>0</v>
      </c>
      <c r="B843" s="18">
        <f t="shared" si="83"/>
        <v>0</v>
      </c>
      <c r="C843" s="18">
        <f t="shared" si="84"/>
        <v>0</v>
      </c>
      <c r="D843" s="18">
        <f t="shared" si="85"/>
        <v>0</v>
      </c>
      <c r="E843" s="7">
        <f t="shared" ref="E843:E906" si="87">IF(J843=0,0,H843)</f>
        <v>0</v>
      </c>
      <c r="F843" s="7">
        <f t="shared" ref="F843:F906" si="88">IF(J843=0,0,IF(E843=E842,1,0))</f>
        <v>0</v>
      </c>
    </row>
    <row r="844" spans="1:6">
      <c r="A844" s="7">
        <f t="shared" si="86"/>
        <v>0</v>
      </c>
      <c r="B844" s="18">
        <f t="shared" si="83"/>
        <v>0</v>
      </c>
      <c r="C844" s="18">
        <f t="shared" si="84"/>
        <v>0</v>
      </c>
      <c r="D844" s="18">
        <f t="shared" si="85"/>
        <v>0</v>
      </c>
      <c r="E844" s="7">
        <f t="shared" si="87"/>
        <v>0</v>
      </c>
      <c r="F844" s="7">
        <f t="shared" si="88"/>
        <v>0</v>
      </c>
    </row>
    <row r="845" spans="1:6">
      <c r="A845" s="7">
        <f t="shared" si="86"/>
        <v>0</v>
      </c>
      <c r="B845" s="18">
        <f t="shared" si="83"/>
        <v>0</v>
      </c>
      <c r="C845" s="18">
        <f t="shared" si="84"/>
        <v>0</v>
      </c>
      <c r="D845" s="18">
        <f t="shared" si="85"/>
        <v>0</v>
      </c>
      <c r="E845" s="7">
        <f t="shared" si="87"/>
        <v>0</v>
      </c>
      <c r="F845" s="7">
        <f t="shared" si="88"/>
        <v>0</v>
      </c>
    </row>
    <row r="846" spans="1:6">
      <c r="A846" s="7">
        <f t="shared" si="86"/>
        <v>0</v>
      </c>
      <c r="B846" s="18">
        <f t="shared" si="83"/>
        <v>0</v>
      </c>
      <c r="C846" s="18">
        <f t="shared" si="84"/>
        <v>0</v>
      </c>
      <c r="D846" s="18">
        <f t="shared" si="85"/>
        <v>0</v>
      </c>
      <c r="E846" s="7">
        <f t="shared" si="87"/>
        <v>0</v>
      </c>
      <c r="F846" s="7">
        <f t="shared" si="88"/>
        <v>0</v>
      </c>
    </row>
    <row r="847" spans="1:6">
      <c r="A847" s="7">
        <f t="shared" si="86"/>
        <v>0</v>
      </c>
      <c r="B847" s="18">
        <f t="shared" si="83"/>
        <v>0</v>
      </c>
      <c r="C847" s="18">
        <f t="shared" si="84"/>
        <v>0</v>
      </c>
      <c r="D847" s="18">
        <f t="shared" si="85"/>
        <v>0</v>
      </c>
      <c r="E847" s="7">
        <f t="shared" si="87"/>
        <v>0</v>
      </c>
      <c r="F847" s="7">
        <f t="shared" si="88"/>
        <v>0</v>
      </c>
    </row>
    <row r="848" spans="1:6">
      <c r="A848" s="7">
        <f t="shared" si="86"/>
        <v>0</v>
      </c>
      <c r="B848" s="18">
        <f t="shared" si="83"/>
        <v>0</v>
      </c>
      <c r="C848" s="18">
        <f t="shared" si="84"/>
        <v>0</v>
      </c>
      <c r="D848" s="18">
        <f t="shared" si="85"/>
        <v>0</v>
      </c>
      <c r="E848" s="7">
        <f t="shared" si="87"/>
        <v>0</v>
      </c>
      <c r="F848" s="7">
        <f t="shared" si="88"/>
        <v>0</v>
      </c>
    </row>
    <row r="849" spans="1:6">
      <c r="A849" s="7">
        <f t="shared" si="86"/>
        <v>0</v>
      </c>
      <c r="B849" s="18">
        <f t="shared" si="83"/>
        <v>0</v>
      </c>
      <c r="C849" s="18">
        <f t="shared" si="84"/>
        <v>0</v>
      </c>
      <c r="D849" s="18">
        <f t="shared" si="85"/>
        <v>0</v>
      </c>
      <c r="E849" s="7">
        <f t="shared" si="87"/>
        <v>0</v>
      </c>
      <c r="F849" s="7">
        <f t="shared" si="88"/>
        <v>0</v>
      </c>
    </row>
    <row r="850" spans="1:6">
      <c r="A850" s="7">
        <f t="shared" si="86"/>
        <v>0</v>
      </c>
      <c r="B850" s="18">
        <f t="shared" si="83"/>
        <v>0</v>
      </c>
      <c r="C850" s="18">
        <f t="shared" si="84"/>
        <v>0</v>
      </c>
      <c r="D850" s="18">
        <f t="shared" si="85"/>
        <v>0</v>
      </c>
      <c r="E850" s="7">
        <f t="shared" si="87"/>
        <v>0</v>
      </c>
      <c r="F850" s="7">
        <f t="shared" si="88"/>
        <v>0</v>
      </c>
    </row>
    <row r="851" spans="1:6">
      <c r="A851" s="7">
        <f t="shared" si="86"/>
        <v>0</v>
      </c>
      <c r="B851" s="18">
        <f t="shared" si="83"/>
        <v>0</v>
      </c>
      <c r="C851" s="18">
        <f t="shared" si="84"/>
        <v>0</v>
      </c>
      <c r="D851" s="18">
        <f t="shared" si="85"/>
        <v>0</v>
      </c>
      <c r="E851" s="7">
        <f t="shared" si="87"/>
        <v>0</v>
      </c>
      <c r="F851" s="7">
        <f t="shared" si="88"/>
        <v>0</v>
      </c>
    </row>
    <row r="852" spans="1:6">
      <c r="A852" s="7">
        <f t="shared" si="86"/>
        <v>0</v>
      </c>
      <c r="B852" s="18">
        <f t="shared" si="83"/>
        <v>0</v>
      </c>
      <c r="C852" s="18">
        <f t="shared" si="84"/>
        <v>0</v>
      </c>
      <c r="D852" s="18">
        <f t="shared" si="85"/>
        <v>0</v>
      </c>
      <c r="E852" s="7">
        <f t="shared" si="87"/>
        <v>0</v>
      </c>
      <c r="F852" s="7">
        <f t="shared" si="88"/>
        <v>0</v>
      </c>
    </row>
    <row r="853" spans="1:6">
      <c r="A853" s="7">
        <f t="shared" si="86"/>
        <v>0</v>
      </c>
      <c r="B853" s="18">
        <f t="shared" si="83"/>
        <v>0</v>
      </c>
      <c r="C853" s="18">
        <f t="shared" si="84"/>
        <v>0</v>
      </c>
      <c r="D853" s="18">
        <f t="shared" si="85"/>
        <v>0</v>
      </c>
      <c r="E853" s="7">
        <f t="shared" si="87"/>
        <v>0</v>
      </c>
      <c r="F853" s="7">
        <f t="shared" si="88"/>
        <v>0</v>
      </c>
    </row>
    <row r="854" spans="1:6">
      <c r="A854" s="7">
        <f t="shared" si="86"/>
        <v>0</v>
      </c>
      <c r="B854" s="18">
        <f t="shared" si="83"/>
        <v>0</v>
      </c>
      <c r="C854" s="18">
        <f t="shared" si="84"/>
        <v>0</v>
      </c>
      <c r="D854" s="18">
        <f t="shared" si="85"/>
        <v>0</v>
      </c>
      <c r="E854" s="7">
        <f t="shared" si="87"/>
        <v>0</v>
      </c>
      <c r="F854" s="7">
        <f t="shared" si="88"/>
        <v>0</v>
      </c>
    </row>
    <row r="855" spans="1:6">
      <c r="A855" s="7">
        <f t="shared" si="86"/>
        <v>0</v>
      </c>
      <c r="B855" s="18">
        <f t="shared" si="83"/>
        <v>0</v>
      </c>
      <c r="C855" s="18">
        <f t="shared" si="84"/>
        <v>0</v>
      </c>
      <c r="D855" s="18">
        <f t="shared" si="85"/>
        <v>0</v>
      </c>
      <c r="E855" s="7">
        <f t="shared" si="87"/>
        <v>0</v>
      </c>
      <c r="F855" s="7">
        <f t="shared" si="88"/>
        <v>0</v>
      </c>
    </row>
    <row r="856" spans="1:6">
      <c r="A856" s="7">
        <f t="shared" si="86"/>
        <v>0</v>
      </c>
      <c r="B856" s="18">
        <f t="shared" si="83"/>
        <v>0</v>
      </c>
      <c r="C856" s="18">
        <f t="shared" si="84"/>
        <v>0</v>
      </c>
      <c r="D856" s="18">
        <f t="shared" si="85"/>
        <v>0</v>
      </c>
      <c r="E856" s="7">
        <f t="shared" si="87"/>
        <v>0</v>
      </c>
      <c r="F856" s="7">
        <f t="shared" si="88"/>
        <v>0</v>
      </c>
    </row>
    <row r="857" spans="1:6">
      <c r="A857" s="7">
        <f t="shared" si="86"/>
        <v>0</v>
      </c>
      <c r="B857" s="18">
        <f t="shared" si="83"/>
        <v>0</v>
      </c>
      <c r="C857" s="18">
        <f t="shared" si="84"/>
        <v>0</v>
      </c>
      <c r="D857" s="18">
        <f t="shared" si="85"/>
        <v>0</v>
      </c>
      <c r="E857" s="7">
        <f t="shared" si="87"/>
        <v>0</v>
      </c>
      <c r="F857" s="7">
        <f t="shared" si="88"/>
        <v>0</v>
      </c>
    </row>
    <row r="858" spans="1:6">
      <c r="A858" s="7">
        <f t="shared" si="86"/>
        <v>0</v>
      </c>
      <c r="B858" s="18">
        <f t="shared" si="83"/>
        <v>0</v>
      </c>
      <c r="C858" s="18">
        <f t="shared" si="84"/>
        <v>0</v>
      </c>
      <c r="D858" s="18">
        <f t="shared" si="85"/>
        <v>0</v>
      </c>
      <c r="E858" s="7">
        <f t="shared" si="87"/>
        <v>0</v>
      </c>
      <c r="F858" s="7">
        <f t="shared" si="88"/>
        <v>0</v>
      </c>
    </row>
    <row r="859" spans="1:6">
      <c r="A859" s="7">
        <f t="shared" si="86"/>
        <v>0</v>
      </c>
      <c r="B859" s="18">
        <f t="shared" si="83"/>
        <v>0</v>
      </c>
      <c r="C859" s="18">
        <f t="shared" si="84"/>
        <v>0</v>
      </c>
      <c r="D859" s="18">
        <f t="shared" si="85"/>
        <v>0</v>
      </c>
      <c r="E859" s="7">
        <f t="shared" si="87"/>
        <v>0</v>
      </c>
      <c r="F859" s="7">
        <f t="shared" si="88"/>
        <v>0</v>
      </c>
    </row>
    <row r="860" spans="1:6">
      <c r="A860" s="7">
        <f t="shared" si="86"/>
        <v>0</v>
      </c>
      <c r="B860" s="18">
        <f t="shared" si="83"/>
        <v>0</v>
      </c>
      <c r="C860" s="18">
        <f t="shared" si="84"/>
        <v>0</v>
      </c>
      <c r="D860" s="18">
        <f t="shared" si="85"/>
        <v>0</v>
      </c>
      <c r="E860" s="7">
        <f t="shared" si="87"/>
        <v>0</v>
      </c>
      <c r="F860" s="7">
        <f t="shared" si="88"/>
        <v>0</v>
      </c>
    </row>
    <row r="861" spans="1:6">
      <c r="A861" s="7">
        <f t="shared" si="86"/>
        <v>0</v>
      </c>
      <c r="B861" s="18">
        <f t="shared" si="83"/>
        <v>0</v>
      </c>
      <c r="C861" s="18">
        <f t="shared" si="84"/>
        <v>0</v>
      </c>
      <c r="D861" s="18">
        <f t="shared" si="85"/>
        <v>0</v>
      </c>
      <c r="E861" s="7">
        <f t="shared" si="87"/>
        <v>0</v>
      </c>
      <c r="F861" s="7">
        <f t="shared" si="88"/>
        <v>0</v>
      </c>
    </row>
    <row r="862" spans="1:6">
      <c r="A862" s="7">
        <f t="shared" si="86"/>
        <v>0</v>
      </c>
      <c r="B862" s="18">
        <f t="shared" si="83"/>
        <v>0</v>
      </c>
      <c r="C862" s="18">
        <f t="shared" si="84"/>
        <v>0</v>
      </c>
      <c r="D862" s="18">
        <f t="shared" si="85"/>
        <v>0</v>
      </c>
      <c r="E862" s="7">
        <f t="shared" si="87"/>
        <v>0</v>
      </c>
      <c r="F862" s="7">
        <f t="shared" si="88"/>
        <v>0</v>
      </c>
    </row>
    <row r="863" spans="1:6">
      <c r="A863" s="7">
        <f t="shared" si="86"/>
        <v>0</v>
      </c>
      <c r="B863" s="18">
        <f t="shared" si="83"/>
        <v>0</v>
      </c>
      <c r="C863" s="18">
        <f t="shared" si="84"/>
        <v>0</v>
      </c>
      <c r="D863" s="18">
        <f t="shared" si="85"/>
        <v>0</v>
      </c>
      <c r="E863" s="7">
        <f t="shared" si="87"/>
        <v>0</v>
      </c>
      <c r="F863" s="7">
        <f t="shared" si="88"/>
        <v>0</v>
      </c>
    </row>
    <row r="864" spans="1:6">
      <c r="A864" s="7">
        <f t="shared" si="86"/>
        <v>0</v>
      </c>
      <c r="B864" s="18">
        <f t="shared" si="83"/>
        <v>0</v>
      </c>
      <c r="C864" s="18">
        <f t="shared" si="84"/>
        <v>0</v>
      </c>
      <c r="D864" s="18">
        <f t="shared" si="85"/>
        <v>0</v>
      </c>
      <c r="E864" s="7">
        <f t="shared" si="87"/>
        <v>0</v>
      </c>
      <c r="F864" s="7">
        <f t="shared" si="88"/>
        <v>0</v>
      </c>
    </row>
    <row r="865" spans="1:6">
      <c r="A865" s="7">
        <f t="shared" si="86"/>
        <v>0</v>
      </c>
      <c r="B865" s="18">
        <f t="shared" si="83"/>
        <v>0</v>
      </c>
      <c r="C865" s="18">
        <f t="shared" si="84"/>
        <v>0</v>
      </c>
      <c r="D865" s="18">
        <f t="shared" si="85"/>
        <v>0</v>
      </c>
      <c r="E865" s="7">
        <f t="shared" si="87"/>
        <v>0</v>
      </c>
      <c r="F865" s="7">
        <f t="shared" si="88"/>
        <v>0</v>
      </c>
    </row>
    <row r="866" spans="1:6">
      <c r="A866" s="7">
        <f t="shared" si="86"/>
        <v>0</v>
      </c>
      <c r="B866" s="18">
        <f t="shared" si="83"/>
        <v>0</v>
      </c>
      <c r="C866" s="18">
        <f t="shared" si="84"/>
        <v>0</v>
      </c>
      <c r="D866" s="18">
        <f t="shared" si="85"/>
        <v>0</v>
      </c>
      <c r="E866" s="7">
        <f t="shared" si="87"/>
        <v>0</v>
      </c>
      <c r="F866" s="7">
        <f t="shared" si="88"/>
        <v>0</v>
      </c>
    </row>
    <row r="867" spans="1:6">
      <c r="A867" s="7">
        <f t="shared" si="86"/>
        <v>0</v>
      </c>
      <c r="B867" s="18">
        <f t="shared" si="83"/>
        <v>0</v>
      </c>
      <c r="C867" s="18">
        <f t="shared" si="84"/>
        <v>0</v>
      </c>
      <c r="D867" s="18">
        <f t="shared" si="85"/>
        <v>0</v>
      </c>
      <c r="E867" s="7">
        <f t="shared" si="87"/>
        <v>0</v>
      </c>
      <c r="F867" s="7">
        <f t="shared" si="88"/>
        <v>0</v>
      </c>
    </row>
    <row r="868" spans="1:6">
      <c r="A868" s="7">
        <f t="shared" si="86"/>
        <v>0</v>
      </c>
      <c r="B868" s="18">
        <f t="shared" si="83"/>
        <v>0</v>
      </c>
      <c r="C868" s="18">
        <f t="shared" si="84"/>
        <v>0</v>
      </c>
      <c r="D868" s="18">
        <f t="shared" si="85"/>
        <v>0</v>
      </c>
      <c r="E868" s="7">
        <f t="shared" si="87"/>
        <v>0</v>
      </c>
      <c r="F868" s="7">
        <f t="shared" si="88"/>
        <v>0</v>
      </c>
    </row>
    <row r="869" spans="1:6">
      <c r="A869" s="7">
        <f t="shared" si="86"/>
        <v>0</v>
      </c>
      <c r="B869" s="18">
        <f t="shared" si="83"/>
        <v>0</v>
      </c>
      <c r="C869" s="18">
        <f t="shared" si="84"/>
        <v>0</v>
      </c>
      <c r="D869" s="18">
        <f t="shared" si="85"/>
        <v>0</v>
      </c>
      <c r="E869" s="7">
        <f t="shared" si="87"/>
        <v>0</v>
      </c>
      <c r="F869" s="7">
        <f t="shared" si="88"/>
        <v>0</v>
      </c>
    </row>
    <row r="870" spans="1:6">
      <c r="A870" s="7">
        <f t="shared" si="86"/>
        <v>0</v>
      </c>
      <c r="B870" s="18">
        <f t="shared" si="83"/>
        <v>0</v>
      </c>
      <c r="C870" s="18">
        <f t="shared" si="84"/>
        <v>0</v>
      </c>
      <c r="D870" s="18">
        <f t="shared" si="85"/>
        <v>0</v>
      </c>
      <c r="E870" s="7">
        <f t="shared" si="87"/>
        <v>0</v>
      </c>
      <c r="F870" s="7">
        <f t="shared" si="88"/>
        <v>0</v>
      </c>
    </row>
    <row r="871" spans="1:6">
      <c r="A871" s="7">
        <f t="shared" si="86"/>
        <v>0</v>
      </c>
      <c r="B871" s="18">
        <f t="shared" si="83"/>
        <v>0</v>
      </c>
      <c r="C871" s="18">
        <f t="shared" si="84"/>
        <v>0</v>
      </c>
      <c r="D871" s="18">
        <f t="shared" si="85"/>
        <v>0</v>
      </c>
      <c r="E871" s="7">
        <f t="shared" si="87"/>
        <v>0</v>
      </c>
      <c r="F871" s="7">
        <f t="shared" si="88"/>
        <v>0</v>
      </c>
    </row>
    <row r="872" spans="1:6">
      <c r="A872" s="7">
        <f t="shared" si="86"/>
        <v>0</v>
      </c>
      <c r="B872" s="18">
        <f t="shared" si="83"/>
        <v>0</v>
      </c>
      <c r="C872" s="18">
        <f t="shared" si="84"/>
        <v>0</v>
      </c>
      <c r="D872" s="18">
        <f t="shared" si="85"/>
        <v>0</v>
      </c>
      <c r="E872" s="7">
        <f t="shared" si="87"/>
        <v>0</v>
      </c>
      <c r="F872" s="7">
        <f t="shared" si="88"/>
        <v>0</v>
      </c>
    </row>
    <row r="873" spans="1:6">
      <c r="A873" s="7">
        <f t="shared" si="86"/>
        <v>0</v>
      </c>
      <c r="B873" s="18">
        <f t="shared" si="83"/>
        <v>0</v>
      </c>
      <c r="C873" s="18">
        <f t="shared" si="84"/>
        <v>0</v>
      </c>
      <c r="D873" s="18">
        <f t="shared" si="85"/>
        <v>0</v>
      </c>
      <c r="E873" s="7">
        <f t="shared" si="87"/>
        <v>0</v>
      </c>
      <c r="F873" s="7">
        <f t="shared" si="88"/>
        <v>0</v>
      </c>
    </row>
    <row r="874" spans="1:6">
      <c r="A874" s="7">
        <f t="shared" si="86"/>
        <v>0</v>
      </c>
      <c r="B874" s="18">
        <f t="shared" si="83"/>
        <v>0</v>
      </c>
      <c r="C874" s="18">
        <f t="shared" si="84"/>
        <v>0</v>
      </c>
      <c r="D874" s="18">
        <f t="shared" si="85"/>
        <v>0</v>
      </c>
      <c r="E874" s="7">
        <f t="shared" si="87"/>
        <v>0</v>
      </c>
      <c r="F874" s="7">
        <f t="shared" si="88"/>
        <v>0</v>
      </c>
    </row>
    <row r="875" spans="1:6">
      <c r="A875" s="7">
        <f t="shared" si="86"/>
        <v>0</v>
      </c>
      <c r="B875" s="18">
        <f t="shared" si="83"/>
        <v>0</v>
      </c>
      <c r="C875" s="18">
        <f t="shared" si="84"/>
        <v>0</v>
      </c>
      <c r="D875" s="18">
        <f t="shared" si="85"/>
        <v>0</v>
      </c>
      <c r="E875" s="7">
        <f t="shared" si="87"/>
        <v>0</v>
      </c>
      <c r="F875" s="7">
        <f t="shared" si="88"/>
        <v>0</v>
      </c>
    </row>
    <row r="876" spans="1:6">
      <c r="A876" s="7">
        <f t="shared" si="86"/>
        <v>0</v>
      </c>
      <c r="B876" s="18">
        <f t="shared" si="83"/>
        <v>0</v>
      </c>
      <c r="C876" s="18">
        <f t="shared" si="84"/>
        <v>0</v>
      </c>
      <c r="D876" s="18">
        <f t="shared" si="85"/>
        <v>0</v>
      </c>
      <c r="E876" s="7">
        <f t="shared" si="87"/>
        <v>0</v>
      </c>
      <c r="F876" s="7">
        <f t="shared" si="88"/>
        <v>0</v>
      </c>
    </row>
    <row r="877" spans="1:6">
      <c r="A877" s="7">
        <f t="shared" si="86"/>
        <v>0</v>
      </c>
      <c r="B877" s="18">
        <f t="shared" si="83"/>
        <v>0</v>
      </c>
      <c r="C877" s="18">
        <f t="shared" si="84"/>
        <v>0</v>
      </c>
      <c r="D877" s="18">
        <f t="shared" si="85"/>
        <v>0</v>
      </c>
      <c r="E877" s="7">
        <f t="shared" si="87"/>
        <v>0</v>
      </c>
      <c r="F877" s="7">
        <f t="shared" si="88"/>
        <v>0</v>
      </c>
    </row>
    <row r="878" spans="1:6">
      <c r="A878" s="7">
        <f t="shared" si="86"/>
        <v>0</v>
      </c>
      <c r="B878" s="18">
        <f t="shared" si="83"/>
        <v>0</v>
      </c>
      <c r="C878" s="18">
        <f t="shared" si="84"/>
        <v>0</v>
      </c>
      <c r="D878" s="18">
        <f t="shared" si="85"/>
        <v>0</v>
      </c>
      <c r="E878" s="7">
        <f t="shared" si="87"/>
        <v>0</v>
      </c>
      <c r="F878" s="7">
        <f t="shared" si="88"/>
        <v>0</v>
      </c>
    </row>
    <row r="879" spans="1:6">
      <c r="A879" s="7">
        <f t="shared" si="86"/>
        <v>0</v>
      </c>
      <c r="B879" s="18">
        <f t="shared" si="83"/>
        <v>0</v>
      </c>
      <c r="C879" s="18">
        <f t="shared" si="84"/>
        <v>0</v>
      </c>
      <c r="D879" s="18">
        <f t="shared" si="85"/>
        <v>0</v>
      </c>
      <c r="E879" s="7">
        <f t="shared" si="87"/>
        <v>0</v>
      </c>
      <c r="F879" s="7">
        <f t="shared" si="88"/>
        <v>0</v>
      </c>
    </row>
    <row r="880" spans="1:6">
      <c r="A880" s="7">
        <f t="shared" si="86"/>
        <v>0</v>
      </c>
      <c r="B880" s="18">
        <f t="shared" si="83"/>
        <v>0</v>
      </c>
      <c r="C880" s="18">
        <f t="shared" si="84"/>
        <v>0</v>
      </c>
      <c r="D880" s="18">
        <f t="shared" si="85"/>
        <v>0</v>
      </c>
      <c r="E880" s="7">
        <f t="shared" si="87"/>
        <v>0</v>
      </c>
      <c r="F880" s="7">
        <f t="shared" si="88"/>
        <v>0</v>
      </c>
    </row>
    <row r="881" spans="1:6">
      <c r="A881" s="7">
        <f t="shared" si="86"/>
        <v>0</v>
      </c>
      <c r="B881" s="18">
        <f t="shared" si="83"/>
        <v>0</v>
      </c>
      <c r="C881" s="18">
        <f t="shared" si="84"/>
        <v>0</v>
      </c>
      <c r="D881" s="18">
        <f t="shared" si="85"/>
        <v>0</v>
      </c>
      <c r="E881" s="7">
        <f t="shared" si="87"/>
        <v>0</v>
      </c>
      <c r="F881" s="7">
        <f t="shared" si="88"/>
        <v>0</v>
      </c>
    </row>
    <row r="882" spans="1:6">
      <c r="A882" s="7">
        <f t="shared" si="86"/>
        <v>0</v>
      </c>
      <c r="B882" s="18">
        <f t="shared" si="83"/>
        <v>0</v>
      </c>
      <c r="C882" s="18">
        <f t="shared" si="84"/>
        <v>0</v>
      </c>
      <c r="D882" s="18">
        <f t="shared" si="85"/>
        <v>0</v>
      </c>
      <c r="E882" s="7">
        <f t="shared" si="87"/>
        <v>0</v>
      </c>
      <c r="F882" s="7">
        <f t="shared" si="88"/>
        <v>0</v>
      </c>
    </row>
    <row r="883" spans="1:6">
      <c r="A883" s="7">
        <f t="shared" si="86"/>
        <v>0</v>
      </c>
      <c r="B883" s="18">
        <f t="shared" si="83"/>
        <v>0</v>
      </c>
      <c r="C883" s="18">
        <f t="shared" si="84"/>
        <v>0</v>
      </c>
      <c r="D883" s="18">
        <f t="shared" si="85"/>
        <v>0</v>
      </c>
      <c r="E883" s="7">
        <f t="shared" si="87"/>
        <v>0</v>
      </c>
      <c r="F883" s="7">
        <f t="shared" si="88"/>
        <v>0</v>
      </c>
    </row>
    <row r="884" spans="1:6">
      <c r="A884" s="7">
        <f t="shared" si="86"/>
        <v>0</v>
      </c>
      <c r="B884" s="18">
        <f t="shared" si="83"/>
        <v>0</v>
      </c>
      <c r="C884" s="18">
        <f t="shared" si="84"/>
        <v>0</v>
      </c>
      <c r="D884" s="18">
        <f t="shared" si="85"/>
        <v>0</v>
      </c>
      <c r="E884" s="7">
        <f t="shared" si="87"/>
        <v>0</v>
      </c>
      <c r="F884" s="7">
        <f t="shared" si="88"/>
        <v>0</v>
      </c>
    </row>
    <row r="885" spans="1:6">
      <c r="A885" s="7">
        <f t="shared" si="86"/>
        <v>0</v>
      </c>
      <c r="B885" s="18">
        <f t="shared" si="83"/>
        <v>0</v>
      </c>
      <c r="C885" s="18">
        <f t="shared" si="84"/>
        <v>0</v>
      </c>
      <c r="D885" s="18">
        <f t="shared" si="85"/>
        <v>0</v>
      </c>
      <c r="E885" s="7">
        <f t="shared" si="87"/>
        <v>0</v>
      </c>
      <c r="F885" s="7">
        <f t="shared" si="88"/>
        <v>0</v>
      </c>
    </row>
    <row r="886" spans="1:6">
      <c r="A886" s="7">
        <f t="shared" si="86"/>
        <v>0</v>
      </c>
      <c r="B886" s="18">
        <f t="shared" si="83"/>
        <v>0</v>
      </c>
      <c r="C886" s="18">
        <f t="shared" si="84"/>
        <v>0</v>
      </c>
      <c r="D886" s="18">
        <f t="shared" si="85"/>
        <v>0</v>
      </c>
      <c r="E886" s="7">
        <f t="shared" si="87"/>
        <v>0</v>
      </c>
      <c r="F886" s="7">
        <f t="shared" si="88"/>
        <v>0</v>
      </c>
    </row>
    <row r="887" spans="1:6">
      <c r="A887" s="7">
        <f t="shared" si="86"/>
        <v>0</v>
      </c>
      <c r="B887" s="18">
        <f t="shared" si="83"/>
        <v>0</v>
      </c>
      <c r="C887" s="18">
        <f t="shared" si="84"/>
        <v>0</v>
      </c>
      <c r="D887" s="18">
        <f t="shared" si="85"/>
        <v>0</v>
      </c>
      <c r="E887" s="7">
        <f t="shared" si="87"/>
        <v>0</v>
      </c>
      <c r="F887" s="7">
        <f t="shared" si="88"/>
        <v>0</v>
      </c>
    </row>
    <row r="888" spans="1:6">
      <c r="A888" s="7">
        <f t="shared" si="86"/>
        <v>0</v>
      </c>
      <c r="B888" s="18">
        <f t="shared" si="83"/>
        <v>0</v>
      </c>
      <c r="C888" s="18">
        <f t="shared" si="84"/>
        <v>0</v>
      </c>
      <c r="D888" s="18">
        <f t="shared" si="85"/>
        <v>0</v>
      </c>
      <c r="E888" s="7">
        <f t="shared" si="87"/>
        <v>0</v>
      </c>
      <c r="F888" s="7">
        <f t="shared" si="88"/>
        <v>0</v>
      </c>
    </row>
    <row r="889" spans="1:6">
      <c r="A889" s="7">
        <f t="shared" si="86"/>
        <v>0</v>
      </c>
      <c r="B889" s="18">
        <f t="shared" si="83"/>
        <v>0</v>
      </c>
      <c r="C889" s="18">
        <f t="shared" si="84"/>
        <v>0</v>
      </c>
      <c r="D889" s="18">
        <f t="shared" si="85"/>
        <v>0</v>
      </c>
      <c r="E889" s="7">
        <f t="shared" si="87"/>
        <v>0</v>
      </c>
      <c r="F889" s="7">
        <f t="shared" si="88"/>
        <v>0</v>
      </c>
    </row>
    <row r="890" spans="1:6">
      <c r="A890" s="7">
        <f t="shared" si="86"/>
        <v>0</v>
      </c>
      <c r="B890" s="18">
        <f t="shared" si="83"/>
        <v>0</v>
      </c>
      <c r="C890" s="18">
        <f t="shared" si="84"/>
        <v>0</v>
      </c>
      <c r="D890" s="18">
        <f t="shared" si="85"/>
        <v>0</v>
      </c>
      <c r="E890" s="7">
        <f t="shared" si="87"/>
        <v>0</v>
      </c>
      <c r="F890" s="7">
        <f t="shared" si="88"/>
        <v>0</v>
      </c>
    </row>
    <row r="891" spans="1:6">
      <c r="A891" s="7">
        <f t="shared" si="86"/>
        <v>0</v>
      </c>
      <c r="B891" s="18">
        <f t="shared" si="83"/>
        <v>0</v>
      </c>
      <c r="C891" s="18">
        <f t="shared" si="84"/>
        <v>0</v>
      </c>
      <c r="D891" s="18">
        <f t="shared" si="85"/>
        <v>0</v>
      </c>
      <c r="E891" s="7">
        <f t="shared" si="87"/>
        <v>0</v>
      </c>
      <c r="F891" s="7">
        <f t="shared" si="88"/>
        <v>0</v>
      </c>
    </row>
    <row r="892" spans="1:6">
      <c r="A892" s="7">
        <f t="shared" si="86"/>
        <v>0</v>
      </c>
      <c r="B892" s="18">
        <f t="shared" si="83"/>
        <v>0</v>
      </c>
      <c r="C892" s="18">
        <f t="shared" si="84"/>
        <v>0</v>
      </c>
      <c r="D892" s="18">
        <f t="shared" si="85"/>
        <v>0</v>
      </c>
      <c r="E892" s="7">
        <f t="shared" si="87"/>
        <v>0</v>
      </c>
      <c r="F892" s="7">
        <f t="shared" si="88"/>
        <v>0</v>
      </c>
    </row>
    <row r="893" spans="1:6">
      <c r="A893" s="7">
        <f t="shared" si="86"/>
        <v>0</v>
      </c>
      <c r="B893" s="18">
        <f t="shared" si="83"/>
        <v>0</v>
      </c>
      <c r="C893" s="18">
        <f t="shared" si="84"/>
        <v>0</v>
      </c>
      <c r="D893" s="18">
        <f t="shared" si="85"/>
        <v>0</v>
      </c>
      <c r="E893" s="7">
        <f t="shared" si="87"/>
        <v>0</v>
      </c>
      <c r="F893" s="7">
        <f t="shared" si="88"/>
        <v>0</v>
      </c>
    </row>
    <row r="894" spans="1:6">
      <c r="A894" s="7">
        <f t="shared" si="86"/>
        <v>0</v>
      </c>
      <c r="B894" s="18">
        <f t="shared" si="83"/>
        <v>0</v>
      </c>
      <c r="C894" s="18">
        <f t="shared" si="84"/>
        <v>0</v>
      </c>
      <c r="D894" s="18">
        <f t="shared" si="85"/>
        <v>0</v>
      </c>
      <c r="E894" s="7">
        <f t="shared" si="87"/>
        <v>0</v>
      </c>
      <c r="F894" s="7">
        <f t="shared" si="88"/>
        <v>0</v>
      </c>
    </row>
    <row r="895" spans="1:6">
      <c r="A895" s="7">
        <f t="shared" si="86"/>
        <v>0</v>
      </c>
      <c r="B895" s="18">
        <f t="shared" si="83"/>
        <v>0</v>
      </c>
      <c r="C895" s="18">
        <f t="shared" si="84"/>
        <v>0</v>
      </c>
      <c r="D895" s="18">
        <f t="shared" si="85"/>
        <v>0</v>
      </c>
      <c r="E895" s="7">
        <f t="shared" si="87"/>
        <v>0</v>
      </c>
      <c r="F895" s="7">
        <f t="shared" si="88"/>
        <v>0</v>
      </c>
    </row>
    <row r="896" spans="1:6">
      <c r="A896" s="7">
        <f t="shared" si="86"/>
        <v>0</v>
      </c>
      <c r="B896" s="18">
        <f t="shared" si="83"/>
        <v>0</v>
      </c>
      <c r="C896" s="18">
        <f t="shared" si="84"/>
        <v>0</v>
      </c>
      <c r="D896" s="18">
        <f t="shared" si="85"/>
        <v>0</v>
      </c>
      <c r="E896" s="7">
        <f t="shared" si="87"/>
        <v>0</v>
      </c>
      <c r="F896" s="7">
        <f t="shared" si="88"/>
        <v>0</v>
      </c>
    </row>
    <row r="897" spans="1:6">
      <c r="A897" s="7">
        <f t="shared" si="86"/>
        <v>0</v>
      </c>
      <c r="B897" s="18">
        <f t="shared" si="83"/>
        <v>0</v>
      </c>
      <c r="C897" s="18">
        <f t="shared" si="84"/>
        <v>0</v>
      </c>
      <c r="D897" s="18">
        <f t="shared" si="85"/>
        <v>0</v>
      </c>
      <c r="E897" s="7">
        <f t="shared" si="87"/>
        <v>0</v>
      </c>
      <c r="F897" s="7">
        <f t="shared" si="88"/>
        <v>0</v>
      </c>
    </row>
    <row r="898" spans="1:6">
      <c r="A898" s="7">
        <f t="shared" si="86"/>
        <v>0</v>
      </c>
      <c r="B898" s="18">
        <f t="shared" si="83"/>
        <v>0</v>
      </c>
      <c r="C898" s="18">
        <f t="shared" si="84"/>
        <v>0</v>
      </c>
      <c r="D898" s="18">
        <f t="shared" si="85"/>
        <v>0</v>
      </c>
      <c r="E898" s="7">
        <f t="shared" si="87"/>
        <v>0</v>
      </c>
      <c r="F898" s="7">
        <f t="shared" si="88"/>
        <v>0</v>
      </c>
    </row>
    <row r="899" spans="1:6">
      <c r="A899" s="7">
        <f t="shared" si="86"/>
        <v>0</v>
      </c>
      <c r="B899" s="18">
        <f t="shared" si="83"/>
        <v>0</v>
      </c>
      <c r="C899" s="18">
        <f t="shared" si="84"/>
        <v>0</v>
      </c>
      <c r="D899" s="18">
        <f t="shared" si="85"/>
        <v>0</v>
      </c>
      <c r="E899" s="7">
        <f t="shared" si="87"/>
        <v>0</v>
      </c>
      <c r="F899" s="7">
        <f t="shared" si="88"/>
        <v>0</v>
      </c>
    </row>
    <row r="900" spans="1:6">
      <c r="A900" s="7">
        <f t="shared" si="86"/>
        <v>0</v>
      </c>
      <c r="B900" s="18">
        <f t="shared" si="83"/>
        <v>0</v>
      </c>
      <c r="C900" s="18">
        <f t="shared" si="84"/>
        <v>0</v>
      </c>
      <c r="D900" s="18">
        <f t="shared" si="85"/>
        <v>0</v>
      </c>
      <c r="E900" s="7">
        <f t="shared" si="87"/>
        <v>0</v>
      </c>
      <c r="F900" s="7">
        <f t="shared" si="88"/>
        <v>0</v>
      </c>
    </row>
    <row r="901" spans="1:6">
      <c r="A901" s="7">
        <f t="shared" si="86"/>
        <v>0</v>
      </c>
      <c r="B901" s="18">
        <f t="shared" si="83"/>
        <v>0</v>
      </c>
      <c r="C901" s="18">
        <f t="shared" si="84"/>
        <v>0</v>
      </c>
      <c r="D901" s="18">
        <f t="shared" si="85"/>
        <v>0</v>
      </c>
      <c r="E901" s="7">
        <f t="shared" si="87"/>
        <v>0</v>
      </c>
      <c r="F901" s="7">
        <f t="shared" si="88"/>
        <v>0</v>
      </c>
    </row>
    <row r="902" spans="1:6">
      <c r="A902" s="7">
        <f t="shared" si="86"/>
        <v>0</v>
      </c>
      <c r="B902" s="18">
        <f t="shared" ref="B902:B965" si="89">IF($E902=0,0,IF($F902=0,I902,CONCATENATE(B901,"
",I902)))</f>
        <v>0</v>
      </c>
      <c r="C902" s="18">
        <f t="shared" ref="C902:C965" si="90">IF($E902=0,0,IF($F902=0,$D902,CONCATENATE(C901,"
",$D902)))</f>
        <v>0</v>
      </c>
      <c r="D902" s="18">
        <f t="shared" ref="D902:D965" si="91">ROUNDUP(IF($E902=0,0,IF($F902=0,$J902,D901+$J902))/8,0)</f>
        <v>0</v>
      </c>
      <c r="E902" s="7">
        <f t="shared" si="87"/>
        <v>0</v>
      </c>
      <c r="F902" s="7">
        <f t="shared" si="88"/>
        <v>0</v>
      </c>
    </row>
    <row r="903" spans="1:6">
      <c r="A903" s="7">
        <f t="shared" si="86"/>
        <v>0</v>
      </c>
      <c r="B903" s="18">
        <f t="shared" si="89"/>
        <v>0</v>
      </c>
      <c r="C903" s="18">
        <f t="shared" si="90"/>
        <v>0</v>
      </c>
      <c r="D903" s="18">
        <f t="shared" si="91"/>
        <v>0</v>
      </c>
      <c r="E903" s="7">
        <f t="shared" si="87"/>
        <v>0</v>
      </c>
      <c r="F903" s="7">
        <f t="shared" si="88"/>
        <v>0</v>
      </c>
    </row>
    <row r="904" spans="1:6">
      <c r="A904" s="7">
        <f t="shared" si="86"/>
        <v>0</v>
      </c>
      <c r="B904" s="18">
        <f t="shared" si="89"/>
        <v>0</v>
      </c>
      <c r="C904" s="18">
        <f t="shared" si="90"/>
        <v>0</v>
      </c>
      <c r="D904" s="18">
        <f t="shared" si="91"/>
        <v>0</v>
      </c>
      <c r="E904" s="7">
        <f t="shared" si="87"/>
        <v>0</v>
      </c>
      <c r="F904" s="7">
        <f t="shared" si="88"/>
        <v>0</v>
      </c>
    </row>
    <row r="905" spans="1:6">
      <c r="A905" s="7">
        <f t="shared" si="86"/>
        <v>0</v>
      </c>
      <c r="B905" s="18">
        <f t="shared" si="89"/>
        <v>0</v>
      </c>
      <c r="C905" s="18">
        <f t="shared" si="90"/>
        <v>0</v>
      </c>
      <c r="D905" s="18">
        <f t="shared" si="91"/>
        <v>0</v>
      </c>
      <c r="E905" s="7">
        <f t="shared" si="87"/>
        <v>0</v>
      </c>
      <c r="F905" s="7">
        <f t="shared" si="88"/>
        <v>0</v>
      </c>
    </row>
    <row r="906" spans="1:6">
      <c r="A906" s="7">
        <f t="shared" si="86"/>
        <v>0</v>
      </c>
      <c r="B906" s="18">
        <f t="shared" si="89"/>
        <v>0</v>
      </c>
      <c r="C906" s="18">
        <f t="shared" si="90"/>
        <v>0</v>
      </c>
      <c r="D906" s="18">
        <f t="shared" si="91"/>
        <v>0</v>
      </c>
      <c r="E906" s="7">
        <f t="shared" si="87"/>
        <v>0</v>
      </c>
      <c r="F906" s="7">
        <f t="shared" si="88"/>
        <v>0</v>
      </c>
    </row>
    <row r="907" spans="1:6">
      <c r="A907" s="7">
        <f t="shared" ref="A907:A970" si="92">IF(J907=0,0,IF(E907=E908,0,E907))</f>
        <v>0</v>
      </c>
      <c r="B907" s="18">
        <f t="shared" si="89"/>
        <v>0</v>
      </c>
      <c r="C907" s="18">
        <f t="shared" si="90"/>
        <v>0</v>
      </c>
      <c r="D907" s="18">
        <f t="shared" si="91"/>
        <v>0</v>
      </c>
      <c r="E907" s="7">
        <f t="shared" ref="E907:E970" si="93">IF(J907=0,0,H907)</f>
        <v>0</v>
      </c>
      <c r="F907" s="7">
        <f t="shared" ref="F907:F970" si="94">IF(J907=0,0,IF(E907=E906,1,0))</f>
        <v>0</v>
      </c>
    </row>
    <row r="908" spans="1:6">
      <c r="A908" s="7">
        <f t="shared" si="92"/>
        <v>0</v>
      </c>
      <c r="B908" s="18">
        <f t="shared" si="89"/>
        <v>0</v>
      </c>
      <c r="C908" s="18">
        <f t="shared" si="90"/>
        <v>0</v>
      </c>
      <c r="D908" s="18">
        <f t="shared" si="91"/>
        <v>0</v>
      </c>
      <c r="E908" s="7">
        <f t="shared" si="93"/>
        <v>0</v>
      </c>
      <c r="F908" s="7">
        <f t="shared" si="94"/>
        <v>0</v>
      </c>
    </row>
    <row r="909" spans="1:6">
      <c r="A909" s="7">
        <f t="shared" si="92"/>
        <v>0</v>
      </c>
      <c r="B909" s="18">
        <f t="shared" si="89"/>
        <v>0</v>
      </c>
      <c r="C909" s="18">
        <f t="shared" si="90"/>
        <v>0</v>
      </c>
      <c r="D909" s="18">
        <f t="shared" si="91"/>
        <v>0</v>
      </c>
      <c r="E909" s="7">
        <f t="shared" si="93"/>
        <v>0</v>
      </c>
      <c r="F909" s="7">
        <f t="shared" si="94"/>
        <v>0</v>
      </c>
    </row>
    <row r="910" spans="1:6">
      <c r="A910" s="7">
        <f t="shared" si="92"/>
        <v>0</v>
      </c>
      <c r="B910" s="18">
        <f t="shared" si="89"/>
        <v>0</v>
      </c>
      <c r="C910" s="18">
        <f t="shared" si="90"/>
        <v>0</v>
      </c>
      <c r="D910" s="18">
        <f t="shared" si="91"/>
        <v>0</v>
      </c>
      <c r="E910" s="7">
        <f t="shared" si="93"/>
        <v>0</v>
      </c>
      <c r="F910" s="7">
        <f t="shared" si="94"/>
        <v>0</v>
      </c>
    </row>
    <row r="911" spans="1:6">
      <c r="A911" s="7">
        <f t="shared" si="92"/>
        <v>0</v>
      </c>
      <c r="B911" s="18">
        <f t="shared" si="89"/>
        <v>0</v>
      </c>
      <c r="C911" s="18">
        <f t="shared" si="90"/>
        <v>0</v>
      </c>
      <c r="D911" s="18">
        <f t="shared" si="91"/>
        <v>0</v>
      </c>
      <c r="E911" s="7">
        <f t="shared" si="93"/>
        <v>0</v>
      </c>
      <c r="F911" s="7">
        <f t="shared" si="94"/>
        <v>0</v>
      </c>
    </row>
    <row r="912" spans="1:6">
      <c r="A912" s="7">
        <f t="shared" si="92"/>
        <v>0</v>
      </c>
      <c r="B912" s="18">
        <f t="shared" si="89"/>
        <v>0</v>
      </c>
      <c r="C912" s="18">
        <f t="shared" si="90"/>
        <v>0</v>
      </c>
      <c r="D912" s="18">
        <f t="shared" si="91"/>
        <v>0</v>
      </c>
      <c r="E912" s="7">
        <f t="shared" si="93"/>
        <v>0</v>
      </c>
      <c r="F912" s="7">
        <f t="shared" si="94"/>
        <v>0</v>
      </c>
    </row>
    <row r="913" spans="1:6">
      <c r="A913" s="7">
        <f t="shared" si="92"/>
        <v>0</v>
      </c>
      <c r="B913" s="18">
        <f t="shared" si="89"/>
        <v>0</v>
      </c>
      <c r="C913" s="18">
        <f t="shared" si="90"/>
        <v>0</v>
      </c>
      <c r="D913" s="18">
        <f t="shared" si="91"/>
        <v>0</v>
      </c>
      <c r="E913" s="7">
        <f t="shared" si="93"/>
        <v>0</v>
      </c>
      <c r="F913" s="7">
        <f t="shared" si="94"/>
        <v>0</v>
      </c>
    </row>
    <row r="914" spans="1:6">
      <c r="A914" s="7">
        <f t="shared" si="92"/>
        <v>0</v>
      </c>
      <c r="B914" s="18">
        <f t="shared" si="89"/>
        <v>0</v>
      </c>
      <c r="C914" s="18">
        <f t="shared" si="90"/>
        <v>0</v>
      </c>
      <c r="D914" s="18">
        <f t="shared" si="91"/>
        <v>0</v>
      </c>
      <c r="E914" s="7">
        <f t="shared" si="93"/>
        <v>0</v>
      </c>
      <c r="F914" s="7">
        <f t="shared" si="94"/>
        <v>0</v>
      </c>
    </row>
    <row r="915" spans="1:6">
      <c r="A915" s="7">
        <f t="shared" si="92"/>
        <v>0</v>
      </c>
      <c r="B915" s="18">
        <f t="shared" si="89"/>
        <v>0</v>
      </c>
      <c r="C915" s="18">
        <f t="shared" si="90"/>
        <v>0</v>
      </c>
      <c r="D915" s="18">
        <f t="shared" si="91"/>
        <v>0</v>
      </c>
      <c r="E915" s="7">
        <f t="shared" si="93"/>
        <v>0</v>
      </c>
      <c r="F915" s="7">
        <f t="shared" si="94"/>
        <v>0</v>
      </c>
    </row>
    <row r="916" spans="1:6">
      <c r="A916" s="7">
        <f t="shared" si="92"/>
        <v>0</v>
      </c>
      <c r="B916" s="18">
        <f t="shared" si="89"/>
        <v>0</v>
      </c>
      <c r="C916" s="18">
        <f t="shared" si="90"/>
        <v>0</v>
      </c>
      <c r="D916" s="18">
        <f t="shared" si="91"/>
        <v>0</v>
      </c>
      <c r="E916" s="7">
        <f t="shared" si="93"/>
        <v>0</v>
      </c>
      <c r="F916" s="7">
        <f t="shared" si="94"/>
        <v>0</v>
      </c>
    </row>
    <row r="917" spans="1:6">
      <c r="A917" s="7">
        <f t="shared" si="92"/>
        <v>0</v>
      </c>
      <c r="B917" s="18">
        <f t="shared" si="89"/>
        <v>0</v>
      </c>
      <c r="C917" s="18">
        <f t="shared" si="90"/>
        <v>0</v>
      </c>
      <c r="D917" s="18">
        <f t="shared" si="91"/>
        <v>0</v>
      </c>
      <c r="E917" s="7">
        <f t="shared" si="93"/>
        <v>0</v>
      </c>
      <c r="F917" s="7">
        <f t="shared" si="94"/>
        <v>0</v>
      </c>
    </row>
    <row r="918" spans="1:6">
      <c r="A918" s="7">
        <f t="shared" si="92"/>
        <v>0</v>
      </c>
      <c r="B918" s="18">
        <f t="shared" si="89"/>
        <v>0</v>
      </c>
      <c r="C918" s="18">
        <f t="shared" si="90"/>
        <v>0</v>
      </c>
      <c r="D918" s="18">
        <f t="shared" si="91"/>
        <v>0</v>
      </c>
      <c r="E918" s="7">
        <f t="shared" si="93"/>
        <v>0</v>
      </c>
      <c r="F918" s="7">
        <f t="shared" si="94"/>
        <v>0</v>
      </c>
    </row>
    <row r="919" spans="1:6">
      <c r="A919" s="7">
        <f t="shared" si="92"/>
        <v>0</v>
      </c>
      <c r="B919" s="18">
        <f t="shared" si="89"/>
        <v>0</v>
      </c>
      <c r="C919" s="18">
        <f t="shared" si="90"/>
        <v>0</v>
      </c>
      <c r="D919" s="18">
        <f t="shared" si="91"/>
        <v>0</v>
      </c>
      <c r="E919" s="7">
        <f t="shared" si="93"/>
        <v>0</v>
      </c>
      <c r="F919" s="7">
        <f t="shared" si="94"/>
        <v>0</v>
      </c>
    </row>
    <row r="920" spans="1:6">
      <c r="A920" s="7">
        <f t="shared" si="92"/>
        <v>0</v>
      </c>
      <c r="B920" s="18">
        <f t="shared" si="89"/>
        <v>0</v>
      </c>
      <c r="C920" s="18">
        <f t="shared" si="90"/>
        <v>0</v>
      </c>
      <c r="D920" s="18">
        <f t="shared" si="91"/>
        <v>0</v>
      </c>
      <c r="E920" s="7">
        <f t="shared" si="93"/>
        <v>0</v>
      </c>
      <c r="F920" s="7">
        <f t="shared" si="94"/>
        <v>0</v>
      </c>
    </row>
    <row r="921" spans="1:6">
      <c r="A921" s="7">
        <f t="shared" si="92"/>
        <v>0</v>
      </c>
      <c r="B921" s="18">
        <f t="shared" si="89"/>
        <v>0</v>
      </c>
      <c r="C921" s="18">
        <f t="shared" si="90"/>
        <v>0</v>
      </c>
      <c r="D921" s="18">
        <f t="shared" si="91"/>
        <v>0</v>
      </c>
      <c r="E921" s="7">
        <f t="shared" si="93"/>
        <v>0</v>
      </c>
      <c r="F921" s="7">
        <f t="shared" si="94"/>
        <v>0</v>
      </c>
    </row>
    <row r="922" spans="1:6">
      <c r="A922" s="7">
        <f t="shared" si="92"/>
        <v>0</v>
      </c>
      <c r="B922" s="18">
        <f t="shared" si="89"/>
        <v>0</v>
      </c>
      <c r="C922" s="18">
        <f t="shared" si="90"/>
        <v>0</v>
      </c>
      <c r="D922" s="18">
        <f t="shared" si="91"/>
        <v>0</v>
      </c>
      <c r="E922" s="7">
        <f t="shared" si="93"/>
        <v>0</v>
      </c>
      <c r="F922" s="7">
        <f t="shared" si="94"/>
        <v>0</v>
      </c>
    </row>
    <row r="923" spans="1:6">
      <c r="A923" s="7">
        <f t="shared" si="92"/>
        <v>0</v>
      </c>
      <c r="B923" s="18">
        <f t="shared" si="89"/>
        <v>0</v>
      </c>
      <c r="C923" s="18">
        <f t="shared" si="90"/>
        <v>0</v>
      </c>
      <c r="D923" s="18">
        <f t="shared" si="91"/>
        <v>0</v>
      </c>
      <c r="E923" s="7">
        <f t="shared" si="93"/>
        <v>0</v>
      </c>
      <c r="F923" s="7">
        <f t="shared" si="94"/>
        <v>0</v>
      </c>
    </row>
    <row r="924" spans="1:6">
      <c r="A924" s="7">
        <f t="shared" si="92"/>
        <v>0</v>
      </c>
      <c r="B924" s="18">
        <f t="shared" si="89"/>
        <v>0</v>
      </c>
      <c r="C924" s="18">
        <f t="shared" si="90"/>
        <v>0</v>
      </c>
      <c r="D924" s="18">
        <f t="shared" si="91"/>
        <v>0</v>
      </c>
      <c r="E924" s="7">
        <f t="shared" si="93"/>
        <v>0</v>
      </c>
      <c r="F924" s="7">
        <f t="shared" si="94"/>
        <v>0</v>
      </c>
    </row>
    <row r="925" spans="1:6">
      <c r="A925" s="7">
        <f t="shared" si="92"/>
        <v>0</v>
      </c>
      <c r="B925" s="18">
        <f t="shared" si="89"/>
        <v>0</v>
      </c>
      <c r="C925" s="18">
        <f t="shared" si="90"/>
        <v>0</v>
      </c>
      <c r="D925" s="18">
        <f t="shared" si="91"/>
        <v>0</v>
      </c>
      <c r="E925" s="7">
        <f t="shared" si="93"/>
        <v>0</v>
      </c>
      <c r="F925" s="7">
        <f t="shared" si="94"/>
        <v>0</v>
      </c>
    </row>
    <row r="926" spans="1:6">
      <c r="A926" s="7">
        <f t="shared" si="92"/>
        <v>0</v>
      </c>
      <c r="B926" s="18">
        <f t="shared" si="89"/>
        <v>0</v>
      </c>
      <c r="C926" s="18">
        <f t="shared" si="90"/>
        <v>0</v>
      </c>
      <c r="D926" s="18">
        <f t="shared" si="91"/>
        <v>0</v>
      </c>
      <c r="E926" s="7">
        <f t="shared" si="93"/>
        <v>0</v>
      </c>
      <c r="F926" s="7">
        <f t="shared" si="94"/>
        <v>0</v>
      </c>
    </row>
    <row r="927" spans="1:6">
      <c r="A927" s="7">
        <f t="shared" si="92"/>
        <v>0</v>
      </c>
      <c r="B927" s="18">
        <f t="shared" si="89"/>
        <v>0</v>
      </c>
      <c r="C927" s="18">
        <f t="shared" si="90"/>
        <v>0</v>
      </c>
      <c r="D927" s="18">
        <f t="shared" si="91"/>
        <v>0</v>
      </c>
      <c r="E927" s="7">
        <f t="shared" si="93"/>
        <v>0</v>
      </c>
      <c r="F927" s="7">
        <f t="shared" si="94"/>
        <v>0</v>
      </c>
    </row>
    <row r="928" spans="1:6">
      <c r="A928" s="7">
        <f t="shared" si="92"/>
        <v>0</v>
      </c>
      <c r="B928" s="18">
        <f t="shared" si="89"/>
        <v>0</v>
      </c>
      <c r="C928" s="18">
        <f t="shared" si="90"/>
        <v>0</v>
      </c>
      <c r="D928" s="18">
        <f t="shared" si="91"/>
        <v>0</v>
      </c>
      <c r="E928" s="7">
        <f t="shared" si="93"/>
        <v>0</v>
      </c>
      <c r="F928" s="7">
        <f t="shared" si="94"/>
        <v>0</v>
      </c>
    </row>
    <row r="929" spans="1:6">
      <c r="A929" s="7">
        <f t="shared" si="92"/>
        <v>0</v>
      </c>
      <c r="B929" s="18">
        <f t="shared" si="89"/>
        <v>0</v>
      </c>
      <c r="C929" s="18">
        <f t="shared" si="90"/>
        <v>0</v>
      </c>
      <c r="D929" s="18">
        <f t="shared" si="91"/>
        <v>0</v>
      </c>
      <c r="E929" s="7">
        <f t="shared" si="93"/>
        <v>0</v>
      </c>
      <c r="F929" s="7">
        <f t="shared" si="94"/>
        <v>0</v>
      </c>
    </row>
    <row r="930" spans="1:6">
      <c r="A930" s="7">
        <f t="shared" si="92"/>
        <v>0</v>
      </c>
      <c r="B930" s="18">
        <f t="shared" si="89"/>
        <v>0</v>
      </c>
      <c r="C930" s="18">
        <f t="shared" si="90"/>
        <v>0</v>
      </c>
      <c r="D930" s="18">
        <f t="shared" si="91"/>
        <v>0</v>
      </c>
      <c r="E930" s="7">
        <f t="shared" si="93"/>
        <v>0</v>
      </c>
      <c r="F930" s="7">
        <f t="shared" si="94"/>
        <v>0</v>
      </c>
    </row>
    <row r="931" spans="1:6">
      <c r="A931" s="7">
        <f t="shared" si="92"/>
        <v>0</v>
      </c>
      <c r="B931" s="18">
        <f t="shared" si="89"/>
        <v>0</v>
      </c>
      <c r="C931" s="18">
        <f t="shared" si="90"/>
        <v>0</v>
      </c>
      <c r="D931" s="18">
        <f t="shared" si="91"/>
        <v>0</v>
      </c>
      <c r="E931" s="7">
        <f t="shared" si="93"/>
        <v>0</v>
      </c>
      <c r="F931" s="7">
        <f t="shared" si="94"/>
        <v>0</v>
      </c>
    </row>
    <row r="932" spans="1:6">
      <c r="A932" s="7">
        <f t="shared" si="92"/>
        <v>0</v>
      </c>
      <c r="B932" s="18">
        <f t="shared" si="89"/>
        <v>0</v>
      </c>
      <c r="C932" s="18">
        <f t="shared" si="90"/>
        <v>0</v>
      </c>
      <c r="D932" s="18">
        <f t="shared" si="91"/>
        <v>0</v>
      </c>
      <c r="E932" s="7">
        <f t="shared" si="93"/>
        <v>0</v>
      </c>
      <c r="F932" s="7">
        <f t="shared" si="94"/>
        <v>0</v>
      </c>
    </row>
    <row r="933" spans="1:6">
      <c r="A933" s="7">
        <f t="shared" si="92"/>
        <v>0</v>
      </c>
      <c r="B933" s="18">
        <f t="shared" si="89"/>
        <v>0</v>
      </c>
      <c r="C933" s="18">
        <f t="shared" si="90"/>
        <v>0</v>
      </c>
      <c r="D933" s="18">
        <f t="shared" si="91"/>
        <v>0</v>
      </c>
      <c r="E933" s="7">
        <f t="shared" si="93"/>
        <v>0</v>
      </c>
      <c r="F933" s="7">
        <f t="shared" si="94"/>
        <v>0</v>
      </c>
    </row>
    <row r="934" spans="1:6">
      <c r="A934" s="7">
        <f t="shared" si="92"/>
        <v>0</v>
      </c>
      <c r="B934" s="18">
        <f t="shared" si="89"/>
        <v>0</v>
      </c>
      <c r="C934" s="18">
        <f t="shared" si="90"/>
        <v>0</v>
      </c>
      <c r="D934" s="18">
        <f t="shared" si="91"/>
        <v>0</v>
      </c>
      <c r="E934" s="7">
        <f t="shared" si="93"/>
        <v>0</v>
      </c>
      <c r="F934" s="7">
        <f t="shared" si="94"/>
        <v>0</v>
      </c>
    </row>
    <row r="935" spans="1:6">
      <c r="A935" s="7">
        <f t="shared" si="92"/>
        <v>0</v>
      </c>
      <c r="B935" s="18">
        <f t="shared" si="89"/>
        <v>0</v>
      </c>
      <c r="C935" s="18">
        <f t="shared" si="90"/>
        <v>0</v>
      </c>
      <c r="D935" s="18">
        <f t="shared" si="91"/>
        <v>0</v>
      </c>
      <c r="E935" s="7">
        <f t="shared" si="93"/>
        <v>0</v>
      </c>
      <c r="F935" s="7">
        <f t="shared" si="94"/>
        <v>0</v>
      </c>
    </row>
    <row r="936" spans="1:6">
      <c r="A936" s="7">
        <f t="shared" si="92"/>
        <v>0</v>
      </c>
      <c r="B936" s="18">
        <f t="shared" si="89"/>
        <v>0</v>
      </c>
      <c r="C936" s="18">
        <f t="shared" si="90"/>
        <v>0</v>
      </c>
      <c r="D936" s="18">
        <f t="shared" si="91"/>
        <v>0</v>
      </c>
      <c r="E936" s="7">
        <f t="shared" si="93"/>
        <v>0</v>
      </c>
      <c r="F936" s="7">
        <f t="shared" si="94"/>
        <v>0</v>
      </c>
    </row>
    <row r="937" spans="1:6">
      <c r="A937" s="7">
        <f t="shared" si="92"/>
        <v>0</v>
      </c>
      <c r="B937" s="18">
        <f t="shared" si="89"/>
        <v>0</v>
      </c>
      <c r="C937" s="18">
        <f t="shared" si="90"/>
        <v>0</v>
      </c>
      <c r="D937" s="18">
        <f t="shared" si="91"/>
        <v>0</v>
      </c>
      <c r="E937" s="7">
        <f t="shared" si="93"/>
        <v>0</v>
      </c>
      <c r="F937" s="7">
        <f t="shared" si="94"/>
        <v>0</v>
      </c>
    </row>
    <row r="938" spans="1:6">
      <c r="A938" s="7">
        <f t="shared" si="92"/>
        <v>0</v>
      </c>
      <c r="B938" s="18">
        <f t="shared" si="89"/>
        <v>0</v>
      </c>
      <c r="C938" s="18">
        <f t="shared" si="90"/>
        <v>0</v>
      </c>
      <c r="D938" s="18">
        <f t="shared" si="91"/>
        <v>0</v>
      </c>
      <c r="E938" s="7">
        <f t="shared" si="93"/>
        <v>0</v>
      </c>
      <c r="F938" s="7">
        <f t="shared" si="94"/>
        <v>0</v>
      </c>
    </row>
    <row r="939" spans="1:6">
      <c r="A939" s="7">
        <f t="shared" si="92"/>
        <v>0</v>
      </c>
      <c r="B939" s="18">
        <f t="shared" si="89"/>
        <v>0</v>
      </c>
      <c r="C939" s="18">
        <f t="shared" si="90"/>
        <v>0</v>
      </c>
      <c r="D939" s="18">
        <f t="shared" si="91"/>
        <v>0</v>
      </c>
      <c r="E939" s="7">
        <f t="shared" si="93"/>
        <v>0</v>
      </c>
      <c r="F939" s="7">
        <f t="shared" si="94"/>
        <v>0</v>
      </c>
    </row>
    <row r="940" spans="1:6">
      <c r="A940" s="7">
        <f t="shared" si="92"/>
        <v>0</v>
      </c>
      <c r="B940" s="18">
        <f t="shared" si="89"/>
        <v>0</v>
      </c>
      <c r="C940" s="18">
        <f t="shared" si="90"/>
        <v>0</v>
      </c>
      <c r="D940" s="18">
        <f t="shared" si="91"/>
        <v>0</v>
      </c>
      <c r="E940" s="7">
        <f t="shared" si="93"/>
        <v>0</v>
      </c>
      <c r="F940" s="7">
        <f t="shared" si="94"/>
        <v>0</v>
      </c>
    </row>
    <row r="941" spans="1:6">
      <c r="A941" s="7">
        <f t="shared" si="92"/>
        <v>0</v>
      </c>
      <c r="B941" s="18">
        <f t="shared" si="89"/>
        <v>0</v>
      </c>
      <c r="C941" s="18">
        <f t="shared" si="90"/>
        <v>0</v>
      </c>
      <c r="D941" s="18">
        <f t="shared" si="91"/>
        <v>0</v>
      </c>
      <c r="E941" s="7">
        <f t="shared" si="93"/>
        <v>0</v>
      </c>
      <c r="F941" s="7">
        <f t="shared" si="94"/>
        <v>0</v>
      </c>
    </row>
    <row r="942" spans="1:6">
      <c r="A942" s="7">
        <f t="shared" si="92"/>
        <v>0</v>
      </c>
      <c r="B942" s="18">
        <f t="shared" si="89"/>
        <v>0</v>
      </c>
      <c r="C942" s="18">
        <f t="shared" si="90"/>
        <v>0</v>
      </c>
      <c r="D942" s="18">
        <f t="shared" si="91"/>
        <v>0</v>
      </c>
      <c r="E942" s="7">
        <f t="shared" si="93"/>
        <v>0</v>
      </c>
      <c r="F942" s="7">
        <f t="shared" si="94"/>
        <v>0</v>
      </c>
    </row>
    <row r="943" spans="1:6">
      <c r="A943" s="7">
        <f t="shared" si="92"/>
        <v>0</v>
      </c>
      <c r="B943" s="18">
        <f t="shared" si="89"/>
        <v>0</v>
      </c>
      <c r="C943" s="18">
        <f t="shared" si="90"/>
        <v>0</v>
      </c>
      <c r="D943" s="18">
        <f t="shared" si="91"/>
        <v>0</v>
      </c>
      <c r="E943" s="7">
        <f t="shared" si="93"/>
        <v>0</v>
      </c>
      <c r="F943" s="7">
        <f t="shared" si="94"/>
        <v>0</v>
      </c>
    </row>
    <row r="944" spans="1:6">
      <c r="A944" s="7">
        <f t="shared" si="92"/>
        <v>0</v>
      </c>
      <c r="B944" s="18">
        <f t="shared" si="89"/>
        <v>0</v>
      </c>
      <c r="C944" s="18">
        <f t="shared" si="90"/>
        <v>0</v>
      </c>
      <c r="D944" s="18">
        <f t="shared" si="91"/>
        <v>0</v>
      </c>
      <c r="E944" s="7">
        <f t="shared" si="93"/>
        <v>0</v>
      </c>
      <c r="F944" s="7">
        <f t="shared" si="94"/>
        <v>0</v>
      </c>
    </row>
    <row r="945" spans="1:6">
      <c r="A945" s="7">
        <f t="shared" si="92"/>
        <v>0</v>
      </c>
      <c r="B945" s="18">
        <f t="shared" si="89"/>
        <v>0</v>
      </c>
      <c r="C945" s="18">
        <f t="shared" si="90"/>
        <v>0</v>
      </c>
      <c r="D945" s="18">
        <f t="shared" si="91"/>
        <v>0</v>
      </c>
      <c r="E945" s="7">
        <f t="shared" si="93"/>
        <v>0</v>
      </c>
      <c r="F945" s="7">
        <f t="shared" si="94"/>
        <v>0</v>
      </c>
    </row>
    <row r="946" spans="1:6">
      <c r="A946" s="7">
        <f t="shared" si="92"/>
        <v>0</v>
      </c>
      <c r="B946" s="18">
        <f t="shared" si="89"/>
        <v>0</v>
      </c>
      <c r="C946" s="18">
        <f t="shared" si="90"/>
        <v>0</v>
      </c>
      <c r="D946" s="18">
        <f t="shared" si="91"/>
        <v>0</v>
      </c>
      <c r="E946" s="7">
        <f t="shared" si="93"/>
        <v>0</v>
      </c>
      <c r="F946" s="7">
        <f t="shared" si="94"/>
        <v>0</v>
      </c>
    </row>
    <row r="947" spans="1:6">
      <c r="A947" s="7">
        <f t="shared" si="92"/>
        <v>0</v>
      </c>
      <c r="B947" s="18">
        <f t="shared" si="89"/>
        <v>0</v>
      </c>
      <c r="C947" s="18">
        <f t="shared" si="90"/>
        <v>0</v>
      </c>
      <c r="D947" s="18">
        <f t="shared" si="91"/>
        <v>0</v>
      </c>
      <c r="E947" s="7">
        <f t="shared" si="93"/>
        <v>0</v>
      </c>
      <c r="F947" s="7">
        <f t="shared" si="94"/>
        <v>0</v>
      </c>
    </row>
    <row r="948" spans="1:6">
      <c r="A948" s="7">
        <f t="shared" si="92"/>
        <v>0</v>
      </c>
      <c r="B948" s="18">
        <f t="shared" si="89"/>
        <v>0</v>
      </c>
      <c r="C948" s="18">
        <f t="shared" si="90"/>
        <v>0</v>
      </c>
      <c r="D948" s="18">
        <f t="shared" si="91"/>
        <v>0</v>
      </c>
      <c r="E948" s="7">
        <f t="shared" si="93"/>
        <v>0</v>
      </c>
      <c r="F948" s="7">
        <f t="shared" si="94"/>
        <v>0</v>
      </c>
    </row>
    <row r="949" spans="1:6">
      <c r="A949" s="7">
        <f t="shared" si="92"/>
        <v>0</v>
      </c>
      <c r="B949" s="18">
        <f t="shared" si="89"/>
        <v>0</v>
      </c>
      <c r="C949" s="18">
        <f t="shared" si="90"/>
        <v>0</v>
      </c>
      <c r="D949" s="18">
        <f t="shared" si="91"/>
        <v>0</v>
      </c>
      <c r="E949" s="7">
        <f t="shared" si="93"/>
        <v>0</v>
      </c>
      <c r="F949" s="7">
        <f t="shared" si="94"/>
        <v>0</v>
      </c>
    </row>
    <row r="950" spans="1:6">
      <c r="A950" s="7">
        <f t="shared" si="92"/>
        <v>0</v>
      </c>
      <c r="B950" s="18">
        <f t="shared" si="89"/>
        <v>0</v>
      </c>
      <c r="C950" s="18">
        <f t="shared" si="90"/>
        <v>0</v>
      </c>
      <c r="D950" s="18">
        <f t="shared" si="91"/>
        <v>0</v>
      </c>
      <c r="E950" s="7">
        <f t="shared" si="93"/>
        <v>0</v>
      </c>
      <c r="F950" s="7">
        <f t="shared" si="94"/>
        <v>0</v>
      </c>
    </row>
    <row r="951" spans="1:6">
      <c r="A951" s="7">
        <f t="shared" si="92"/>
        <v>0</v>
      </c>
      <c r="B951" s="18">
        <f t="shared" si="89"/>
        <v>0</v>
      </c>
      <c r="C951" s="18">
        <f t="shared" si="90"/>
        <v>0</v>
      </c>
      <c r="D951" s="18">
        <f t="shared" si="91"/>
        <v>0</v>
      </c>
      <c r="E951" s="7">
        <f t="shared" si="93"/>
        <v>0</v>
      </c>
      <c r="F951" s="7">
        <f t="shared" si="94"/>
        <v>0</v>
      </c>
    </row>
    <row r="952" spans="1:6">
      <c r="A952" s="7">
        <f t="shared" si="92"/>
        <v>0</v>
      </c>
      <c r="B952" s="18">
        <f t="shared" si="89"/>
        <v>0</v>
      </c>
      <c r="C952" s="18">
        <f t="shared" si="90"/>
        <v>0</v>
      </c>
      <c r="D952" s="18">
        <f t="shared" si="91"/>
        <v>0</v>
      </c>
      <c r="E952" s="7">
        <f t="shared" si="93"/>
        <v>0</v>
      </c>
      <c r="F952" s="7">
        <f t="shared" si="94"/>
        <v>0</v>
      </c>
    </row>
    <row r="953" spans="1:6">
      <c r="A953" s="7">
        <f t="shared" si="92"/>
        <v>0</v>
      </c>
      <c r="B953" s="18">
        <f t="shared" si="89"/>
        <v>0</v>
      </c>
      <c r="C953" s="18">
        <f t="shared" si="90"/>
        <v>0</v>
      </c>
      <c r="D953" s="18">
        <f t="shared" si="91"/>
        <v>0</v>
      </c>
      <c r="E953" s="7">
        <f t="shared" si="93"/>
        <v>0</v>
      </c>
      <c r="F953" s="7">
        <f t="shared" si="94"/>
        <v>0</v>
      </c>
    </row>
    <row r="954" spans="1:6">
      <c r="A954" s="7">
        <f t="shared" si="92"/>
        <v>0</v>
      </c>
      <c r="B954" s="18">
        <f t="shared" si="89"/>
        <v>0</v>
      </c>
      <c r="C954" s="18">
        <f t="shared" si="90"/>
        <v>0</v>
      </c>
      <c r="D954" s="18">
        <f t="shared" si="91"/>
        <v>0</v>
      </c>
      <c r="E954" s="7">
        <f t="shared" si="93"/>
        <v>0</v>
      </c>
      <c r="F954" s="7">
        <f t="shared" si="94"/>
        <v>0</v>
      </c>
    </row>
    <row r="955" spans="1:6">
      <c r="A955" s="7">
        <f t="shared" si="92"/>
        <v>0</v>
      </c>
      <c r="B955" s="18">
        <f t="shared" si="89"/>
        <v>0</v>
      </c>
      <c r="C955" s="18">
        <f t="shared" si="90"/>
        <v>0</v>
      </c>
      <c r="D955" s="18">
        <f t="shared" si="91"/>
        <v>0</v>
      </c>
      <c r="E955" s="7">
        <f t="shared" si="93"/>
        <v>0</v>
      </c>
      <c r="F955" s="7">
        <f t="shared" si="94"/>
        <v>0</v>
      </c>
    </row>
    <row r="956" spans="1:6">
      <c r="A956" s="7">
        <f t="shared" si="92"/>
        <v>0</v>
      </c>
      <c r="B956" s="18">
        <f t="shared" si="89"/>
        <v>0</v>
      </c>
      <c r="C956" s="18">
        <f t="shared" si="90"/>
        <v>0</v>
      </c>
      <c r="D956" s="18">
        <f t="shared" si="91"/>
        <v>0</v>
      </c>
      <c r="E956" s="7">
        <f t="shared" si="93"/>
        <v>0</v>
      </c>
      <c r="F956" s="7">
        <f t="shared" si="94"/>
        <v>0</v>
      </c>
    </row>
    <row r="957" spans="1:6">
      <c r="A957" s="7">
        <f t="shared" si="92"/>
        <v>0</v>
      </c>
      <c r="B957" s="18">
        <f t="shared" si="89"/>
        <v>0</v>
      </c>
      <c r="C957" s="18">
        <f t="shared" si="90"/>
        <v>0</v>
      </c>
      <c r="D957" s="18">
        <f t="shared" si="91"/>
        <v>0</v>
      </c>
      <c r="E957" s="7">
        <f t="shared" si="93"/>
        <v>0</v>
      </c>
      <c r="F957" s="7">
        <f t="shared" si="94"/>
        <v>0</v>
      </c>
    </row>
    <row r="958" spans="1:6">
      <c r="A958" s="7">
        <f t="shared" si="92"/>
        <v>0</v>
      </c>
      <c r="B958" s="18">
        <f t="shared" si="89"/>
        <v>0</v>
      </c>
      <c r="C958" s="18">
        <f t="shared" si="90"/>
        <v>0</v>
      </c>
      <c r="D958" s="18">
        <f t="shared" si="91"/>
        <v>0</v>
      </c>
      <c r="E958" s="7">
        <f t="shared" si="93"/>
        <v>0</v>
      </c>
      <c r="F958" s="7">
        <f t="shared" si="94"/>
        <v>0</v>
      </c>
    </row>
    <row r="959" spans="1:6">
      <c r="A959" s="7">
        <f t="shared" si="92"/>
        <v>0</v>
      </c>
      <c r="B959" s="18">
        <f t="shared" si="89"/>
        <v>0</v>
      </c>
      <c r="C959" s="18">
        <f t="shared" si="90"/>
        <v>0</v>
      </c>
      <c r="D959" s="18">
        <f t="shared" si="91"/>
        <v>0</v>
      </c>
      <c r="E959" s="7">
        <f t="shared" si="93"/>
        <v>0</v>
      </c>
      <c r="F959" s="7">
        <f t="shared" si="94"/>
        <v>0</v>
      </c>
    </row>
    <row r="960" spans="1:6">
      <c r="A960" s="7">
        <f t="shared" si="92"/>
        <v>0</v>
      </c>
      <c r="B960" s="18">
        <f t="shared" si="89"/>
        <v>0</v>
      </c>
      <c r="C960" s="18">
        <f t="shared" si="90"/>
        <v>0</v>
      </c>
      <c r="D960" s="18">
        <f t="shared" si="91"/>
        <v>0</v>
      </c>
      <c r="E960" s="7">
        <f t="shared" si="93"/>
        <v>0</v>
      </c>
      <c r="F960" s="7">
        <f t="shared" si="94"/>
        <v>0</v>
      </c>
    </row>
    <row r="961" spans="1:6">
      <c r="A961" s="7">
        <f t="shared" si="92"/>
        <v>0</v>
      </c>
      <c r="B961" s="18">
        <f t="shared" si="89"/>
        <v>0</v>
      </c>
      <c r="C961" s="18">
        <f t="shared" si="90"/>
        <v>0</v>
      </c>
      <c r="D961" s="18">
        <f t="shared" si="91"/>
        <v>0</v>
      </c>
      <c r="E961" s="7">
        <f t="shared" si="93"/>
        <v>0</v>
      </c>
      <c r="F961" s="7">
        <f t="shared" si="94"/>
        <v>0</v>
      </c>
    </row>
    <row r="962" spans="1:6">
      <c r="A962" s="7">
        <f t="shared" si="92"/>
        <v>0</v>
      </c>
      <c r="B962" s="18">
        <f t="shared" si="89"/>
        <v>0</v>
      </c>
      <c r="C962" s="18">
        <f t="shared" si="90"/>
        <v>0</v>
      </c>
      <c r="D962" s="18">
        <f t="shared" si="91"/>
        <v>0</v>
      </c>
      <c r="E962" s="7">
        <f t="shared" si="93"/>
        <v>0</v>
      </c>
      <c r="F962" s="7">
        <f t="shared" si="94"/>
        <v>0</v>
      </c>
    </row>
    <row r="963" spans="1:6">
      <c r="A963" s="7">
        <f t="shared" si="92"/>
        <v>0</v>
      </c>
      <c r="B963" s="18">
        <f t="shared" si="89"/>
        <v>0</v>
      </c>
      <c r="C963" s="18">
        <f t="shared" si="90"/>
        <v>0</v>
      </c>
      <c r="D963" s="18">
        <f t="shared" si="91"/>
        <v>0</v>
      </c>
      <c r="E963" s="7">
        <f t="shared" si="93"/>
        <v>0</v>
      </c>
      <c r="F963" s="7">
        <f t="shared" si="94"/>
        <v>0</v>
      </c>
    </row>
    <row r="964" spans="1:6">
      <c r="A964" s="7">
        <f t="shared" si="92"/>
        <v>0</v>
      </c>
      <c r="B964" s="18">
        <f t="shared" si="89"/>
        <v>0</v>
      </c>
      <c r="C964" s="18">
        <f t="shared" si="90"/>
        <v>0</v>
      </c>
      <c r="D964" s="18">
        <f t="shared" si="91"/>
        <v>0</v>
      </c>
      <c r="E964" s="7">
        <f t="shared" si="93"/>
        <v>0</v>
      </c>
      <c r="F964" s="7">
        <f t="shared" si="94"/>
        <v>0</v>
      </c>
    </row>
    <row r="965" spans="1:6">
      <c r="A965" s="7">
        <f t="shared" si="92"/>
        <v>0</v>
      </c>
      <c r="B965" s="18">
        <f t="shared" si="89"/>
        <v>0</v>
      </c>
      <c r="C965" s="18">
        <f t="shared" si="90"/>
        <v>0</v>
      </c>
      <c r="D965" s="18">
        <f t="shared" si="91"/>
        <v>0</v>
      </c>
      <c r="E965" s="7">
        <f t="shared" si="93"/>
        <v>0</v>
      </c>
      <c r="F965" s="7">
        <f t="shared" si="94"/>
        <v>0</v>
      </c>
    </row>
    <row r="966" spans="1:6">
      <c r="A966" s="7">
        <f t="shared" si="92"/>
        <v>0</v>
      </c>
      <c r="B966" s="18">
        <f t="shared" ref="B966:B1029" si="95">IF($E966=0,0,IF($F966=0,I966,CONCATENATE(B965,"
",I966)))</f>
        <v>0</v>
      </c>
      <c r="C966" s="18">
        <f t="shared" ref="C966:C1029" si="96">IF($E966=0,0,IF($F966=0,$D966,CONCATENATE(C965,"
",$D966)))</f>
        <v>0</v>
      </c>
      <c r="D966" s="18">
        <f t="shared" ref="D966:D1029" si="97">ROUNDUP(IF($E966=0,0,IF($F966=0,$J966,D965+$J966))/8,0)</f>
        <v>0</v>
      </c>
      <c r="E966" s="7">
        <f t="shared" si="93"/>
        <v>0</v>
      </c>
      <c r="F966" s="7">
        <f t="shared" si="94"/>
        <v>0</v>
      </c>
    </row>
    <row r="967" spans="1:6">
      <c r="A967" s="7">
        <f t="shared" si="92"/>
        <v>0</v>
      </c>
      <c r="B967" s="18">
        <f t="shared" si="95"/>
        <v>0</v>
      </c>
      <c r="C967" s="18">
        <f t="shared" si="96"/>
        <v>0</v>
      </c>
      <c r="D967" s="18">
        <f t="shared" si="97"/>
        <v>0</v>
      </c>
      <c r="E967" s="7">
        <f t="shared" si="93"/>
        <v>0</v>
      </c>
      <c r="F967" s="7">
        <f t="shared" si="94"/>
        <v>0</v>
      </c>
    </row>
    <row r="968" spans="1:6">
      <c r="A968" s="7">
        <f t="shared" si="92"/>
        <v>0</v>
      </c>
      <c r="B968" s="18">
        <f t="shared" si="95"/>
        <v>0</v>
      </c>
      <c r="C968" s="18">
        <f t="shared" si="96"/>
        <v>0</v>
      </c>
      <c r="D968" s="18">
        <f t="shared" si="97"/>
        <v>0</v>
      </c>
      <c r="E968" s="7">
        <f t="shared" si="93"/>
        <v>0</v>
      </c>
      <c r="F968" s="7">
        <f t="shared" si="94"/>
        <v>0</v>
      </c>
    </row>
    <row r="969" spans="1:6">
      <c r="A969" s="7">
        <f t="shared" si="92"/>
        <v>0</v>
      </c>
      <c r="B969" s="18">
        <f t="shared" si="95"/>
        <v>0</v>
      </c>
      <c r="C969" s="18">
        <f t="shared" si="96"/>
        <v>0</v>
      </c>
      <c r="D969" s="18">
        <f t="shared" si="97"/>
        <v>0</v>
      </c>
      <c r="E969" s="7">
        <f t="shared" si="93"/>
        <v>0</v>
      </c>
      <c r="F969" s="7">
        <f t="shared" si="94"/>
        <v>0</v>
      </c>
    </row>
    <row r="970" spans="1:6">
      <c r="A970" s="7">
        <f t="shared" si="92"/>
        <v>0</v>
      </c>
      <c r="B970" s="18">
        <f t="shared" si="95"/>
        <v>0</v>
      </c>
      <c r="C970" s="18">
        <f t="shared" si="96"/>
        <v>0</v>
      </c>
      <c r="D970" s="18">
        <f t="shared" si="97"/>
        <v>0</v>
      </c>
      <c r="E970" s="7">
        <f t="shared" si="93"/>
        <v>0</v>
      </c>
      <c r="F970" s="7">
        <f t="shared" si="94"/>
        <v>0</v>
      </c>
    </row>
    <row r="971" spans="1:6">
      <c r="A971" s="7">
        <f t="shared" ref="A971:A1034" si="98">IF(J971=0,0,IF(E971=E972,0,E971))</f>
        <v>0</v>
      </c>
      <c r="B971" s="18">
        <f t="shared" si="95"/>
        <v>0</v>
      </c>
      <c r="C971" s="18">
        <f t="shared" si="96"/>
        <v>0</v>
      </c>
      <c r="D971" s="18">
        <f t="shared" si="97"/>
        <v>0</v>
      </c>
      <c r="E971" s="7">
        <f t="shared" ref="E971:E1034" si="99">IF(J971=0,0,H971)</f>
        <v>0</v>
      </c>
      <c r="F971" s="7">
        <f t="shared" ref="F971:F1034" si="100">IF(J971=0,0,IF(E971=E970,1,0))</f>
        <v>0</v>
      </c>
    </row>
    <row r="972" spans="1:6">
      <c r="A972" s="7">
        <f t="shared" si="98"/>
        <v>0</v>
      </c>
      <c r="B972" s="18">
        <f t="shared" si="95"/>
        <v>0</v>
      </c>
      <c r="C972" s="18">
        <f t="shared" si="96"/>
        <v>0</v>
      </c>
      <c r="D972" s="18">
        <f t="shared" si="97"/>
        <v>0</v>
      </c>
      <c r="E972" s="7">
        <f t="shared" si="99"/>
        <v>0</v>
      </c>
      <c r="F972" s="7">
        <f t="shared" si="100"/>
        <v>0</v>
      </c>
    </row>
    <row r="973" spans="1:6">
      <c r="A973" s="7">
        <f t="shared" si="98"/>
        <v>0</v>
      </c>
      <c r="B973" s="18">
        <f t="shared" si="95"/>
        <v>0</v>
      </c>
      <c r="C973" s="18">
        <f t="shared" si="96"/>
        <v>0</v>
      </c>
      <c r="D973" s="18">
        <f t="shared" si="97"/>
        <v>0</v>
      </c>
      <c r="E973" s="7">
        <f t="shared" si="99"/>
        <v>0</v>
      </c>
      <c r="F973" s="7">
        <f t="shared" si="100"/>
        <v>0</v>
      </c>
    </row>
    <row r="974" spans="1:6">
      <c r="A974" s="7">
        <f t="shared" si="98"/>
        <v>0</v>
      </c>
      <c r="B974" s="18">
        <f t="shared" si="95"/>
        <v>0</v>
      </c>
      <c r="C974" s="18">
        <f t="shared" si="96"/>
        <v>0</v>
      </c>
      <c r="D974" s="18">
        <f t="shared" si="97"/>
        <v>0</v>
      </c>
      <c r="E974" s="7">
        <f t="shared" si="99"/>
        <v>0</v>
      </c>
      <c r="F974" s="7">
        <f t="shared" si="100"/>
        <v>0</v>
      </c>
    </row>
    <row r="975" spans="1:6">
      <c r="A975" s="7">
        <f t="shared" si="98"/>
        <v>0</v>
      </c>
      <c r="B975" s="18">
        <f t="shared" si="95"/>
        <v>0</v>
      </c>
      <c r="C975" s="18">
        <f t="shared" si="96"/>
        <v>0</v>
      </c>
      <c r="D975" s="18">
        <f t="shared" si="97"/>
        <v>0</v>
      </c>
      <c r="E975" s="7">
        <f t="shared" si="99"/>
        <v>0</v>
      </c>
      <c r="F975" s="7">
        <f t="shared" si="100"/>
        <v>0</v>
      </c>
    </row>
    <row r="976" spans="1:6">
      <c r="A976" s="7">
        <f t="shared" si="98"/>
        <v>0</v>
      </c>
      <c r="B976" s="18">
        <f t="shared" si="95"/>
        <v>0</v>
      </c>
      <c r="C976" s="18">
        <f t="shared" si="96"/>
        <v>0</v>
      </c>
      <c r="D976" s="18">
        <f t="shared" si="97"/>
        <v>0</v>
      </c>
      <c r="E976" s="7">
        <f t="shared" si="99"/>
        <v>0</v>
      </c>
      <c r="F976" s="7">
        <f t="shared" si="100"/>
        <v>0</v>
      </c>
    </row>
    <row r="977" spans="1:6">
      <c r="A977" s="7">
        <f t="shared" si="98"/>
        <v>0</v>
      </c>
      <c r="B977" s="18">
        <f t="shared" si="95"/>
        <v>0</v>
      </c>
      <c r="C977" s="18">
        <f t="shared" si="96"/>
        <v>0</v>
      </c>
      <c r="D977" s="18">
        <f t="shared" si="97"/>
        <v>0</v>
      </c>
      <c r="E977" s="7">
        <f t="shared" si="99"/>
        <v>0</v>
      </c>
      <c r="F977" s="7">
        <f t="shared" si="100"/>
        <v>0</v>
      </c>
    </row>
    <row r="978" spans="1:6">
      <c r="A978" s="7">
        <f t="shared" si="98"/>
        <v>0</v>
      </c>
      <c r="B978" s="18">
        <f t="shared" si="95"/>
        <v>0</v>
      </c>
      <c r="C978" s="18">
        <f t="shared" si="96"/>
        <v>0</v>
      </c>
      <c r="D978" s="18">
        <f t="shared" si="97"/>
        <v>0</v>
      </c>
      <c r="E978" s="7">
        <f t="shared" si="99"/>
        <v>0</v>
      </c>
      <c r="F978" s="7">
        <f t="shared" si="100"/>
        <v>0</v>
      </c>
    </row>
    <row r="979" spans="1:6">
      <c r="A979" s="7">
        <f t="shared" si="98"/>
        <v>0</v>
      </c>
      <c r="B979" s="18">
        <f t="shared" si="95"/>
        <v>0</v>
      </c>
      <c r="C979" s="18">
        <f t="shared" si="96"/>
        <v>0</v>
      </c>
      <c r="D979" s="18">
        <f t="shared" si="97"/>
        <v>0</v>
      </c>
      <c r="E979" s="7">
        <f t="shared" si="99"/>
        <v>0</v>
      </c>
      <c r="F979" s="7">
        <f t="shared" si="100"/>
        <v>0</v>
      </c>
    </row>
    <row r="980" spans="1:6">
      <c r="A980" s="7">
        <f t="shared" si="98"/>
        <v>0</v>
      </c>
      <c r="B980" s="18">
        <f t="shared" si="95"/>
        <v>0</v>
      </c>
      <c r="C980" s="18">
        <f t="shared" si="96"/>
        <v>0</v>
      </c>
      <c r="D980" s="18">
        <f t="shared" si="97"/>
        <v>0</v>
      </c>
      <c r="E980" s="7">
        <f t="shared" si="99"/>
        <v>0</v>
      </c>
      <c r="F980" s="7">
        <f t="shared" si="100"/>
        <v>0</v>
      </c>
    </row>
    <row r="981" spans="1:6">
      <c r="A981" s="7">
        <f t="shared" si="98"/>
        <v>0</v>
      </c>
      <c r="B981" s="18">
        <f t="shared" si="95"/>
        <v>0</v>
      </c>
      <c r="C981" s="18">
        <f t="shared" si="96"/>
        <v>0</v>
      </c>
      <c r="D981" s="18">
        <f t="shared" si="97"/>
        <v>0</v>
      </c>
      <c r="E981" s="7">
        <f t="shared" si="99"/>
        <v>0</v>
      </c>
      <c r="F981" s="7">
        <f t="shared" si="100"/>
        <v>0</v>
      </c>
    </row>
    <row r="982" spans="1:6">
      <c r="A982" s="7">
        <f t="shared" si="98"/>
        <v>0</v>
      </c>
      <c r="B982" s="18">
        <f t="shared" si="95"/>
        <v>0</v>
      </c>
      <c r="C982" s="18">
        <f t="shared" si="96"/>
        <v>0</v>
      </c>
      <c r="D982" s="18">
        <f t="shared" si="97"/>
        <v>0</v>
      </c>
      <c r="E982" s="7">
        <f t="shared" si="99"/>
        <v>0</v>
      </c>
      <c r="F982" s="7">
        <f t="shared" si="100"/>
        <v>0</v>
      </c>
    </row>
    <row r="983" spans="1:6">
      <c r="A983" s="7">
        <f t="shared" si="98"/>
        <v>0</v>
      </c>
      <c r="B983" s="18">
        <f t="shared" si="95"/>
        <v>0</v>
      </c>
      <c r="C983" s="18">
        <f t="shared" si="96"/>
        <v>0</v>
      </c>
      <c r="D983" s="18">
        <f t="shared" si="97"/>
        <v>0</v>
      </c>
      <c r="E983" s="7">
        <f t="shared" si="99"/>
        <v>0</v>
      </c>
      <c r="F983" s="7">
        <f t="shared" si="100"/>
        <v>0</v>
      </c>
    </row>
    <row r="984" spans="1:6">
      <c r="A984" s="7">
        <f t="shared" si="98"/>
        <v>0</v>
      </c>
      <c r="B984" s="18">
        <f t="shared" si="95"/>
        <v>0</v>
      </c>
      <c r="C984" s="18">
        <f t="shared" si="96"/>
        <v>0</v>
      </c>
      <c r="D984" s="18">
        <f t="shared" si="97"/>
        <v>0</v>
      </c>
      <c r="E984" s="7">
        <f t="shared" si="99"/>
        <v>0</v>
      </c>
      <c r="F984" s="7">
        <f t="shared" si="100"/>
        <v>0</v>
      </c>
    </row>
    <row r="985" spans="1:6">
      <c r="A985" s="7">
        <f t="shared" si="98"/>
        <v>0</v>
      </c>
      <c r="B985" s="18">
        <f t="shared" si="95"/>
        <v>0</v>
      </c>
      <c r="C985" s="18">
        <f t="shared" si="96"/>
        <v>0</v>
      </c>
      <c r="D985" s="18">
        <f t="shared" si="97"/>
        <v>0</v>
      </c>
      <c r="E985" s="7">
        <f t="shared" si="99"/>
        <v>0</v>
      </c>
      <c r="F985" s="7">
        <f t="shared" si="100"/>
        <v>0</v>
      </c>
    </row>
    <row r="986" spans="1:6">
      <c r="A986" s="7">
        <f t="shared" si="98"/>
        <v>0</v>
      </c>
      <c r="B986" s="18">
        <f t="shared" si="95"/>
        <v>0</v>
      </c>
      <c r="C986" s="18">
        <f t="shared" si="96"/>
        <v>0</v>
      </c>
      <c r="D986" s="18">
        <f t="shared" si="97"/>
        <v>0</v>
      </c>
      <c r="E986" s="7">
        <f t="shared" si="99"/>
        <v>0</v>
      </c>
      <c r="F986" s="7">
        <f t="shared" si="100"/>
        <v>0</v>
      </c>
    </row>
    <row r="987" spans="1:6">
      <c r="A987" s="7">
        <f t="shared" si="98"/>
        <v>0</v>
      </c>
      <c r="B987" s="18">
        <f t="shared" si="95"/>
        <v>0</v>
      </c>
      <c r="C987" s="18">
        <f t="shared" si="96"/>
        <v>0</v>
      </c>
      <c r="D987" s="18">
        <f t="shared" si="97"/>
        <v>0</v>
      </c>
      <c r="E987" s="7">
        <f t="shared" si="99"/>
        <v>0</v>
      </c>
      <c r="F987" s="7">
        <f t="shared" si="100"/>
        <v>0</v>
      </c>
    </row>
    <row r="988" spans="1:6">
      <c r="A988" s="7">
        <f t="shared" si="98"/>
        <v>0</v>
      </c>
      <c r="B988" s="18">
        <f t="shared" si="95"/>
        <v>0</v>
      </c>
      <c r="C988" s="18">
        <f t="shared" si="96"/>
        <v>0</v>
      </c>
      <c r="D988" s="18">
        <f t="shared" si="97"/>
        <v>0</v>
      </c>
      <c r="E988" s="7">
        <f t="shared" si="99"/>
        <v>0</v>
      </c>
      <c r="F988" s="7">
        <f t="shared" si="100"/>
        <v>0</v>
      </c>
    </row>
    <row r="989" spans="1:6">
      <c r="A989" s="7">
        <f t="shared" si="98"/>
        <v>0</v>
      </c>
      <c r="B989" s="18">
        <f t="shared" si="95"/>
        <v>0</v>
      </c>
      <c r="C989" s="18">
        <f t="shared" si="96"/>
        <v>0</v>
      </c>
      <c r="D989" s="18">
        <f t="shared" si="97"/>
        <v>0</v>
      </c>
      <c r="E989" s="7">
        <f t="shared" si="99"/>
        <v>0</v>
      </c>
      <c r="F989" s="7">
        <f t="shared" si="100"/>
        <v>0</v>
      </c>
    </row>
    <row r="990" spans="1:6">
      <c r="A990" s="7">
        <f t="shared" si="98"/>
        <v>0</v>
      </c>
      <c r="B990" s="18">
        <f t="shared" si="95"/>
        <v>0</v>
      </c>
      <c r="C990" s="18">
        <f t="shared" si="96"/>
        <v>0</v>
      </c>
      <c r="D990" s="18">
        <f t="shared" si="97"/>
        <v>0</v>
      </c>
      <c r="E990" s="7">
        <f t="shared" si="99"/>
        <v>0</v>
      </c>
      <c r="F990" s="7">
        <f t="shared" si="100"/>
        <v>0</v>
      </c>
    </row>
    <row r="991" spans="1:6">
      <c r="A991" s="7">
        <f t="shared" si="98"/>
        <v>0</v>
      </c>
      <c r="B991" s="18">
        <f t="shared" si="95"/>
        <v>0</v>
      </c>
      <c r="C991" s="18">
        <f t="shared" si="96"/>
        <v>0</v>
      </c>
      <c r="D991" s="18">
        <f t="shared" si="97"/>
        <v>0</v>
      </c>
      <c r="E991" s="7">
        <f t="shared" si="99"/>
        <v>0</v>
      </c>
      <c r="F991" s="7">
        <f t="shared" si="100"/>
        <v>0</v>
      </c>
    </row>
    <row r="992" spans="1:6">
      <c r="A992" s="7">
        <f t="shared" si="98"/>
        <v>0</v>
      </c>
      <c r="B992" s="18">
        <f t="shared" si="95"/>
        <v>0</v>
      </c>
      <c r="C992" s="18">
        <f t="shared" si="96"/>
        <v>0</v>
      </c>
      <c r="D992" s="18">
        <f t="shared" si="97"/>
        <v>0</v>
      </c>
      <c r="E992" s="7">
        <f t="shared" si="99"/>
        <v>0</v>
      </c>
      <c r="F992" s="7">
        <f t="shared" si="100"/>
        <v>0</v>
      </c>
    </row>
    <row r="993" spans="1:6">
      <c r="A993" s="7">
        <f t="shared" si="98"/>
        <v>0</v>
      </c>
      <c r="B993" s="18">
        <f t="shared" si="95"/>
        <v>0</v>
      </c>
      <c r="C993" s="18">
        <f t="shared" si="96"/>
        <v>0</v>
      </c>
      <c r="D993" s="18">
        <f t="shared" si="97"/>
        <v>0</v>
      </c>
      <c r="E993" s="7">
        <f t="shared" si="99"/>
        <v>0</v>
      </c>
      <c r="F993" s="7">
        <f t="shared" si="100"/>
        <v>0</v>
      </c>
    </row>
    <row r="994" spans="1:6">
      <c r="A994" s="7">
        <f t="shared" si="98"/>
        <v>0</v>
      </c>
      <c r="B994" s="18">
        <f t="shared" si="95"/>
        <v>0</v>
      </c>
      <c r="C994" s="18">
        <f t="shared" si="96"/>
        <v>0</v>
      </c>
      <c r="D994" s="18">
        <f t="shared" si="97"/>
        <v>0</v>
      </c>
      <c r="E994" s="7">
        <f t="shared" si="99"/>
        <v>0</v>
      </c>
      <c r="F994" s="7">
        <f t="shared" si="100"/>
        <v>0</v>
      </c>
    </row>
    <row r="995" spans="1:6">
      <c r="A995" s="7">
        <f t="shared" si="98"/>
        <v>0</v>
      </c>
      <c r="B995" s="18">
        <f t="shared" si="95"/>
        <v>0</v>
      </c>
      <c r="C995" s="18">
        <f t="shared" si="96"/>
        <v>0</v>
      </c>
      <c r="D995" s="18">
        <f t="shared" si="97"/>
        <v>0</v>
      </c>
      <c r="E995" s="7">
        <f t="shared" si="99"/>
        <v>0</v>
      </c>
      <c r="F995" s="7">
        <f t="shared" si="100"/>
        <v>0</v>
      </c>
    </row>
    <row r="996" spans="1:6">
      <c r="A996" s="7">
        <f t="shared" si="98"/>
        <v>0</v>
      </c>
      <c r="B996" s="18">
        <f t="shared" si="95"/>
        <v>0</v>
      </c>
      <c r="C996" s="18">
        <f t="shared" si="96"/>
        <v>0</v>
      </c>
      <c r="D996" s="18">
        <f t="shared" si="97"/>
        <v>0</v>
      </c>
      <c r="E996" s="7">
        <f t="shared" si="99"/>
        <v>0</v>
      </c>
      <c r="F996" s="7">
        <f t="shared" si="100"/>
        <v>0</v>
      </c>
    </row>
    <row r="997" spans="1:6">
      <c r="A997" s="7">
        <f t="shared" si="98"/>
        <v>0</v>
      </c>
      <c r="B997" s="18">
        <f t="shared" si="95"/>
        <v>0</v>
      </c>
      <c r="C997" s="18">
        <f t="shared" si="96"/>
        <v>0</v>
      </c>
      <c r="D997" s="18">
        <f t="shared" si="97"/>
        <v>0</v>
      </c>
      <c r="E997" s="7">
        <f t="shared" si="99"/>
        <v>0</v>
      </c>
      <c r="F997" s="7">
        <f t="shared" si="100"/>
        <v>0</v>
      </c>
    </row>
    <row r="998" spans="1:6">
      <c r="A998" s="7">
        <f t="shared" si="98"/>
        <v>0</v>
      </c>
      <c r="B998" s="18">
        <f t="shared" si="95"/>
        <v>0</v>
      </c>
      <c r="C998" s="18">
        <f t="shared" si="96"/>
        <v>0</v>
      </c>
      <c r="D998" s="18">
        <f t="shared" si="97"/>
        <v>0</v>
      </c>
      <c r="E998" s="7">
        <f t="shared" si="99"/>
        <v>0</v>
      </c>
      <c r="F998" s="7">
        <f t="shared" si="100"/>
        <v>0</v>
      </c>
    </row>
    <row r="999" spans="1:6">
      <c r="A999" s="7">
        <f t="shared" si="98"/>
        <v>0</v>
      </c>
      <c r="B999" s="18">
        <f t="shared" si="95"/>
        <v>0</v>
      </c>
      <c r="C999" s="18">
        <f t="shared" si="96"/>
        <v>0</v>
      </c>
      <c r="D999" s="18">
        <f t="shared" si="97"/>
        <v>0</v>
      </c>
      <c r="E999" s="7">
        <f t="shared" si="99"/>
        <v>0</v>
      </c>
      <c r="F999" s="7">
        <f t="shared" si="100"/>
        <v>0</v>
      </c>
    </row>
    <row r="1000" spans="1:6">
      <c r="A1000" s="7">
        <f t="shared" si="98"/>
        <v>0</v>
      </c>
      <c r="B1000" s="18">
        <f t="shared" si="95"/>
        <v>0</v>
      </c>
      <c r="C1000" s="18">
        <f t="shared" si="96"/>
        <v>0</v>
      </c>
      <c r="D1000" s="18">
        <f t="shared" si="97"/>
        <v>0</v>
      </c>
      <c r="E1000" s="7">
        <f t="shared" si="99"/>
        <v>0</v>
      </c>
      <c r="F1000" s="7">
        <f t="shared" si="100"/>
        <v>0</v>
      </c>
    </row>
    <row r="1001" spans="1:6">
      <c r="A1001" s="7">
        <f t="shared" si="98"/>
        <v>0</v>
      </c>
      <c r="B1001" s="18">
        <f t="shared" si="95"/>
        <v>0</v>
      </c>
      <c r="C1001" s="18">
        <f t="shared" si="96"/>
        <v>0</v>
      </c>
      <c r="D1001" s="18">
        <f t="shared" si="97"/>
        <v>0</v>
      </c>
      <c r="E1001" s="7">
        <f t="shared" si="99"/>
        <v>0</v>
      </c>
      <c r="F1001" s="7">
        <f t="shared" si="100"/>
        <v>0</v>
      </c>
    </row>
    <row r="1002" spans="1:6">
      <c r="A1002" s="7">
        <f t="shared" si="98"/>
        <v>0</v>
      </c>
      <c r="B1002" s="18">
        <f t="shared" si="95"/>
        <v>0</v>
      </c>
      <c r="C1002" s="18">
        <f t="shared" si="96"/>
        <v>0</v>
      </c>
      <c r="D1002" s="18">
        <f t="shared" si="97"/>
        <v>0</v>
      </c>
      <c r="E1002" s="7">
        <f t="shared" si="99"/>
        <v>0</v>
      </c>
      <c r="F1002" s="7">
        <f t="shared" si="100"/>
        <v>0</v>
      </c>
    </row>
    <row r="1003" spans="1:6">
      <c r="A1003" s="7">
        <f t="shared" si="98"/>
        <v>0</v>
      </c>
      <c r="B1003" s="18">
        <f t="shared" si="95"/>
        <v>0</v>
      </c>
      <c r="C1003" s="18">
        <f t="shared" si="96"/>
        <v>0</v>
      </c>
      <c r="D1003" s="18">
        <f t="shared" si="97"/>
        <v>0</v>
      </c>
      <c r="E1003" s="7">
        <f t="shared" si="99"/>
        <v>0</v>
      </c>
      <c r="F1003" s="7">
        <f t="shared" si="100"/>
        <v>0</v>
      </c>
    </row>
    <row r="1004" spans="1:6">
      <c r="A1004" s="7">
        <f t="shared" si="98"/>
        <v>0</v>
      </c>
      <c r="B1004" s="18">
        <f t="shared" si="95"/>
        <v>0</v>
      </c>
      <c r="C1004" s="18">
        <f t="shared" si="96"/>
        <v>0</v>
      </c>
      <c r="D1004" s="18">
        <f t="shared" si="97"/>
        <v>0</v>
      </c>
      <c r="E1004" s="7">
        <f t="shared" si="99"/>
        <v>0</v>
      </c>
      <c r="F1004" s="7">
        <f t="shared" si="100"/>
        <v>0</v>
      </c>
    </row>
    <row r="1005" spans="1:6">
      <c r="A1005" s="7">
        <f t="shared" si="98"/>
        <v>0</v>
      </c>
      <c r="B1005" s="18">
        <f t="shared" si="95"/>
        <v>0</v>
      </c>
      <c r="C1005" s="18">
        <f t="shared" si="96"/>
        <v>0</v>
      </c>
      <c r="D1005" s="18">
        <f t="shared" si="97"/>
        <v>0</v>
      </c>
      <c r="E1005" s="7">
        <f t="shared" si="99"/>
        <v>0</v>
      </c>
      <c r="F1005" s="7">
        <f t="shared" si="100"/>
        <v>0</v>
      </c>
    </row>
    <row r="1006" spans="1:6">
      <c r="A1006" s="7">
        <f t="shared" si="98"/>
        <v>0</v>
      </c>
      <c r="B1006" s="18">
        <f t="shared" si="95"/>
        <v>0</v>
      </c>
      <c r="C1006" s="18">
        <f t="shared" si="96"/>
        <v>0</v>
      </c>
      <c r="D1006" s="18">
        <f t="shared" si="97"/>
        <v>0</v>
      </c>
      <c r="E1006" s="7">
        <f t="shared" si="99"/>
        <v>0</v>
      </c>
      <c r="F1006" s="7">
        <f t="shared" si="100"/>
        <v>0</v>
      </c>
    </row>
    <row r="1007" spans="1:6">
      <c r="A1007" s="7">
        <f t="shared" si="98"/>
        <v>0</v>
      </c>
      <c r="B1007" s="18">
        <f t="shared" si="95"/>
        <v>0</v>
      </c>
      <c r="C1007" s="18">
        <f t="shared" si="96"/>
        <v>0</v>
      </c>
      <c r="D1007" s="18">
        <f t="shared" si="97"/>
        <v>0</v>
      </c>
      <c r="E1007" s="7">
        <f t="shared" si="99"/>
        <v>0</v>
      </c>
      <c r="F1007" s="7">
        <f t="shared" si="100"/>
        <v>0</v>
      </c>
    </row>
    <row r="1008" spans="1:6">
      <c r="A1008" s="7">
        <f t="shared" si="98"/>
        <v>0</v>
      </c>
      <c r="B1008" s="18">
        <f t="shared" si="95"/>
        <v>0</v>
      </c>
      <c r="C1008" s="18">
        <f t="shared" si="96"/>
        <v>0</v>
      </c>
      <c r="D1008" s="18">
        <f t="shared" si="97"/>
        <v>0</v>
      </c>
      <c r="E1008" s="7">
        <f t="shared" si="99"/>
        <v>0</v>
      </c>
      <c r="F1008" s="7">
        <f t="shared" si="100"/>
        <v>0</v>
      </c>
    </row>
    <row r="1009" spans="1:6">
      <c r="A1009" s="7">
        <f t="shared" si="98"/>
        <v>0</v>
      </c>
      <c r="B1009" s="18">
        <f t="shared" si="95"/>
        <v>0</v>
      </c>
      <c r="C1009" s="18">
        <f t="shared" si="96"/>
        <v>0</v>
      </c>
      <c r="D1009" s="18">
        <f t="shared" si="97"/>
        <v>0</v>
      </c>
      <c r="E1009" s="7">
        <f t="shared" si="99"/>
        <v>0</v>
      </c>
      <c r="F1009" s="7">
        <f t="shared" si="100"/>
        <v>0</v>
      </c>
    </row>
    <row r="1010" spans="1:6">
      <c r="A1010" s="7">
        <f t="shared" si="98"/>
        <v>0</v>
      </c>
      <c r="B1010" s="18">
        <f t="shared" si="95"/>
        <v>0</v>
      </c>
      <c r="C1010" s="18">
        <f t="shared" si="96"/>
        <v>0</v>
      </c>
      <c r="D1010" s="18">
        <f t="shared" si="97"/>
        <v>0</v>
      </c>
      <c r="E1010" s="7">
        <f t="shared" si="99"/>
        <v>0</v>
      </c>
      <c r="F1010" s="7">
        <f t="shared" si="100"/>
        <v>0</v>
      </c>
    </row>
    <row r="1011" spans="1:6">
      <c r="A1011" s="7">
        <f t="shared" si="98"/>
        <v>0</v>
      </c>
      <c r="B1011" s="18">
        <f t="shared" si="95"/>
        <v>0</v>
      </c>
      <c r="C1011" s="18">
        <f t="shared" si="96"/>
        <v>0</v>
      </c>
      <c r="D1011" s="18">
        <f t="shared" si="97"/>
        <v>0</v>
      </c>
      <c r="E1011" s="7">
        <f t="shared" si="99"/>
        <v>0</v>
      </c>
      <c r="F1011" s="7">
        <f t="shared" si="100"/>
        <v>0</v>
      </c>
    </row>
    <row r="1012" spans="1:6">
      <c r="A1012" s="7">
        <f t="shared" si="98"/>
        <v>0</v>
      </c>
      <c r="B1012" s="18">
        <f t="shared" si="95"/>
        <v>0</v>
      </c>
      <c r="C1012" s="18">
        <f t="shared" si="96"/>
        <v>0</v>
      </c>
      <c r="D1012" s="18">
        <f t="shared" si="97"/>
        <v>0</v>
      </c>
      <c r="E1012" s="7">
        <f t="shared" si="99"/>
        <v>0</v>
      </c>
      <c r="F1012" s="7">
        <f t="shared" si="100"/>
        <v>0</v>
      </c>
    </row>
    <row r="1013" spans="1:6">
      <c r="A1013" s="7">
        <f t="shared" si="98"/>
        <v>0</v>
      </c>
      <c r="B1013" s="18">
        <f t="shared" si="95"/>
        <v>0</v>
      </c>
      <c r="C1013" s="18">
        <f t="shared" si="96"/>
        <v>0</v>
      </c>
      <c r="D1013" s="18">
        <f t="shared" si="97"/>
        <v>0</v>
      </c>
      <c r="E1013" s="7">
        <f t="shared" si="99"/>
        <v>0</v>
      </c>
      <c r="F1013" s="7">
        <f t="shared" si="100"/>
        <v>0</v>
      </c>
    </row>
    <row r="1014" spans="1:6">
      <c r="A1014" s="7">
        <f t="shared" si="98"/>
        <v>0</v>
      </c>
      <c r="B1014" s="18">
        <f t="shared" si="95"/>
        <v>0</v>
      </c>
      <c r="C1014" s="18">
        <f t="shared" si="96"/>
        <v>0</v>
      </c>
      <c r="D1014" s="18">
        <f t="shared" si="97"/>
        <v>0</v>
      </c>
      <c r="E1014" s="7">
        <f t="shared" si="99"/>
        <v>0</v>
      </c>
      <c r="F1014" s="7">
        <f t="shared" si="100"/>
        <v>0</v>
      </c>
    </row>
    <row r="1015" spans="1:6">
      <c r="A1015" s="7">
        <f t="shared" si="98"/>
        <v>0</v>
      </c>
      <c r="B1015" s="18">
        <f t="shared" si="95"/>
        <v>0</v>
      </c>
      <c r="C1015" s="18">
        <f t="shared" si="96"/>
        <v>0</v>
      </c>
      <c r="D1015" s="18">
        <f t="shared" si="97"/>
        <v>0</v>
      </c>
      <c r="E1015" s="7">
        <f t="shared" si="99"/>
        <v>0</v>
      </c>
      <c r="F1015" s="7">
        <f t="shared" si="100"/>
        <v>0</v>
      </c>
    </row>
    <row r="1016" spans="1:6">
      <c r="A1016" s="7">
        <f t="shared" si="98"/>
        <v>0</v>
      </c>
      <c r="B1016" s="18">
        <f t="shared" si="95"/>
        <v>0</v>
      </c>
      <c r="C1016" s="18">
        <f t="shared" si="96"/>
        <v>0</v>
      </c>
      <c r="D1016" s="18">
        <f t="shared" si="97"/>
        <v>0</v>
      </c>
      <c r="E1016" s="7">
        <f t="shared" si="99"/>
        <v>0</v>
      </c>
      <c r="F1016" s="7">
        <f t="shared" si="100"/>
        <v>0</v>
      </c>
    </row>
    <row r="1017" spans="1:6">
      <c r="A1017" s="7">
        <f t="shared" si="98"/>
        <v>0</v>
      </c>
      <c r="B1017" s="18">
        <f t="shared" si="95"/>
        <v>0</v>
      </c>
      <c r="C1017" s="18">
        <f t="shared" si="96"/>
        <v>0</v>
      </c>
      <c r="D1017" s="18">
        <f t="shared" si="97"/>
        <v>0</v>
      </c>
      <c r="E1017" s="7">
        <f t="shared" si="99"/>
        <v>0</v>
      </c>
      <c r="F1017" s="7">
        <f t="shared" si="100"/>
        <v>0</v>
      </c>
    </row>
    <row r="1018" spans="1:6">
      <c r="A1018" s="7">
        <f t="shared" si="98"/>
        <v>0</v>
      </c>
      <c r="B1018" s="18">
        <f t="shared" si="95"/>
        <v>0</v>
      </c>
      <c r="C1018" s="18">
        <f t="shared" si="96"/>
        <v>0</v>
      </c>
      <c r="D1018" s="18">
        <f t="shared" si="97"/>
        <v>0</v>
      </c>
      <c r="E1018" s="7">
        <f t="shared" si="99"/>
        <v>0</v>
      </c>
      <c r="F1018" s="7">
        <f t="shared" si="100"/>
        <v>0</v>
      </c>
    </row>
    <row r="1019" spans="1:6">
      <c r="A1019" s="7">
        <f t="shared" si="98"/>
        <v>0</v>
      </c>
      <c r="B1019" s="18">
        <f t="shared" si="95"/>
        <v>0</v>
      </c>
      <c r="C1019" s="18">
        <f t="shared" si="96"/>
        <v>0</v>
      </c>
      <c r="D1019" s="18">
        <f t="shared" si="97"/>
        <v>0</v>
      </c>
      <c r="E1019" s="7">
        <f t="shared" si="99"/>
        <v>0</v>
      </c>
      <c r="F1019" s="7">
        <f t="shared" si="100"/>
        <v>0</v>
      </c>
    </row>
    <row r="1020" spans="1:6">
      <c r="A1020" s="7">
        <f t="shared" si="98"/>
        <v>0</v>
      </c>
      <c r="B1020" s="18">
        <f t="shared" si="95"/>
        <v>0</v>
      </c>
      <c r="C1020" s="18">
        <f t="shared" si="96"/>
        <v>0</v>
      </c>
      <c r="D1020" s="18">
        <f t="shared" si="97"/>
        <v>0</v>
      </c>
      <c r="E1020" s="7">
        <f t="shared" si="99"/>
        <v>0</v>
      </c>
      <c r="F1020" s="7">
        <f t="shared" si="100"/>
        <v>0</v>
      </c>
    </row>
    <row r="1021" spans="1:6">
      <c r="A1021" s="7">
        <f t="shared" si="98"/>
        <v>0</v>
      </c>
      <c r="B1021" s="18">
        <f t="shared" si="95"/>
        <v>0</v>
      </c>
      <c r="C1021" s="18">
        <f t="shared" si="96"/>
        <v>0</v>
      </c>
      <c r="D1021" s="18">
        <f t="shared" si="97"/>
        <v>0</v>
      </c>
      <c r="E1021" s="7">
        <f t="shared" si="99"/>
        <v>0</v>
      </c>
      <c r="F1021" s="7">
        <f t="shared" si="100"/>
        <v>0</v>
      </c>
    </row>
    <row r="1022" spans="1:6">
      <c r="A1022" s="7">
        <f t="shared" si="98"/>
        <v>0</v>
      </c>
      <c r="B1022" s="18">
        <f t="shared" si="95"/>
        <v>0</v>
      </c>
      <c r="C1022" s="18">
        <f t="shared" si="96"/>
        <v>0</v>
      </c>
      <c r="D1022" s="18">
        <f t="shared" si="97"/>
        <v>0</v>
      </c>
      <c r="E1022" s="7">
        <f t="shared" si="99"/>
        <v>0</v>
      </c>
      <c r="F1022" s="7">
        <f t="shared" si="100"/>
        <v>0</v>
      </c>
    </row>
    <row r="1023" spans="1:6">
      <c r="A1023" s="7">
        <f t="shared" si="98"/>
        <v>0</v>
      </c>
      <c r="B1023" s="18">
        <f t="shared" si="95"/>
        <v>0</v>
      </c>
      <c r="C1023" s="18">
        <f t="shared" si="96"/>
        <v>0</v>
      </c>
      <c r="D1023" s="18">
        <f t="shared" si="97"/>
        <v>0</v>
      </c>
      <c r="E1023" s="7">
        <f t="shared" si="99"/>
        <v>0</v>
      </c>
      <c r="F1023" s="7">
        <f t="shared" si="100"/>
        <v>0</v>
      </c>
    </row>
    <row r="1024" spans="1:6">
      <c r="A1024" s="7">
        <f t="shared" si="98"/>
        <v>0</v>
      </c>
      <c r="B1024" s="18">
        <f t="shared" si="95"/>
        <v>0</v>
      </c>
      <c r="C1024" s="18">
        <f t="shared" si="96"/>
        <v>0</v>
      </c>
      <c r="D1024" s="18">
        <f t="shared" si="97"/>
        <v>0</v>
      </c>
      <c r="E1024" s="7">
        <f t="shared" si="99"/>
        <v>0</v>
      </c>
      <c r="F1024" s="7">
        <f t="shared" si="100"/>
        <v>0</v>
      </c>
    </row>
    <row r="1025" spans="1:6">
      <c r="A1025" s="7">
        <f t="shared" si="98"/>
        <v>0</v>
      </c>
      <c r="B1025" s="18">
        <f t="shared" si="95"/>
        <v>0</v>
      </c>
      <c r="C1025" s="18">
        <f t="shared" si="96"/>
        <v>0</v>
      </c>
      <c r="D1025" s="18">
        <f t="shared" si="97"/>
        <v>0</v>
      </c>
      <c r="E1025" s="7">
        <f t="shared" si="99"/>
        <v>0</v>
      </c>
      <c r="F1025" s="7">
        <f t="shared" si="100"/>
        <v>0</v>
      </c>
    </row>
    <row r="1026" spans="1:6">
      <c r="A1026" s="7">
        <f t="shared" si="98"/>
        <v>0</v>
      </c>
      <c r="B1026" s="18">
        <f t="shared" si="95"/>
        <v>0</v>
      </c>
      <c r="C1026" s="18">
        <f t="shared" si="96"/>
        <v>0</v>
      </c>
      <c r="D1026" s="18">
        <f t="shared" si="97"/>
        <v>0</v>
      </c>
      <c r="E1026" s="7">
        <f t="shared" si="99"/>
        <v>0</v>
      </c>
      <c r="F1026" s="7">
        <f t="shared" si="100"/>
        <v>0</v>
      </c>
    </row>
    <row r="1027" spans="1:6">
      <c r="A1027" s="7">
        <f t="shared" si="98"/>
        <v>0</v>
      </c>
      <c r="B1027" s="18">
        <f t="shared" si="95"/>
        <v>0</v>
      </c>
      <c r="C1027" s="18">
        <f t="shared" si="96"/>
        <v>0</v>
      </c>
      <c r="D1027" s="18">
        <f t="shared" si="97"/>
        <v>0</v>
      </c>
      <c r="E1027" s="7">
        <f t="shared" si="99"/>
        <v>0</v>
      </c>
      <c r="F1027" s="7">
        <f t="shared" si="100"/>
        <v>0</v>
      </c>
    </row>
    <row r="1028" spans="1:6">
      <c r="A1028" s="7">
        <f t="shared" si="98"/>
        <v>0</v>
      </c>
      <c r="B1028" s="18">
        <f t="shared" si="95"/>
        <v>0</v>
      </c>
      <c r="C1028" s="18">
        <f t="shared" si="96"/>
        <v>0</v>
      </c>
      <c r="D1028" s="18">
        <f t="shared" si="97"/>
        <v>0</v>
      </c>
      <c r="E1028" s="7">
        <f t="shared" si="99"/>
        <v>0</v>
      </c>
      <c r="F1028" s="7">
        <f t="shared" si="100"/>
        <v>0</v>
      </c>
    </row>
    <row r="1029" spans="1:6">
      <c r="A1029" s="7">
        <f t="shared" si="98"/>
        <v>0</v>
      </c>
      <c r="B1029" s="18">
        <f t="shared" si="95"/>
        <v>0</v>
      </c>
      <c r="C1029" s="18">
        <f t="shared" si="96"/>
        <v>0</v>
      </c>
      <c r="D1029" s="18">
        <f t="shared" si="97"/>
        <v>0</v>
      </c>
      <c r="E1029" s="7">
        <f t="shared" si="99"/>
        <v>0</v>
      </c>
      <c r="F1029" s="7">
        <f t="shared" si="100"/>
        <v>0</v>
      </c>
    </row>
    <row r="1030" spans="1:6">
      <c r="A1030" s="7">
        <f t="shared" si="98"/>
        <v>0</v>
      </c>
      <c r="B1030" s="18">
        <f t="shared" ref="B1030:B1093" si="101">IF($E1030=0,0,IF($F1030=0,I1030,CONCATENATE(B1029,"
",I1030)))</f>
        <v>0</v>
      </c>
      <c r="C1030" s="18">
        <f t="shared" ref="C1030:C1093" si="102">IF($E1030=0,0,IF($F1030=0,$D1030,CONCATENATE(C1029,"
",$D1030)))</f>
        <v>0</v>
      </c>
      <c r="D1030" s="18">
        <f t="shared" ref="D1030:D1093" si="103">ROUNDUP(IF($E1030=0,0,IF($F1030=0,$J1030,D1029+$J1030))/8,0)</f>
        <v>0</v>
      </c>
      <c r="E1030" s="7">
        <f t="shared" si="99"/>
        <v>0</v>
      </c>
      <c r="F1030" s="7">
        <f t="shared" si="100"/>
        <v>0</v>
      </c>
    </row>
    <row r="1031" spans="1:6">
      <c r="A1031" s="7">
        <f t="shared" si="98"/>
        <v>0</v>
      </c>
      <c r="B1031" s="18">
        <f t="shared" si="101"/>
        <v>0</v>
      </c>
      <c r="C1031" s="18">
        <f t="shared" si="102"/>
        <v>0</v>
      </c>
      <c r="D1031" s="18">
        <f t="shared" si="103"/>
        <v>0</v>
      </c>
      <c r="E1031" s="7">
        <f t="shared" si="99"/>
        <v>0</v>
      </c>
      <c r="F1031" s="7">
        <f t="shared" si="100"/>
        <v>0</v>
      </c>
    </row>
    <row r="1032" spans="1:6">
      <c r="A1032" s="7">
        <f t="shared" si="98"/>
        <v>0</v>
      </c>
      <c r="B1032" s="18">
        <f t="shared" si="101"/>
        <v>0</v>
      </c>
      <c r="C1032" s="18">
        <f t="shared" si="102"/>
        <v>0</v>
      </c>
      <c r="D1032" s="18">
        <f t="shared" si="103"/>
        <v>0</v>
      </c>
      <c r="E1032" s="7">
        <f t="shared" si="99"/>
        <v>0</v>
      </c>
      <c r="F1032" s="7">
        <f t="shared" si="100"/>
        <v>0</v>
      </c>
    </row>
    <row r="1033" spans="1:6">
      <c r="A1033" s="7">
        <f t="shared" si="98"/>
        <v>0</v>
      </c>
      <c r="B1033" s="18">
        <f t="shared" si="101"/>
        <v>0</v>
      </c>
      <c r="C1033" s="18">
        <f t="shared" si="102"/>
        <v>0</v>
      </c>
      <c r="D1033" s="18">
        <f t="shared" si="103"/>
        <v>0</v>
      </c>
      <c r="E1033" s="7">
        <f t="shared" si="99"/>
        <v>0</v>
      </c>
      <c r="F1033" s="7">
        <f t="shared" si="100"/>
        <v>0</v>
      </c>
    </row>
    <row r="1034" spans="1:6">
      <c r="A1034" s="7">
        <f t="shared" si="98"/>
        <v>0</v>
      </c>
      <c r="B1034" s="18">
        <f t="shared" si="101"/>
        <v>0</v>
      </c>
      <c r="C1034" s="18">
        <f t="shared" si="102"/>
        <v>0</v>
      </c>
      <c r="D1034" s="18">
        <f t="shared" si="103"/>
        <v>0</v>
      </c>
      <c r="E1034" s="7">
        <f t="shared" si="99"/>
        <v>0</v>
      </c>
      <c r="F1034" s="7">
        <f t="shared" si="100"/>
        <v>0</v>
      </c>
    </row>
    <row r="1035" spans="1:6">
      <c r="A1035" s="7">
        <f t="shared" ref="A1035:A1098" si="104">IF(J1035=0,0,IF(E1035=E1036,0,E1035))</f>
        <v>0</v>
      </c>
      <c r="B1035" s="18">
        <f t="shared" si="101"/>
        <v>0</v>
      </c>
      <c r="C1035" s="18">
        <f t="shared" si="102"/>
        <v>0</v>
      </c>
      <c r="D1035" s="18">
        <f t="shared" si="103"/>
        <v>0</v>
      </c>
      <c r="E1035" s="7">
        <f t="shared" ref="E1035:E1098" si="105">IF(J1035=0,0,H1035)</f>
        <v>0</v>
      </c>
      <c r="F1035" s="7">
        <f t="shared" ref="F1035:F1098" si="106">IF(J1035=0,0,IF(E1035=E1034,1,0))</f>
        <v>0</v>
      </c>
    </row>
    <row r="1036" spans="1:6">
      <c r="A1036" s="7">
        <f t="shared" si="104"/>
        <v>0</v>
      </c>
      <c r="B1036" s="18">
        <f t="shared" si="101"/>
        <v>0</v>
      </c>
      <c r="C1036" s="18">
        <f t="shared" si="102"/>
        <v>0</v>
      </c>
      <c r="D1036" s="18">
        <f t="shared" si="103"/>
        <v>0</v>
      </c>
      <c r="E1036" s="7">
        <f t="shared" si="105"/>
        <v>0</v>
      </c>
      <c r="F1036" s="7">
        <f t="shared" si="106"/>
        <v>0</v>
      </c>
    </row>
    <row r="1037" spans="1:6">
      <c r="A1037" s="7">
        <f t="shared" si="104"/>
        <v>0</v>
      </c>
      <c r="B1037" s="18">
        <f t="shared" si="101"/>
        <v>0</v>
      </c>
      <c r="C1037" s="18">
        <f t="shared" si="102"/>
        <v>0</v>
      </c>
      <c r="D1037" s="18">
        <f t="shared" si="103"/>
        <v>0</v>
      </c>
      <c r="E1037" s="7">
        <f t="shared" si="105"/>
        <v>0</v>
      </c>
      <c r="F1037" s="7">
        <f t="shared" si="106"/>
        <v>0</v>
      </c>
    </row>
    <row r="1038" spans="1:6">
      <c r="A1038" s="7">
        <f t="shared" si="104"/>
        <v>0</v>
      </c>
      <c r="B1038" s="18">
        <f t="shared" si="101"/>
        <v>0</v>
      </c>
      <c r="C1038" s="18">
        <f t="shared" si="102"/>
        <v>0</v>
      </c>
      <c r="D1038" s="18">
        <f t="shared" si="103"/>
        <v>0</v>
      </c>
      <c r="E1038" s="7">
        <f t="shared" si="105"/>
        <v>0</v>
      </c>
      <c r="F1038" s="7">
        <f t="shared" si="106"/>
        <v>0</v>
      </c>
    </row>
    <row r="1039" spans="1:6">
      <c r="A1039" s="7">
        <f t="shared" si="104"/>
        <v>0</v>
      </c>
      <c r="B1039" s="18">
        <f t="shared" si="101"/>
        <v>0</v>
      </c>
      <c r="C1039" s="18">
        <f t="shared" si="102"/>
        <v>0</v>
      </c>
      <c r="D1039" s="18">
        <f t="shared" si="103"/>
        <v>0</v>
      </c>
      <c r="E1039" s="7">
        <f t="shared" si="105"/>
        <v>0</v>
      </c>
      <c r="F1039" s="7">
        <f t="shared" si="106"/>
        <v>0</v>
      </c>
    </row>
    <row r="1040" spans="1:6">
      <c r="A1040" s="7">
        <f t="shared" si="104"/>
        <v>0</v>
      </c>
      <c r="B1040" s="18">
        <f t="shared" si="101"/>
        <v>0</v>
      </c>
      <c r="C1040" s="18">
        <f t="shared" si="102"/>
        <v>0</v>
      </c>
      <c r="D1040" s="18">
        <f t="shared" si="103"/>
        <v>0</v>
      </c>
      <c r="E1040" s="7">
        <f t="shared" si="105"/>
        <v>0</v>
      </c>
      <c r="F1040" s="7">
        <f t="shared" si="106"/>
        <v>0</v>
      </c>
    </row>
    <row r="1041" spans="1:6">
      <c r="A1041" s="7">
        <f t="shared" si="104"/>
        <v>0</v>
      </c>
      <c r="B1041" s="18">
        <f t="shared" si="101"/>
        <v>0</v>
      </c>
      <c r="C1041" s="18">
        <f t="shared" si="102"/>
        <v>0</v>
      </c>
      <c r="D1041" s="18">
        <f t="shared" si="103"/>
        <v>0</v>
      </c>
      <c r="E1041" s="7">
        <f t="shared" si="105"/>
        <v>0</v>
      </c>
      <c r="F1041" s="7">
        <f t="shared" si="106"/>
        <v>0</v>
      </c>
    </row>
    <row r="1042" spans="1:6">
      <c r="A1042" s="7">
        <f t="shared" si="104"/>
        <v>0</v>
      </c>
      <c r="B1042" s="18">
        <f t="shared" si="101"/>
        <v>0</v>
      </c>
      <c r="C1042" s="18">
        <f t="shared" si="102"/>
        <v>0</v>
      </c>
      <c r="D1042" s="18">
        <f t="shared" si="103"/>
        <v>0</v>
      </c>
      <c r="E1042" s="7">
        <f t="shared" si="105"/>
        <v>0</v>
      </c>
      <c r="F1042" s="7">
        <f t="shared" si="106"/>
        <v>0</v>
      </c>
    </row>
    <row r="1043" spans="1:6">
      <c r="A1043" s="7">
        <f t="shared" si="104"/>
        <v>0</v>
      </c>
      <c r="B1043" s="18">
        <f t="shared" si="101"/>
        <v>0</v>
      </c>
      <c r="C1043" s="18">
        <f t="shared" si="102"/>
        <v>0</v>
      </c>
      <c r="D1043" s="18">
        <f t="shared" si="103"/>
        <v>0</v>
      </c>
      <c r="E1043" s="7">
        <f t="shared" si="105"/>
        <v>0</v>
      </c>
      <c r="F1043" s="7">
        <f t="shared" si="106"/>
        <v>0</v>
      </c>
    </row>
    <row r="1044" spans="1:6">
      <c r="A1044" s="7">
        <f t="shared" si="104"/>
        <v>0</v>
      </c>
      <c r="B1044" s="18">
        <f t="shared" si="101"/>
        <v>0</v>
      </c>
      <c r="C1044" s="18">
        <f t="shared" si="102"/>
        <v>0</v>
      </c>
      <c r="D1044" s="18">
        <f t="shared" si="103"/>
        <v>0</v>
      </c>
      <c r="E1044" s="7">
        <f t="shared" si="105"/>
        <v>0</v>
      </c>
      <c r="F1044" s="7">
        <f t="shared" si="106"/>
        <v>0</v>
      </c>
    </row>
    <row r="1045" spans="1:6">
      <c r="A1045" s="7">
        <f t="shared" si="104"/>
        <v>0</v>
      </c>
      <c r="B1045" s="18">
        <f t="shared" si="101"/>
        <v>0</v>
      </c>
      <c r="C1045" s="18">
        <f t="shared" si="102"/>
        <v>0</v>
      </c>
      <c r="D1045" s="18">
        <f t="shared" si="103"/>
        <v>0</v>
      </c>
      <c r="E1045" s="7">
        <f t="shared" si="105"/>
        <v>0</v>
      </c>
      <c r="F1045" s="7">
        <f t="shared" si="106"/>
        <v>0</v>
      </c>
    </row>
    <row r="1046" spans="1:6">
      <c r="A1046" s="7">
        <f t="shared" si="104"/>
        <v>0</v>
      </c>
      <c r="B1046" s="18">
        <f t="shared" si="101"/>
        <v>0</v>
      </c>
      <c r="C1046" s="18">
        <f t="shared" si="102"/>
        <v>0</v>
      </c>
      <c r="D1046" s="18">
        <f t="shared" si="103"/>
        <v>0</v>
      </c>
      <c r="E1046" s="7">
        <f t="shared" si="105"/>
        <v>0</v>
      </c>
      <c r="F1046" s="7">
        <f t="shared" si="106"/>
        <v>0</v>
      </c>
    </row>
    <row r="1047" spans="1:6">
      <c r="A1047" s="7">
        <f t="shared" si="104"/>
        <v>0</v>
      </c>
      <c r="B1047" s="18">
        <f t="shared" si="101"/>
        <v>0</v>
      </c>
      <c r="C1047" s="18">
        <f t="shared" si="102"/>
        <v>0</v>
      </c>
      <c r="D1047" s="18">
        <f t="shared" si="103"/>
        <v>0</v>
      </c>
      <c r="E1047" s="7">
        <f t="shared" si="105"/>
        <v>0</v>
      </c>
      <c r="F1047" s="7">
        <f t="shared" si="106"/>
        <v>0</v>
      </c>
    </row>
    <row r="1048" spans="1:6">
      <c r="A1048" s="7">
        <f t="shared" si="104"/>
        <v>0</v>
      </c>
      <c r="B1048" s="18">
        <f t="shared" si="101"/>
        <v>0</v>
      </c>
      <c r="C1048" s="18">
        <f t="shared" si="102"/>
        <v>0</v>
      </c>
      <c r="D1048" s="18">
        <f t="shared" si="103"/>
        <v>0</v>
      </c>
      <c r="E1048" s="7">
        <f t="shared" si="105"/>
        <v>0</v>
      </c>
      <c r="F1048" s="7">
        <f t="shared" si="106"/>
        <v>0</v>
      </c>
    </row>
    <row r="1049" spans="1:6">
      <c r="A1049" s="7">
        <f t="shared" si="104"/>
        <v>0</v>
      </c>
      <c r="B1049" s="18">
        <f t="shared" si="101"/>
        <v>0</v>
      </c>
      <c r="C1049" s="18">
        <f t="shared" si="102"/>
        <v>0</v>
      </c>
      <c r="D1049" s="18">
        <f t="shared" si="103"/>
        <v>0</v>
      </c>
      <c r="E1049" s="7">
        <f t="shared" si="105"/>
        <v>0</v>
      </c>
      <c r="F1049" s="7">
        <f t="shared" si="106"/>
        <v>0</v>
      </c>
    </row>
    <row r="1050" spans="1:6">
      <c r="A1050" s="7">
        <f t="shared" si="104"/>
        <v>0</v>
      </c>
      <c r="B1050" s="18">
        <f t="shared" si="101"/>
        <v>0</v>
      </c>
      <c r="C1050" s="18">
        <f t="shared" si="102"/>
        <v>0</v>
      </c>
      <c r="D1050" s="18">
        <f t="shared" si="103"/>
        <v>0</v>
      </c>
      <c r="E1050" s="7">
        <f t="shared" si="105"/>
        <v>0</v>
      </c>
      <c r="F1050" s="7">
        <f t="shared" si="106"/>
        <v>0</v>
      </c>
    </row>
    <row r="1051" spans="1:6">
      <c r="A1051" s="7">
        <f t="shared" si="104"/>
        <v>0</v>
      </c>
      <c r="B1051" s="18">
        <f t="shared" si="101"/>
        <v>0</v>
      </c>
      <c r="C1051" s="18">
        <f t="shared" si="102"/>
        <v>0</v>
      </c>
      <c r="D1051" s="18">
        <f t="shared" si="103"/>
        <v>0</v>
      </c>
      <c r="E1051" s="7">
        <f t="shared" si="105"/>
        <v>0</v>
      </c>
      <c r="F1051" s="7">
        <f t="shared" si="106"/>
        <v>0</v>
      </c>
    </row>
    <row r="1052" spans="1:6">
      <c r="A1052" s="7">
        <f t="shared" si="104"/>
        <v>0</v>
      </c>
      <c r="B1052" s="18">
        <f t="shared" si="101"/>
        <v>0</v>
      </c>
      <c r="C1052" s="18">
        <f t="shared" si="102"/>
        <v>0</v>
      </c>
      <c r="D1052" s="18">
        <f t="shared" si="103"/>
        <v>0</v>
      </c>
      <c r="E1052" s="7">
        <f t="shared" si="105"/>
        <v>0</v>
      </c>
      <c r="F1052" s="7">
        <f t="shared" si="106"/>
        <v>0</v>
      </c>
    </row>
    <row r="1053" spans="1:6">
      <c r="A1053" s="7">
        <f t="shared" si="104"/>
        <v>0</v>
      </c>
      <c r="B1053" s="18">
        <f t="shared" si="101"/>
        <v>0</v>
      </c>
      <c r="C1053" s="18">
        <f t="shared" si="102"/>
        <v>0</v>
      </c>
      <c r="D1053" s="18">
        <f t="shared" si="103"/>
        <v>0</v>
      </c>
      <c r="E1053" s="7">
        <f t="shared" si="105"/>
        <v>0</v>
      </c>
      <c r="F1053" s="7">
        <f t="shared" si="106"/>
        <v>0</v>
      </c>
    </row>
    <row r="1054" spans="1:6">
      <c r="A1054" s="7">
        <f t="shared" si="104"/>
        <v>0</v>
      </c>
      <c r="B1054" s="18">
        <f t="shared" si="101"/>
        <v>0</v>
      </c>
      <c r="C1054" s="18">
        <f t="shared" si="102"/>
        <v>0</v>
      </c>
      <c r="D1054" s="18">
        <f t="shared" si="103"/>
        <v>0</v>
      </c>
      <c r="E1054" s="7">
        <f t="shared" si="105"/>
        <v>0</v>
      </c>
      <c r="F1054" s="7">
        <f t="shared" si="106"/>
        <v>0</v>
      </c>
    </row>
    <row r="1055" spans="1:6">
      <c r="A1055" s="7">
        <f t="shared" si="104"/>
        <v>0</v>
      </c>
      <c r="B1055" s="18">
        <f t="shared" si="101"/>
        <v>0</v>
      </c>
      <c r="C1055" s="18">
        <f t="shared" si="102"/>
        <v>0</v>
      </c>
      <c r="D1055" s="18">
        <f t="shared" si="103"/>
        <v>0</v>
      </c>
      <c r="E1055" s="7">
        <f t="shared" si="105"/>
        <v>0</v>
      </c>
      <c r="F1055" s="7">
        <f t="shared" si="106"/>
        <v>0</v>
      </c>
    </row>
    <row r="1056" spans="1:6">
      <c r="A1056" s="7">
        <f t="shared" si="104"/>
        <v>0</v>
      </c>
      <c r="B1056" s="18">
        <f t="shared" si="101"/>
        <v>0</v>
      </c>
      <c r="C1056" s="18">
        <f t="shared" si="102"/>
        <v>0</v>
      </c>
      <c r="D1056" s="18">
        <f t="shared" si="103"/>
        <v>0</v>
      </c>
      <c r="E1056" s="7">
        <f t="shared" si="105"/>
        <v>0</v>
      </c>
      <c r="F1056" s="7">
        <f t="shared" si="106"/>
        <v>0</v>
      </c>
    </row>
    <row r="1057" spans="1:6">
      <c r="A1057" s="7">
        <f t="shared" si="104"/>
        <v>0</v>
      </c>
      <c r="B1057" s="18">
        <f t="shared" si="101"/>
        <v>0</v>
      </c>
      <c r="C1057" s="18">
        <f t="shared" si="102"/>
        <v>0</v>
      </c>
      <c r="D1057" s="18">
        <f t="shared" si="103"/>
        <v>0</v>
      </c>
      <c r="E1057" s="7">
        <f t="shared" si="105"/>
        <v>0</v>
      </c>
      <c r="F1057" s="7">
        <f t="shared" si="106"/>
        <v>0</v>
      </c>
    </row>
    <row r="1058" spans="1:6">
      <c r="A1058" s="7">
        <f t="shared" si="104"/>
        <v>0</v>
      </c>
      <c r="B1058" s="18">
        <f t="shared" si="101"/>
        <v>0</v>
      </c>
      <c r="C1058" s="18">
        <f t="shared" si="102"/>
        <v>0</v>
      </c>
      <c r="D1058" s="18">
        <f t="shared" si="103"/>
        <v>0</v>
      </c>
      <c r="E1058" s="7">
        <f t="shared" si="105"/>
        <v>0</v>
      </c>
      <c r="F1058" s="7">
        <f t="shared" si="106"/>
        <v>0</v>
      </c>
    </row>
    <row r="1059" spans="1:6">
      <c r="A1059" s="7">
        <f t="shared" si="104"/>
        <v>0</v>
      </c>
      <c r="B1059" s="18">
        <f t="shared" si="101"/>
        <v>0</v>
      </c>
      <c r="C1059" s="18">
        <f t="shared" si="102"/>
        <v>0</v>
      </c>
      <c r="D1059" s="18">
        <f t="shared" si="103"/>
        <v>0</v>
      </c>
      <c r="E1059" s="7">
        <f t="shared" si="105"/>
        <v>0</v>
      </c>
      <c r="F1059" s="7">
        <f t="shared" si="106"/>
        <v>0</v>
      </c>
    </row>
    <row r="1060" spans="1:6">
      <c r="A1060" s="7">
        <f t="shared" si="104"/>
        <v>0</v>
      </c>
      <c r="B1060" s="18">
        <f t="shared" si="101"/>
        <v>0</v>
      </c>
      <c r="C1060" s="18">
        <f t="shared" si="102"/>
        <v>0</v>
      </c>
      <c r="D1060" s="18">
        <f t="shared" si="103"/>
        <v>0</v>
      </c>
      <c r="E1060" s="7">
        <f t="shared" si="105"/>
        <v>0</v>
      </c>
      <c r="F1060" s="7">
        <f t="shared" si="106"/>
        <v>0</v>
      </c>
    </row>
    <row r="1061" spans="1:6">
      <c r="A1061" s="7">
        <f t="shared" si="104"/>
        <v>0</v>
      </c>
      <c r="B1061" s="18">
        <f t="shared" si="101"/>
        <v>0</v>
      </c>
      <c r="C1061" s="18">
        <f t="shared" si="102"/>
        <v>0</v>
      </c>
      <c r="D1061" s="18">
        <f t="shared" si="103"/>
        <v>0</v>
      </c>
      <c r="E1061" s="7">
        <f t="shared" si="105"/>
        <v>0</v>
      </c>
      <c r="F1061" s="7">
        <f t="shared" si="106"/>
        <v>0</v>
      </c>
    </row>
    <row r="1062" spans="1:6">
      <c r="A1062" s="7">
        <f t="shared" si="104"/>
        <v>0</v>
      </c>
      <c r="B1062" s="18">
        <f t="shared" si="101"/>
        <v>0</v>
      </c>
      <c r="C1062" s="18">
        <f t="shared" si="102"/>
        <v>0</v>
      </c>
      <c r="D1062" s="18">
        <f t="shared" si="103"/>
        <v>0</v>
      </c>
      <c r="E1062" s="7">
        <f t="shared" si="105"/>
        <v>0</v>
      </c>
      <c r="F1062" s="7">
        <f t="shared" si="106"/>
        <v>0</v>
      </c>
    </row>
    <row r="1063" spans="1:6">
      <c r="A1063" s="7">
        <f t="shared" si="104"/>
        <v>0</v>
      </c>
      <c r="B1063" s="18">
        <f t="shared" si="101"/>
        <v>0</v>
      </c>
      <c r="C1063" s="18">
        <f t="shared" si="102"/>
        <v>0</v>
      </c>
      <c r="D1063" s="18">
        <f t="shared" si="103"/>
        <v>0</v>
      </c>
      <c r="E1063" s="7">
        <f t="shared" si="105"/>
        <v>0</v>
      </c>
      <c r="F1063" s="7">
        <f t="shared" si="106"/>
        <v>0</v>
      </c>
    </row>
    <row r="1064" spans="1:6">
      <c r="A1064" s="7">
        <f t="shared" si="104"/>
        <v>0</v>
      </c>
      <c r="B1064" s="18">
        <f t="shared" si="101"/>
        <v>0</v>
      </c>
      <c r="C1064" s="18">
        <f t="shared" si="102"/>
        <v>0</v>
      </c>
      <c r="D1064" s="18">
        <f t="shared" si="103"/>
        <v>0</v>
      </c>
      <c r="E1064" s="7">
        <f t="shared" si="105"/>
        <v>0</v>
      </c>
      <c r="F1064" s="7">
        <f t="shared" si="106"/>
        <v>0</v>
      </c>
    </row>
    <row r="1065" spans="1:6">
      <c r="A1065" s="7">
        <f t="shared" si="104"/>
        <v>0</v>
      </c>
      <c r="B1065" s="18">
        <f t="shared" si="101"/>
        <v>0</v>
      </c>
      <c r="C1065" s="18">
        <f t="shared" si="102"/>
        <v>0</v>
      </c>
      <c r="D1065" s="18">
        <f t="shared" si="103"/>
        <v>0</v>
      </c>
      <c r="E1065" s="7">
        <f t="shared" si="105"/>
        <v>0</v>
      </c>
      <c r="F1065" s="7">
        <f t="shared" si="106"/>
        <v>0</v>
      </c>
    </row>
    <row r="1066" spans="1:6">
      <c r="A1066" s="7">
        <f t="shared" si="104"/>
        <v>0</v>
      </c>
      <c r="B1066" s="18">
        <f t="shared" si="101"/>
        <v>0</v>
      </c>
      <c r="C1066" s="18">
        <f t="shared" si="102"/>
        <v>0</v>
      </c>
      <c r="D1066" s="18">
        <f t="shared" si="103"/>
        <v>0</v>
      </c>
      <c r="E1066" s="7">
        <f t="shared" si="105"/>
        <v>0</v>
      </c>
      <c r="F1066" s="7">
        <f t="shared" si="106"/>
        <v>0</v>
      </c>
    </row>
    <row r="1067" spans="1:6">
      <c r="A1067" s="7">
        <f t="shared" si="104"/>
        <v>0</v>
      </c>
      <c r="B1067" s="18">
        <f t="shared" si="101"/>
        <v>0</v>
      </c>
      <c r="C1067" s="18">
        <f t="shared" si="102"/>
        <v>0</v>
      </c>
      <c r="D1067" s="18">
        <f t="shared" si="103"/>
        <v>0</v>
      </c>
      <c r="E1067" s="7">
        <f t="shared" si="105"/>
        <v>0</v>
      </c>
      <c r="F1067" s="7">
        <f t="shared" si="106"/>
        <v>0</v>
      </c>
    </row>
    <row r="1068" spans="1:6">
      <c r="A1068" s="7">
        <f t="shared" si="104"/>
        <v>0</v>
      </c>
      <c r="B1068" s="18">
        <f t="shared" si="101"/>
        <v>0</v>
      </c>
      <c r="C1068" s="18">
        <f t="shared" si="102"/>
        <v>0</v>
      </c>
      <c r="D1068" s="18">
        <f t="shared" si="103"/>
        <v>0</v>
      </c>
      <c r="E1068" s="7">
        <f t="shared" si="105"/>
        <v>0</v>
      </c>
      <c r="F1068" s="7">
        <f t="shared" si="106"/>
        <v>0</v>
      </c>
    </row>
    <row r="1069" spans="1:6">
      <c r="A1069" s="7">
        <f t="shared" si="104"/>
        <v>0</v>
      </c>
      <c r="B1069" s="18">
        <f t="shared" si="101"/>
        <v>0</v>
      </c>
      <c r="C1069" s="18">
        <f t="shared" si="102"/>
        <v>0</v>
      </c>
      <c r="D1069" s="18">
        <f t="shared" si="103"/>
        <v>0</v>
      </c>
      <c r="E1069" s="7">
        <f t="shared" si="105"/>
        <v>0</v>
      </c>
      <c r="F1069" s="7">
        <f t="shared" si="106"/>
        <v>0</v>
      </c>
    </row>
    <row r="1070" spans="1:6">
      <c r="A1070" s="7">
        <f t="shared" si="104"/>
        <v>0</v>
      </c>
      <c r="B1070" s="18">
        <f t="shared" si="101"/>
        <v>0</v>
      </c>
      <c r="C1070" s="18">
        <f t="shared" si="102"/>
        <v>0</v>
      </c>
      <c r="D1070" s="18">
        <f t="shared" si="103"/>
        <v>0</v>
      </c>
      <c r="E1070" s="7">
        <f t="shared" si="105"/>
        <v>0</v>
      </c>
      <c r="F1070" s="7">
        <f t="shared" si="106"/>
        <v>0</v>
      </c>
    </row>
    <row r="1071" spans="1:6">
      <c r="A1071" s="7">
        <f t="shared" si="104"/>
        <v>0</v>
      </c>
      <c r="B1071" s="18">
        <f t="shared" si="101"/>
        <v>0</v>
      </c>
      <c r="C1071" s="18">
        <f t="shared" si="102"/>
        <v>0</v>
      </c>
      <c r="D1071" s="18">
        <f t="shared" si="103"/>
        <v>0</v>
      </c>
      <c r="E1071" s="7">
        <f t="shared" si="105"/>
        <v>0</v>
      </c>
      <c r="F1071" s="7">
        <f t="shared" si="106"/>
        <v>0</v>
      </c>
    </row>
    <row r="1072" spans="1:6">
      <c r="A1072" s="7">
        <f t="shared" si="104"/>
        <v>0</v>
      </c>
      <c r="B1072" s="18">
        <f t="shared" si="101"/>
        <v>0</v>
      </c>
      <c r="C1072" s="18">
        <f t="shared" si="102"/>
        <v>0</v>
      </c>
      <c r="D1072" s="18">
        <f t="shared" si="103"/>
        <v>0</v>
      </c>
      <c r="E1072" s="7">
        <f t="shared" si="105"/>
        <v>0</v>
      </c>
      <c r="F1072" s="7">
        <f t="shared" si="106"/>
        <v>0</v>
      </c>
    </row>
    <row r="1073" spans="1:6">
      <c r="A1073" s="7">
        <f t="shared" si="104"/>
        <v>0</v>
      </c>
      <c r="B1073" s="18">
        <f t="shared" si="101"/>
        <v>0</v>
      </c>
      <c r="C1073" s="18">
        <f t="shared" si="102"/>
        <v>0</v>
      </c>
      <c r="D1073" s="18">
        <f t="shared" si="103"/>
        <v>0</v>
      </c>
      <c r="E1073" s="7">
        <f t="shared" si="105"/>
        <v>0</v>
      </c>
      <c r="F1073" s="7">
        <f t="shared" si="106"/>
        <v>0</v>
      </c>
    </row>
    <row r="1074" spans="1:6">
      <c r="A1074" s="7">
        <f t="shared" si="104"/>
        <v>0</v>
      </c>
      <c r="B1074" s="18">
        <f t="shared" si="101"/>
        <v>0</v>
      </c>
      <c r="C1074" s="18">
        <f t="shared" si="102"/>
        <v>0</v>
      </c>
      <c r="D1074" s="18">
        <f t="shared" si="103"/>
        <v>0</v>
      </c>
      <c r="E1074" s="7">
        <f t="shared" si="105"/>
        <v>0</v>
      </c>
      <c r="F1074" s="7">
        <f t="shared" si="106"/>
        <v>0</v>
      </c>
    </row>
    <row r="1075" spans="1:6">
      <c r="A1075" s="7">
        <f t="shared" si="104"/>
        <v>0</v>
      </c>
      <c r="B1075" s="18">
        <f t="shared" si="101"/>
        <v>0</v>
      </c>
      <c r="C1075" s="18">
        <f t="shared" si="102"/>
        <v>0</v>
      </c>
      <c r="D1075" s="18">
        <f t="shared" si="103"/>
        <v>0</v>
      </c>
      <c r="E1075" s="7">
        <f t="shared" si="105"/>
        <v>0</v>
      </c>
      <c r="F1075" s="7">
        <f t="shared" si="106"/>
        <v>0</v>
      </c>
    </row>
    <row r="1076" spans="1:6">
      <c r="A1076" s="7">
        <f t="shared" si="104"/>
        <v>0</v>
      </c>
      <c r="B1076" s="18">
        <f t="shared" si="101"/>
        <v>0</v>
      </c>
      <c r="C1076" s="18">
        <f t="shared" si="102"/>
        <v>0</v>
      </c>
      <c r="D1076" s="18">
        <f t="shared" si="103"/>
        <v>0</v>
      </c>
      <c r="E1076" s="7">
        <f t="shared" si="105"/>
        <v>0</v>
      </c>
      <c r="F1076" s="7">
        <f t="shared" si="106"/>
        <v>0</v>
      </c>
    </row>
    <row r="1077" spans="1:6">
      <c r="A1077" s="7">
        <f t="shared" si="104"/>
        <v>0</v>
      </c>
      <c r="B1077" s="18">
        <f t="shared" si="101"/>
        <v>0</v>
      </c>
      <c r="C1077" s="18">
        <f t="shared" si="102"/>
        <v>0</v>
      </c>
      <c r="D1077" s="18">
        <f t="shared" si="103"/>
        <v>0</v>
      </c>
      <c r="E1077" s="7">
        <f t="shared" si="105"/>
        <v>0</v>
      </c>
      <c r="F1077" s="7">
        <f t="shared" si="106"/>
        <v>0</v>
      </c>
    </row>
    <row r="1078" spans="1:6">
      <c r="A1078" s="7">
        <f t="shared" si="104"/>
        <v>0</v>
      </c>
      <c r="B1078" s="18">
        <f t="shared" si="101"/>
        <v>0</v>
      </c>
      <c r="C1078" s="18">
        <f t="shared" si="102"/>
        <v>0</v>
      </c>
      <c r="D1078" s="18">
        <f t="shared" si="103"/>
        <v>0</v>
      </c>
      <c r="E1078" s="7">
        <f t="shared" si="105"/>
        <v>0</v>
      </c>
      <c r="F1078" s="7">
        <f t="shared" si="106"/>
        <v>0</v>
      </c>
    </row>
    <row r="1079" spans="1:6">
      <c r="A1079" s="7">
        <f t="shared" si="104"/>
        <v>0</v>
      </c>
      <c r="B1079" s="18">
        <f t="shared" si="101"/>
        <v>0</v>
      </c>
      <c r="C1079" s="18">
        <f t="shared" si="102"/>
        <v>0</v>
      </c>
      <c r="D1079" s="18">
        <f t="shared" si="103"/>
        <v>0</v>
      </c>
      <c r="E1079" s="7">
        <f t="shared" si="105"/>
        <v>0</v>
      </c>
      <c r="F1079" s="7">
        <f t="shared" si="106"/>
        <v>0</v>
      </c>
    </row>
    <row r="1080" spans="1:6">
      <c r="A1080" s="7">
        <f t="shared" si="104"/>
        <v>0</v>
      </c>
      <c r="B1080" s="18">
        <f t="shared" si="101"/>
        <v>0</v>
      </c>
      <c r="C1080" s="18">
        <f t="shared" si="102"/>
        <v>0</v>
      </c>
      <c r="D1080" s="18">
        <f t="shared" si="103"/>
        <v>0</v>
      </c>
      <c r="E1080" s="7">
        <f t="shared" si="105"/>
        <v>0</v>
      </c>
      <c r="F1080" s="7">
        <f t="shared" si="106"/>
        <v>0</v>
      </c>
    </row>
    <row r="1081" spans="1:6">
      <c r="A1081" s="7">
        <f t="shared" si="104"/>
        <v>0</v>
      </c>
      <c r="B1081" s="18">
        <f t="shared" si="101"/>
        <v>0</v>
      </c>
      <c r="C1081" s="18">
        <f t="shared" si="102"/>
        <v>0</v>
      </c>
      <c r="D1081" s="18">
        <f t="shared" si="103"/>
        <v>0</v>
      </c>
      <c r="E1081" s="7">
        <f t="shared" si="105"/>
        <v>0</v>
      </c>
      <c r="F1081" s="7">
        <f t="shared" si="106"/>
        <v>0</v>
      </c>
    </row>
    <row r="1082" spans="1:6">
      <c r="A1082" s="7">
        <f t="shared" si="104"/>
        <v>0</v>
      </c>
      <c r="B1082" s="18">
        <f t="shared" si="101"/>
        <v>0</v>
      </c>
      <c r="C1082" s="18">
        <f t="shared" si="102"/>
        <v>0</v>
      </c>
      <c r="D1082" s="18">
        <f t="shared" si="103"/>
        <v>0</v>
      </c>
      <c r="E1082" s="7">
        <f t="shared" si="105"/>
        <v>0</v>
      </c>
      <c r="F1082" s="7">
        <f t="shared" si="106"/>
        <v>0</v>
      </c>
    </row>
    <row r="1083" spans="1:6">
      <c r="A1083" s="7">
        <f t="shared" si="104"/>
        <v>0</v>
      </c>
      <c r="B1083" s="18">
        <f t="shared" si="101"/>
        <v>0</v>
      </c>
      <c r="C1083" s="18">
        <f t="shared" si="102"/>
        <v>0</v>
      </c>
      <c r="D1083" s="18">
        <f t="shared" si="103"/>
        <v>0</v>
      </c>
      <c r="E1083" s="7">
        <f t="shared" si="105"/>
        <v>0</v>
      </c>
      <c r="F1083" s="7">
        <f t="shared" si="106"/>
        <v>0</v>
      </c>
    </row>
    <row r="1084" spans="1:6">
      <c r="A1084" s="7">
        <f t="shared" si="104"/>
        <v>0</v>
      </c>
      <c r="B1084" s="18">
        <f t="shared" si="101"/>
        <v>0</v>
      </c>
      <c r="C1084" s="18">
        <f t="shared" si="102"/>
        <v>0</v>
      </c>
      <c r="D1084" s="18">
        <f t="shared" si="103"/>
        <v>0</v>
      </c>
      <c r="E1084" s="7">
        <f t="shared" si="105"/>
        <v>0</v>
      </c>
      <c r="F1084" s="7">
        <f t="shared" si="106"/>
        <v>0</v>
      </c>
    </row>
    <row r="1085" spans="1:6">
      <c r="A1085" s="7">
        <f t="shared" si="104"/>
        <v>0</v>
      </c>
      <c r="B1085" s="18">
        <f t="shared" si="101"/>
        <v>0</v>
      </c>
      <c r="C1085" s="18">
        <f t="shared" si="102"/>
        <v>0</v>
      </c>
      <c r="D1085" s="18">
        <f t="shared" si="103"/>
        <v>0</v>
      </c>
      <c r="E1085" s="7">
        <f t="shared" si="105"/>
        <v>0</v>
      </c>
      <c r="F1085" s="7">
        <f t="shared" si="106"/>
        <v>0</v>
      </c>
    </row>
    <row r="1086" spans="1:6">
      <c r="A1086" s="7">
        <f t="shared" si="104"/>
        <v>0</v>
      </c>
      <c r="B1086" s="18">
        <f t="shared" si="101"/>
        <v>0</v>
      </c>
      <c r="C1086" s="18">
        <f t="shared" si="102"/>
        <v>0</v>
      </c>
      <c r="D1086" s="18">
        <f t="shared" si="103"/>
        <v>0</v>
      </c>
      <c r="E1086" s="7">
        <f t="shared" si="105"/>
        <v>0</v>
      </c>
      <c r="F1086" s="7">
        <f t="shared" si="106"/>
        <v>0</v>
      </c>
    </row>
    <row r="1087" spans="1:6">
      <c r="A1087" s="7">
        <f t="shared" si="104"/>
        <v>0</v>
      </c>
      <c r="B1087" s="18">
        <f t="shared" si="101"/>
        <v>0</v>
      </c>
      <c r="C1087" s="18">
        <f t="shared" si="102"/>
        <v>0</v>
      </c>
      <c r="D1087" s="18">
        <f t="shared" si="103"/>
        <v>0</v>
      </c>
      <c r="E1087" s="7">
        <f t="shared" si="105"/>
        <v>0</v>
      </c>
      <c r="F1087" s="7">
        <f t="shared" si="106"/>
        <v>0</v>
      </c>
    </row>
    <row r="1088" spans="1:6">
      <c r="A1088" s="7">
        <f t="shared" si="104"/>
        <v>0</v>
      </c>
      <c r="B1088" s="18">
        <f t="shared" si="101"/>
        <v>0</v>
      </c>
      <c r="C1088" s="18">
        <f t="shared" si="102"/>
        <v>0</v>
      </c>
      <c r="D1088" s="18">
        <f t="shared" si="103"/>
        <v>0</v>
      </c>
      <c r="E1088" s="7">
        <f t="shared" si="105"/>
        <v>0</v>
      </c>
      <c r="F1088" s="7">
        <f t="shared" si="106"/>
        <v>0</v>
      </c>
    </row>
    <row r="1089" spans="1:6">
      <c r="A1089" s="7">
        <f t="shared" si="104"/>
        <v>0</v>
      </c>
      <c r="B1089" s="18">
        <f t="shared" si="101"/>
        <v>0</v>
      </c>
      <c r="C1089" s="18">
        <f t="shared" si="102"/>
        <v>0</v>
      </c>
      <c r="D1089" s="18">
        <f t="shared" si="103"/>
        <v>0</v>
      </c>
      <c r="E1089" s="7">
        <f t="shared" si="105"/>
        <v>0</v>
      </c>
      <c r="F1089" s="7">
        <f t="shared" si="106"/>
        <v>0</v>
      </c>
    </row>
    <row r="1090" spans="1:6">
      <c r="A1090" s="7">
        <f t="shared" si="104"/>
        <v>0</v>
      </c>
      <c r="B1090" s="18">
        <f t="shared" si="101"/>
        <v>0</v>
      </c>
      <c r="C1090" s="18">
        <f t="shared" si="102"/>
        <v>0</v>
      </c>
      <c r="D1090" s="18">
        <f t="shared" si="103"/>
        <v>0</v>
      </c>
      <c r="E1090" s="7">
        <f t="shared" si="105"/>
        <v>0</v>
      </c>
      <c r="F1090" s="7">
        <f t="shared" si="106"/>
        <v>0</v>
      </c>
    </row>
    <row r="1091" spans="1:6">
      <c r="A1091" s="7">
        <f t="shared" si="104"/>
        <v>0</v>
      </c>
      <c r="B1091" s="18">
        <f t="shared" si="101"/>
        <v>0</v>
      </c>
      <c r="C1091" s="18">
        <f t="shared" si="102"/>
        <v>0</v>
      </c>
      <c r="D1091" s="18">
        <f t="shared" si="103"/>
        <v>0</v>
      </c>
      <c r="E1091" s="7">
        <f t="shared" si="105"/>
        <v>0</v>
      </c>
      <c r="F1091" s="7">
        <f t="shared" si="106"/>
        <v>0</v>
      </c>
    </row>
    <row r="1092" spans="1:6">
      <c r="A1092" s="7">
        <f t="shared" si="104"/>
        <v>0</v>
      </c>
      <c r="B1092" s="18">
        <f t="shared" si="101"/>
        <v>0</v>
      </c>
      <c r="C1092" s="18">
        <f t="shared" si="102"/>
        <v>0</v>
      </c>
      <c r="D1092" s="18">
        <f t="shared" si="103"/>
        <v>0</v>
      </c>
      <c r="E1092" s="7">
        <f t="shared" si="105"/>
        <v>0</v>
      </c>
      <c r="F1092" s="7">
        <f t="shared" si="106"/>
        <v>0</v>
      </c>
    </row>
    <row r="1093" spans="1:6">
      <c r="A1093" s="7">
        <f t="shared" si="104"/>
        <v>0</v>
      </c>
      <c r="B1093" s="18">
        <f t="shared" si="101"/>
        <v>0</v>
      </c>
      <c r="C1093" s="18">
        <f t="shared" si="102"/>
        <v>0</v>
      </c>
      <c r="D1093" s="18">
        <f t="shared" si="103"/>
        <v>0</v>
      </c>
      <c r="E1093" s="7">
        <f t="shared" si="105"/>
        <v>0</v>
      </c>
      <c r="F1093" s="7">
        <f t="shared" si="106"/>
        <v>0</v>
      </c>
    </row>
    <row r="1094" spans="1:6">
      <c r="A1094" s="7">
        <f t="shared" si="104"/>
        <v>0</v>
      </c>
      <c r="B1094" s="18">
        <f t="shared" ref="B1094:B1157" si="107">IF($E1094=0,0,IF($F1094=0,I1094,CONCATENATE(B1093,"
",I1094)))</f>
        <v>0</v>
      </c>
      <c r="C1094" s="18">
        <f t="shared" ref="C1094:C1157" si="108">IF($E1094=0,0,IF($F1094=0,$D1094,CONCATENATE(C1093,"
",$D1094)))</f>
        <v>0</v>
      </c>
      <c r="D1094" s="18">
        <f t="shared" ref="D1094:D1157" si="109">ROUNDUP(IF($E1094=0,0,IF($F1094=0,$J1094,D1093+$J1094))/8,0)</f>
        <v>0</v>
      </c>
      <c r="E1094" s="7">
        <f t="shared" si="105"/>
        <v>0</v>
      </c>
      <c r="F1094" s="7">
        <f t="shared" si="106"/>
        <v>0</v>
      </c>
    </row>
    <row r="1095" spans="1:6">
      <c r="A1095" s="7">
        <f t="shared" si="104"/>
        <v>0</v>
      </c>
      <c r="B1095" s="18">
        <f t="shared" si="107"/>
        <v>0</v>
      </c>
      <c r="C1095" s="18">
        <f t="shared" si="108"/>
        <v>0</v>
      </c>
      <c r="D1095" s="18">
        <f t="shared" si="109"/>
        <v>0</v>
      </c>
      <c r="E1095" s="7">
        <f t="shared" si="105"/>
        <v>0</v>
      </c>
      <c r="F1095" s="7">
        <f t="shared" si="106"/>
        <v>0</v>
      </c>
    </row>
    <row r="1096" spans="1:6">
      <c r="A1096" s="7">
        <f t="shared" si="104"/>
        <v>0</v>
      </c>
      <c r="B1096" s="18">
        <f t="shared" si="107"/>
        <v>0</v>
      </c>
      <c r="C1096" s="18">
        <f t="shared" si="108"/>
        <v>0</v>
      </c>
      <c r="D1096" s="18">
        <f t="shared" si="109"/>
        <v>0</v>
      </c>
      <c r="E1096" s="7">
        <f t="shared" si="105"/>
        <v>0</v>
      </c>
      <c r="F1096" s="7">
        <f t="shared" si="106"/>
        <v>0</v>
      </c>
    </row>
    <row r="1097" spans="1:6">
      <c r="A1097" s="7">
        <f t="shared" si="104"/>
        <v>0</v>
      </c>
      <c r="B1097" s="18">
        <f t="shared" si="107"/>
        <v>0</v>
      </c>
      <c r="C1097" s="18">
        <f t="shared" si="108"/>
        <v>0</v>
      </c>
      <c r="D1097" s="18">
        <f t="shared" si="109"/>
        <v>0</v>
      </c>
      <c r="E1097" s="7">
        <f t="shared" si="105"/>
        <v>0</v>
      </c>
      <c r="F1097" s="7">
        <f t="shared" si="106"/>
        <v>0</v>
      </c>
    </row>
    <row r="1098" spans="1:6">
      <c r="A1098" s="7">
        <f t="shared" si="104"/>
        <v>0</v>
      </c>
      <c r="B1098" s="18">
        <f t="shared" si="107"/>
        <v>0</v>
      </c>
      <c r="C1098" s="18">
        <f t="shared" si="108"/>
        <v>0</v>
      </c>
      <c r="D1098" s="18">
        <f t="shared" si="109"/>
        <v>0</v>
      </c>
      <c r="E1098" s="7">
        <f t="shared" si="105"/>
        <v>0</v>
      </c>
      <c r="F1098" s="7">
        <f t="shared" si="106"/>
        <v>0</v>
      </c>
    </row>
    <row r="1099" spans="1:6">
      <c r="A1099" s="7">
        <f t="shared" ref="A1099:A1162" si="110">IF(J1099=0,0,IF(E1099=E1100,0,E1099))</f>
        <v>0</v>
      </c>
      <c r="B1099" s="18">
        <f t="shared" si="107"/>
        <v>0</v>
      </c>
      <c r="C1099" s="18">
        <f t="shared" si="108"/>
        <v>0</v>
      </c>
      <c r="D1099" s="18">
        <f t="shared" si="109"/>
        <v>0</v>
      </c>
      <c r="E1099" s="7">
        <f t="shared" ref="E1099:E1162" si="111">IF(J1099=0,0,H1099)</f>
        <v>0</v>
      </c>
      <c r="F1099" s="7">
        <f t="shared" ref="F1099:F1162" si="112">IF(J1099=0,0,IF(E1099=E1098,1,0))</f>
        <v>0</v>
      </c>
    </row>
    <row r="1100" spans="1:6">
      <c r="A1100" s="7">
        <f t="shared" si="110"/>
        <v>0</v>
      </c>
      <c r="B1100" s="18">
        <f t="shared" si="107"/>
        <v>0</v>
      </c>
      <c r="C1100" s="18">
        <f t="shared" si="108"/>
        <v>0</v>
      </c>
      <c r="D1100" s="18">
        <f t="shared" si="109"/>
        <v>0</v>
      </c>
      <c r="E1100" s="7">
        <f t="shared" si="111"/>
        <v>0</v>
      </c>
      <c r="F1100" s="7">
        <f t="shared" si="112"/>
        <v>0</v>
      </c>
    </row>
    <row r="1101" spans="1:6">
      <c r="A1101" s="7">
        <f t="shared" si="110"/>
        <v>0</v>
      </c>
      <c r="B1101" s="18">
        <f t="shared" si="107"/>
        <v>0</v>
      </c>
      <c r="C1101" s="18">
        <f t="shared" si="108"/>
        <v>0</v>
      </c>
      <c r="D1101" s="18">
        <f t="shared" si="109"/>
        <v>0</v>
      </c>
      <c r="E1101" s="7">
        <f t="shared" si="111"/>
        <v>0</v>
      </c>
      <c r="F1101" s="7">
        <f t="shared" si="112"/>
        <v>0</v>
      </c>
    </row>
    <row r="1102" spans="1:6">
      <c r="A1102" s="7">
        <f t="shared" si="110"/>
        <v>0</v>
      </c>
      <c r="B1102" s="18">
        <f t="shared" si="107"/>
        <v>0</v>
      </c>
      <c r="C1102" s="18">
        <f t="shared" si="108"/>
        <v>0</v>
      </c>
      <c r="D1102" s="18">
        <f t="shared" si="109"/>
        <v>0</v>
      </c>
      <c r="E1102" s="7">
        <f t="shared" si="111"/>
        <v>0</v>
      </c>
      <c r="F1102" s="7">
        <f t="shared" si="112"/>
        <v>0</v>
      </c>
    </row>
    <row r="1103" spans="1:6">
      <c r="A1103" s="7">
        <f t="shared" si="110"/>
        <v>0</v>
      </c>
      <c r="B1103" s="18">
        <f t="shared" si="107"/>
        <v>0</v>
      </c>
      <c r="C1103" s="18">
        <f t="shared" si="108"/>
        <v>0</v>
      </c>
      <c r="D1103" s="18">
        <f t="shared" si="109"/>
        <v>0</v>
      </c>
      <c r="E1103" s="7">
        <f t="shared" si="111"/>
        <v>0</v>
      </c>
      <c r="F1103" s="7">
        <f t="shared" si="112"/>
        <v>0</v>
      </c>
    </row>
    <row r="1104" spans="1:6">
      <c r="A1104" s="7">
        <f t="shared" si="110"/>
        <v>0</v>
      </c>
      <c r="B1104" s="18">
        <f t="shared" si="107"/>
        <v>0</v>
      </c>
      <c r="C1104" s="18">
        <f t="shared" si="108"/>
        <v>0</v>
      </c>
      <c r="D1104" s="18">
        <f t="shared" si="109"/>
        <v>0</v>
      </c>
      <c r="E1104" s="7">
        <f t="shared" si="111"/>
        <v>0</v>
      </c>
      <c r="F1104" s="7">
        <f t="shared" si="112"/>
        <v>0</v>
      </c>
    </row>
    <row r="1105" spans="1:6">
      <c r="A1105" s="7">
        <f t="shared" si="110"/>
        <v>0</v>
      </c>
      <c r="B1105" s="18">
        <f t="shared" si="107"/>
        <v>0</v>
      </c>
      <c r="C1105" s="18">
        <f t="shared" si="108"/>
        <v>0</v>
      </c>
      <c r="D1105" s="18">
        <f t="shared" si="109"/>
        <v>0</v>
      </c>
      <c r="E1105" s="7">
        <f t="shared" si="111"/>
        <v>0</v>
      </c>
      <c r="F1105" s="7">
        <f t="shared" si="112"/>
        <v>0</v>
      </c>
    </row>
    <row r="1106" spans="1:6">
      <c r="A1106" s="7">
        <f t="shared" si="110"/>
        <v>0</v>
      </c>
      <c r="B1106" s="18">
        <f t="shared" si="107"/>
        <v>0</v>
      </c>
      <c r="C1106" s="18">
        <f t="shared" si="108"/>
        <v>0</v>
      </c>
      <c r="D1106" s="18">
        <f t="shared" si="109"/>
        <v>0</v>
      </c>
      <c r="E1106" s="7">
        <f t="shared" si="111"/>
        <v>0</v>
      </c>
      <c r="F1106" s="7">
        <f t="shared" si="112"/>
        <v>0</v>
      </c>
    </row>
    <row r="1107" spans="1:6">
      <c r="A1107" s="7">
        <f t="shared" si="110"/>
        <v>0</v>
      </c>
      <c r="B1107" s="18">
        <f t="shared" si="107"/>
        <v>0</v>
      </c>
      <c r="C1107" s="18">
        <f t="shared" si="108"/>
        <v>0</v>
      </c>
      <c r="D1107" s="18">
        <f t="shared" si="109"/>
        <v>0</v>
      </c>
      <c r="E1107" s="7">
        <f t="shared" si="111"/>
        <v>0</v>
      </c>
      <c r="F1107" s="7">
        <f t="shared" si="112"/>
        <v>0</v>
      </c>
    </row>
    <row r="1108" spans="1:6">
      <c r="A1108" s="7">
        <f t="shared" si="110"/>
        <v>0</v>
      </c>
      <c r="B1108" s="18">
        <f t="shared" si="107"/>
        <v>0</v>
      </c>
      <c r="C1108" s="18">
        <f t="shared" si="108"/>
        <v>0</v>
      </c>
      <c r="D1108" s="18">
        <f t="shared" si="109"/>
        <v>0</v>
      </c>
      <c r="E1108" s="7">
        <f t="shared" si="111"/>
        <v>0</v>
      </c>
      <c r="F1108" s="7">
        <f t="shared" si="112"/>
        <v>0</v>
      </c>
    </row>
    <row r="1109" spans="1:6">
      <c r="A1109" s="7">
        <f t="shared" si="110"/>
        <v>0</v>
      </c>
      <c r="B1109" s="18">
        <f t="shared" si="107"/>
        <v>0</v>
      </c>
      <c r="C1109" s="18">
        <f t="shared" si="108"/>
        <v>0</v>
      </c>
      <c r="D1109" s="18">
        <f t="shared" si="109"/>
        <v>0</v>
      </c>
      <c r="E1109" s="7">
        <f t="shared" si="111"/>
        <v>0</v>
      </c>
      <c r="F1109" s="7">
        <f t="shared" si="112"/>
        <v>0</v>
      </c>
    </row>
    <row r="1110" spans="1:6">
      <c r="A1110" s="7">
        <f t="shared" si="110"/>
        <v>0</v>
      </c>
      <c r="B1110" s="18">
        <f t="shared" si="107"/>
        <v>0</v>
      </c>
      <c r="C1110" s="18">
        <f t="shared" si="108"/>
        <v>0</v>
      </c>
      <c r="D1110" s="18">
        <f t="shared" si="109"/>
        <v>0</v>
      </c>
      <c r="E1110" s="7">
        <f t="shared" si="111"/>
        <v>0</v>
      </c>
      <c r="F1110" s="7">
        <f t="shared" si="112"/>
        <v>0</v>
      </c>
    </row>
    <row r="1111" spans="1:6">
      <c r="A1111" s="7">
        <f t="shared" si="110"/>
        <v>0</v>
      </c>
      <c r="B1111" s="18">
        <f t="shared" si="107"/>
        <v>0</v>
      </c>
      <c r="C1111" s="18">
        <f t="shared" si="108"/>
        <v>0</v>
      </c>
      <c r="D1111" s="18">
        <f t="shared" si="109"/>
        <v>0</v>
      </c>
      <c r="E1111" s="7">
        <f t="shared" si="111"/>
        <v>0</v>
      </c>
      <c r="F1111" s="7">
        <f t="shared" si="112"/>
        <v>0</v>
      </c>
    </row>
    <row r="1112" spans="1:6">
      <c r="A1112" s="7">
        <f t="shared" si="110"/>
        <v>0</v>
      </c>
      <c r="B1112" s="18">
        <f t="shared" si="107"/>
        <v>0</v>
      </c>
      <c r="C1112" s="18">
        <f t="shared" si="108"/>
        <v>0</v>
      </c>
      <c r="D1112" s="18">
        <f t="shared" si="109"/>
        <v>0</v>
      </c>
      <c r="E1112" s="7">
        <f t="shared" si="111"/>
        <v>0</v>
      </c>
      <c r="F1112" s="7">
        <f t="shared" si="112"/>
        <v>0</v>
      </c>
    </row>
    <row r="1113" spans="1:6">
      <c r="A1113" s="7">
        <f t="shared" si="110"/>
        <v>0</v>
      </c>
      <c r="B1113" s="18">
        <f t="shared" si="107"/>
        <v>0</v>
      </c>
      <c r="C1113" s="18">
        <f t="shared" si="108"/>
        <v>0</v>
      </c>
      <c r="D1113" s="18">
        <f t="shared" si="109"/>
        <v>0</v>
      </c>
      <c r="E1113" s="7">
        <f t="shared" si="111"/>
        <v>0</v>
      </c>
      <c r="F1113" s="7">
        <f t="shared" si="112"/>
        <v>0</v>
      </c>
    </row>
    <row r="1114" spans="1:6">
      <c r="A1114" s="7">
        <f t="shared" si="110"/>
        <v>0</v>
      </c>
      <c r="B1114" s="18">
        <f t="shared" si="107"/>
        <v>0</v>
      </c>
      <c r="C1114" s="18">
        <f t="shared" si="108"/>
        <v>0</v>
      </c>
      <c r="D1114" s="18">
        <f t="shared" si="109"/>
        <v>0</v>
      </c>
      <c r="E1114" s="7">
        <f t="shared" si="111"/>
        <v>0</v>
      </c>
      <c r="F1114" s="7">
        <f t="shared" si="112"/>
        <v>0</v>
      </c>
    </row>
    <row r="1115" spans="1:6">
      <c r="A1115" s="7">
        <f t="shared" si="110"/>
        <v>0</v>
      </c>
      <c r="B1115" s="18">
        <f t="shared" si="107"/>
        <v>0</v>
      </c>
      <c r="C1115" s="18">
        <f t="shared" si="108"/>
        <v>0</v>
      </c>
      <c r="D1115" s="18">
        <f t="shared" si="109"/>
        <v>0</v>
      </c>
      <c r="E1115" s="7">
        <f t="shared" si="111"/>
        <v>0</v>
      </c>
      <c r="F1115" s="7">
        <f t="shared" si="112"/>
        <v>0</v>
      </c>
    </row>
    <row r="1116" spans="1:6">
      <c r="A1116" s="7">
        <f t="shared" si="110"/>
        <v>0</v>
      </c>
      <c r="B1116" s="18">
        <f t="shared" si="107"/>
        <v>0</v>
      </c>
      <c r="C1116" s="18">
        <f t="shared" si="108"/>
        <v>0</v>
      </c>
      <c r="D1116" s="18">
        <f t="shared" si="109"/>
        <v>0</v>
      </c>
      <c r="E1116" s="7">
        <f t="shared" si="111"/>
        <v>0</v>
      </c>
      <c r="F1116" s="7">
        <f t="shared" si="112"/>
        <v>0</v>
      </c>
    </row>
    <row r="1117" spans="1:6">
      <c r="A1117" s="7">
        <f t="shared" si="110"/>
        <v>0</v>
      </c>
      <c r="B1117" s="18">
        <f t="shared" si="107"/>
        <v>0</v>
      </c>
      <c r="C1117" s="18">
        <f t="shared" si="108"/>
        <v>0</v>
      </c>
      <c r="D1117" s="18">
        <f t="shared" si="109"/>
        <v>0</v>
      </c>
      <c r="E1117" s="7">
        <f t="shared" si="111"/>
        <v>0</v>
      </c>
      <c r="F1117" s="7">
        <f t="shared" si="112"/>
        <v>0</v>
      </c>
    </row>
    <row r="1118" spans="1:6">
      <c r="A1118" s="7">
        <f t="shared" si="110"/>
        <v>0</v>
      </c>
      <c r="B1118" s="18">
        <f t="shared" si="107"/>
        <v>0</v>
      </c>
      <c r="C1118" s="18">
        <f t="shared" si="108"/>
        <v>0</v>
      </c>
      <c r="D1118" s="18">
        <f t="shared" si="109"/>
        <v>0</v>
      </c>
      <c r="E1118" s="7">
        <f t="shared" si="111"/>
        <v>0</v>
      </c>
      <c r="F1118" s="7">
        <f t="shared" si="112"/>
        <v>0</v>
      </c>
    </row>
    <row r="1119" spans="1:6">
      <c r="A1119" s="7">
        <f t="shared" si="110"/>
        <v>0</v>
      </c>
      <c r="B1119" s="18">
        <f t="shared" si="107"/>
        <v>0</v>
      </c>
      <c r="C1119" s="18">
        <f t="shared" si="108"/>
        <v>0</v>
      </c>
      <c r="D1119" s="18">
        <f t="shared" si="109"/>
        <v>0</v>
      </c>
      <c r="E1119" s="7">
        <f t="shared" si="111"/>
        <v>0</v>
      </c>
      <c r="F1119" s="7">
        <f t="shared" si="112"/>
        <v>0</v>
      </c>
    </row>
    <row r="1120" spans="1:6">
      <c r="A1120" s="7">
        <f t="shared" si="110"/>
        <v>0</v>
      </c>
      <c r="B1120" s="18">
        <f t="shared" si="107"/>
        <v>0</v>
      </c>
      <c r="C1120" s="18">
        <f t="shared" si="108"/>
        <v>0</v>
      </c>
      <c r="D1120" s="18">
        <f t="shared" si="109"/>
        <v>0</v>
      </c>
      <c r="E1120" s="7">
        <f t="shared" si="111"/>
        <v>0</v>
      </c>
      <c r="F1120" s="7">
        <f t="shared" si="112"/>
        <v>0</v>
      </c>
    </row>
    <row r="1121" spans="1:6">
      <c r="A1121" s="7">
        <f t="shared" si="110"/>
        <v>0</v>
      </c>
      <c r="B1121" s="18">
        <f t="shared" si="107"/>
        <v>0</v>
      </c>
      <c r="C1121" s="18">
        <f t="shared" si="108"/>
        <v>0</v>
      </c>
      <c r="D1121" s="18">
        <f t="shared" si="109"/>
        <v>0</v>
      </c>
      <c r="E1121" s="7">
        <f t="shared" si="111"/>
        <v>0</v>
      </c>
      <c r="F1121" s="7">
        <f t="shared" si="112"/>
        <v>0</v>
      </c>
    </row>
    <row r="1122" spans="1:6">
      <c r="A1122" s="7">
        <f t="shared" si="110"/>
        <v>0</v>
      </c>
      <c r="B1122" s="18">
        <f t="shared" si="107"/>
        <v>0</v>
      </c>
      <c r="C1122" s="18">
        <f t="shared" si="108"/>
        <v>0</v>
      </c>
      <c r="D1122" s="18">
        <f t="shared" si="109"/>
        <v>0</v>
      </c>
      <c r="E1122" s="7">
        <f t="shared" si="111"/>
        <v>0</v>
      </c>
      <c r="F1122" s="7">
        <f t="shared" si="112"/>
        <v>0</v>
      </c>
    </row>
    <row r="1123" spans="1:6">
      <c r="A1123" s="7">
        <f t="shared" si="110"/>
        <v>0</v>
      </c>
      <c r="B1123" s="18">
        <f t="shared" si="107"/>
        <v>0</v>
      </c>
      <c r="C1123" s="18">
        <f t="shared" si="108"/>
        <v>0</v>
      </c>
      <c r="D1123" s="18">
        <f t="shared" si="109"/>
        <v>0</v>
      </c>
      <c r="E1123" s="7">
        <f t="shared" si="111"/>
        <v>0</v>
      </c>
      <c r="F1123" s="7">
        <f t="shared" si="112"/>
        <v>0</v>
      </c>
    </row>
    <row r="1124" spans="1:6">
      <c r="A1124" s="7">
        <f t="shared" si="110"/>
        <v>0</v>
      </c>
      <c r="B1124" s="18">
        <f t="shared" si="107"/>
        <v>0</v>
      </c>
      <c r="C1124" s="18">
        <f t="shared" si="108"/>
        <v>0</v>
      </c>
      <c r="D1124" s="18">
        <f t="shared" si="109"/>
        <v>0</v>
      </c>
      <c r="E1124" s="7">
        <f t="shared" si="111"/>
        <v>0</v>
      </c>
      <c r="F1124" s="7">
        <f t="shared" si="112"/>
        <v>0</v>
      </c>
    </row>
    <row r="1125" spans="1:6">
      <c r="A1125" s="7">
        <f t="shared" si="110"/>
        <v>0</v>
      </c>
      <c r="B1125" s="18">
        <f t="shared" si="107"/>
        <v>0</v>
      </c>
      <c r="C1125" s="18">
        <f t="shared" si="108"/>
        <v>0</v>
      </c>
      <c r="D1125" s="18">
        <f t="shared" si="109"/>
        <v>0</v>
      </c>
      <c r="E1125" s="7">
        <f t="shared" si="111"/>
        <v>0</v>
      </c>
      <c r="F1125" s="7">
        <f t="shared" si="112"/>
        <v>0</v>
      </c>
    </row>
    <row r="1126" spans="1:6">
      <c r="A1126" s="7">
        <f t="shared" si="110"/>
        <v>0</v>
      </c>
      <c r="B1126" s="18">
        <f t="shared" si="107"/>
        <v>0</v>
      </c>
      <c r="C1126" s="18">
        <f t="shared" si="108"/>
        <v>0</v>
      </c>
      <c r="D1126" s="18">
        <f t="shared" si="109"/>
        <v>0</v>
      </c>
      <c r="E1126" s="7">
        <f t="shared" si="111"/>
        <v>0</v>
      </c>
      <c r="F1126" s="7">
        <f t="shared" si="112"/>
        <v>0</v>
      </c>
    </row>
    <row r="1127" spans="1:6">
      <c r="A1127" s="7">
        <f t="shared" si="110"/>
        <v>0</v>
      </c>
      <c r="B1127" s="18">
        <f t="shared" si="107"/>
        <v>0</v>
      </c>
      <c r="C1127" s="18">
        <f t="shared" si="108"/>
        <v>0</v>
      </c>
      <c r="D1127" s="18">
        <f t="shared" si="109"/>
        <v>0</v>
      </c>
      <c r="E1127" s="7">
        <f t="shared" si="111"/>
        <v>0</v>
      </c>
      <c r="F1127" s="7">
        <f t="shared" si="112"/>
        <v>0</v>
      </c>
    </row>
    <row r="1128" spans="1:6">
      <c r="A1128" s="7">
        <f t="shared" si="110"/>
        <v>0</v>
      </c>
      <c r="B1128" s="18">
        <f t="shared" si="107"/>
        <v>0</v>
      </c>
      <c r="C1128" s="18">
        <f t="shared" si="108"/>
        <v>0</v>
      </c>
      <c r="D1128" s="18">
        <f t="shared" si="109"/>
        <v>0</v>
      </c>
      <c r="E1128" s="7">
        <f t="shared" si="111"/>
        <v>0</v>
      </c>
      <c r="F1128" s="7">
        <f t="shared" si="112"/>
        <v>0</v>
      </c>
    </row>
    <row r="1129" spans="1:6">
      <c r="A1129" s="7">
        <f t="shared" si="110"/>
        <v>0</v>
      </c>
      <c r="B1129" s="18">
        <f t="shared" si="107"/>
        <v>0</v>
      </c>
      <c r="C1129" s="18">
        <f t="shared" si="108"/>
        <v>0</v>
      </c>
      <c r="D1129" s="18">
        <f t="shared" si="109"/>
        <v>0</v>
      </c>
      <c r="E1129" s="7">
        <f t="shared" si="111"/>
        <v>0</v>
      </c>
      <c r="F1129" s="7">
        <f t="shared" si="112"/>
        <v>0</v>
      </c>
    </row>
    <row r="1130" spans="1:6">
      <c r="A1130" s="7">
        <f t="shared" si="110"/>
        <v>0</v>
      </c>
      <c r="B1130" s="18">
        <f t="shared" si="107"/>
        <v>0</v>
      </c>
      <c r="C1130" s="18">
        <f t="shared" si="108"/>
        <v>0</v>
      </c>
      <c r="D1130" s="18">
        <f t="shared" si="109"/>
        <v>0</v>
      </c>
      <c r="E1130" s="7">
        <f t="shared" si="111"/>
        <v>0</v>
      </c>
      <c r="F1130" s="7">
        <f t="shared" si="112"/>
        <v>0</v>
      </c>
    </row>
    <row r="1131" spans="1:6">
      <c r="A1131" s="7">
        <f t="shared" si="110"/>
        <v>0</v>
      </c>
      <c r="B1131" s="18">
        <f t="shared" si="107"/>
        <v>0</v>
      </c>
      <c r="C1131" s="18">
        <f t="shared" si="108"/>
        <v>0</v>
      </c>
      <c r="D1131" s="18">
        <f t="shared" si="109"/>
        <v>0</v>
      </c>
      <c r="E1131" s="7">
        <f t="shared" si="111"/>
        <v>0</v>
      </c>
      <c r="F1131" s="7">
        <f t="shared" si="112"/>
        <v>0</v>
      </c>
    </row>
    <row r="1132" spans="1:6">
      <c r="A1132" s="7">
        <f t="shared" si="110"/>
        <v>0</v>
      </c>
      <c r="B1132" s="18">
        <f t="shared" si="107"/>
        <v>0</v>
      </c>
      <c r="C1132" s="18">
        <f t="shared" si="108"/>
        <v>0</v>
      </c>
      <c r="D1132" s="18">
        <f t="shared" si="109"/>
        <v>0</v>
      </c>
      <c r="E1132" s="7">
        <f t="shared" si="111"/>
        <v>0</v>
      </c>
      <c r="F1132" s="7">
        <f t="shared" si="112"/>
        <v>0</v>
      </c>
    </row>
    <row r="1133" spans="1:6">
      <c r="A1133" s="7">
        <f t="shared" si="110"/>
        <v>0</v>
      </c>
      <c r="B1133" s="18">
        <f t="shared" si="107"/>
        <v>0</v>
      </c>
      <c r="C1133" s="18">
        <f t="shared" si="108"/>
        <v>0</v>
      </c>
      <c r="D1133" s="18">
        <f t="shared" si="109"/>
        <v>0</v>
      </c>
      <c r="E1133" s="7">
        <f t="shared" si="111"/>
        <v>0</v>
      </c>
      <c r="F1133" s="7">
        <f t="shared" si="112"/>
        <v>0</v>
      </c>
    </row>
    <row r="1134" spans="1:6">
      <c r="A1134" s="7">
        <f t="shared" si="110"/>
        <v>0</v>
      </c>
      <c r="B1134" s="18">
        <f t="shared" si="107"/>
        <v>0</v>
      </c>
      <c r="C1134" s="18">
        <f t="shared" si="108"/>
        <v>0</v>
      </c>
      <c r="D1134" s="18">
        <f t="shared" si="109"/>
        <v>0</v>
      </c>
      <c r="E1134" s="7">
        <f t="shared" si="111"/>
        <v>0</v>
      </c>
      <c r="F1134" s="7">
        <f t="shared" si="112"/>
        <v>0</v>
      </c>
    </row>
    <row r="1135" spans="1:6">
      <c r="A1135" s="7">
        <f t="shared" si="110"/>
        <v>0</v>
      </c>
      <c r="B1135" s="18">
        <f t="shared" si="107"/>
        <v>0</v>
      </c>
      <c r="C1135" s="18">
        <f t="shared" si="108"/>
        <v>0</v>
      </c>
      <c r="D1135" s="18">
        <f t="shared" si="109"/>
        <v>0</v>
      </c>
      <c r="E1135" s="7">
        <f t="shared" si="111"/>
        <v>0</v>
      </c>
      <c r="F1135" s="7">
        <f t="shared" si="112"/>
        <v>0</v>
      </c>
    </row>
    <row r="1136" spans="1:6">
      <c r="A1136" s="7">
        <f t="shared" si="110"/>
        <v>0</v>
      </c>
      <c r="B1136" s="18">
        <f t="shared" si="107"/>
        <v>0</v>
      </c>
      <c r="C1136" s="18">
        <f t="shared" si="108"/>
        <v>0</v>
      </c>
      <c r="D1136" s="18">
        <f t="shared" si="109"/>
        <v>0</v>
      </c>
      <c r="E1136" s="7">
        <f t="shared" si="111"/>
        <v>0</v>
      </c>
      <c r="F1136" s="7">
        <f t="shared" si="112"/>
        <v>0</v>
      </c>
    </row>
    <row r="1137" spans="1:6">
      <c r="A1137" s="7">
        <f t="shared" si="110"/>
        <v>0</v>
      </c>
      <c r="B1137" s="18">
        <f t="shared" si="107"/>
        <v>0</v>
      </c>
      <c r="C1137" s="18">
        <f t="shared" si="108"/>
        <v>0</v>
      </c>
      <c r="D1137" s="18">
        <f t="shared" si="109"/>
        <v>0</v>
      </c>
      <c r="E1137" s="7">
        <f t="shared" si="111"/>
        <v>0</v>
      </c>
      <c r="F1137" s="7">
        <f t="shared" si="112"/>
        <v>0</v>
      </c>
    </row>
    <row r="1138" spans="1:6">
      <c r="A1138" s="7">
        <f t="shared" si="110"/>
        <v>0</v>
      </c>
      <c r="B1138" s="18">
        <f t="shared" si="107"/>
        <v>0</v>
      </c>
      <c r="C1138" s="18">
        <f t="shared" si="108"/>
        <v>0</v>
      </c>
      <c r="D1138" s="18">
        <f t="shared" si="109"/>
        <v>0</v>
      </c>
      <c r="E1138" s="7">
        <f t="shared" si="111"/>
        <v>0</v>
      </c>
      <c r="F1138" s="7">
        <f t="shared" si="112"/>
        <v>0</v>
      </c>
    </row>
    <row r="1139" spans="1:6">
      <c r="A1139" s="7">
        <f t="shared" si="110"/>
        <v>0</v>
      </c>
      <c r="B1139" s="18">
        <f t="shared" si="107"/>
        <v>0</v>
      </c>
      <c r="C1139" s="18">
        <f t="shared" si="108"/>
        <v>0</v>
      </c>
      <c r="D1139" s="18">
        <f t="shared" si="109"/>
        <v>0</v>
      </c>
      <c r="E1139" s="7">
        <f t="shared" si="111"/>
        <v>0</v>
      </c>
      <c r="F1139" s="7">
        <f t="shared" si="112"/>
        <v>0</v>
      </c>
    </row>
    <row r="1140" spans="1:6">
      <c r="A1140" s="7">
        <f t="shared" si="110"/>
        <v>0</v>
      </c>
      <c r="B1140" s="18">
        <f t="shared" si="107"/>
        <v>0</v>
      </c>
      <c r="C1140" s="18">
        <f t="shared" si="108"/>
        <v>0</v>
      </c>
      <c r="D1140" s="18">
        <f t="shared" si="109"/>
        <v>0</v>
      </c>
      <c r="E1140" s="7">
        <f t="shared" si="111"/>
        <v>0</v>
      </c>
      <c r="F1140" s="7">
        <f t="shared" si="112"/>
        <v>0</v>
      </c>
    </row>
    <row r="1141" spans="1:6">
      <c r="A1141" s="7">
        <f t="shared" si="110"/>
        <v>0</v>
      </c>
      <c r="B1141" s="18">
        <f t="shared" si="107"/>
        <v>0</v>
      </c>
      <c r="C1141" s="18">
        <f t="shared" si="108"/>
        <v>0</v>
      </c>
      <c r="D1141" s="18">
        <f t="shared" si="109"/>
        <v>0</v>
      </c>
      <c r="E1141" s="7">
        <f t="shared" si="111"/>
        <v>0</v>
      </c>
      <c r="F1141" s="7">
        <f t="shared" si="112"/>
        <v>0</v>
      </c>
    </row>
    <row r="1142" spans="1:6">
      <c r="A1142" s="7">
        <f t="shared" si="110"/>
        <v>0</v>
      </c>
      <c r="B1142" s="18">
        <f t="shared" si="107"/>
        <v>0</v>
      </c>
      <c r="C1142" s="18">
        <f t="shared" si="108"/>
        <v>0</v>
      </c>
      <c r="D1142" s="18">
        <f t="shared" si="109"/>
        <v>0</v>
      </c>
      <c r="E1142" s="7">
        <f t="shared" si="111"/>
        <v>0</v>
      </c>
      <c r="F1142" s="7">
        <f t="shared" si="112"/>
        <v>0</v>
      </c>
    </row>
    <row r="1143" spans="1:6">
      <c r="A1143" s="7">
        <f t="shared" si="110"/>
        <v>0</v>
      </c>
      <c r="B1143" s="18">
        <f t="shared" si="107"/>
        <v>0</v>
      </c>
      <c r="C1143" s="18">
        <f t="shared" si="108"/>
        <v>0</v>
      </c>
      <c r="D1143" s="18">
        <f t="shared" si="109"/>
        <v>0</v>
      </c>
      <c r="E1143" s="7">
        <f t="shared" si="111"/>
        <v>0</v>
      </c>
      <c r="F1143" s="7">
        <f t="shared" si="112"/>
        <v>0</v>
      </c>
    </row>
    <row r="1144" spans="1:6">
      <c r="A1144" s="7">
        <f t="shared" si="110"/>
        <v>0</v>
      </c>
      <c r="B1144" s="18">
        <f t="shared" si="107"/>
        <v>0</v>
      </c>
      <c r="C1144" s="18">
        <f t="shared" si="108"/>
        <v>0</v>
      </c>
      <c r="D1144" s="18">
        <f t="shared" si="109"/>
        <v>0</v>
      </c>
      <c r="E1144" s="7">
        <f t="shared" si="111"/>
        <v>0</v>
      </c>
      <c r="F1144" s="7">
        <f t="shared" si="112"/>
        <v>0</v>
      </c>
    </row>
    <row r="1145" spans="1:6">
      <c r="A1145" s="7">
        <f t="shared" si="110"/>
        <v>0</v>
      </c>
      <c r="B1145" s="18">
        <f t="shared" si="107"/>
        <v>0</v>
      </c>
      <c r="C1145" s="18">
        <f t="shared" si="108"/>
        <v>0</v>
      </c>
      <c r="D1145" s="18">
        <f t="shared" si="109"/>
        <v>0</v>
      </c>
      <c r="E1145" s="7">
        <f t="shared" si="111"/>
        <v>0</v>
      </c>
      <c r="F1145" s="7">
        <f t="shared" si="112"/>
        <v>0</v>
      </c>
    </row>
    <row r="1146" spans="1:6">
      <c r="A1146" s="7">
        <f t="shared" si="110"/>
        <v>0</v>
      </c>
      <c r="B1146" s="18">
        <f t="shared" si="107"/>
        <v>0</v>
      </c>
      <c r="C1146" s="18">
        <f t="shared" si="108"/>
        <v>0</v>
      </c>
      <c r="D1146" s="18">
        <f t="shared" si="109"/>
        <v>0</v>
      </c>
      <c r="E1146" s="7">
        <f t="shared" si="111"/>
        <v>0</v>
      </c>
      <c r="F1146" s="7">
        <f t="shared" si="112"/>
        <v>0</v>
      </c>
    </row>
    <row r="1147" spans="1:6">
      <c r="A1147" s="7">
        <f t="shared" si="110"/>
        <v>0</v>
      </c>
      <c r="B1147" s="18">
        <f t="shared" si="107"/>
        <v>0</v>
      </c>
      <c r="C1147" s="18">
        <f t="shared" si="108"/>
        <v>0</v>
      </c>
      <c r="D1147" s="18">
        <f t="shared" si="109"/>
        <v>0</v>
      </c>
      <c r="E1147" s="7">
        <f t="shared" si="111"/>
        <v>0</v>
      </c>
      <c r="F1147" s="7">
        <f t="shared" si="112"/>
        <v>0</v>
      </c>
    </row>
    <row r="1148" spans="1:6">
      <c r="A1148" s="7">
        <f t="shared" si="110"/>
        <v>0</v>
      </c>
      <c r="B1148" s="18">
        <f t="shared" si="107"/>
        <v>0</v>
      </c>
      <c r="C1148" s="18">
        <f t="shared" si="108"/>
        <v>0</v>
      </c>
      <c r="D1148" s="18">
        <f t="shared" si="109"/>
        <v>0</v>
      </c>
      <c r="E1148" s="7">
        <f t="shared" si="111"/>
        <v>0</v>
      </c>
      <c r="F1148" s="7">
        <f t="shared" si="112"/>
        <v>0</v>
      </c>
    </row>
    <row r="1149" spans="1:6">
      <c r="A1149" s="7">
        <f t="shared" si="110"/>
        <v>0</v>
      </c>
      <c r="B1149" s="18">
        <f t="shared" si="107"/>
        <v>0</v>
      </c>
      <c r="C1149" s="18">
        <f t="shared" si="108"/>
        <v>0</v>
      </c>
      <c r="D1149" s="18">
        <f t="shared" si="109"/>
        <v>0</v>
      </c>
      <c r="E1149" s="7">
        <f t="shared" si="111"/>
        <v>0</v>
      </c>
      <c r="F1149" s="7">
        <f t="shared" si="112"/>
        <v>0</v>
      </c>
    </row>
    <row r="1150" spans="1:6">
      <c r="A1150" s="7">
        <f t="shared" si="110"/>
        <v>0</v>
      </c>
      <c r="B1150" s="18">
        <f t="shared" si="107"/>
        <v>0</v>
      </c>
      <c r="C1150" s="18">
        <f t="shared" si="108"/>
        <v>0</v>
      </c>
      <c r="D1150" s="18">
        <f t="shared" si="109"/>
        <v>0</v>
      </c>
      <c r="E1150" s="7">
        <f t="shared" si="111"/>
        <v>0</v>
      </c>
      <c r="F1150" s="7">
        <f t="shared" si="112"/>
        <v>0</v>
      </c>
    </row>
    <row r="1151" spans="1:6">
      <c r="A1151" s="7">
        <f t="shared" si="110"/>
        <v>0</v>
      </c>
      <c r="B1151" s="18">
        <f t="shared" si="107"/>
        <v>0</v>
      </c>
      <c r="C1151" s="18">
        <f t="shared" si="108"/>
        <v>0</v>
      </c>
      <c r="D1151" s="18">
        <f t="shared" si="109"/>
        <v>0</v>
      </c>
      <c r="E1151" s="7">
        <f t="shared" si="111"/>
        <v>0</v>
      </c>
      <c r="F1151" s="7">
        <f t="shared" si="112"/>
        <v>0</v>
      </c>
    </row>
    <row r="1152" spans="1:6">
      <c r="A1152" s="7">
        <f t="shared" si="110"/>
        <v>0</v>
      </c>
      <c r="B1152" s="18">
        <f t="shared" si="107"/>
        <v>0</v>
      </c>
      <c r="C1152" s="18">
        <f t="shared" si="108"/>
        <v>0</v>
      </c>
      <c r="D1152" s="18">
        <f t="shared" si="109"/>
        <v>0</v>
      </c>
      <c r="E1152" s="7">
        <f t="shared" si="111"/>
        <v>0</v>
      </c>
      <c r="F1152" s="7">
        <f t="shared" si="112"/>
        <v>0</v>
      </c>
    </row>
    <row r="1153" spans="1:6">
      <c r="A1153" s="7">
        <f t="shared" si="110"/>
        <v>0</v>
      </c>
      <c r="B1153" s="18">
        <f t="shared" si="107"/>
        <v>0</v>
      </c>
      <c r="C1153" s="18">
        <f t="shared" si="108"/>
        <v>0</v>
      </c>
      <c r="D1153" s="18">
        <f t="shared" si="109"/>
        <v>0</v>
      </c>
      <c r="E1153" s="7">
        <f t="shared" si="111"/>
        <v>0</v>
      </c>
      <c r="F1153" s="7">
        <f t="shared" si="112"/>
        <v>0</v>
      </c>
    </row>
    <row r="1154" spans="1:6">
      <c r="A1154" s="7">
        <f t="shared" si="110"/>
        <v>0</v>
      </c>
      <c r="B1154" s="18">
        <f t="shared" si="107"/>
        <v>0</v>
      </c>
      <c r="C1154" s="18">
        <f t="shared" si="108"/>
        <v>0</v>
      </c>
      <c r="D1154" s="18">
        <f t="shared" si="109"/>
        <v>0</v>
      </c>
      <c r="E1154" s="7">
        <f t="shared" si="111"/>
        <v>0</v>
      </c>
      <c r="F1154" s="7">
        <f t="shared" si="112"/>
        <v>0</v>
      </c>
    </row>
    <row r="1155" spans="1:6">
      <c r="A1155" s="7">
        <f t="shared" si="110"/>
        <v>0</v>
      </c>
      <c r="B1155" s="18">
        <f t="shared" si="107"/>
        <v>0</v>
      </c>
      <c r="C1155" s="18">
        <f t="shared" si="108"/>
        <v>0</v>
      </c>
      <c r="D1155" s="18">
        <f t="shared" si="109"/>
        <v>0</v>
      </c>
      <c r="E1155" s="7">
        <f t="shared" si="111"/>
        <v>0</v>
      </c>
      <c r="F1155" s="7">
        <f t="shared" si="112"/>
        <v>0</v>
      </c>
    </row>
    <row r="1156" spans="1:6">
      <c r="A1156" s="7">
        <f t="shared" si="110"/>
        <v>0</v>
      </c>
      <c r="B1156" s="18">
        <f t="shared" si="107"/>
        <v>0</v>
      </c>
      <c r="C1156" s="18">
        <f t="shared" si="108"/>
        <v>0</v>
      </c>
      <c r="D1156" s="18">
        <f t="shared" si="109"/>
        <v>0</v>
      </c>
      <c r="E1156" s="7">
        <f t="shared" si="111"/>
        <v>0</v>
      </c>
      <c r="F1156" s="7">
        <f t="shared" si="112"/>
        <v>0</v>
      </c>
    </row>
    <row r="1157" spans="1:6">
      <c r="A1157" s="7">
        <f t="shared" si="110"/>
        <v>0</v>
      </c>
      <c r="B1157" s="18">
        <f t="shared" si="107"/>
        <v>0</v>
      </c>
      <c r="C1157" s="18">
        <f t="shared" si="108"/>
        <v>0</v>
      </c>
      <c r="D1157" s="18">
        <f t="shared" si="109"/>
        <v>0</v>
      </c>
      <c r="E1157" s="7">
        <f t="shared" si="111"/>
        <v>0</v>
      </c>
      <c r="F1157" s="7">
        <f t="shared" si="112"/>
        <v>0</v>
      </c>
    </row>
    <row r="1158" spans="1:6">
      <c r="A1158" s="7">
        <f t="shared" si="110"/>
        <v>0</v>
      </c>
      <c r="B1158" s="18">
        <f t="shared" ref="B1158:B1171" si="113">IF($E1158=0,0,IF($F1158=0,I1158,CONCATENATE(B1157,"
",I1158)))</f>
        <v>0</v>
      </c>
      <c r="C1158" s="18">
        <f t="shared" ref="C1158:C1171" si="114">IF($E1158=0,0,IF($F1158=0,$D1158,CONCATENATE(C1157,"
",$D1158)))</f>
        <v>0</v>
      </c>
      <c r="D1158" s="18">
        <f t="shared" ref="D1158:D1171" si="115">ROUNDUP(IF($E1158=0,0,IF($F1158=0,$J1158,D1157+$J1158))/8,0)</f>
        <v>0</v>
      </c>
      <c r="E1158" s="7">
        <f t="shared" si="111"/>
        <v>0</v>
      </c>
      <c r="F1158" s="7">
        <f t="shared" si="112"/>
        <v>0</v>
      </c>
    </row>
    <row r="1159" spans="1:6">
      <c r="A1159" s="7">
        <f t="shared" si="110"/>
        <v>0</v>
      </c>
      <c r="B1159" s="18">
        <f t="shared" si="113"/>
        <v>0</v>
      </c>
      <c r="C1159" s="18">
        <f t="shared" si="114"/>
        <v>0</v>
      </c>
      <c r="D1159" s="18">
        <f t="shared" si="115"/>
        <v>0</v>
      </c>
      <c r="E1159" s="7">
        <f t="shared" si="111"/>
        <v>0</v>
      </c>
      <c r="F1159" s="7">
        <f t="shared" si="112"/>
        <v>0</v>
      </c>
    </row>
    <row r="1160" spans="1:6">
      <c r="A1160" s="7">
        <f t="shared" si="110"/>
        <v>0</v>
      </c>
      <c r="B1160" s="18">
        <f t="shared" si="113"/>
        <v>0</v>
      </c>
      <c r="C1160" s="18">
        <f t="shared" si="114"/>
        <v>0</v>
      </c>
      <c r="D1160" s="18">
        <f t="shared" si="115"/>
        <v>0</v>
      </c>
      <c r="E1160" s="7">
        <f t="shared" si="111"/>
        <v>0</v>
      </c>
      <c r="F1160" s="7">
        <f t="shared" si="112"/>
        <v>0</v>
      </c>
    </row>
    <row r="1161" spans="1:6">
      <c r="A1161" s="7">
        <f t="shared" si="110"/>
        <v>0</v>
      </c>
      <c r="B1161" s="18">
        <f t="shared" si="113"/>
        <v>0</v>
      </c>
      <c r="C1161" s="18">
        <f t="shared" si="114"/>
        <v>0</v>
      </c>
      <c r="D1161" s="18">
        <f t="shared" si="115"/>
        <v>0</v>
      </c>
      <c r="E1161" s="7">
        <f t="shared" si="111"/>
        <v>0</v>
      </c>
      <c r="F1161" s="7">
        <f t="shared" si="112"/>
        <v>0</v>
      </c>
    </row>
    <row r="1162" spans="1:6">
      <c r="A1162" s="7">
        <f t="shared" si="110"/>
        <v>0</v>
      </c>
      <c r="B1162" s="18">
        <f t="shared" si="113"/>
        <v>0</v>
      </c>
      <c r="C1162" s="18">
        <f t="shared" si="114"/>
        <v>0</v>
      </c>
      <c r="D1162" s="18">
        <f t="shared" si="115"/>
        <v>0</v>
      </c>
      <c r="E1162" s="7">
        <f t="shared" si="111"/>
        <v>0</v>
      </c>
      <c r="F1162" s="7">
        <f t="shared" si="112"/>
        <v>0</v>
      </c>
    </row>
    <row r="1163" spans="1:6">
      <c r="A1163" s="7">
        <f t="shared" ref="A1163:A1171" si="116">IF(J1163=0,0,IF(E1163=E1164,0,E1163))</f>
        <v>0</v>
      </c>
      <c r="B1163" s="18">
        <f t="shared" si="113"/>
        <v>0</v>
      </c>
      <c r="C1163" s="18">
        <f t="shared" si="114"/>
        <v>0</v>
      </c>
      <c r="D1163" s="18">
        <f t="shared" si="115"/>
        <v>0</v>
      </c>
      <c r="E1163" s="7">
        <f t="shared" ref="E1163:E1171" si="117">IF(J1163=0,0,H1163)</f>
        <v>0</v>
      </c>
      <c r="F1163" s="7">
        <f t="shared" ref="F1163:F1171" si="118">IF(J1163=0,0,IF(E1163=E1162,1,0))</f>
        <v>0</v>
      </c>
    </row>
    <row r="1164" spans="1:6">
      <c r="A1164" s="7">
        <f t="shared" si="116"/>
        <v>0</v>
      </c>
      <c r="B1164" s="18">
        <f t="shared" si="113"/>
        <v>0</v>
      </c>
      <c r="C1164" s="18">
        <f t="shared" si="114"/>
        <v>0</v>
      </c>
      <c r="D1164" s="18">
        <f t="shared" si="115"/>
        <v>0</v>
      </c>
      <c r="E1164" s="7">
        <f t="shared" si="117"/>
        <v>0</v>
      </c>
      <c r="F1164" s="7">
        <f t="shared" si="118"/>
        <v>0</v>
      </c>
    </row>
    <row r="1165" spans="1:6">
      <c r="A1165" s="7">
        <f t="shared" si="116"/>
        <v>0</v>
      </c>
      <c r="B1165" s="18">
        <f t="shared" si="113"/>
        <v>0</v>
      </c>
      <c r="C1165" s="18">
        <f t="shared" si="114"/>
        <v>0</v>
      </c>
      <c r="D1165" s="18">
        <f t="shared" si="115"/>
        <v>0</v>
      </c>
      <c r="E1165" s="7">
        <f t="shared" si="117"/>
        <v>0</v>
      </c>
      <c r="F1165" s="7">
        <f t="shared" si="118"/>
        <v>0</v>
      </c>
    </row>
    <row r="1166" spans="1:6">
      <c r="A1166" s="7">
        <f t="shared" si="116"/>
        <v>0</v>
      </c>
      <c r="B1166" s="18">
        <f t="shared" si="113"/>
        <v>0</v>
      </c>
      <c r="C1166" s="18">
        <f t="shared" si="114"/>
        <v>0</v>
      </c>
      <c r="D1166" s="18">
        <f t="shared" si="115"/>
        <v>0</v>
      </c>
      <c r="E1166" s="7">
        <f t="shared" si="117"/>
        <v>0</v>
      </c>
      <c r="F1166" s="7">
        <f t="shared" si="118"/>
        <v>0</v>
      </c>
    </row>
    <row r="1167" spans="1:6">
      <c r="A1167" s="7">
        <f t="shared" si="116"/>
        <v>0</v>
      </c>
      <c r="B1167" s="18">
        <f t="shared" si="113"/>
        <v>0</v>
      </c>
      <c r="C1167" s="18">
        <f t="shared" si="114"/>
        <v>0</v>
      </c>
      <c r="D1167" s="18">
        <f t="shared" si="115"/>
        <v>0</v>
      </c>
      <c r="E1167" s="7">
        <f t="shared" si="117"/>
        <v>0</v>
      </c>
      <c r="F1167" s="7">
        <f t="shared" si="118"/>
        <v>0</v>
      </c>
    </row>
    <row r="1168" spans="1:6">
      <c r="A1168" s="7">
        <f t="shared" si="116"/>
        <v>0</v>
      </c>
      <c r="B1168" s="18">
        <f t="shared" si="113"/>
        <v>0</v>
      </c>
      <c r="C1168" s="18">
        <f t="shared" si="114"/>
        <v>0</v>
      </c>
      <c r="D1168" s="18">
        <f t="shared" si="115"/>
        <v>0</v>
      </c>
      <c r="E1168" s="7">
        <f t="shared" si="117"/>
        <v>0</v>
      </c>
      <c r="F1168" s="7">
        <f t="shared" si="118"/>
        <v>0</v>
      </c>
    </row>
    <row r="1169" spans="1:6">
      <c r="A1169" s="7">
        <f t="shared" si="116"/>
        <v>0</v>
      </c>
      <c r="B1169" s="18">
        <f t="shared" si="113"/>
        <v>0</v>
      </c>
      <c r="C1169" s="18">
        <f t="shared" si="114"/>
        <v>0</v>
      </c>
      <c r="D1169" s="18">
        <f t="shared" si="115"/>
        <v>0</v>
      </c>
      <c r="E1169" s="7">
        <f t="shared" si="117"/>
        <v>0</v>
      </c>
      <c r="F1169" s="7">
        <f t="shared" si="118"/>
        <v>0</v>
      </c>
    </row>
    <row r="1170" spans="1:6">
      <c r="A1170" s="7">
        <f t="shared" si="116"/>
        <v>0</v>
      </c>
      <c r="B1170" s="18">
        <f t="shared" si="113"/>
        <v>0</v>
      </c>
      <c r="C1170" s="18">
        <f t="shared" si="114"/>
        <v>0</v>
      </c>
      <c r="D1170" s="18">
        <f t="shared" si="115"/>
        <v>0</v>
      </c>
      <c r="E1170" s="7">
        <f t="shared" si="117"/>
        <v>0</v>
      </c>
      <c r="F1170" s="7">
        <f t="shared" si="118"/>
        <v>0</v>
      </c>
    </row>
    <row r="1171" spans="1:6">
      <c r="A1171" s="7">
        <f t="shared" si="116"/>
        <v>0</v>
      </c>
      <c r="B1171" s="18">
        <f t="shared" si="113"/>
        <v>0</v>
      </c>
      <c r="C1171" s="18">
        <f t="shared" si="114"/>
        <v>0</v>
      </c>
      <c r="D1171" s="18">
        <f t="shared" si="115"/>
        <v>0</v>
      </c>
      <c r="E1171" s="7">
        <f t="shared" si="117"/>
        <v>0</v>
      </c>
      <c r="F1171" s="7">
        <f t="shared" si="118"/>
        <v>0</v>
      </c>
    </row>
  </sheetData>
  <autoFilter ref="A4:J117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253"/>
  <sheetViews>
    <sheetView showZeros="0" view="pageBreakPreview" zoomScale="70" zoomScaleNormal="100" zoomScaleSheetLayoutView="70" workbookViewId="0">
      <selection activeCell="B1" sqref="B1"/>
    </sheetView>
  </sheetViews>
  <sheetFormatPr defaultColWidth="9.140625" defaultRowHeight="15"/>
  <cols>
    <col min="1" max="2" width="9.140625" style="7"/>
    <col min="3" max="3" width="15.140625" style="7" customWidth="1"/>
    <col min="4" max="4" width="50.7109375" style="7" customWidth="1"/>
    <col min="5" max="5" width="10" style="7" bestFit="1" customWidth="1"/>
    <col min="6" max="6" width="13.85546875" style="7" customWidth="1"/>
    <col min="7" max="7" width="15.28515625" style="7" customWidth="1"/>
    <col min="8" max="8" width="19" style="92" customWidth="1"/>
    <col min="9" max="10" width="15.5703125" style="92" customWidth="1"/>
    <col min="11" max="11" width="9.140625" style="92" customWidth="1"/>
    <col min="12" max="12" width="14" style="92" customWidth="1"/>
    <col min="13" max="13" width="17.85546875" style="7" customWidth="1"/>
    <col min="14" max="14" width="10" style="7" customWidth="1"/>
    <col min="15" max="15" width="9.140625" style="7" customWidth="1"/>
    <col min="16" max="16" width="72.28515625" style="7" customWidth="1"/>
    <col min="17" max="17" width="11.7109375" style="7" customWidth="1"/>
    <col min="18" max="18" width="12" style="7" customWidth="1"/>
    <col min="19" max="20" width="9.140625" style="7" customWidth="1"/>
    <col min="21" max="16384" width="9.140625" style="7"/>
  </cols>
  <sheetData>
    <row r="1" spans="1:16" s="26" customFormat="1" ht="12.75">
      <c r="B1" s="5" t="str">
        <f>CONCATENATE("« _____ » ________________ ",IF(го=0,г,го)," г.")</f>
        <v>« _____ » ________________ 2017 г.</v>
      </c>
      <c r="C1" s="1"/>
      <c r="D1" s="2"/>
      <c r="F1" s="4"/>
      <c r="G1" s="24" t="str">
        <f>B1</f>
        <v>« _____ » ________________ 2017 г.</v>
      </c>
      <c r="H1" s="25"/>
      <c r="I1" s="26">
        <v>2017</v>
      </c>
      <c r="J1" s="25"/>
      <c r="K1" s="13"/>
      <c r="L1" s="13"/>
      <c r="M1" s="4"/>
      <c r="N1" s="4"/>
      <c r="O1" s="4"/>
    </row>
    <row r="2" spans="1:16" s="26" customFormat="1" ht="12.75">
      <c r="B2" s="5"/>
      <c r="C2" s="1"/>
      <c r="D2" s="2"/>
      <c r="E2" s="3"/>
      <c r="F2" s="4"/>
      <c r="G2" s="4"/>
      <c r="H2" s="25"/>
      <c r="I2" s="25"/>
      <c r="J2" s="25"/>
      <c r="K2" s="13"/>
      <c r="L2" s="13"/>
      <c r="M2" s="4"/>
      <c r="N2" s="4"/>
      <c r="O2" s="4"/>
    </row>
    <row r="3" spans="1:16" s="28" customFormat="1" ht="18">
      <c r="B3" s="764" t="s">
        <v>237</v>
      </c>
      <c r="C3" s="764"/>
      <c r="D3" s="764"/>
      <c r="E3" s="764"/>
      <c r="F3" s="764"/>
      <c r="G3" s="764"/>
      <c r="H3" s="27"/>
      <c r="I3" s="27"/>
      <c r="J3" s="27"/>
      <c r="K3" s="27"/>
      <c r="L3" s="27"/>
    </row>
    <row r="4" spans="1:16" s="28" customFormat="1" ht="12.75">
      <c r="B4" s="765" t="s">
        <v>37</v>
      </c>
      <c r="C4" s="765"/>
      <c r="D4" s="765"/>
      <c r="E4" s="765"/>
      <c r="F4" s="765"/>
      <c r="G4" s="765"/>
      <c r="H4" s="27"/>
      <c r="I4" s="27"/>
      <c r="J4" s="27"/>
      <c r="K4" s="27"/>
      <c r="L4" s="27"/>
    </row>
    <row r="5" spans="1:16" s="28" customFormat="1" ht="12.75">
      <c r="B5" s="765"/>
      <c r="C5" s="765"/>
      <c r="D5" s="765"/>
      <c r="E5" s="765"/>
      <c r="F5" s="765"/>
      <c r="G5" s="765"/>
      <c r="H5" s="27"/>
      <c r="I5" s="27"/>
      <c r="J5" s="27"/>
      <c r="K5" s="27"/>
      <c r="L5" s="27"/>
    </row>
    <row r="6" spans="1:16" s="28" customFormat="1" ht="12.75">
      <c r="B6" s="765"/>
      <c r="C6" s="765"/>
      <c r="D6" s="765"/>
      <c r="E6" s="765"/>
      <c r="F6" s="765"/>
      <c r="G6" s="765"/>
      <c r="H6" s="27"/>
      <c r="I6" s="27"/>
      <c r="J6" s="27"/>
      <c r="K6" s="27"/>
      <c r="L6" s="27"/>
      <c r="P6" s="110"/>
    </row>
    <row r="7" spans="1:16">
      <c r="B7" s="7" t="s">
        <v>47</v>
      </c>
      <c r="C7" s="777" t="str">
        <f>объект</f>
        <v>Строительство Маяковской ТЭС в г. Гусеве электрической мощностью 160 МВт</v>
      </c>
      <c r="D7" s="777"/>
      <c r="E7" s="777"/>
      <c r="F7" s="777"/>
      <c r="G7" s="777"/>
    </row>
    <row r="8" spans="1:16">
      <c r="C8" s="777"/>
      <c r="D8" s="777"/>
      <c r="E8" s="777"/>
      <c r="F8" s="777"/>
      <c r="G8" s="777"/>
    </row>
    <row r="9" spans="1:16">
      <c r="B9" s="7" t="s">
        <v>48</v>
      </c>
      <c r="C9" s="767" t="str">
        <f>работа</f>
        <v>Строительство Маяковской ТЭС в г. Гусеве электрической мощностью 160 МВт</v>
      </c>
      <c r="D9" s="767"/>
      <c r="E9" s="767"/>
      <c r="F9" s="767"/>
      <c r="G9" s="767"/>
    </row>
    <row r="10" spans="1:16">
      <c r="B10" s="29"/>
      <c r="C10" s="767"/>
      <c r="D10" s="767"/>
      <c r="E10" s="767"/>
      <c r="F10" s="767"/>
      <c r="G10" s="767"/>
    </row>
    <row r="11" spans="1:16">
      <c r="B11" s="29"/>
      <c r="C11" s="78"/>
      <c r="D11" s="79" t="s">
        <v>50</v>
      </c>
      <c r="E11" s="78" t="str">
        <f>мн</f>
        <v>июнь</v>
      </c>
      <c r="F11" s="78">
        <f>г</f>
        <v>2016</v>
      </c>
      <c r="G11" s="80" t="s">
        <v>71</v>
      </c>
      <c r="L11" s="7"/>
    </row>
    <row r="12" spans="1:16">
      <c r="C12" s="78"/>
      <c r="D12" s="79" t="s">
        <v>70</v>
      </c>
      <c r="E12" s="78" t="str">
        <f>мо</f>
        <v>октябрь</v>
      </c>
      <c r="F12" s="78">
        <f>гк</f>
        <v>2017</v>
      </c>
      <c r="G12" s="80" t="s">
        <v>71</v>
      </c>
    </row>
    <row r="13" spans="1:16">
      <c r="L13" s="11"/>
      <c r="M13" s="174" t="s">
        <v>330</v>
      </c>
      <c r="N13" s="186"/>
    </row>
    <row r="14" spans="1:16" s="6" customFormat="1" ht="30">
      <c r="A14" s="6" t="s">
        <v>32</v>
      </c>
      <c r="B14" s="183" t="s">
        <v>40</v>
      </c>
      <c r="C14" s="183" t="s">
        <v>32</v>
      </c>
      <c r="D14" s="778" t="s">
        <v>334</v>
      </c>
      <c r="E14" s="779"/>
      <c r="F14" s="780"/>
      <c r="G14" s="195" t="s">
        <v>333</v>
      </c>
      <c r="H14" s="93"/>
      <c r="I14" s="93"/>
      <c r="J14" s="93"/>
      <c r="K14" s="93"/>
      <c r="L14" s="175" t="s">
        <v>30</v>
      </c>
      <c r="M14" s="101" t="s">
        <v>335</v>
      </c>
      <c r="N14" s="196" t="s">
        <v>336</v>
      </c>
    </row>
    <row r="15" spans="1:16">
      <c r="A15" s="7">
        <f>IF(G15=0,0,1)</f>
        <v>1</v>
      </c>
      <c r="B15" s="15">
        <f>IF(A15=0,0,SUBTOTAL(9,$A$14:A15))</f>
        <v>1</v>
      </c>
      <c r="C15" s="16" t="str">
        <f>L15</f>
        <v>02-01-09</v>
      </c>
      <c r="D15" s="774" t="str">
        <f t="shared" ref="D15:D78" si="0">IF(ISERROR(VLOOKUP(C15,сметы,3,FALSE))=TRUE,0,VLOOKUP(C15,сметы,3,FALSE))</f>
        <v>ГК ГТУ. Электротехническая часть. Вторичная коммутация</v>
      </c>
      <c r="E15" s="775"/>
      <c r="F15" s="776"/>
      <c r="G15" s="17">
        <f t="shared" ref="G15:G46" si="1">ROUND(N15*ПЧ,2)</f>
        <v>127627.86</v>
      </c>
      <c r="L15" s="11" t="s">
        <v>256</v>
      </c>
      <c r="M15" s="187">
        <v>1089.19</v>
      </c>
      <c r="N15" s="188">
        <v>127627.86</v>
      </c>
      <c r="P15" s="194" t="str">
        <f t="shared" ref="P15:P78" si="2">IF(ISERROR(VLOOKUP(C15,сметы,3,FALSE))=TRUE,0,VLOOKUP(C15,сметы,3,FALSE))</f>
        <v>ГК ГТУ. Электротехническая часть. Вторичная коммутация</v>
      </c>
    </row>
    <row r="16" spans="1:16">
      <c r="A16" s="7">
        <f t="shared" ref="A16:A79" si="3">IF(G16=0,0,1)</f>
        <v>1</v>
      </c>
      <c r="B16" s="15">
        <f>IF(A16=0,0,SUBTOTAL(9,$A$14:A16))</f>
        <v>2</v>
      </c>
      <c r="C16" s="16" t="str">
        <f t="shared" ref="C16:C79" si="4">L16</f>
        <v>02-01-10</v>
      </c>
      <c r="D16" s="774" t="str">
        <f t="shared" si="0"/>
        <v>ГК ГТУ. Электротехническая часть. Освещение</v>
      </c>
      <c r="E16" s="775"/>
      <c r="F16" s="776"/>
      <c r="G16" s="17">
        <f t="shared" si="1"/>
        <v>20943.990000000002</v>
      </c>
      <c r="L16" s="133" t="s">
        <v>257</v>
      </c>
      <c r="M16" s="189">
        <v>84.56</v>
      </c>
      <c r="N16" s="190">
        <v>20943.990000000002</v>
      </c>
      <c r="P16" s="194" t="str">
        <f t="shared" si="2"/>
        <v>ГК ГТУ. Электротехническая часть. Освещение</v>
      </c>
    </row>
    <row r="17" spans="1:16">
      <c r="A17" s="7">
        <f t="shared" si="3"/>
        <v>1</v>
      </c>
      <c r="B17" s="15">
        <f>IF(A17=0,0,SUBTOTAL(9,$A$14:A17))</f>
        <v>3</v>
      </c>
      <c r="C17" s="16" t="str">
        <f t="shared" si="4"/>
        <v>02-01-11</v>
      </c>
      <c r="D17" s="774" t="str">
        <f t="shared" si="0"/>
        <v>ГК ГТУ. Электротехническая часть. Первичная коммутация</v>
      </c>
      <c r="E17" s="775"/>
      <c r="F17" s="776"/>
      <c r="G17" s="17">
        <f t="shared" si="1"/>
        <v>61181.96</v>
      </c>
      <c r="L17" s="133" t="s">
        <v>276</v>
      </c>
      <c r="M17" s="189">
        <v>3562.0299999999997</v>
      </c>
      <c r="N17" s="190">
        <v>61181.960000000006</v>
      </c>
      <c r="P17" s="194" t="str">
        <f t="shared" si="2"/>
        <v>ГК ГТУ. Электротехническая часть. Первичная коммутация</v>
      </c>
    </row>
    <row r="18" spans="1:16">
      <c r="A18" s="7">
        <f t="shared" si="3"/>
        <v>1</v>
      </c>
      <c r="B18" s="15">
        <f>IF(A18=0,0,SUBTOTAL(9,$A$14:A18))</f>
        <v>4</v>
      </c>
      <c r="C18" s="16" t="str">
        <f t="shared" si="4"/>
        <v>02-01-12</v>
      </c>
      <c r="D18" s="774" t="str">
        <f t="shared" si="0"/>
        <v>ГК ГТУ. КИП и А</v>
      </c>
      <c r="E18" s="775"/>
      <c r="F18" s="776"/>
      <c r="G18" s="17">
        <f t="shared" si="1"/>
        <v>100414.39999999999</v>
      </c>
      <c r="L18" s="133" t="s">
        <v>291</v>
      </c>
      <c r="M18" s="189">
        <v>786.15</v>
      </c>
      <c r="N18" s="190">
        <v>100414.39999999999</v>
      </c>
      <c r="P18" s="194" t="str">
        <f t="shared" si="2"/>
        <v>ГК ГТУ. КИП и А</v>
      </c>
    </row>
    <row r="19" spans="1:16">
      <c r="A19" s="7">
        <f t="shared" si="3"/>
        <v>1</v>
      </c>
      <c r="B19" s="15">
        <f>IF(A19=0,0,SUBTOTAL(9,$A$14:A19))</f>
        <v>5</v>
      </c>
      <c r="C19" s="16" t="str">
        <f t="shared" si="4"/>
        <v>02-02-03</v>
      </c>
      <c r="D19" s="774" t="str">
        <f t="shared" si="0"/>
        <v>ДТ. Электротехническая часть. Освещение</v>
      </c>
      <c r="E19" s="775"/>
      <c r="F19" s="776"/>
      <c r="G19" s="17">
        <f t="shared" si="1"/>
        <v>489.06</v>
      </c>
      <c r="L19" s="133" t="s">
        <v>292</v>
      </c>
      <c r="M19" s="189">
        <v>7.16</v>
      </c>
      <c r="N19" s="190">
        <v>489.06</v>
      </c>
      <c r="P19" s="194" t="str">
        <f t="shared" si="2"/>
        <v>ДТ. Электротехническая часть. Освещение</v>
      </c>
    </row>
    <row r="20" spans="1:16">
      <c r="A20" s="7">
        <f t="shared" si="3"/>
        <v>1</v>
      </c>
      <c r="B20" s="15">
        <f>IF(A20=0,0,SUBTOTAL(9,$A$14:A20))</f>
        <v>6</v>
      </c>
      <c r="C20" s="16" t="str">
        <f t="shared" si="4"/>
        <v>02-07-02</v>
      </c>
      <c r="D20" s="774" t="str">
        <f t="shared" si="0"/>
        <v>ОРУ. Электротехническая часть. Освещение</v>
      </c>
      <c r="E20" s="775"/>
      <c r="F20" s="776"/>
      <c r="G20" s="17">
        <f t="shared" si="1"/>
        <v>257.72000000000003</v>
      </c>
      <c r="L20" s="133" t="s">
        <v>303</v>
      </c>
      <c r="M20" s="189">
        <v>3.85</v>
      </c>
      <c r="N20" s="190">
        <v>257.71999999999997</v>
      </c>
      <c r="P20" s="194" t="str">
        <f t="shared" si="2"/>
        <v>ОРУ. Электротехническая часть. Освещение</v>
      </c>
    </row>
    <row r="21" spans="1:16">
      <c r="A21" s="7">
        <f t="shared" si="3"/>
        <v>1</v>
      </c>
      <c r="B21" s="15">
        <f>IF(A21=0,0,SUBTOTAL(9,$A$14:A21))</f>
        <v>7</v>
      </c>
      <c r="C21" s="16" t="str">
        <f t="shared" si="4"/>
        <v>02-07-03</v>
      </c>
      <c r="D21" s="774" t="str">
        <f t="shared" si="0"/>
        <v>ОРУ. Электротехническая часть. Первичная коммутация</v>
      </c>
      <c r="E21" s="775"/>
      <c r="F21" s="776"/>
      <c r="G21" s="17">
        <f t="shared" si="1"/>
        <v>15102.59</v>
      </c>
      <c r="L21" s="133" t="s">
        <v>306</v>
      </c>
      <c r="M21" s="189">
        <v>1587.66</v>
      </c>
      <c r="N21" s="190">
        <v>15102.59</v>
      </c>
      <c r="P21" s="194" t="str">
        <f t="shared" si="2"/>
        <v>ОРУ. Электротехническая часть. Первичная коммутация</v>
      </c>
    </row>
    <row r="22" spans="1:16">
      <c r="A22" s="7">
        <f t="shared" si="3"/>
        <v>1</v>
      </c>
      <c r="B22" s="15">
        <f>IF(A22=0,0,SUBTOTAL(9,$A$14:A22))</f>
        <v>8</v>
      </c>
      <c r="C22" s="16" t="str">
        <f t="shared" si="4"/>
        <v>02-08-06</v>
      </c>
      <c r="D22" s="774" t="str">
        <f t="shared" si="0"/>
        <v>ВПУ. Электротехническая часть. Освещение</v>
      </c>
      <c r="E22" s="775"/>
      <c r="F22" s="776"/>
      <c r="G22" s="17">
        <f t="shared" si="1"/>
        <v>1511.92</v>
      </c>
      <c r="L22" s="133" t="s">
        <v>307</v>
      </c>
      <c r="M22" s="189">
        <v>8.83</v>
      </c>
      <c r="N22" s="190">
        <v>1511.92</v>
      </c>
      <c r="P22" s="194" t="str">
        <f t="shared" si="2"/>
        <v>ВПУ. Электротехническая часть. Освещение</v>
      </c>
    </row>
    <row r="23" spans="1:16">
      <c r="A23" s="7">
        <f t="shared" si="3"/>
        <v>1</v>
      </c>
      <c r="B23" s="15">
        <f>IF(A23=0,0,SUBTOTAL(9,$A$14:A23))</f>
        <v>9</v>
      </c>
      <c r="C23" s="16" t="str">
        <f t="shared" si="4"/>
        <v>02-08-07</v>
      </c>
      <c r="D23" s="774" t="str">
        <f t="shared" si="0"/>
        <v>ВПУ. Электротехническая часть. Первичная коммутация</v>
      </c>
      <c r="E23" s="775"/>
      <c r="F23" s="776"/>
      <c r="G23" s="17">
        <f t="shared" si="1"/>
        <v>3629.65</v>
      </c>
      <c r="L23" s="133" t="s">
        <v>308</v>
      </c>
      <c r="M23" s="189">
        <v>65.92</v>
      </c>
      <c r="N23" s="190">
        <v>3629.65</v>
      </c>
      <c r="P23" s="194" t="str">
        <f t="shared" si="2"/>
        <v>ВПУ. Электротехническая часть. Первичная коммутация</v>
      </c>
    </row>
    <row r="24" spans="1:16">
      <c r="A24" s="7">
        <f t="shared" si="3"/>
        <v>1</v>
      </c>
      <c r="B24" s="15">
        <f>IF(A24=0,0,SUBTOTAL(9,$A$14:A24))</f>
        <v>10</v>
      </c>
      <c r="C24" s="16" t="str">
        <f t="shared" si="4"/>
        <v>02-08-08</v>
      </c>
      <c r="D24" s="774" t="str">
        <f t="shared" si="0"/>
        <v>ВПУ. Электротехническая часть. Вторичная коммутация</v>
      </c>
      <c r="E24" s="775"/>
      <c r="F24" s="776"/>
      <c r="G24" s="17">
        <f t="shared" si="1"/>
        <v>68.400000000000006</v>
      </c>
      <c r="L24" s="133" t="s">
        <v>309</v>
      </c>
      <c r="M24" s="189">
        <v>0</v>
      </c>
      <c r="N24" s="190">
        <v>68.400000000000006</v>
      </c>
      <c r="P24" s="194" t="str">
        <f t="shared" si="2"/>
        <v>ВПУ. Электротехническая часть. Вторичная коммутация</v>
      </c>
    </row>
    <row r="25" spans="1:16">
      <c r="A25" s="7">
        <f t="shared" si="3"/>
        <v>1</v>
      </c>
      <c r="B25" s="15">
        <f>IF(A25=0,0,SUBTOTAL(9,$A$14:A25))</f>
        <v>11</v>
      </c>
      <c r="C25" s="16" t="str">
        <f t="shared" si="4"/>
        <v>02-10-04</v>
      </c>
      <c r="D25" s="774" t="str">
        <f t="shared" si="0"/>
        <v>ППГ. КИП и А</v>
      </c>
      <c r="E25" s="775"/>
      <c r="F25" s="776"/>
      <c r="G25" s="17">
        <f t="shared" si="1"/>
        <v>8379.9500000000007</v>
      </c>
      <c r="L25" s="133" t="s">
        <v>310</v>
      </c>
      <c r="M25" s="189">
        <v>141.94</v>
      </c>
      <c r="N25" s="190">
        <v>8379.9500000000007</v>
      </c>
      <c r="P25" s="194" t="str">
        <f t="shared" si="2"/>
        <v>ППГ. КИП и А</v>
      </c>
    </row>
    <row r="26" spans="1:16">
      <c r="A26" s="7">
        <f t="shared" si="3"/>
        <v>1</v>
      </c>
      <c r="B26" s="15">
        <f>IF(A26=0,0,SUBTOTAL(9,$A$14:A26))</f>
        <v>12</v>
      </c>
      <c r="C26" s="16" t="str">
        <f t="shared" si="4"/>
        <v>02-12-03</v>
      </c>
      <c r="D26" s="774" t="str">
        <f t="shared" si="0"/>
        <v>КСВ. КИП и А</v>
      </c>
      <c r="E26" s="775"/>
      <c r="F26" s="776"/>
      <c r="G26" s="17">
        <f t="shared" si="1"/>
        <v>812.27</v>
      </c>
      <c r="L26" s="133" t="s">
        <v>311</v>
      </c>
      <c r="M26" s="189">
        <v>20.630000000000003</v>
      </c>
      <c r="N26" s="190">
        <v>812.27</v>
      </c>
      <c r="P26" s="194" t="str">
        <f t="shared" si="2"/>
        <v>КСВ. КИП и А</v>
      </c>
    </row>
    <row r="27" spans="1:16">
      <c r="A27" s="7">
        <f t="shared" si="3"/>
        <v>1</v>
      </c>
      <c r="B27" s="15">
        <f>IF(A27=0,0,SUBTOTAL(9,$A$14:A27))</f>
        <v>13</v>
      </c>
      <c r="C27" s="16" t="str">
        <f t="shared" si="4"/>
        <v>02-13-07</v>
      </c>
      <c r="D27" s="774" t="str">
        <f t="shared" si="0"/>
        <v>ВКСН. Электротехническая часть. Освещение</v>
      </c>
      <c r="E27" s="775"/>
      <c r="F27" s="776"/>
      <c r="G27" s="17">
        <f t="shared" si="1"/>
        <v>921.1</v>
      </c>
      <c r="L27" s="133" t="s">
        <v>312</v>
      </c>
      <c r="M27" s="189">
        <v>13.02</v>
      </c>
      <c r="N27" s="190">
        <v>921.1</v>
      </c>
      <c r="P27" s="194" t="str">
        <f t="shared" si="2"/>
        <v>ВКСН. Электротехническая часть. Освещение</v>
      </c>
    </row>
    <row r="28" spans="1:16">
      <c r="A28" s="7">
        <f t="shared" si="3"/>
        <v>1</v>
      </c>
      <c r="B28" s="15">
        <f>IF(A28=0,0,SUBTOTAL(9,$A$14:A28))</f>
        <v>14</v>
      </c>
      <c r="C28" s="16" t="str">
        <f t="shared" si="4"/>
        <v>02-17-03</v>
      </c>
      <c r="D28" s="774" t="str">
        <f t="shared" si="0"/>
        <v>Сливные и наливные устройства. КИП и А</v>
      </c>
      <c r="E28" s="775"/>
      <c r="F28" s="776"/>
      <c r="G28" s="17">
        <f t="shared" si="1"/>
        <v>193.93</v>
      </c>
      <c r="L28" s="133" t="s">
        <v>313</v>
      </c>
      <c r="M28" s="189">
        <v>9.1</v>
      </c>
      <c r="N28" s="190">
        <v>193.92999999999998</v>
      </c>
      <c r="P28" s="194" t="str">
        <f t="shared" si="2"/>
        <v>Сливные и наливные устройства. КИП и А</v>
      </c>
    </row>
    <row r="29" spans="1:16">
      <c r="A29" s="7">
        <f t="shared" si="3"/>
        <v>1</v>
      </c>
      <c r="B29" s="15">
        <f>IF(A29=0,0,SUBTOTAL(9,$A$14:A29))</f>
        <v>15</v>
      </c>
      <c r="C29" s="16" t="str">
        <f t="shared" si="4"/>
        <v>03-01-04</v>
      </c>
      <c r="D29" s="774" t="str">
        <f t="shared" si="0"/>
        <v>АБК. Электротехническая часть. Освещение</v>
      </c>
      <c r="E29" s="775"/>
      <c r="F29" s="776"/>
      <c r="G29" s="17">
        <f t="shared" si="1"/>
        <v>3820.19</v>
      </c>
      <c r="L29" s="133" t="s">
        <v>314</v>
      </c>
      <c r="M29" s="189">
        <v>22.24</v>
      </c>
      <c r="N29" s="190">
        <v>3820.1900000000005</v>
      </c>
      <c r="P29" s="194" t="str">
        <f t="shared" si="2"/>
        <v>АБК. Электротехническая часть. Освещение</v>
      </c>
    </row>
    <row r="30" spans="1:16">
      <c r="A30" s="7">
        <f t="shared" si="3"/>
        <v>1</v>
      </c>
      <c r="B30" s="15">
        <f>IF(A30=0,0,SUBTOTAL(9,$A$14:A30))</f>
        <v>16</v>
      </c>
      <c r="C30" s="16" t="str">
        <f t="shared" si="4"/>
        <v>03-01-05</v>
      </c>
      <c r="D30" s="774" t="str">
        <f t="shared" si="0"/>
        <v>АБК. Электротехническая часть. Первичная коммутация</v>
      </c>
      <c r="E30" s="775"/>
      <c r="F30" s="776"/>
      <c r="G30" s="17">
        <f t="shared" si="1"/>
        <v>4342.99</v>
      </c>
      <c r="L30" s="133" t="s">
        <v>315</v>
      </c>
      <c r="M30" s="189">
        <v>50.32</v>
      </c>
      <c r="N30" s="190">
        <v>4342.99</v>
      </c>
      <c r="P30" s="194" t="str">
        <f t="shared" si="2"/>
        <v>АБК. Электротехническая часть. Первичная коммутация</v>
      </c>
    </row>
    <row r="31" spans="1:16">
      <c r="A31" s="7">
        <f t="shared" si="3"/>
        <v>1</v>
      </c>
      <c r="B31" s="15">
        <f>IF(A31=0,0,SUBTOTAL(9,$A$14:A31))</f>
        <v>17</v>
      </c>
      <c r="C31" s="16" t="str">
        <f t="shared" si="4"/>
        <v>03-02-06</v>
      </c>
      <c r="D31" s="774" t="str">
        <f t="shared" si="0"/>
        <v>ЗСГО. Радиовещание и телефонизация</v>
      </c>
      <c r="E31" s="775"/>
      <c r="F31" s="776"/>
      <c r="G31" s="17">
        <f t="shared" si="1"/>
        <v>18.66</v>
      </c>
      <c r="L31" s="133" t="s">
        <v>316</v>
      </c>
      <c r="M31" s="189">
        <v>0.08</v>
      </c>
      <c r="N31" s="190">
        <v>18.660000000000004</v>
      </c>
      <c r="P31" s="194" t="str">
        <f t="shared" si="2"/>
        <v>ЗСГО. Радиовещание и телефонизация</v>
      </c>
    </row>
    <row r="32" spans="1:16">
      <c r="A32" s="7">
        <f t="shared" si="3"/>
        <v>1</v>
      </c>
      <c r="B32" s="15">
        <f>IF(A32=0,0,SUBTOTAL(9,$A$14:A32))</f>
        <v>18</v>
      </c>
      <c r="C32" s="16" t="str">
        <f t="shared" si="4"/>
        <v>06-01-06</v>
      </c>
      <c r="D32" s="774" t="str">
        <f t="shared" si="0"/>
        <v>НСП Электротехническая часть. Освещение</v>
      </c>
      <c r="E32" s="775"/>
      <c r="F32" s="776"/>
      <c r="G32" s="17">
        <f t="shared" si="1"/>
        <v>179.57</v>
      </c>
      <c r="L32" s="133" t="s">
        <v>317</v>
      </c>
      <c r="M32" s="189">
        <v>2.66</v>
      </c>
      <c r="N32" s="190">
        <v>179.57</v>
      </c>
      <c r="P32" s="194" t="str">
        <f t="shared" si="2"/>
        <v>НСП Электротехническая часть. Освещение</v>
      </c>
    </row>
    <row r="33" spans="1:16">
      <c r="A33" s="7">
        <f t="shared" si="3"/>
        <v>1</v>
      </c>
      <c r="B33" s="15">
        <f>IF(A33=0,0,SUBTOTAL(9,$A$14:A33))</f>
        <v>19</v>
      </c>
      <c r="C33" s="16" t="str">
        <f t="shared" si="4"/>
        <v>06-01-07</v>
      </c>
      <c r="D33" s="774" t="str">
        <f t="shared" si="0"/>
        <v>НСП Электротехническая часть. Первичная коммутация</v>
      </c>
      <c r="E33" s="775"/>
      <c r="F33" s="776"/>
      <c r="G33" s="17">
        <f t="shared" si="1"/>
        <v>739.6</v>
      </c>
      <c r="L33" s="133" t="s">
        <v>318</v>
      </c>
      <c r="M33" s="189">
        <v>18.04</v>
      </c>
      <c r="N33" s="190">
        <v>739.6</v>
      </c>
      <c r="P33" s="194" t="str">
        <f t="shared" si="2"/>
        <v>НСП Электротехническая часть. Первичная коммутация</v>
      </c>
    </row>
    <row r="34" spans="1:16">
      <c r="A34" s="7">
        <f t="shared" si="3"/>
        <v>0</v>
      </c>
      <c r="B34" s="15">
        <f>IF(A34=0,0,SUBTOTAL(9,$A$14:A34))</f>
        <v>0</v>
      </c>
      <c r="C34" s="16" t="str">
        <f t="shared" si="4"/>
        <v>(пусто)</v>
      </c>
      <c r="D34" s="774">
        <f t="shared" si="0"/>
        <v>0</v>
      </c>
      <c r="E34" s="775"/>
      <c r="F34" s="776"/>
      <c r="G34" s="17">
        <f t="shared" si="1"/>
        <v>0</v>
      </c>
      <c r="L34" s="133" t="s">
        <v>332</v>
      </c>
      <c r="M34" s="189">
        <v>0</v>
      </c>
      <c r="N34" s="190">
        <v>0</v>
      </c>
      <c r="P34" s="194">
        <f t="shared" si="2"/>
        <v>0</v>
      </c>
    </row>
    <row r="35" spans="1:16">
      <c r="A35" s="7">
        <f t="shared" si="3"/>
        <v>1</v>
      </c>
      <c r="B35" s="15">
        <f>IF(A35=0,0,SUBTOTAL(9,$A$14:A35))</f>
        <v>20</v>
      </c>
      <c r="C35" s="16" t="str">
        <f t="shared" si="4"/>
        <v>02-01-06</v>
      </c>
      <c r="D35" s="774" t="str">
        <f t="shared" si="0"/>
        <v xml:space="preserve">ГК ГТУ. Создание АИИС КУЭ, СОТИ АССО </v>
      </c>
      <c r="E35" s="775"/>
      <c r="F35" s="776"/>
      <c r="G35" s="17">
        <f t="shared" si="1"/>
        <v>12253.54</v>
      </c>
      <c r="L35" s="133" t="s">
        <v>358</v>
      </c>
      <c r="M35" s="189">
        <v>93.77</v>
      </c>
      <c r="N35" s="190">
        <v>12253.539999999999</v>
      </c>
      <c r="P35" s="194" t="str">
        <f t="shared" si="2"/>
        <v xml:space="preserve">ГК ГТУ. Создание АИИС КУЭ, СОТИ АССО </v>
      </c>
    </row>
    <row r="36" spans="1:16">
      <c r="A36" s="7">
        <f t="shared" si="3"/>
        <v>1</v>
      </c>
      <c r="B36" s="15">
        <f>IF(A36=0,0,SUBTOTAL(9,$A$14:A36))</f>
        <v>21</v>
      </c>
      <c r="C36" s="16" t="str">
        <f t="shared" si="4"/>
        <v>02-01-07</v>
      </c>
      <c r="D36" s="774" t="str">
        <f t="shared" si="0"/>
        <v>ГК ГТУ. Локальная вычислительная сеть</v>
      </c>
      <c r="E36" s="775"/>
      <c r="F36" s="776"/>
      <c r="G36" s="17">
        <f t="shared" si="1"/>
        <v>4711.12</v>
      </c>
      <c r="L36" s="133" t="s">
        <v>359</v>
      </c>
      <c r="M36" s="189">
        <v>40.97</v>
      </c>
      <c r="N36" s="190">
        <v>4711.12</v>
      </c>
      <c r="P36" s="194" t="str">
        <f t="shared" si="2"/>
        <v>ГК ГТУ. Локальная вычислительная сеть</v>
      </c>
    </row>
    <row r="37" spans="1:16">
      <c r="A37" s="7">
        <f t="shared" si="3"/>
        <v>1</v>
      </c>
      <c r="B37" s="15">
        <f>IF(A37=0,0,SUBTOTAL(9,$A$14:A37))</f>
        <v>22</v>
      </c>
      <c r="C37" s="16" t="str">
        <f t="shared" si="4"/>
        <v>02-05-02</v>
      </c>
      <c r="D37" s="774" t="str">
        <f t="shared" si="0"/>
        <v>ОУТ. Электротехническая часть. Освещение</v>
      </c>
      <c r="E37" s="775"/>
      <c r="F37" s="776"/>
      <c r="G37" s="17">
        <f t="shared" si="1"/>
        <v>684.78</v>
      </c>
      <c r="L37" s="133" t="s">
        <v>367</v>
      </c>
      <c r="M37" s="189">
        <v>8.89</v>
      </c>
      <c r="N37" s="190">
        <v>684.78</v>
      </c>
      <c r="P37" s="194" t="str">
        <f t="shared" si="2"/>
        <v>ОУТ. Электротехническая часть. Освещение</v>
      </c>
    </row>
    <row r="38" spans="1:16">
      <c r="A38" s="7">
        <f t="shared" si="3"/>
        <v>1</v>
      </c>
      <c r="B38" s="15">
        <f>IF(A38=0,0,SUBTOTAL(9,$A$14:A38))</f>
        <v>23</v>
      </c>
      <c r="C38" s="16" t="str">
        <f t="shared" si="4"/>
        <v>02-05-03</v>
      </c>
      <c r="D38" s="774" t="str">
        <f t="shared" si="0"/>
        <v>ОУТ. Электротехническая часть. Первичная коммутация</v>
      </c>
      <c r="E38" s="775"/>
      <c r="F38" s="776"/>
      <c r="G38" s="17">
        <f t="shared" si="1"/>
        <v>11670.22</v>
      </c>
      <c r="L38" s="133" t="s">
        <v>369</v>
      </c>
      <c r="M38" s="189">
        <v>374.76</v>
      </c>
      <c r="N38" s="190">
        <v>11670.22</v>
      </c>
      <c r="P38" s="194" t="str">
        <f t="shared" si="2"/>
        <v>ОУТ. Электротехническая часть. Первичная коммутация</v>
      </c>
    </row>
    <row r="39" spans="1:16">
      <c r="A39" s="7">
        <f t="shared" si="3"/>
        <v>1</v>
      </c>
      <c r="B39" s="15">
        <f>IF(A39=0,0,SUBTOTAL(9,$A$14:A39))</f>
        <v>24</v>
      </c>
      <c r="C39" s="16" t="str">
        <f t="shared" si="4"/>
        <v>02-07-04</v>
      </c>
      <c r="D39" s="774" t="str">
        <f t="shared" si="0"/>
        <v>ОРУ. Электротехническая часть. Вторичная коммутация</v>
      </c>
      <c r="E39" s="775"/>
      <c r="F39" s="776"/>
      <c r="G39" s="17">
        <f t="shared" si="1"/>
        <v>747.74</v>
      </c>
      <c r="L39" s="133" t="s">
        <v>373</v>
      </c>
      <c r="M39" s="189">
        <v>81.83</v>
      </c>
      <c r="N39" s="190">
        <v>747.74</v>
      </c>
      <c r="P39" s="194" t="str">
        <f t="shared" si="2"/>
        <v>ОРУ. Электротехническая часть. Вторичная коммутация</v>
      </c>
    </row>
    <row r="40" spans="1:16">
      <c r="A40" s="7">
        <f t="shared" si="3"/>
        <v>1</v>
      </c>
      <c r="B40" s="15">
        <f>IF(A40=0,0,SUBTOTAL(9,$A$14:A40))</f>
        <v>25</v>
      </c>
      <c r="C40" s="16" t="str">
        <f t="shared" si="4"/>
        <v>02-08-09</v>
      </c>
      <c r="D40" s="774" t="str">
        <f t="shared" si="0"/>
        <v>ВПУ. КИП и А</v>
      </c>
      <c r="E40" s="775"/>
      <c r="F40" s="776"/>
      <c r="G40" s="17">
        <f t="shared" si="1"/>
        <v>7541.28</v>
      </c>
      <c r="L40" s="133" t="s">
        <v>378</v>
      </c>
      <c r="M40" s="189">
        <v>158.54</v>
      </c>
      <c r="N40" s="190">
        <v>7541.2800000000007</v>
      </c>
      <c r="P40" s="194" t="str">
        <f t="shared" si="2"/>
        <v>ВПУ. КИП и А</v>
      </c>
    </row>
    <row r="41" spans="1:16">
      <c r="A41" s="7">
        <f t="shared" si="3"/>
        <v>1</v>
      </c>
      <c r="B41" s="15">
        <f>IF(A41=0,0,SUBTOTAL(9,$A$14:A41))</f>
        <v>26</v>
      </c>
      <c r="C41" s="16" t="str">
        <f t="shared" si="4"/>
        <v>02-11-02</v>
      </c>
      <c r="D41" s="774" t="str">
        <f t="shared" si="0"/>
        <v>Переходный мостик. Электротехническая часть. Освещение</v>
      </c>
      <c r="E41" s="775"/>
      <c r="F41" s="776"/>
      <c r="G41" s="17">
        <f t="shared" si="1"/>
        <v>284.94</v>
      </c>
      <c r="L41" s="133" t="s">
        <v>381</v>
      </c>
      <c r="M41" s="189">
        <v>1.02</v>
      </c>
      <c r="N41" s="190">
        <v>284.94</v>
      </c>
      <c r="P41" s="194" t="str">
        <f t="shared" si="2"/>
        <v>Переходный мостик. Электротехническая часть. Освещение</v>
      </c>
    </row>
    <row r="42" spans="1:16">
      <c r="A42" s="7">
        <f t="shared" si="3"/>
        <v>1</v>
      </c>
      <c r="B42" s="15">
        <f>IF(A42=0,0,SUBTOTAL(9,$A$14:A42))</f>
        <v>27</v>
      </c>
      <c r="C42" s="16" t="str">
        <f t="shared" si="4"/>
        <v>02-13-09</v>
      </c>
      <c r="D42" s="774" t="str">
        <f t="shared" si="0"/>
        <v>ВКСН. Электротехническая часть. Вторичная коммутация</v>
      </c>
      <c r="E42" s="775"/>
      <c r="F42" s="776"/>
      <c r="G42" s="17">
        <f t="shared" si="1"/>
        <v>27</v>
      </c>
      <c r="L42" s="133" t="s">
        <v>385</v>
      </c>
      <c r="M42" s="189">
        <v>0</v>
      </c>
      <c r="N42" s="190">
        <v>27</v>
      </c>
      <c r="P42" s="194" t="str">
        <f t="shared" si="2"/>
        <v>ВКСН. Электротехническая часть. Вторичная коммутация</v>
      </c>
    </row>
    <row r="43" spans="1:16">
      <c r="A43" s="7">
        <f t="shared" si="3"/>
        <v>1</v>
      </c>
      <c r="B43" s="15">
        <f>IF(A43=0,0,SUBTOTAL(9,$A$14:A43))</f>
        <v>28</v>
      </c>
      <c r="C43" s="16" t="str">
        <f t="shared" si="4"/>
        <v>02-13-10</v>
      </c>
      <c r="D43" s="774" t="str">
        <f t="shared" si="0"/>
        <v>ВКСН. КИП и А</v>
      </c>
      <c r="E43" s="775"/>
      <c r="F43" s="776"/>
      <c r="G43" s="17">
        <f t="shared" si="1"/>
        <v>33199.620000000003</v>
      </c>
      <c r="L43" s="133" t="s">
        <v>387</v>
      </c>
      <c r="M43" s="189">
        <v>674.42000000000007</v>
      </c>
      <c r="N43" s="190">
        <v>33199.620000000003</v>
      </c>
      <c r="P43" s="194" t="str">
        <f t="shared" si="2"/>
        <v>ВКСН. КИП и А</v>
      </c>
    </row>
    <row r="44" spans="1:16">
      <c r="A44" s="7">
        <f t="shared" si="3"/>
        <v>1</v>
      </c>
      <c r="B44" s="15">
        <f>IF(A44=0,0,SUBTOTAL(9,$A$14:A44))</f>
        <v>29</v>
      </c>
      <c r="C44" s="16" t="str">
        <f t="shared" si="4"/>
        <v>02-14-06</v>
      </c>
      <c r="D44" s="774" t="str">
        <f t="shared" si="0"/>
        <v>НДТ. Электротехническая часть. Освещение</v>
      </c>
      <c r="E44" s="775"/>
      <c r="F44" s="776"/>
      <c r="G44" s="17">
        <f t="shared" si="1"/>
        <v>2339.1</v>
      </c>
      <c r="L44" s="133" t="s">
        <v>389</v>
      </c>
      <c r="M44" s="189">
        <v>9.19</v>
      </c>
      <c r="N44" s="190">
        <v>2339.1000000000004</v>
      </c>
      <c r="P44" s="194" t="str">
        <f t="shared" si="2"/>
        <v>НДТ. Электротехническая часть. Освещение</v>
      </c>
    </row>
    <row r="45" spans="1:16">
      <c r="A45" s="7">
        <f t="shared" si="3"/>
        <v>1</v>
      </c>
      <c r="B45" s="15">
        <f>IF(A45=0,0,SUBTOTAL(9,$A$14:A45))</f>
        <v>30</v>
      </c>
      <c r="C45" s="16" t="str">
        <f t="shared" si="4"/>
        <v>02-14-07</v>
      </c>
      <c r="D45" s="774" t="str">
        <f t="shared" si="0"/>
        <v>НДТ. Электротехническая часть. Первичная коммутация</v>
      </c>
      <c r="E45" s="775"/>
      <c r="F45" s="776"/>
      <c r="G45" s="17">
        <f t="shared" si="1"/>
        <v>4241.3900000000003</v>
      </c>
      <c r="L45" s="133" t="s">
        <v>391</v>
      </c>
      <c r="M45" s="189">
        <v>52.199999999999996</v>
      </c>
      <c r="N45" s="190">
        <v>4241.3900000000003</v>
      </c>
      <c r="P45" s="194" t="str">
        <f t="shared" si="2"/>
        <v>НДТ. Электротехническая часть. Первичная коммутация</v>
      </c>
    </row>
    <row r="46" spans="1:16">
      <c r="A46" s="7">
        <f t="shared" si="3"/>
        <v>1</v>
      </c>
      <c r="B46" s="15">
        <f>IF(A46=0,0,SUBTOTAL(9,$A$14:A46))</f>
        <v>31</v>
      </c>
      <c r="C46" s="16" t="str">
        <f t="shared" si="4"/>
        <v>02-14-08</v>
      </c>
      <c r="D46" s="774" t="str">
        <f t="shared" si="0"/>
        <v>НДТ. Электротехническая часть. Вторичная коммутация</v>
      </c>
      <c r="E46" s="775"/>
      <c r="F46" s="776"/>
      <c r="G46" s="17">
        <f t="shared" si="1"/>
        <v>50.4</v>
      </c>
      <c r="L46" s="133" t="s">
        <v>393</v>
      </c>
      <c r="M46" s="189">
        <v>0</v>
      </c>
      <c r="N46" s="190">
        <v>50.4</v>
      </c>
      <c r="P46" s="194" t="str">
        <f t="shared" si="2"/>
        <v>НДТ. Электротехническая часть. Вторичная коммутация</v>
      </c>
    </row>
    <row r="47" spans="1:16">
      <c r="A47" s="7">
        <f t="shared" si="3"/>
        <v>1</v>
      </c>
      <c r="B47" s="15">
        <f>IF(A47=0,0,SUBTOTAL(9,$A$14:A47))</f>
        <v>32</v>
      </c>
      <c r="C47" s="16" t="str">
        <f t="shared" si="4"/>
        <v>02-14-09</v>
      </c>
      <c r="D47" s="774" t="str">
        <f t="shared" si="0"/>
        <v>НДТ. КИП и А</v>
      </c>
      <c r="E47" s="775"/>
      <c r="F47" s="776"/>
      <c r="G47" s="17">
        <f t="shared" ref="G47:G78" si="5">ROUND(N47*ПЧ,2)</f>
        <v>11049.93</v>
      </c>
      <c r="L47" s="133" t="s">
        <v>395</v>
      </c>
      <c r="M47" s="189">
        <v>204.62000000000003</v>
      </c>
      <c r="N47" s="190">
        <v>11049.93</v>
      </c>
      <c r="P47" s="194" t="str">
        <f t="shared" si="2"/>
        <v>НДТ. КИП и А</v>
      </c>
    </row>
    <row r="48" spans="1:16">
      <c r="A48" s="7">
        <f t="shared" si="3"/>
        <v>1</v>
      </c>
      <c r="B48" s="15">
        <f>IF(A48=0,0,SUBTOTAL(9,$A$14:A48))</f>
        <v>33</v>
      </c>
      <c r="C48" s="16" t="str">
        <f t="shared" si="4"/>
        <v>02-20-02</v>
      </c>
      <c r="D48" s="774" t="str">
        <f t="shared" si="0"/>
        <v>ДГУ. Электротехническая часть. Вторичная коммутация</v>
      </c>
      <c r="E48" s="775"/>
      <c r="F48" s="776"/>
      <c r="G48" s="17">
        <f t="shared" si="5"/>
        <v>1.8</v>
      </c>
      <c r="L48" s="133" t="s">
        <v>398</v>
      </c>
      <c r="M48" s="189">
        <v>0</v>
      </c>
      <c r="N48" s="190">
        <v>1.8</v>
      </c>
      <c r="P48" s="194" t="str">
        <f t="shared" si="2"/>
        <v>ДГУ. Электротехническая часть. Вторичная коммутация</v>
      </c>
    </row>
    <row r="49" spans="1:16">
      <c r="A49" s="7">
        <f t="shared" si="3"/>
        <v>1</v>
      </c>
      <c r="B49" s="15">
        <f>IF(A49=0,0,SUBTOTAL(9,$A$14:A49))</f>
        <v>34</v>
      </c>
      <c r="C49" s="16" t="str">
        <f t="shared" si="4"/>
        <v>02-20-03</v>
      </c>
      <c r="D49" s="774" t="str">
        <f t="shared" si="0"/>
        <v>ДГУ. Электротехническая часть. Первичная коммутация</v>
      </c>
      <c r="E49" s="775"/>
      <c r="F49" s="776"/>
      <c r="G49" s="17">
        <f t="shared" si="5"/>
        <v>2109.81</v>
      </c>
      <c r="L49" s="133" t="s">
        <v>400</v>
      </c>
      <c r="M49" s="189">
        <v>14.350000000000001</v>
      </c>
      <c r="N49" s="190">
        <v>2109.81</v>
      </c>
      <c r="P49" s="194" t="str">
        <f t="shared" si="2"/>
        <v>ДГУ. Электротехническая часть. Первичная коммутация</v>
      </c>
    </row>
    <row r="50" spans="1:16">
      <c r="A50" s="7">
        <f t="shared" si="3"/>
        <v>1</v>
      </c>
      <c r="B50" s="15">
        <f>IF(A50=0,0,SUBTOTAL(9,$A$14:A50))</f>
        <v>35</v>
      </c>
      <c r="C50" s="16" t="str">
        <f t="shared" si="4"/>
        <v>02-20-04</v>
      </c>
      <c r="D50" s="774" t="str">
        <f t="shared" si="0"/>
        <v>ДГУ. КИП и А</v>
      </c>
      <c r="E50" s="775"/>
      <c r="F50" s="776"/>
      <c r="G50" s="17">
        <f t="shared" si="5"/>
        <v>83.68</v>
      </c>
      <c r="L50" s="133" t="s">
        <v>402</v>
      </c>
      <c r="M50" s="189">
        <v>1.28</v>
      </c>
      <c r="N50" s="190">
        <v>83.679999999999993</v>
      </c>
      <c r="P50" s="194" t="str">
        <f t="shared" si="2"/>
        <v>ДГУ. КИП и А</v>
      </c>
    </row>
    <row r="51" spans="1:16">
      <c r="A51" s="7">
        <f t="shared" si="3"/>
        <v>1</v>
      </c>
      <c r="B51" s="15">
        <f>IF(A51=0,0,SUBTOTAL(9,$A$14:A51))</f>
        <v>36</v>
      </c>
      <c r="C51" s="16" t="str">
        <f t="shared" si="4"/>
        <v>02-21-03</v>
      </c>
      <c r="D51" s="774" t="str">
        <f t="shared" si="0"/>
        <v>Эстакады. Электротехническая часть. Установка кабельных конструкций</v>
      </c>
      <c r="E51" s="775"/>
      <c r="F51" s="776"/>
      <c r="G51" s="17">
        <f t="shared" si="5"/>
        <v>9431.33</v>
      </c>
      <c r="L51" s="133" t="s">
        <v>404</v>
      </c>
      <c r="M51" s="189">
        <v>147.59</v>
      </c>
      <c r="N51" s="190">
        <v>9431.33</v>
      </c>
      <c r="P51" s="194" t="str">
        <f t="shared" si="2"/>
        <v>Эстакады. Электротехническая часть. Установка кабельных конструкций</v>
      </c>
    </row>
    <row r="52" spans="1:16">
      <c r="A52" s="7">
        <f t="shared" si="3"/>
        <v>1</v>
      </c>
      <c r="B52" s="15">
        <f>IF(A52=0,0,SUBTOTAL(9,$A$14:A52))</f>
        <v>37</v>
      </c>
      <c r="C52" s="16" t="str">
        <f t="shared" si="4"/>
        <v>03-01-06</v>
      </c>
      <c r="D52" s="774" t="str">
        <f t="shared" si="0"/>
        <v>АБК. Электротехническая часть. Вторичная коммутация</v>
      </c>
      <c r="E52" s="775"/>
      <c r="F52" s="776"/>
      <c r="G52" s="17">
        <f t="shared" si="5"/>
        <v>34.200000000000003</v>
      </c>
      <c r="L52" s="133" t="s">
        <v>408</v>
      </c>
      <c r="M52" s="189">
        <v>0</v>
      </c>
      <c r="N52" s="190">
        <v>34.200000000000003</v>
      </c>
      <c r="P52" s="194" t="str">
        <f t="shared" si="2"/>
        <v>АБК. Электротехническая часть. Вторичная коммутация</v>
      </c>
    </row>
    <row r="53" spans="1:16">
      <c r="A53" s="7">
        <f t="shared" si="3"/>
        <v>1</v>
      </c>
      <c r="B53" s="15">
        <f>IF(A53=0,0,SUBTOTAL(9,$A$14:A53))</f>
        <v>38</v>
      </c>
      <c r="C53" s="16" t="str">
        <f t="shared" si="4"/>
        <v>03-01-07</v>
      </c>
      <c r="D53" s="774" t="str">
        <f t="shared" si="0"/>
        <v>АБК. КИП и А</v>
      </c>
      <c r="E53" s="775"/>
      <c r="F53" s="776"/>
      <c r="G53" s="17">
        <f t="shared" si="5"/>
        <v>2604.0100000000002</v>
      </c>
      <c r="L53" s="133" t="s">
        <v>410</v>
      </c>
      <c r="M53" s="189">
        <v>72.169999999999987</v>
      </c>
      <c r="N53" s="190">
        <v>2604.0100000000002</v>
      </c>
      <c r="P53" s="194" t="str">
        <f t="shared" si="2"/>
        <v>АБК. КИП и А</v>
      </c>
    </row>
    <row r="54" spans="1:16">
      <c r="A54" s="7">
        <f t="shared" si="3"/>
        <v>1</v>
      </c>
      <c r="B54" s="15">
        <f>IF(A54=0,0,SUBTOTAL(9,$A$14:A54))</f>
        <v>39</v>
      </c>
      <c r="C54" s="16" t="str">
        <f t="shared" si="4"/>
        <v>03-02-02</v>
      </c>
      <c r="D54" s="774" t="str">
        <f t="shared" si="0"/>
        <v>ЗСГО. Электроснабжение</v>
      </c>
      <c r="E54" s="775"/>
      <c r="F54" s="776"/>
      <c r="G54" s="17">
        <f t="shared" si="5"/>
        <v>309.36</v>
      </c>
      <c r="L54" s="133" t="s">
        <v>412</v>
      </c>
      <c r="M54" s="189">
        <v>2.88</v>
      </c>
      <c r="N54" s="190">
        <v>309.36</v>
      </c>
      <c r="P54" s="194" t="str">
        <f t="shared" si="2"/>
        <v>ЗСГО. Электроснабжение</v>
      </c>
    </row>
    <row r="55" spans="1:16">
      <c r="A55" s="7">
        <f t="shared" si="3"/>
        <v>1</v>
      </c>
      <c r="B55" s="15">
        <f>IF(A55=0,0,SUBTOTAL(9,$A$14:A55))</f>
        <v>40</v>
      </c>
      <c r="C55" s="16" t="str">
        <f t="shared" si="4"/>
        <v>03-03-02</v>
      </c>
      <c r="D55" s="774" t="str">
        <f t="shared" si="0"/>
        <v>Автостоянка под навесом. Электротехническая часть. Освещение</v>
      </c>
      <c r="E55" s="775"/>
      <c r="F55" s="776"/>
      <c r="G55" s="17">
        <f t="shared" si="5"/>
        <v>133.03</v>
      </c>
      <c r="L55" s="133" t="s">
        <v>415</v>
      </c>
      <c r="M55" s="189">
        <v>1.42</v>
      </c>
      <c r="N55" s="190">
        <v>133.03</v>
      </c>
      <c r="P55" s="194" t="str">
        <f t="shared" si="2"/>
        <v>Автостоянка под навесом. Электротехническая часть. Освещение</v>
      </c>
    </row>
    <row r="56" spans="1:16">
      <c r="A56" s="7">
        <f t="shared" si="3"/>
        <v>1</v>
      </c>
      <c r="B56" s="15">
        <f>IF(A56=0,0,SUBTOTAL(9,$A$14:A56))</f>
        <v>41</v>
      </c>
      <c r="C56" s="16" t="str">
        <f t="shared" si="4"/>
        <v>03-04-04</v>
      </c>
      <c r="D56" s="774" t="str">
        <f t="shared" si="0"/>
        <v>КПП1 Электротехническая часть. Освещение</v>
      </c>
      <c r="E56" s="775"/>
      <c r="F56" s="776"/>
      <c r="G56" s="17">
        <f t="shared" si="5"/>
        <v>1257.26</v>
      </c>
      <c r="L56" s="133" t="s">
        <v>416</v>
      </c>
      <c r="M56" s="189">
        <v>7.38</v>
      </c>
      <c r="N56" s="190">
        <v>1257.26</v>
      </c>
      <c r="P56" s="194" t="str">
        <f t="shared" si="2"/>
        <v>КПП1 Электротехническая часть. Освещение</v>
      </c>
    </row>
    <row r="57" spans="1:16">
      <c r="A57" s="7">
        <f t="shared" si="3"/>
        <v>1</v>
      </c>
      <c r="B57" s="15">
        <f>IF(A57=0,0,SUBTOTAL(9,$A$14:A57))</f>
        <v>42</v>
      </c>
      <c r="C57" s="16" t="str">
        <f t="shared" si="4"/>
        <v>03-04-05</v>
      </c>
      <c r="D57" s="774" t="str">
        <f t="shared" si="0"/>
        <v>КПП1 Электротехническая часть. Первичная коммутация</v>
      </c>
      <c r="E57" s="775"/>
      <c r="F57" s="776"/>
      <c r="G57" s="17">
        <f t="shared" si="5"/>
        <v>1015.56</v>
      </c>
      <c r="L57" s="133" t="s">
        <v>418</v>
      </c>
      <c r="M57" s="189">
        <v>15.3</v>
      </c>
      <c r="N57" s="190">
        <v>1015.5600000000001</v>
      </c>
      <c r="P57" s="194" t="str">
        <f t="shared" si="2"/>
        <v>КПП1 Электротехническая часть. Первичная коммутация</v>
      </c>
    </row>
    <row r="58" spans="1:16">
      <c r="A58" s="7">
        <f t="shared" si="3"/>
        <v>1</v>
      </c>
      <c r="B58" s="15">
        <f>IF(A58=0,0,SUBTOTAL(9,$A$14:A58))</f>
        <v>43</v>
      </c>
      <c r="C58" s="16" t="str">
        <f t="shared" si="4"/>
        <v>03-04-06</v>
      </c>
      <c r="D58" s="774" t="str">
        <f t="shared" si="0"/>
        <v>КПП1 Электротехническая часть. Вторичная коммутация</v>
      </c>
      <c r="E58" s="775"/>
      <c r="F58" s="776"/>
      <c r="G58" s="17">
        <f t="shared" si="5"/>
        <v>5.4</v>
      </c>
      <c r="L58" s="133" t="s">
        <v>420</v>
      </c>
      <c r="M58" s="189">
        <v>0</v>
      </c>
      <c r="N58" s="190">
        <v>5.4</v>
      </c>
      <c r="P58" s="194" t="str">
        <f t="shared" si="2"/>
        <v>КПП1 Электротехническая часть. Вторичная коммутация</v>
      </c>
    </row>
    <row r="59" spans="1:16">
      <c r="A59" s="7">
        <f t="shared" si="3"/>
        <v>1</v>
      </c>
      <c r="B59" s="15">
        <f>IF(A59=0,0,SUBTOTAL(9,$A$14:A59))</f>
        <v>44</v>
      </c>
      <c r="C59" s="16" t="str">
        <f t="shared" si="4"/>
        <v>03-04-07</v>
      </c>
      <c r="D59" s="774" t="str">
        <f t="shared" si="0"/>
        <v>КПП1 КИП и А</v>
      </c>
      <c r="E59" s="775"/>
      <c r="F59" s="776"/>
      <c r="G59" s="17">
        <f t="shared" si="5"/>
        <v>2578.8000000000002</v>
      </c>
      <c r="L59" s="133" t="s">
        <v>422</v>
      </c>
      <c r="M59" s="189">
        <v>55.52</v>
      </c>
      <c r="N59" s="190">
        <v>2578.7999999999997</v>
      </c>
      <c r="P59" s="194" t="str">
        <f t="shared" si="2"/>
        <v>КПП1 КИП и А</v>
      </c>
    </row>
    <row r="60" spans="1:16">
      <c r="A60" s="7">
        <f t="shared" si="3"/>
        <v>1</v>
      </c>
      <c r="B60" s="15">
        <f>IF(A60=0,0,SUBTOTAL(9,$A$14:A60))</f>
        <v>45</v>
      </c>
      <c r="C60" s="16" t="str">
        <f t="shared" si="4"/>
        <v>03-05-04</v>
      </c>
      <c r="D60" s="774" t="str">
        <f t="shared" si="0"/>
        <v>КПП2 Электротехническая часть. Освещение</v>
      </c>
      <c r="E60" s="775"/>
      <c r="F60" s="776"/>
      <c r="G60" s="17">
        <f t="shared" si="5"/>
        <v>551.25</v>
      </c>
      <c r="L60" s="133" t="s">
        <v>424</v>
      </c>
      <c r="M60" s="189">
        <v>2.81</v>
      </c>
      <c r="N60" s="190">
        <v>551.24999999999989</v>
      </c>
      <c r="P60" s="194" t="str">
        <f t="shared" si="2"/>
        <v>КПП2 Электротехническая часть. Освещение</v>
      </c>
    </row>
    <row r="61" spans="1:16">
      <c r="A61" s="7">
        <f t="shared" si="3"/>
        <v>1</v>
      </c>
      <c r="B61" s="15">
        <f>IF(A61=0,0,SUBTOTAL(9,$A$14:A61))</f>
        <v>46</v>
      </c>
      <c r="C61" s="16" t="str">
        <f t="shared" si="4"/>
        <v>03-05-05</v>
      </c>
      <c r="D61" s="774" t="str">
        <f t="shared" si="0"/>
        <v>КПП2 Электротехническая часть. Первичная коммутация</v>
      </c>
      <c r="E61" s="775"/>
      <c r="F61" s="776"/>
      <c r="G61" s="17">
        <f t="shared" si="5"/>
        <v>356.56</v>
      </c>
      <c r="L61" s="133" t="s">
        <v>426</v>
      </c>
      <c r="M61" s="189">
        <v>4.3099999999999996</v>
      </c>
      <c r="N61" s="190">
        <v>356.56</v>
      </c>
      <c r="P61" s="194" t="str">
        <f t="shared" si="2"/>
        <v>КПП2 Электротехническая часть. Первичная коммутация</v>
      </c>
    </row>
    <row r="62" spans="1:16">
      <c r="A62" s="7">
        <f t="shared" si="3"/>
        <v>1</v>
      </c>
      <c r="B62" s="15">
        <f>IF(A62=0,0,SUBTOTAL(9,$A$14:A62))</f>
        <v>47</v>
      </c>
      <c r="C62" s="16" t="str">
        <f t="shared" si="4"/>
        <v>03-05-06</v>
      </c>
      <c r="D62" s="774" t="str">
        <f t="shared" si="0"/>
        <v>КПП2 Электротехническая часть. Вторичная коммутация</v>
      </c>
      <c r="E62" s="775"/>
      <c r="F62" s="776"/>
      <c r="G62" s="17">
        <f t="shared" si="5"/>
        <v>5.4</v>
      </c>
      <c r="L62" s="133" t="s">
        <v>428</v>
      </c>
      <c r="M62" s="189">
        <v>0</v>
      </c>
      <c r="N62" s="190">
        <v>5.4</v>
      </c>
      <c r="P62" s="194" t="str">
        <f t="shared" si="2"/>
        <v>КПП2 Электротехническая часть. Вторичная коммутация</v>
      </c>
    </row>
    <row r="63" spans="1:16">
      <c r="A63" s="7">
        <f t="shared" si="3"/>
        <v>1</v>
      </c>
      <c r="B63" s="15">
        <f>IF(A63=0,0,SUBTOTAL(9,$A$14:A63))</f>
        <v>48</v>
      </c>
      <c r="C63" s="16" t="str">
        <f t="shared" si="4"/>
        <v>06-01-08</v>
      </c>
      <c r="D63" s="774" t="str">
        <f t="shared" si="0"/>
        <v>НСП Электротехническая часть. Вторичная коммутация</v>
      </c>
      <c r="E63" s="775"/>
      <c r="F63" s="776"/>
      <c r="G63" s="17">
        <f t="shared" si="5"/>
        <v>12.6</v>
      </c>
      <c r="L63" s="133" t="s">
        <v>432</v>
      </c>
      <c r="M63" s="189">
        <v>0</v>
      </c>
      <c r="N63" s="190">
        <v>12.6</v>
      </c>
      <c r="P63" s="194" t="str">
        <f t="shared" si="2"/>
        <v>НСП Электротехническая часть. Вторичная коммутация</v>
      </c>
    </row>
    <row r="64" spans="1:16">
      <c r="A64" s="7">
        <f t="shared" si="3"/>
        <v>1</v>
      </c>
      <c r="B64" s="15">
        <f>IF(A64=0,0,SUBTOTAL(9,$A$14:A64))</f>
        <v>49</v>
      </c>
      <c r="C64" s="16" t="str">
        <f t="shared" si="4"/>
        <v>06-01-09</v>
      </c>
      <c r="D64" s="774" t="str">
        <f t="shared" si="0"/>
        <v>НСП КИП и А</v>
      </c>
      <c r="E64" s="775"/>
      <c r="F64" s="776"/>
      <c r="G64" s="17">
        <f t="shared" si="5"/>
        <v>3445.26</v>
      </c>
      <c r="L64" s="133" t="s">
        <v>434</v>
      </c>
      <c r="M64" s="189">
        <v>78.509999999999991</v>
      </c>
      <c r="N64" s="190">
        <v>3445.26</v>
      </c>
      <c r="P64" s="194" t="str">
        <f t="shared" si="2"/>
        <v>НСП КИП и А</v>
      </c>
    </row>
    <row r="65" spans="1:16" hidden="1">
      <c r="A65" s="7">
        <f t="shared" si="3"/>
        <v>1</v>
      </c>
      <c r="B65" s="15">
        <f>IF(A65=0,0,SUBTOTAL(9,$A$14:A65))</f>
        <v>49</v>
      </c>
      <c r="C65" s="16" t="str">
        <f t="shared" si="4"/>
        <v>07-02-02</v>
      </c>
      <c r="D65" s="774" t="str">
        <f t="shared" si="0"/>
        <v>Ограждение. Электротехническая часть. Наружное освещение</v>
      </c>
      <c r="E65" s="775"/>
      <c r="F65" s="776"/>
      <c r="G65" s="17">
        <f t="shared" si="5"/>
        <v>1166.8</v>
      </c>
      <c r="L65" s="133" t="s">
        <v>438</v>
      </c>
      <c r="M65" s="189">
        <v>10.34</v>
      </c>
      <c r="N65" s="190">
        <v>1166.8</v>
      </c>
      <c r="P65" s="194" t="str">
        <f t="shared" si="2"/>
        <v>Ограждение. Электротехническая часть. Наружное освещение</v>
      </c>
    </row>
    <row r="66" spans="1:16" hidden="1">
      <c r="A66" s="7">
        <f t="shared" si="3"/>
        <v>1</v>
      </c>
      <c r="B66" s="15">
        <f>IF(A66=0,0,SUBTOTAL(9,$A$14:A66))</f>
        <v>49</v>
      </c>
      <c r="C66" s="16" t="str">
        <f t="shared" si="4"/>
        <v>07-02-03</v>
      </c>
      <c r="D66" s="774" t="str">
        <f t="shared" si="0"/>
        <v>Ограждение. Электротехническая часть. Охранное освещение</v>
      </c>
      <c r="E66" s="775"/>
      <c r="F66" s="776"/>
      <c r="G66" s="17">
        <f t="shared" si="5"/>
        <v>3445.71</v>
      </c>
      <c r="L66" s="133" t="s">
        <v>440</v>
      </c>
      <c r="M66" s="189">
        <v>27.39</v>
      </c>
      <c r="N66" s="190">
        <v>3445.71</v>
      </c>
      <c r="P66" s="194" t="str">
        <f t="shared" si="2"/>
        <v>Ограждение. Электротехническая часть. Охранное освещение</v>
      </c>
    </row>
    <row r="67" spans="1:16" hidden="1">
      <c r="A67" s="7">
        <f t="shared" si="3"/>
        <v>1</v>
      </c>
      <c r="B67" s="15">
        <f>IF(A67=0,0,SUBTOTAL(9,$A$14:A67))</f>
        <v>49</v>
      </c>
      <c r="C67" s="16" t="str">
        <f t="shared" si="4"/>
        <v>07-03-01</v>
      </c>
      <c r="D67" s="774" t="str">
        <f t="shared" si="0"/>
        <v>Наружное заземление</v>
      </c>
      <c r="E67" s="775"/>
      <c r="F67" s="776"/>
      <c r="G67" s="17">
        <f t="shared" si="5"/>
        <v>5120.55</v>
      </c>
      <c r="L67" s="133" t="s">
        <v>442</v>
      </c>
      <c r="M67" s="189">
        <v>17.97</v>
      </c>
      <c r="N67" s="190">
        <v>5120.55</v>
      </c>
      <c r="P67" s="194" t="str">
        <f t="shared" si="2"/>
        <v>Наружное заземление</v>
      </c>
    </row>
    <row r="68" spans="1:16" hidden="1">
      <c r="A68" s="7">
        <f t="shared" si="3"/>
        <v>1</v>
      </c>
      <c r="B68" s="15">
        <f>IF(A68=0,0,SUBTOTAL(9,$A$14:A68))</f>
        <v>49</v>
      </c>
      <c r="C68" s="16" t="str">
        <f t="shared" si="4"/>
        <v>02-01-08а</v>
      </c>
      <c r="D68" s="774" t="str">
        <f t="shared" si="0"/>
        <v>ГК ГТУ. Связь и сигнализация</v>
      </c>
      <c r="E68" s="775"/>
      <c r="F68" s="776"/>
      <c r="G68" s="17">
        <f t="shared" si="5"/>
        <v>75243.789999999994</v>
      </c>
      <c r="L68" s="133" t="s">
        <v>513</v>
      </c>
      <c r="M68" s="189">
        <v>20.329999999999998</v>
      </c>
      <c r="N68" s="190">
        <v>75243.789999999994</v>
      </c>
      <c r="P68" s="194" t="str">
        <f t="shared" si="2"/>
        <v>ГК ГТУ. Связь и сигнализация</v>
      </c>
    </row>
    <row r="69" spans="1:16" hidden="1">
      <c r="A69" s="7">
        <f t="shared" si="3"/>
        <v>1</v>
      </c>
      <c r="B69" s="15">
        <f>IF(A69=0,0,SUBTOTAL(9,$A$14:A69))</f>
        <v>49</v>
      </c>
      <c r="C69" s="16" t="str">
        <f t="shared" si="4"/>
        <v>02-01-08б</v>
      </c>
      <c r="D69" s="774" t="str">
        <f t="shared" si="0"/>
        <v>Системы обнаружения пожара и управления установками пожаротушения.</v>
      </c>
      <c r="E69" s="775"/>
      <c r="F69" s="776"/>
      <c r="G69" s="17">
        <f t="shared" si="5"/>
        <v>20429.91</v>
      </c>
      <c r="L69" s="133" t="s">
        <v>514</v>
      </c>
      <c r="M69" s="189">
        <v>17.48</v>
      </c>
      <c r="N69" s="190">
        <v>20429.909999999996</v>
      </c>
      <c r="P69" s="194" t="str">
        <f t="shared" si="2"/>
        <v>Системы обнаружения пожара и управления установками пожаротушения.</v>
      </c>
    </row>
    <row r="70" spans="1:16" hidden="1">
      <c r="A70" s="7">
        <f t="shared" si="3"/>
        <v>1</v>
      </c>
      <c r="B70" s="15">
        <f>IF(A70=0,0,SUBTOTAL(9,$A$14:A70))</f>
        <v>49</v>
      </c>
      <c r="C70" s="16" t="str">
        <f t="shared" si="4"/>
        <v>09-01-01</v>
      </c>
      <c r="D70" s="774" t="str">
        <f t="shared" si="0"/>
        <v>СОТИ АССО. АС-б</v>
      </c>
      <c r="E70" s="775"/>
      <c r="F70" s="776"/>
      <c r="G70" s="17">
        <f t="shared" si="5"/>
        <v>44.85</v>
      </c>
      <c r="L70" s="133" t="s">
        <v>517</v>
      </c>
      <c r="M70" s="189">
        <v>0</v>
      </c>
      <c r="N70" s="190">
        <v>44.85</v>
      </c>
      <c r="P70" s="194" t="str">
        <f t="shared" si="2"/>
        <v>СОТИ АССО. АС-б</v>
      </c>
    </row>
    <row r="71" spans="1:16" hidden="1">
      <c r="A71" s="7">
        <f t="shared" si="3"/>
        <v>1</v>
      </c>
      <c r="B71" s="15">
        <f>IF(A71=0,0,SUBTOTAL(9,$A$14:A71))</f>
        <v>49</v>
      </c>
      <c r="C71" s="16" t="str">
        <f t="shared" si="4"/>
        <v>09-01-02</v>
      </c>
      <c r="D71" s="774" t="str">
        <f t="shared" si="0"/>
        <v>РАС-б</v>
      </c>
      <c r="E71" s="775"/>
      <c r="F71" s="776"/>
      <c r="G71" s="17">
        <f t="shared" si="5"/>
        <v>14.3</v>
      </c>
      <c r="L71" s="133" t="s">
        <v>519</v>
      </c>
      <c r="M71" s="189">
        <v>0</v>
      </c>
      <c r="N71" s="190">
        <v>14.3</v>
      </c>
      <c r="P71" s="194" t="str">
        <f t="shared" si="2"/>
        <v>РАС-б</v>
      </c>
    </row>
    <row r="72" spans="1:16" hidden="1">
      <c r="A72" s="7">
        <f t="shared" si="3"/>
        <v>0</v>
      </c>
      <c r="B72" s="15">
        <f>IF(A72=0,0,SUBTOTAL(9,$A$14:A72))</f>
        <v>0</v>
      </c>
      <c r="C72" s="16" t="str">
        <f t="shared" si="4"/>
        <v>09-01-03</v>
      </c>
      <c r="D72" s="774" t="str">
        <f t="shared" si="0"/>
        <v>ПО-б</v>
      </c>
      <c r="E72" s="775"/>
      <c r="F72" s="776"/>
      <c r="G72" s="17">
        <f t="shared" si="5"/>
        <v>0</v>
      </c>
      <c r="L72" s="133" t="s">
        <v>521</v>
      </c>
      <c r="M72" s="189">
        <v>0</v>
      </c>
      <c r="N72" s="190">
        <v>0</v>
      </c>
      <c r="P72" s="194" t="str">
        <f t="shared" si="2"/>
        <v>ПО-б</v>
      </c>
    </row>
    <row r="73" spans="1:16" hidden="1">
      <c r="A73" s="7">
        <f t="shared" si="3"/>
        <v>1</v>
      </c>
      <c r="B73" s="15">
        <f>IF(A73=0,0,SUBTOTAL(9,$A$14:A73))</f>
        <v>49</v>
      </c>
      <c r="C73" s="16" t="str">
        <f t="shared" si="4"/>
        <v>09-01-04</v>
      </c>
      <c r="D73" s="774" t="str">
        <f t="shared" si="0"/>
        <v>СОТИ АССО. Оборуд-б</v>
      </c>
      <c r="E73" s="775"/>
      <c r="F73" s="776"/>
      <c r="G73" s="17">
        <f t="shared" si="5"/>
        <v>114.91</v>
      </c>
      <c r="L73" s="133" t="s">
        <v>523</v>
      </c>
      <c r="M73" s="189">
        <v>0</v>
      </c>
      <c r="N73" s="190">
        <v>114.91</v>
      </c>
      <c r="P73" s="194" t="str">
        <f t="shared" si="2"/>
        <v>СОТИ АССО. Оборуд-б</v>
      </c>
    </row>
    <row r="74" spans="1:16" hidden="1">
      <c r="A74" s="7">
        <f t="shared" si="3"/>
        <v>0</v>
      </c>
      <c r="B74" s="15">
        <f>IF(A74=0,0,SUBTOTAL(9,$A$14:A74))</f>
        <v>0</v>
      </c>
      <c r="C74" s="16" t="str">
        <f t="shared" si="4"/>
        <v>09-01-05</v>
      </c>
      <c r="D74" s="774" t="str">
        <f t="shared" si="0"/>
        <v>СОТИ АССО. Ввод системы в промэксплуатацию-б</v>
      </c>
      <c r="E74" s="775"/>
      <c r="F74" s="776"/>
      <c r="G74" s="17">
        <f t="shared" si="5"/>
        <v>0</v>
      </c>
      <c r="L74" s="133" t="s">
        <v>525</v>
      </c>
      <c r="M74" s="189">
        <v>0</v>
      </c>
      <c r="N74" s="190">
        <v>0</v>
      </c>
      <c r="P74" s="194" t="str">
        <f t="shared" si="2"/>
        <v>СОТИ АССО. Ввод системы в промэксплуатацию-б</v>
      </c>
    </row>
    <row r="75" spans="1:16" hidden="1">
      <c r="A75" s="7">
        <f t="shared" si="3"/>
        <v>0</v>
      </c>
      <c r="B75" s="15">
        <f>IF(A75=0,0,SUBTOTAL(9,$A$14:A75))</f>
        <v>0</v>
      </c>
      <c r="C75" s="16" t="str">
        <f t="shared" si="4"/>
        <v>09-01-06</v>
      </c>
      <c r="D75" s="774" t="str">
        <f t="shared" si="0"/>
        <v>СОТИ АССО. Испытание системы-б</v>
      </c>
      <c r="E75" s="775"/>
      <c r="F75" s="776"/>
      <c r="G75" s="17">
        <f t="shared" si="5"/>
        <v>0</v>
      </c>
      <c r="L75" s="133" t="s">
        <v>527</v>
      </c>
      <c r="M75" s="189">
        <v>0</v>
      </c>
      <c r="N75" s="190">
        <v>0</v>
      </c>
      <c r="P75" s="194" t="str">
        <f t="shared" si="2"/>
        <v>СОТИ АССО. Испытание системы-б</v>
      </c>
    </row>
    <row r="76" spans="1:16" hidden="1">
      <c r="A76" s="7">
        <f t="shared" si="3"/>
        <v>0</v>
      </c>
      <c r="B76" s="15">
        <f>IF(A76=0,0,SUBTOTAL(9,$A$14:A76))</f>
        <v>0</v>
      </c>
      <c r="C76" s="16" t="str">
        <f t="shared" si="4"/>
        <v>09-01-07</v>
      </c>
      <c r="D76" s="774" t="str">
        <f t="shared" si="0"/>
        <v>СОТИ АССО. Опытная эксплуатация системы-б</v>
      </c>
      <c r="E76" s="775"/>
      <c r="F76" s="776"/>
      <c r="G76" s="17">
        <f t="shared" si="5"/>
        <v>0</v>
      </c>
      <c r="L76" s="133" t="s">
        <v>529</v>
      </c>
      <c r="M76" s="189">
        <v>0</v>
      </c>
      <c r="N76" s="190">
        <v>0</v>
      </c>
      <c r="P76" s="194" t="str">
        <f t="shared" si="2"/>
        <v>СОТИ АССО. Опытная эксплуатация системы-б</v>
      </c>
    </row>
    <row r="77" spans="1:16" hidden="1">
      <c r="A77" s="7">
        <f t="shared" si="3"/>
        <v>0</v>
      </c>
      <c r="B77" s="15">
        <f>IF(A77=0,0,SUBTOTAL(9,$A$14:A77))</f>
        <v>0</v>
      </c>
      <c r="C77" s="16" t="str">
        <f t="shared" si="4"/>
        <v>09-01-08</v>
      </c>
      <c r="D77" s="774" t="str">
        <f t="shared" si="0"/>
        <v>СОТИ АССО. Разработка ПМИ.</v>
      </c>
      <c r="E77" s="775"/>
      <c r="F77" s="776"/>
      <c r="G77" s="17">
        <f t="shared" si="5"/>
        <v>0</v>
      </c>
      <c r="L77" s="185" t="s">
        <v>531</v>
      </c>
      <c r="M77" s="191">
        <v>0</v>
      </c>
      <c r="N77" s="192">
        <v>0</v>
      </c>
      <c r="P77" s="194" t="str">
        <f t="shared" si="2"/>
        <v>СОТИ АССО. Разработка ПМИ.</v>
      </c>
    </row>
    <row r="78" spans="1:16" hidden="1">
      <c r="A78" s="7">
        <f t="shared" si="3"/>
        <v>0</v>
      </c>
      <c r="B78" s="15">
        <f>IF(A78=0,0,SUBTOTAL(9,$A$14:A78))</f>
        <v>0</v>
      </c>
      <c r="C78" s="16">
        <f t="shared" si="4"/>
        <v>0</v>
      </c>
      <c r="D78" s="774">
        <f t="shared" si="0"/>
        <v>0</v>
      </c>
      <c r="E78" s="775"/>
      <c r="F78" s="776"/>
      <c r="G78" s="17">
        <f t="shared" si="5"/>
        <v>0</v>
      </c>
      <c r="L78" s="7"/>
      <c r="P78" s="194">
        <f t="shared" si="2"/>
        <v>0</v>
      </c>
    </row>
    <row r="79" spans="1:16" hidden="1">
      <c r="A79" s="7">
        <f t="shared" si="3"/>
        <v>0</v>
      </c>
      <c r="B79" s="15">
        <f>IF(A79=0,0,SUBTOTAL(9,$A$14:A79))</f>
        <v>0</v>
      </c>
      <c r="C79" s="16">
        <f t="shared" si="4"/>
        <v>0</v>
      </c>
      <c r="D79" s="774">
        <f t="shared" ref="D79:D90" si="6">IF(ISERROR(VLOOKUP(C79,сметы,3,FALSE))=TRUE,0,VLOOKUP(C79,сметы,3,FALSE))</f>
        <v>0</v>
      </c>
      <c r="E79" s="775"/>
      <c r="F79" s="776"/>
      <c r="G79" s="17">
        <f t="shared" ref="G79:G90" si="7">ROUND(N79*ПЧ,2)</f>
        <v>0</v>
      </c>
      <c r="L79" s="7"/>
      <c r="P79" s="194">
        <f t="shared" ref="P79:P91" si="8">IF(ISERROR(VLOOKUP(C79,сметы,3,FALSE))=TRUE,0,VLOOKUP(C79,сметы,3,FALSE))</f>
        <v>0</v>
      </c>
    </row>
    <row r="80" spans="1:16" hidden="1">
      <c r="A80" s="7">
        <f t="shared" ref="A80:A91" si="9">IF(G80=0,0,1)</f>
        <v>0</v>
      </c>
      <c r="B80" s="15">
        <f>IF(A80=0,0,SUBTOTAL(9,$A$14:A80))</f>
        <v>0</v>
      </c>
      <c r="C80" s="16">
        <f t="shared" ref="C80:C90" si="10">L80</f>
        <v>0</v>
      </c>
      <c r="D80" s="774">
        <f t="shared" si="6"/>
        <v>0</v>
      </c>
      <c r="E80" s="775"/>
      <c r="F80" s="776"/>
      <c r="G80" s="17">
        <f t="shared" si="7"/>
        <v>0</v>
      </c>
      <c r="L80" s="7"/>
      <c r="P80" s="194">
        <f t="shared" si="8"/>
        <v>0</v>
      </c>
    </row>
    <row r="81" spans="1:19" hidden="1">
      <c r="A81" s="7">
        <f t="shared" si="9"/>
        <v>0</v>
      </c>
      <c r="B81" s="15">
        <f>IF(A81=0,0,SUBTOTAL(9,$A$14:A81))</f>
        <v>0</v>
      </c>
      <c r="C81" s="16">
        <f t="shared" si="10"/>
        <v>0</v>
      </c>
      <c r="D81" s="774">
        <f t="shared" si="6"/>
        <v>0</v>
      </c>
      <c r="E81" s="775"/>
      <c r="F81" s="776"/>
      <c r="G81" s="17">
        <f t="shared" si="7"/>
        <v>0</v>
      </c>
      <c r="L81" s="7"/>
      <c r="P81" s="194">
        <f t="shared" si="8"/>
        <v>0</v>
      </c>
    </row>
    <row r="82" spans="1:19" hidden="1">
      <c r="A82" s="7">
        <f t="shared" si="9"/>
        <v>0</v>
      </c>
      <c r="B82" s="15">
        <f>IF(A82=0,0,SUBTOTAL(9,$A$14:A82))</f>
        <v>0</v>
      </c>
      <c r="C82" s="16">
        <f t="shared" si="10"/>
        <v>0</v>
      </c>
      <c r="D82" s="774">
        <f t="shared" si="6"/>
        <v>0</v>
      </c>
      <c r="E82" s="775"/>
      <c r="F82" s="776"/>
      <c r="G82" s="17">
        <f t="shared" si="7"/>
        <v>0</v>
      </c>
      <c r="L82" s="7"/>
      <c r="P82" s="194">
        <f t="shared" si="8"/>
        <v>0</v>
      </c>
    </row>
    <row r="83" spans="1:19" hidden="1">
      <c r="A83" s="7">
        <f t="shared" si="9"/>
        <v>0</v>
      </c>
      <c r="B83" s="15">
        <f>IF(A83=0,0,SUBTOTAL(9,$A$14:A83))</f>
        <v>0</v>
      </c>
      <c r="C83" s="16">
        <f t="shared" si="10"/>
        <v>0</v>
      </c>
      <c r="D83" s="774">
        <f t="shared" si="6"/>
        <v>0</v>
      </c>
      <c r="E83" s="775"/>
      <c r="F83" s="776"/>
      <c r="G83" s="17">
        <f t="shared" si="7"/>
        <v>0</v>
      </c>
      <c r="L83" s="7"/>
      <c r="P83" s="194">
        <f t="shared" si="8"/>
        <v>0</v>
      </c>
    </row>
    <row r="84" spans="1:19" hidden="1">
      <c r="A84" s="7">
        <f t="shared" si="9"/>
        <v>0</v>
      </c>
      <c r="B84" s="15">
        <f>IF(A84=0,0,SUBTOTAL(9,$A$14:A84))</f>
        <v>0</v>
      </c>
      <c r="C84" s="16">
        <f t="shared" si="10"/>
        <v>0</v>
      </c>
      <c r="D84" s="774">
        <f t="shared" si="6"/>
        <v>0</v>
      </c>
      <c r="E84" s="775"/>
      <c r="F84" s="776"/>
      <c r="G84" s="17">
        <f t="shared" si="7"/>
        <v>0</v>
      </c>
      <c r="L84" s="7"/>
      <c r="P84" s="194">
        <f t="shared" si="8"/>
        <v>0</v>
      </c>
    </row>
    <row r="85" spans="1:19" hidden="1">
      <c r="A85" s="7">
        <f t="shared" si="9"/>
        <v>0</v>
      </c>
      <c r="B85" s="15">
        <f>IF(A85=0,0,SUBTOTAL(9,$A$14:A85))</f>
        <v>0</v>
      </c>
      <c r="C85" s="16">
        <f t="shared" si="10"/>
        <v>0</v>
      </c>
      <c r="D85" s="774">
        <f t="shared" si="6"/>
        <v>0</v>
      </c>
      <c r="E85" s="775"/>
      <c r="F85" s="776"/>
      <c r="G85" s="17">
        <f t="shared" si="7"/>
        <v>0</v>
      </c>
      <c r="L85" s="7"/>
      <c r="P85" s="194">
        <f t="shared" si="8"/>
        <v>0</v>
      </c>
    </row>
    <row r="86" spans="1:19" hidden="1">
      <c r="A86" s="7">
        <f t="shared" si="9"/>
        <v>0</v>
      </c>
      <c r="B86" s="15">
        <f>IF(A86=0,0,SUBTOTAL(9,$A$14:A86))</f>
        <v>0</v>
      </c>
      <c r="C86" s="16">
        <f t="shared" si="10"/>
        <v>0</v>
      </c>
      <c r="D86" s="774">
        <f t="shared" si="6"/>
        <v>0</v>
      </c>
      <c r="E86" s="775"/>
      <c r="F86" s="776"/>
      <c r="G86" s="17">
        <f t="shared" si="7"/>
        <v>0</v>
      </c>
      <c r="L86" s="7"/>
      <c r="P86" s="194">
        <f t="shared" si="8"/>
        <v>0</v>
      </c>
    </row>
    <row r="87" spans="1:19" hidden="1">
      <c r="A87" s="7">
        <f t="shared" si="9"/>
        <v>0</v>
      </c>
      <c r="B87" s="15">
        <f>IF(A87=0,0,SUBTOTAL(9,$A$14:A87))</f>
        <v>0</v>
      </c>
      <c r="C87" s="16">
        <f t="shared" si="10"/>
        <v>0</v>
      </c>
      <c r="D87" s="774">
        <f t="shared" si="6"/>
        <v>0</v>
      </c>
      <c r="E87" s="775"/>
      <c r="F87" s="776"/>
      <c r="G87" s="17">
        <f t="shared" si="7"/>
        <v>0</v>
      </c>
      <c r="L87" s="7"/>
      <c r="P87" s="194">
        <f t="shared" si="8"/>
        <v>0</v>
      </c>
    </row>
    <row r="88" spans="1:19" hidden="1">
      <c r="A88" s="7">
        <f t="shared" si="9"/>
        <v>0</v>
      </c>
      <c r="B88" s="15">
        <f>IF(A88=0,0,SUBTOTAL(9,$A$14:A88))</f>
        <v>0</v>
      </c>
      <c r="C88" s="16">
        <f t="shared" si="10"/>
        <v>0</v>
      </c>
      <c r="D88" s="774">
        <f t="shared" si="6"/>
        <v>0</v>
      </c>
      <c r="E88" s="775"/>
      <c r="F88" s="776"/>
      <c r="G88" s="17">
        <f t="shared" si="7"/>
        <v>0</v>
      </c>
      <c r="L88" s="7"/>
      <c r="P88" s="194">
        <f t="shared" si="8"/>
        <v>0</v>
      </c>
    </row>
    <row r="89" spans="1:19" hidden="1">
      <c r="A89" s="7">
        <f t="shared" si="9"/>
        <v>0</v>
      </c>
      <c r="B89" s="15">
        <f>IF(A89=0,0,SUBTOTAL(9,$A$14:A89))</f>
        <v>0</v>
      </c>
      <c r="C89" s="16">
        <f t="shared" si="10"/>
        <v>0</v>
      </c>
      <c r="D89" s="774">
        <f t="shared" si="6"/>
        <v>0</v>
      </c>
      <c r="E89" s="775"/>
      <c r="F89" s="776"/>
      <c r="G89" s="17">
        <f t="shared" si="7"/>
        <v>0</v>
      </c>
      <c r="L89" s="7"/>
      <c r="P89" s="194">
        <f t="shared" si="8"/>
        <v>0</v>
      </c>
    </row>
    <row r="90" spans="1:19" hidden="1">
      <c r="A90" s="7">
        <f t="shared" si="9"/>
        <v>0</v>
      </c>
      <c r="B90" s="15">
        <f>IF(A90=0,0,SUBTOTAL(9,$A$14:A90))</f>
        <v>0</v>
      </c>
      <c r="C90" s="16">
        <f t="shared" si="10"/>
        <v>0</v>
      </c>
      <c r="D90" s="774">
        <f t="shared" si="6"/>
        <v>0</v>
      </c>
      <c r="E90" s="775"/>
      <c r="F90" s="776"/>
      <c r="G90" s="17">
        <f t="shared" si="7"/>
        <v>0</v>
      </c>
      <c r="L90" s="7"/>
      <c r="P90" s="194">
        <f t="shared" si="8"/>
        <v>0</v>
      </c>
    </row>
    <row r="91" spans="1:19" hidden="1">
      <c r="A91" s="7">
        <f t="shared" si="9"/>
        <v>0</v>
      </c>
      <c r="L91" s="7"/>
      <c r="P91" s="194">
        <f t="shared" si="8"/>
        <v>0</v>
      </c>
    </row>
    <row r="92" spans="1:19">
      <c r="A92" s="7">
        <v>1</v>
      </c>
      <c r="B92" s="87"/>
      <c r="C92" s="87" t="s">
        <v>68</v>
      </c>
      <c r="D92" s="87"/>
      <c r="E92" s="87"/>
      <c r="F92" s="87"/>
      <c r="G92" s="168">
        <f>SUBTOTAL(9,G15:G91)</f>
        <v>463372.18</v>
      </c>
      <c r="K92" s="7"/>
      <c r="L92" s="7"/>
    </row>
    <row r="93" spans="1:19">
      <c r="A93" s="7">
        <v>1</v>
      </c>
      <c r="K93" s="7"/>
      <c r="L93" s="7"/>
    </row>
    <row r="94" spans="1:19">
      <c r="A94" s="7">
        <v>1</v>
      </c>
      <c r="B94" s="770" t="s">
        <v>236</v>
      </c>
      <c r="C94" s="770"/>
      <c r="D94" s="770"/>
      <c r="E94" s="770"/>
      <c r="F94" s="770"/>
      <c r="G94" s="770"/>
      <c r="L94" s="7"/>
    </row>
    <row r="95" spans="1:19" s="28" customFormat="1">
      <c r="A95" s="7">
        <v>1</v>
      </c>
      <c r="B95" s="770" t="str">
        <f>CONCATENATE("составляет ",время,"  часов на человека.")</f>
        <v>составляет 1973  часов на человека.</v>
      </c>
      <c r="C95" s="770"/>
      <c r="D95" s="770"/>
      <c r="E95" s="770"/>
      <c r="F95" s="770"/>
      <c r="G95" s="770"/>
      <c r="H95" s="92"/>
      <c r="I95" s="100"/>
      <c r="J95" s="27"/>
      <c r="K95" s="30"/>
      <c r="L95" s="7"/>
      <c r="M95" s="7"/>
      <c r="N95" s="7"/>
      <c r="O95" s="7"/>
      <c r="P95" s="7"/>
      <c r="Q95" s="7"/>
      <c r="R95" s="7"/>
      <c r="S95" s="7"/>
    </row>
    <row r="96" spans="1:19" s="28" customFormat="1">
      <c r="A96" s="7">
        <v>1</v>
      </c>
      <c r="H96" s="92"/>
      <c r="L96" s="7"/>
      <c r="M96" s="7"/>
      <c r="N96" s="7"/>
      <c r="O96" s="7"/>
      <c r="P96" s="7"/>
      <c r="Q96" s="7"/>
      <c r="R96" s="7"/>
      <c r="S96" s="7"/>
    </row>
    <row r="97" spans="1:19" s="28" customFormat="1">
      <c r="A97" s="7">
        <v>1</v>
      </c>
      <c r="B97" s="767" t="str">
        <f>CONCATENATE("Средняя численность персонала за период работы ",период," месяцев, составляет ",TEXT(месс,"0,00")," человек")</f>
        <v>Средняя численность персонала за период работы 17 месяцев, составляет 203,56 человек</v>
      </c>
      <c r="C97" s="767"/>
      <c r="D97" s="767"/>
      <c r="E97" s="767"/>
      <c r="F97" s="767"/>
      <c r="G97" s="767"/>
      <c r="H97" s="27"/>
      <c r="I97" s="27"/>
      <c r="J97" s="27"/>
      <c r="K97" s="30"/>
      <c r="L97" s="7"/>
      <c r="M97" s="7"/>
      <c r="N97" s="7"/>
      <c r="O97" s="7"/>
      <c r="P97" s="7"/>
      <c r="Q97" s="7"/>
      <c r="R97" s="7"/>
      <c r="S97" s="7"/>
    </row>
    <row r="98" spans="1:19" s="28" customFormat="1">
      <c r="A98" s="7">
        <v>1</v>
      </c>
      <c r="C98" s="85" t="str">
        <f>CONCATENATE("Период работы составляет ",период," мес.")</f>
        <v>Период работы составляет 17 мес.</v>
      </c>
      <c r="D98" s="182"/>
      <c r="E98" s="182"/>
      <c r="F98" s="182"/>
      <c r="G98" s="182"/>
      <c r="H98" s="27"/>
      <c r="I98" s="27"/>
      <c r="J98" s="27"/>
      <c r="K98" s="30"/>
      <c r="L98" s="7"/>
      <c r="M98" s="7"/>
      <c r="N98" s="7"/>
      <c r="O98" s="7"/>
      <c r="P98" s="7"/>
      <c r="Q98" s="7"/>
      <c r="R98" s="7"/>
      <c r="S98" s="7"/>
    </row>
    <row r="99" spans="1:19" s="28" customFormat="1">
      <c r="A99" s="7">
        <v>1</v>
      </c>
      <c r="C99" s="85" t="str">
        <f>CONCATENATE("Длительность проживания составляет ",вахта," мес.")</f>
        <v>Длительность проживания составляет 2 мес.</v>
      </c>
      <c r="D99" s="182"/>
      <c r="E99" s="182"/>
      <c r="F99" s="182"/>
      <c r="G99" s="182"/>
      <c r="H99" s="27"/>
      <c r="I99" s="27"/>
      <c r="J99" s="27"/>
      <c r="L99" s="7"/>
      <c r="M99" s="7"/>
      <c r="N99" s="7"/>
      <c r="O99" s="7"/>
      <c r="P99" s="7"/>
      <c r="Q99" s="7"/>
      <c r="R99" s="7"/>
      <c r="S99" s="7"/>
    </row>
    <row r="100" spans="1:19" s="28" customFormat="1">
      <c r="A100" s="7">
        <v>1</v>
      </c>
      <c r="B100" s="32"/>
      <c r="C100" s="33" t="s">
        <v>11</v>
      </c>
      <c r="D100" s="33"/>
      <c r="E100" s="33"/>
      <c r="F100" s="33"/>
      <c r="G100" s="33"/>
      <c r="H100" s="27"/>
      <c r="I100" s="28">
        <f>N92/168</f>
        <v>0</v>
      </c>
      <c r="L100" s="7"/>
      <c r="M100" s="7"/>
      <c r="N100" s="7"/>
      <c r="O100" s="7"/>
      <c r="P100" s="7"/>
      <c r="Q100" s="7"/>
      <c r="R100" s="7"/>
      <c r="S100" s="7"/>
    </row>
    <row r="101" spans="1:19" s="28" customFormat="1">
      <c r="A101" s="7">
        <v>1</v>
      </c>
      <c r="B101" s="32"/>
      <c r="C101" s="33"/>
      <c r="D101" s="33"/>
      <c r="E101" s="33"/>
      <c r="F101" s="33"/>
      <c r="G101" s="33"/>
      <c r="H101" s="27"/>
      <c r="I101" s="27"/>
      <c r="J101" s="27"/>
      <c r="L101" s="7"/>
      <c r="M101" s="7"/>
      <c r="N101" s="7"/>
      <c r="O101" s="7"/>
      <c r="P101" s="7"/>
      <c r="Q101" s="7"/>
      <c r="R101" s="7"/>
      <c r="S101" s="7"/>
    </row>
    <row r="102" spans="1:19" s="28" customFormat="1" ht="51">
      <c r="A102" s="7">
        <v>1</v>
      </c>
      <c r="B102" s="34" t="s">
        <v>12</v>
      </c>
      <c r="C102" s="34" t="s">
        <v>14</v>
      </c>
      <c r="D102" s="34" t="s">
        <v>8</v>
      </c>
      <c r="E102" s="34" t="s">
        <v>15</v>
      </c>
      <c r="F102" s="34" t="s">
        <v>89</v>
      </c>
      <c r="G102" s="34" t="s">
        <v>90</v>
      </c>
      <c r="H102" s="89" t="s">
        <v>75</v>
      </c>
      <c r="I102" s="27"/>
      <c r="L102" s="7"/>
      <c r="M102" s="7"/>
      <c r="N102" s="7"/>
      <c r="O102" s="7"/>
      <c r="P102" s="7"/>
      <c r="Q102" s="7"/>
      <c r="R102" s="7"/>
      <c r="S102" s="7"/>
    </row>
    <row r="103" spans="1:19" s="28" customFormat="1" ht="89.25">
      <c r="A103" s="7">
        <v>1</v>
      </c>
      <c r="B103" s="35">
        <v>1</v>
      </c>
      <c r="C103" s="36" t="str">
        <f>маршрут</f>
        <v>Проезд Калининград; 
Ж/дорога Москва-Калининград-Москва
туда и обратно</v>
      </c>
      <c r="D103" s="35">
        <f>ROUNDUP(месс,0)</f>
        <v>204</v>
      </c>
      <c r="E103" s="35">
        <f>рейс</f>
        <v>9</v>
      </c>
      <c r="F103" s="37">
        <f>проезд*2+д1</f>
        <v>8378</v>
      </c>
      <c r="G103" s="46">
        <f>ROUND(D103*E103*F103,2)</f>
        <v>15382008</v>
      </c>
      <c r="H103" s="91"/>
      <c r="I103" s="27"/>
      <c r="L103" s="7"/>
      <c r="M103" s="7"/>
      <c r="N103" s="7"/>
      <c r="O103" s="7"/>
      <c r="P103" s="7"/>
      <c r="Q103" s="7"/>
      <c r="R103" s="7"/>
      <c r="S103" s="7"/>
    </row>
    <row r="104" spans="1:19" s="28" customFormat="1">
      <c r="A104" s="7">
        <v>1</v>
      </c>
      <c r="B104" s="38"/>
      <c r="C104" s="39"/>
      <c r="D104" s="39"/>
      <c r="E104" s="38"/>
      <c r="F104" s="40" t="s">
        <v>2</v>
      </c>
      <c r="G104" s="88">
        <f>SUM(G103:G103)</f>
        <v>15382008</v>
      </c>
      <c r="H104" s="27"/>
      <c r="I104" s="27"/>
      <c r="J104" s="27"/>
      <c r="L104" s="7"/>
      <c r="M104" s="7"/>
      <c r="N104" s="7"/>
      <c r="O104" s="7"/>
      <c r="P104" s="7"/>
      <c r="Q104" s="7"/>
      <c r="R104" s="7"/>
      <c r="S104" s="7"/>
    </row>
    <row r="105" spans="1:19" s="43" customFormat="1">
      <c r="A105" s="7">
        <v>1</v>
      </c>
      <c r="B105" s="32"/>
      <c r="C105" s="33" t="s">
        <v>39</v>
      </c>
      <c r="D105" s="33"/>
      <c r="E105" s="33"/>
      <c r="F105" s="42"/>
      <c r="G105" s="41"/>
      <c r="H105" s="27"/>
      <c r="I105" s="27"/>
      <c r="J105" s="27"/>
      <c r="K105" s="28"/>
      <c r="L105" s="7"/>
      <c r="M105" s="7"/>
      <c r="N105" s="7"/>
      <c r="O105" s="7"/>
      <c r="P105" s="7"/>
      <c r="Q105" s="7"/>
      <c r="R105" s="7"/>
      <c r="S105" s="7"/>
    </row>
    <row r="106" spans="1:19" s="43" customFormat="1">
      <c r="A106" s="7">
        <v>1</v>
      </c>
      <c r="B106" s="32"/>
      <c r="C106" s="33"/>
      <c r="D106" s="33"/>
      <c r="E106" s="33"/>
      <c r="F106" s="42"/>
      <c r="G106" s="41"/>
      <c r="H106" s="27"/>
      <c r="I106" s="165"/>
      <c r="J106" s="165"/>
      <c r="K106" s="56"/>
      <c r="L106" s="7"/>
      <c r="M106" s="7"/>
      <c r="N106" s="7"/>
      <c r="O106" s="7"/>
      <c r="P106" s="7"/>
      <c r="Q106" s="7"/>
      <c r="R106" s="7"/>
      <c r="S106" s="7"/>
    </row>
    <row r="107" spans="1:19" s="43" customFormat="1" ht="38.25">
      <c r="A107" s="7">
        <v>1</v>
      </c>
      <c r="B107" s="34" t="s">
        <v>0</v>
      </c>
      <c r="C107" s="34" t="s">
        <v>3</v>
      </c>
      <c r="D107" s="34" t="s">
        <v>8</v>
      </c>
      <c r="E107" s="34" t="s">
        <v>1</v>
      </c>
      <c r="F107" s="44" t="s">
        <v>91</v>
      </c>
      <c r="G107" s="45" t="s">
        <v>92</v>
      </c>
      <c r="H107" s="116"/>
      <c r="I107" s="165"/>
      <c r="J107" s="165"/>
      <c r="K107" s="56"/>
      <c r="L107" s="7"/>
      <c r="M107" s="7"/>
      <c r="N107" s="7"/>
      <c r="O107" s="7"/>
      <c r="P107" s="7"/>
      <c r="Q107" s="7"/>
      <c r="R107" s="7"/>
      <c r="S107" s="7"/>
    </row>
    <row r="108" spans="1:19" s="43" customFormat="1" ht="25.5">
      <c r="A108" s="7">
        <v>1</v>
      </c>
      <c r="B108" s="35">
        <v>1</v>
      </c>
      <c r="C108" s="36" t="str">
        <f>CONCATENATE(мн,"-",г,"
",мо,"-",гк)</f>
        <v>июнь-2016
октябрь-2017</v>
      </c>
      <c r="D108" s="35">
        <f>D103</f>
        <v>204</v>
      </c>
      <c r="E108" s="35">
        <f>ROUNDDOWN(период*30.5,0)</f>
        <v>518</v>
      </c>
      <c r="F108" s="46">
        <f>сут</f>
        <v>500</v>
      </c>
      <c r="G108" s="46">
        <f>ROUND(D108*E108*F108,2)</f>
        <v>52836000</v>
      </c>
      <c r="I108" s="165"/>
      <c r="J108" s="165"/>
      <c r="L108" s="7"/>
      <c r="M108" s="7"/>
      <c r="N108" s="7"/>
      <c r="O108" s="7"/>
      <c r="P108" s="7"/>
      <c r="Q108" s="7"/>
      <c r="R108" s="7"/>
      <c r="S108" s="7"/>
    </row>
    <row r="109" spans="1:19" s="43" customFormat="1">
      <c r="A109" s="7">
        <v>1</v>
      </c>
      <c r="B109" s="38"/>
      <c r="C109" s="39"/>
      <c r="D109" s="39"/>
      <c r="E109" s="38"/>
      <c r="F109" s="40" t="s">
        <v>5</v>
      </c>
      <c r="G109" s="88">
        <f>SUM(G108:G108)</f>
        <v>52836000</v>
      </c>
      <c r="H109" s="27"/>
      <c r="I109" s="165"/>
      <c r="J109" s="165"/>
      <c r="K109" s="56"/>
      <c r="L109" s="7"/>
      <c r="M109" s="7"/>
      <c r="N109" s="7"/>
      <c r="O109" s="7"/>
      <c r="P109" s="7"/>
      <c r="Q109" s="7"/>
      <c r="R109" s="7"/>
      <c r="S109" s="7"/>
    </row>
    <row r="110" spans="1:19" s="43" customFormat="1">
      <c r="A110" s="7">
        <v>1</v>
      </c>
      <c r="B110" s="32"/>
      <c r="C110" s="33" t="s">
        <v>13</v>
      </c>
      <c r="D110" s="33"/>
      <c r="E110" s="47"/>
      <c r="F110" s="33"/>
      <c r="G110" s="48"/>
      <c r="H110" s="27"/>
      <c r="I110" s="165"/>
      <c r="J110" s="165"/>
      <c r="K110" s="56"/>
      <c r="L110" s="7"/>
      <c r="M110" s="7"/>
      <c r="N110" s="7"/>
      <c r="O110" s="7"/>
      <c r="P110" s="7"/>
      <c r="Q110" s="7"/>
      <c r="R110" s="7"/>
      <c r="S110" s="7"/>
    </row>
    <row r="111" spans="1:19" s="28" customFormat="1">
      <c r="A111" s="7">
        <v>1</v>
      </c>
      <c r="B111" s="38"/>
      <c r="C111" s="39"/>
      <c r="D111" s="39"/>
      <c r="E111" s="49"/>
      <c r="F111" s="50"/>
      <c r="G111" s="51"/>
      <c r="H111" s="27"/>
      <c r="I111" s="165"/>
      <c r="J111" s="165"/>
      <c r="K111" s="56"/>
      <c r="L111" s="7"/>
      <c r="M111" s="7"/>
      <c r="N111" s="7"/>
      <c r="O111" s="7"/>
      <c r="P111" s="7"/>
      <c r="Q111" s="7"/>
      <c r="R111" s="7"/>
      <c r="S111" s="7"/>
    </row>
    <row r="112" spans="1:19" s="52" customFormat="1" ht="25.5">
      <c r="A112" s="7">
        <v>1</v>
      </c>
      <c r="B112" s="34" t="s">
        <v>0</v>
      </c>
      <c r="C112" s="34" t="s">
        <v>3</v>
      </c>
      <c r="D112" s="34" t="s">
        <v>4</v>
      </c>
      <c r="E112" s="34" t="s">
        <v>1</v>
      </c>
      <c r="F112" s="34" t="s">
        <v>93</v>
      </c>
      <c r="G112" s="45" t="s">
        <v>94</v>
      </c>
      <c r="H112" s="27"/>
      <c r="I112" s="27"/>
      <c r="J112" s="27"/>
      <c r="K112" s="28"/>
      <c r="L112" s="7"/>
      <c r="M112" s="7"/>
      <c r="N112" s="7"/>
      <c r="O112" s="7"/>
      <c r="P112" s="7"/>
      <c r="Q112" s="7"/>
      <c r="R112" s="7"/>
      <c r="S112" s="7"/>
    </row>
    <row r="113" spans="1:19" s="28" customFormat="1" ht="25.5">
      <c r="A113" s="7">
        <v>1</v>
      </c>
      <c r="B113" s="35">
        <v>1</v>
      </c>
      <c r="C113" s="53" t="str">
        <f>CONCATENATE(мн,"-",г,"
",мо,"-",гк)</f>
        <v>июнь-2016
октябрь-2017</v>
      </c>
      <c r="D113" s="35">
        <f>D108</f>
        <v>204</v>
      </c>
      <c r="E113" s="35">
        <f>E108</f>
        <v>518</v>
      </c>
      <c r="F113" s="54">
        <f>проживание+R113</f>
        <v>250</v>
      </c>
      <c r="G113" s="46">
        <f>ROUND(D113*E113*F113,2)+H113</f>
        <v>26418000</v>
      </c>
      <c r="H113" s="152"/>
      <c r="I113" s="27"/>
      <c r="J113" s="27"/>
      <c r="L113" s="7"/>
      <c r="M113" s="7"/>
      <c r="N113" s="7"/>
      <c r="O113" s="7"/>
      <c r="P113" s="7"/>
      <c r="Q113" s="7"/>
      <c r="R113" s="7"/>
      <c r="S113" s="7"/>
    </row>
    <row r="114" spans="1:19" s="28" customFormat="1">
      <c r="A114" s="7">
        <v>1</v>
      </c>
      <c r="B114" s="55"/>
      <c r="C114" s="56"/>
      <c r="D114" s="56"/>
      <c r="E114" s="57" t="s">
        <v>9</v>
      </c>
      <c r="F114" s="769">
        <f>SUM(G113:G113)</f>
        <v>26418000</v>
      </c>
      <c r="G114" s="769"/>
      <c r="H114" s="94"/>
      <c r="I114" s="27"/>
      <c r="J114" s="27"/>
      <c r="L114" s="7"/>
      <c r="M114" s="7"/>
      <c r="N114" s="7"/>
      <c r="O114" s="7"/>
      <c r="P114" s="7"/>
      <c r="Q114" s="7"/>
      <c r="R114" s="7"/>
      <c r="S114" s="7"/>
    </row>
    <row r="115" spans="1:19" s="28" customFormat="1">
      <c r="A115" s="7">
        <v>1</v>
      </c>
      <c r="C115" s="58"/>
      <c r="E115" s="59" t="s">
        <v>10</v>
      </c>
      <c r="F115" s="782">
        <f>G104+G109+F114</f>
        <v>94636008</v>
      </c>
      <c r="G115" s="782"/>
      <c r="H115" s="92"/>
      <c r="I115" s="92"/>
      <c r="J115" s="27"/>
      <c r="L115" s="7"/>
      <c r="M115" s="7"/>
      <c r="N115" s="7"/>
      <c r="O115" s="7"/>
      <c r="P115" s="7"/>
      <c r="Q115" s="7"/>
      <c r="S115" s="7"/>
    </row>
    <row r="116" spans="1:19" s="28" customFormat="1">
      <c r="A116" s="7">
        <v>1</v>
      </c>
      <c r="C116" s="58"/>
      <c r="E116" s="60" t="s">
        <v>6</v>
      </c>
      <c r="F116" s="783">
        <f>ROUND(F115*0.18,2)</f>
        <v>17034481.440000001</v>
      </c>
      <c r="G116" s="783"/>
      <c r="H116" s="30" t="s">
        <v>42</v>
      </c>
      <c r="I116" s="92"/>
      <c r="L116" s="7"/>
      <c r="M116" s="7"/>
      <c r="N116" s="7"/>
      <c r="O116" s="7"/>
      <c r="P116" s="7"/>
      <c r="Q116" s="7"/>
      <c r="S116" s="7"/>
    </row>
    <row r="117" spans="1:19" s="28" customFormat="1">
      <c r="A117" s="7">
        <v>1</v>
      </c>
      <c r="D117" s="58"/>
      <c r="E117" s="59" t="s">
        <v>16</v>
      </c>
      <c r="F117" s="782">
        <f>F115+F116</f>
        <v>111670489.44</v>
      </c>
      <c r="G117" s="782"/>
      <c r="H117" s="31">
        <v>1</v>
      </c>
      <c r="I117" s="7"/>
      <c r="L117" s="7"/>
      <c r="M117" s="7"/>
      <c r="N117" s="7"/>
      <c r="O117" s="7"/>
      <c r="P117" s="7"/>
      <c r="Q117" s="7"/>
      <c r="R117" s="7"/>
      <c r="S117" s="7"/>
    </row>
    <row r="118" spans="1:19" s="28" customFormat="1" ht="25.5">
      <c r="A118" s="7">
        <v>1</v>
      </c>
      <c r="D118" s="177" t="s">
        <v>245</v>
      </c>
      <c r="E118" s="59"/>
      <c r="F118" s="184"/>
      <c r="G118" s="178">
        <f>F115/8.42</f>
        <v>11239430.878859857</v>
      </c>
      <c r="H118" s="27"/>
      <c r="I118" s="27"/>
      <c r="L118" s="7"/>
      <c r="M118" s="7"/>
      <c r="N118" s="7"/>
      <c r="O118" s="7"/>
      <c r="P118" s="7"/>
      <c r="Q118" s="7"/>
      <c r="R118" s="7"/>
      <c r="S118" s="7"/>
    </row>
    <row r="119" spans="1:19" s="28" customFormat="1">
      <c r="A119" s="7">
        <v>1</v>
      </c>
      <c r="D119" s="58"/>
      <c r="E119" s="59"/>
      <c r="F119" s="184"/>
      <c r="G119" s="184"/>
      <c r="H119" s="27"/>
      <c r="J119" s="27"/>
      <c r="L119" s="7"/>
      <c r="M119" s="7"/>
      <c r="N119" s="7"/>
      <c r="O119" s="7"/>
      <c r="P119" s="7"/>
      <c r="Q119" s="7"/>
      <c r="R119" s="7"/>
      <c r="S119" s="7"/>
    </row>
    <row r="120" spans="1:19" s="28" customFormat="1">
      <c r="A120" s="7">
        <v>1</v>
      </c>
      <c r="B120" s="61" t="s">
        <v>17</v>
      </c>
      <c r="C120" s="62"/>
      <c r="D120" s="63"/>
      <c r="E120" s="63"/>
      <c r="F120" s="123" t="s">
        <v>140</v>
      </c>
      <c r="G120" s="64"/>
      <c r="H120" s="27"/>
      <c r="I120" s="27"/>
      <c r="L120" s="7"/>
      <c r="M120" s="7"/>
      <c r="N120" s="7"/>
      <c r="O120" s="7"/>
      <c r="P120" s="7"/>
      <c r="Q120" s="7"/>
      <c r="R120" s="7"/>
      <c r="S120" s="7"/>
    </row>
    <row r="121" spans="1:19" s="28" customFormat="1">
      <c r="A121" s="7">
        <v>1</v>
      </c>
      <c r="B121" s="65"/>
      <c r="C121" s="781" t="s">
        <v>7</v>
      </c>
      <c r="D121" s="781"/>
      <c r="E121" s="781"/>
      <c r="F121" s="781"/>
      <c r="G121" s="781"/>
      <c r="H121" s="27"/>
      <c r="I121" s="27"/>
      <c r="L121" s="7"/>
      <c r="M121" s="7"/>
      <c r="N121" s="7"/>
      <c r="O121" s="7"/>
      <c r="P121" s="7"/>
      <c r="Q121" s="7"/>
      <c r="R121" s="7"/>
      <c r="S121" s="7"/>
    </row>
    <row r="122" spans="1:19" s="28" customFormat="1">
      <c r="A122" s="7">
        <v>1</v>
      </c>
      <c r="B122" s="65"/>
      <c r="C122" s="66"/>
      <c r="D122" s="67"/>
      <c r="H122" s="27"/>
      <c r="I122" s="27"/>
      <c r="L122" s="7"/>
      <c r="M122" s="7"/>
      <c r="N122" s="7"/>
      <c r="O122" s="7"/>
      <c r="P122" s="7"/>
      <c r="Q122" s="7"/>
      <c r="R122" s="7"/>
      <c r="S122" s="7"/>
    </row>
    <row r="123" spans="1:19" s="28" customFormat="1">
      <c r="A123" s="7">
        <v>1</v>
      </c>
      <c r="B123" s="61" t="s">
        <v>18</v>
      </c>
      <c r="C123" s="68"/>
      <c r="D123" s="63"/>
      <c r="E123" s="63"/>
      <c r="F123" s="123" t="s">
        <v>126</v>
      </c>
      <c r="G123" s="64"/>
      <c r="H123" s="27"/>
      <c r="I123" s="27"/>
      <c r="L123" s="7"/>
      <c r="M123" s="7"/>
      <c r="N123" s="7"/>
      <c r="O123" s="7"/>
      <c r="P123" s="7"/>
      <c r="Q123" s="7"/>
      <c r="R123" s="7"/>
      <c r="S123" s="7"/>
    </row>
    <row r="124" spans="1:19" s="28" customFormat="1">
      <c r="A124" s="7">
        <v>1</v>
      </c>
      <c r="C124" s="781" t="s">
        <v>7</v>
      </c>
      <c r="D124" s="781"/>
      <c r="E124" s="781"/>
      <c r="F124" s="781"/>
      <c r="G124" s="781"/>
      <c r="H124" s="94"/>
      <c r="I124" s="27"/>
      <c r="L124" s="7"/>
      <c r="M124" s="7"/>
      <c r="N124" s="7"/>
      <c r="O124" s="7"/>
      <c r="P124" s="7"/>
      <c r="Q124" s="7"/>
      <c r="R124" s="7"/>
      <c r="S124" s="7"/>
    </row>
    <row r="125" spans="1:19" s="28" customFormat="1">
      <c r="A125" s="7">
        <v>1</v>
      </c>
      <c r="C125" s="69"/>
      <c r="D125" s="67"/>
      <c r="H125" s="27"/>
      <c r="I125" s="27"/>
      <c r="J125" s="27"/>
      <c r="L125" s="7"/>
      <c r="M125" s="7"/>
      <c r="N125" s="7"/>
      <c r="O125" s="7"/>
      <c r="P125" s="7"/>
      <c r="Q125" s="7"/>
      <c r="R125" s="7"/>
      <c r="S125" s="7"/>
    </row>
    <row r="126" spans="1:19" s="28" customFormat="1">
      <c r="A126" s="7">
        <v>1</v>
      </c>
      <c r="H126" s="27"/>
      <c r="I126" s="27"/>
      <c r="J126" s="27"/>
      <c r="L126" s="7"/>
      <c r="M126" s="7"/>
      <c r="N126" s="7"/>
      <c r="O126" s="7"/>
      <c r="P126" s="7"/>
      <c r="Q126" s="7"/>
      <c r="R126" s="7"/>
      <c r="S126" s="7"/>
    </row>
    <row r="127" spans="1:19" s="28" customFormat="1">
      <c r="H127" s="27"/>
      <c r="I127" s="27"/>
      <c r="J127" s="27"/>
      <c r="L127" s="7"/>
      <c r="M127" s="7"/>
      <c r="N127" s="7"/>
      <c r="O127" s="7"/>
      <c r="P127" s="7"/>
      <c r="Q127" s="7"/>
      <c r="R127" s="7"/>
      <c r="S127" s="7"/>
    </row>
    <row r="128" spans="1:19" s="28" customFormat="1">
      <c r="G128" s="27"/>
      <c r="H128" s="27"/>
      <c r="I128" s="27"/>
      <c r="J128" s="27"/>
      <c r="L128" s="7"/>
      <c r="M128" s="7"/>
      <c r="N128" s="7"/>
      <c r="O128" s="7"/>
      <c r="P128" s="7"/>
      <c r="Q128" s="7"/>
      <c r="R128" s="7"/>
      <c r="S128" s="7"/>
    </row>
    <row r="129" spans="8:19" s="28" customFormat="1">
      <c r="H129" s="27"/>
      <c r="I129" s="30"/>
      <c r="J129" s="27"/>
      <c r="L129" s="7"/>
      <c r="M129" s="7"/>
      <c r="N129" s="7"/>
      <c r="O129" s="7"/>
      <c r="P129" s="7"/>
      <c r="Q129" s="7"/>
      <c r="R129" s="7"/>
      <c r="S129" s="7"/>
    </row>
    <row r="130" spans="8:19" s="28" customFormat="1">
      <c r="H130" s="27"/>
      <c r="I130" s="30"/>
      <c r="J130" s="27"/>
      <c r="L130" s="7"/>
      <c r="M130" s="7"/>
      <c r="N130" s="7"/>
      <c r="O130" s="7"/>
      <c r="P130" s="7"/>
      <c r="Q130" s="7"/>
      <c r="R130" s="7"/>
      <c r="S130" s="7"/>
    </row>
    <row r="131" spans="8:19" s="28" customFormat="1">
      <c r="H131" s="27"/>
      <c r="I131" s="30"/>
      <c r="J131" s="27"/>
      <c r="L131" s="7"/>
      <c r="M131" s="7"/>
      <c r="N131" s="7"/>
      <c r="O131" s="7"/>
      <c r="P131" s="7"/>
      <c r="Q131" s="7"/>
      <c r="R131" s="7"/>
      <c r="S131" s="7"/>
    </row>
    <row r="132" spans="8:19">
      <c r="L132" s="7"/>
    </row>
    <row r="133" spans="8:19">
      <c r="L133" s="7"/>
    </row>
    <row r="134" spans="8:19">
      <c r="L134" s="7"/>
    </row>
    <row r="135" spans="8:19">
      <c r="L135" s="7"/>
    </row>
    <row r="136" spans="8:19">
      <c r="L136" s="7"/>
    </row>
    <row r="137" spans="8:19">
      <c r="L137" s="7"/>
    </row>
    <row r="138" spans="8:19">
      <c r="L138" s="7"/>
    </row>
    <row r="139" spans="8:19">
      <c r="L139" s="7"/>
    </row>
    <row r="140" spans="8:19">
      <c r="L140" s="7"/>
    </row>
    <row r="141" spans="8:19">
      <c r="L141" s="7"/>
    </row>
    <row r="142" spans="8:19">
      <c r="L142" s="7"/>
    </row>
    <row r="143" spans="8:19">
      <c r="L143" s="7"/>
    </row>
    <row r="144" spans="8:19">
      <c r="L144" s="7"/>
    </row>
    <row r="145" spans="12:12">
      <c r="L145" s="7"/>
    </row>
    <row r="146" spans="12:12">
      <c r="L146" s="7"/>
    </row>
    <row r="147" spans="12:12">
      <c r="L147" s="7"/>
    </row>
    <row r="148" spans="12:12">
      <c r="L148" s="7"/>
    </row>
    <row r="149" spans="12:12">
      <c r="L149" s="7"/>
    </row>
    <row r="150" spans="12:12">
      <c r="L150" s="7"/>
    </row>
    <row r="151" spans="12:12">
      <c r="L151" s="7"/>
    </row>
    <row r="152" spans="12:12">
      <c r="L152" s="7"/>
    </row>
    <row r="153" spans="12:12">
      <c r="L153" s="7"/>
    </row>
    <row r="154" spans="12:12">
      <c r="L154" s="7"/>
    </row>
    <row r="155" spans="12:12">
      <c r="L155" s="7"/>
    </row>
    <row r="156" spans="12:12">
      <c r="L156" s="7"/>
    </row>
    <row r="157" spans="12:12">
      <c r="L157" s="7"/>
    </row>
    <row r="158" spans="12:12">
      <c r="L158" s="7"/>
    </row>
    <row r="159" spans="12:12">
      <c r="L159" s="7"/>
    </row>
    <row r="160" spans="12:12">
      <c r="L160" s="7"/>
    </row>
    <row r="161" spans="12:12">
      <c r="L161" s="7"/>
    </row>
    <row r="162" spans="12:12">
      <c r="L162" s="7"/>
    </row>
    <row r="163" spans="12:12">
      <c r="L163" s="7"/>
    </row>
    <row r="164" spans="12:12">
      <c r="L164" s="7"/>
    </row>
    <row r="165" spans="12:12">
      <c r="L165" s="7"/>
    </row>
    <row r="166" spans="12:12">
      <c r="L166" s="7"/>
    </row>
    <row r="167" spans="12:12">
      <c r="L167" s="7"/>
    </row>
    <row r="168" spans="12:12">
      <c r="L168" s="7"/>
    </row>
    <row r="169" spans="12:12">
      <c r="L169" s="7"/>
    </row>
    <row r="170" spans="12:12">
      <c r="L170" s="7"/>
    </row>
    <row r="171" spans="12:12">
      <c r="L171" s="7"/>
    </row>
    <row r="172" spans="12:12">
      <c r="L172" s="7"/>
    </row>
    <row r="173" spans="12:12">
      <c r="L173" s="7"/>
    </row>
    <row r="174" spans="12:12">
      <c r="L174" s="7"/>
    </row>
    <row r="175" spans="12:12">
      <c r="L175" s="7"/>
    </row>
    <row r="176" spans="12:12">
      <c r="L176" s="7"/>
    </row>
    <row r="177" spans="12:12">
      <c r="L177" s="7"/>
    </row>
    <row r="178" spans="12:12">
      <c r="L178" s="7"/>
    </row>
    <row r="179" spans="12:12">
      <c r="L179" s="7"/>
    </row>
    <row r="180" spans="12:12">
      <c r="L180" s="7"/>
    </row>
    <row r="181" spans="12:12">
      <c r="L181" s="7"/>
    </row>
    <row r="182" spans="12:12">
      <c r="L182" s="7"/>
    </row>
    <row r="183" spans="12:12">
      <c r="L183" s="7"/>
    </row>
    <row r="184" spans="12:12">
      <c r="L184" s="7"/>
    </row>
    <row r="185" spans="12:12">
      <c r="L185" s="7"/>
    </row>
    <row r="186" spans="12:12">
      <c r="L186" s="7"/>
    </row>
    <row r="187" spans="12:12">
      <c r="L187" s="7"/>
    </row>
    <row r="188" spans="12:12">
      <c r="L188" s="7"/>
    </row>
    <row r="189" spans="12:12">
      <c r="L189" s="7"/>
    </row>
    <row r="190" spans="12:12">
      <c r="L190" s="7"/>
    </row>
    <row r="191" spans="12:12">
      <c r="L191" s="7"/>
    </row>
    <row r="192" spans="12:12">
      <c r="L192" s="7"/>
    </row>
    <row r="193" spans="12:12">
      <c r="L193" s="7"/>
    </row>
    <row r="194" spans="12:12">
      <c r="L194" s="7"/>
    </row>
    <row r="195" spans="12:12">
      <c r="L195" s="7"/>
    </row>
    <row r="196" spans="12:12">
      <c r="L196" s="7"/>
    </row>
    <row r="197" spans="12:12">
      <c r="L197" s="7"/>
    </row>
    <row r="198" spans="12:12">
      <c r="L198" s="7"/>
    </row>
    <row r="199" spans="12:12">
      <c r="L199" s="7"/>
    </row>
    <row r="200" spans="12:12">
      <c r="L200" s="7"/>
    </row>
    <row r="201" spans="12:12">
      <c r="L201" s="7"/>
    </row>
    <row r="202" spans="12:12">
      <c r="L202" s="7"/>
    </row>
    <row r="203" spans="12:12">
      <c r="L203" s="7"/>
    </row>
    <row r="204" spans="12:12">
      <c r="L204" s="7"/>
    </row>
    <row r="205" spans="12:12">
      <c r="L205" s="7"/>
    </row>
    <row r="206" spans="12:12">
      <c r="L206" s="7"/>
    </row>
    <row r="207" spans="12:12">
      <c r="L207" s="7"/>
    </row>
    <row r="208" spans="12:12">
      <c r="L208" s="7"/>
    </row>
    <row r="209" spans="12:12">
      <c r="L209" s="7"/>
    </row>
    <row r="210" spans="12:12">
      <c r="L210" s="7"/>
    </row>
    <row r="211" spans="12:12">
      <c r="L211" s="7"/>
    </row>
    <row r="212" spans="12:12">
      <c r="L212" s="7"/>
    </row>
    <row r="213" spans="12:12">
      <c r="L213" s="7"/>
    </row>
    <row r="214" spans="12:12">
      <c r="L214" s="7"/>
    </row>
    <row r="215" spans="12:12">
      <c r="L215" s="7"/>
    </row>
    <row r="216" spans="12:12">
      <c r="L216" s="7"/>
    </row>
    <row r="217" spans="12:12">
      <c r="L217" s="7"/>
    </row>
    <row r="218" spans="12:12">
      <c r="L218" s="7"/>
    </row>
    <row r="219" spans="12:12">
      <c r="L219" s="7"/>
    </row>
    <row r="220" spans="12:12">
      <c r="L220" s="7"/>
    </row>
    <row r="221" spans="12:12">
      <c r="L221" s="7"/>
    </row>
    <row r="222" spans="12:12">
      <c r="L222" s="7"/>
    </row>
    <row r="223" spans="12:12">
      <c r="L223" s="7"/>
    </row>
    <row r="224" spans="12:12">
      <c r="L224" s="7"/>
    </row>
    <row r="225" spans="12:12">
      <c r="L225" s="7"/>
    </row>
    <row r="226" spans="12:12">
      <c r="L226" s="7"/>
    </row>
    <row r="227" spans="12:12">
      <c r="L227" s="7"/>
    </row>
    <row r="228" spans="12:12">
      <c r="L228" s="7"/>
    </row>
    <row r="229" spans="12:12">
      <c r="L229" s="7"/>
    </row>
    <row r="230" spans="12:12">
      <c r="L230" s="7"/>
    </row>
    <row r="231" spans="12:12">
      <c r="L231" s="7"/>
    </row>
    <row r="232" spans="12:12">
      <c r="L232" s="7"/>
    </row>
    <row r="233" spans="12:12">
      <c r="L233" s="7"/>
    </row>
    <row r="234" spans="12:12">
      <c r="L234" s="7"/>
    </row>
    <row r="235" spans="12:12">
      <c r="L235" s="7"/>
    </row>
    <row r="236" spans="12:12">
      <c r="L236" s="7"/>
    </row>
    <row r="237" spans="12:12">
      <c r="L237" s="7"/>
    </row>
    <row r="238" spans="12:12">
      <c r="L238" s="7"/>
    </row>
    <row r="239" spans="12:12">
      <c r="L239" s="7"/>
    </row>
    <row r="240" spans="12:12">
      <c r="L240" s="7"/>
    </row>
    <row r="241" spans="12:12">
      <c r="L241" s="7"/>
    </row>
    <row r="242" spans="12:12">
      <c r="L242" s="7"/>
    </row>
    <row r="243" spans="12:12">
      <c r="L243" s="7"/>
    </row>
    <row r="244" spans="12:12">
      <c r="L244" s="7"/>
    </row>
    <row r="245" spans="12:12">
      <c r="L245" s="7"/>
    </row>
    <row r="246" spans="12:12">
      <c r="L246" s="7"/>
    </row>
    <row r="247" spans="12:12">
      <c r="L247" s="7"/>
    </row>
    <row r="248" spans="12:12">
      <c r="L248" s="7"/>
    </row>
    <row r="249" spans="12:12">
      <c r="L249" s="7"/>
    </row>
    <row r="250" spans="12:12">
      <c r="L250" s="7"/>
    </row>
    <row r="251" spans="12:12">
      <c r="L251" s="7"/>
    </row>
    <row r="252" spans="12:12">
      <c r="L252" s="7"/>
    </row>
    <row r="253" spans="12:12">
      <c r="L253" s="7"/>
    </row>
  </sheetData>
  <autoFilter ref="A14:A126">
    <filterColumn colId="0">
      <customFilters>
        <customFilter operator="notEqual" val=" "/>
      </customFilters>
    </filterColumn>
  </autoFilter>
  <mergeCells count="90">
    <mergeCell ref="C124:G124"/>
    <mergeCell ref="D88:F88"/>
    <mergeCell ref="D89:F89"/>
    <mergeCell ref="D90:F90"/>
    <mergeCell ref="B94:G94"/>
    <mergeCell ref="B95:G95"/>
    <mergeCell ref="B97:G97"/>
    <mergeCell ref="F114:G114"/>
    <mergeCell ref="F115:G115"/>
    <mergeCell ref="F116:G116"/>
    <mergeCell ref="F117:G117"/>
    <mergeCell ref="C121:G121"/>
    <mergeCell ref="D87:F87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75:F75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63:F63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51:F51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39:F39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27:F27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15:F15"/>
    <mergeCell ref="B3:G3"/>
    <mergeCell ref="B4:G6"/>
    <mergeCell ref="C7:G8"/>
    <mergeCell ref="C9:G10"/>
    <mergeCell ref="D14:F14"/>
  </mergeCells>
  <conditionalFormatting sqref="G14:G90 B14:D90">
    <cfRule type="expression" dxfId="53" priority="1">
      <formula>$N14=0</formula>
    </cfRule>
  </conditionalFormatting>
  <printOptions horizontalCentered="1"/>
  <pageMargins left="0.48" right="0.17" top="0.17" bottom="0.31" header="0.31496062992125984" footer="0.17"/>
  <pageSetup paperSize="9" scale="85" fitToHeight="0" orientation="portrait" r:id="rId2"/>
  <rowBreaks count="1" manualBreakCount="1">
    <brk id="104" min="1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95"/>
  <sheetViews>
    <sheetView workbookViewId="0">
      <pane xSplit="3" ySplit="3" topLeftCell="D1189" activePane="bottomRight" state="frozen"/>
      <selection activeCell="A1214" sqref="A1214:A1218"/>
      <selection pane="topRight" activeCell="A1214" sqref="A1214:A1218"/>
      <selection pane="bottomLeft" activeCell="A1214" sqref="A1214:A1218"/>
      <selection pane="bottomRight" activeCell="A1214" sqref="A1214:A1218"/>
    </sheetView>
  </sheetViews>
  <sheetFormatPr defaultColWidth="9.140625" defaultRowHeight="15"/>
  <cols>
    <col min="1" max="1" width="11.28515625" style="7" bestFit="1" customWidth="1"/>
    <col min="2" max="2" width="5.42578125" style="7" customWidth="1"/>
    <col min="3" max="3" width="9.140625" style="7"/>
    <col min="4" max="4" width="94.140625" style="7" customWidth="1"/>
    <col min="5" max="7" width="9.140625" style="7"/>
    <col min="8" max="8" width="12" style="7" bestFit="1" customWidth="1"/>
    <col min="9" max="16384" width="9.140625" style="7"/>
  </cols>
  <sheetData>
    <row r="1" spans="1:12">
      <c r="A1" s="7">
        <f>SUBTOTAL(3,A4:A1048576)</f>
        <v>1215</v>
      </c>
      <c r="G1" s="193">
        <f>IF(LEFT(C1,2)="1-","ТР",IF(LEFT(C1,2)="4-","ТР",0))</f>
        <v>0</v>
      </c>
      <c r="H1" s="193">
        <f>IF(G1="ТР",MID(C1,3,1),0)</f>
        <v>0</v>
      </c>
      <c r="I1" s="193">
        <f>IF(G1="ТР",F1,0)</f>
        <v>0</v>
      </c>
      <c r="J1" s="193">
        <f t="shared" ref="J1" si="0">IF(LEFT(C1,2)="02","КР",0)</f>
        <v>0</v>
      </c>
      <c r="K1" s="193">
        <f>IF(J1="КР",F1,0)</f>
        <v>0</v>
      </c>
      <c r="L1" s="7">
        <f>SUBTOTAL(9,L4:L1048576)</f>
        <v>0</v>
      </c>
    </row>
    <row r="2" spans="1:12">
      <c r="F2" s="7">
        <f>SUBTOTAL(9,F4:F1048576)</f>
        <v>803530.18999999948</v>
      </c>
      <c r="G2" s="7">
        <f>SUBTOTAL(9,G4:G1048576)</f>
        <v>0</v>
      </c>
      <c r="H2" s="7">
        <f>SUBTOTAL(9,H4:H1048576)</f>
        <v>0</v>
      </c>
      <c r="I2" s="7">
        <f>SUBTOTAL(9,I4:I1048576)</f>
        <v>568953.00000000012</v>
      </c>
      <c r="J2" s="7">
        <f>SUBTOTAL(9,J4:J1048576)</f>
        <v>0</v>
      </c>
    </row>
    <row r="3" spans="1:12" s="6" customFormat="1">
      <c r="A3" s="6" t="s">
        <v>30</v>
      </c>
      <c r="B3" s="6" t="s">
        <v>208</v>
      </c>
      <c r="C3" s="6" t="s">
        <v>32</v>
      </c>
      <c r="D3" s="6" t="s">
        <v>19</v>
      </c>
      <c r="E3" s="6" t="s">
        <v>33</v>
      </c>
      <c r="F3" s="6" t="s">
        <v>34</v>
      </c>
      <c r="G3" s="6" t="s">
        <v>223</v>
      </c>
      <c r="H3" s="6" t="s">
        <v>224</v>
      </c>
      <c r="I3" s="6" t="s">
        <v>232</v>
      </c>
      <c r="J3" s="6" t="s">
        <v>225</v>
      </c>
      <c r="K3" s="6" t="s">
        <v>331</v>
      </c>
      <c r="L3" s="6" t="s">
        <v>34</v>
      </c>
    </row>
    <row r="4" spans="1:12" ht="15" customHeight="1">
      <c r="A4" s="7" t="s">
        <v>358</v>
      </c>
      <c r="B4" s="784" t="s">
        <v>202</v>
      </c>
      <c r="C4" s="785"/>
      <c r="D4" s="785"/>
      <c r="E4" s="785"/>
      <c r="F4" s="786"/>
      <c r="G4" s="160">
        <f>IF(LEFT(C4,2)="1-","ТР",IF(LEFT(C4,2)="4-","ТР",0))</f>
        <v>0</v>
      </c>
      <c r="H4" s="160">
        <f>IF(G4="ТР",MID(C4,3,1),0)</f>
        <v>0</v>
      </c>
      <c r="I4" s="160">
        <f t="shared" ref="I4:I67" si="1">IF(G4="ТР",F4,0)</f>
        <v>0</v>
      </c>
      <c r="J4" s="160">
        <f t="shared" ref="J4" si="2">IF(LEFT(C4,2)="02","КР",0)</f>
        <v>0</v>
      </c>
      <c r="K4" s="160">
        <f>IF(J4="КР",F4,0)</f>
        <v>0</v>
      </c>
    </row>
    <row r="5" spans="1:12">
      <c r="A5" s="7" t="s">
        <v>358</v>
      </c>
      <c r="B5" s="201">
        <v>1</v>
      </c>
      <c r="C5" s="199" t="s">
        <v>533</v>
      </c>
      <c r="D5" s="200" t="s">
        <v>534</v>
      </c>
      <c r="E5" s="198" t="s">
        <v>127</v>
      </c>
      <c r="F5" s="202">
        <v>28.31</v>
      </c>
      <c r="G5" s="160">
        <f t="shared" ref="G5:G56" si="3">IF(LEFT(C5,2)="1-","ТР",IF(LEFT(C5,2)="4-","ТР",0))</f>
        <v>0</v>
      </c>
      <c r="H5" s="160">
        <f>IF(G5="ТР",MID(C5,3,1),0)</f>
        <v>0</v>
      </c>
      <c r="I5" s="160">
        <f t="shared" si="1"/>
        <v>0</v>
      </c>
      <c r="J5" s="160">
        <f t="shared" ref="J5:J68" si="4">IF(LEFT(C5,2)="02","КР",0)</f>
        <v>0</v>
      </c>
      <c r="K5" s="160">
        <f t="shared" ref="K5:K68" si="5">IF(J5="КР",F5,0)</f>
        <v>0</v>
      </c>
    </row>
    <row r="6" spans="1:12">
      <c r="A6" s="7" t="s">
        <v>358</v>
      </c>
      <c r="B6" s="201">
        <v>2</v>
      </c>
      <c r="C6" s="199" t="s">
        <v>277</v>
      </c>
      <c r="D6" s="200" t="s">
        <v>278</v>
      </c>
      <c r="E6" s="198" t="s">
        <v>127</v>
      </c>
      <c r="F6" s="202">
        <v>3335.85</v>
      </c>
      <c r="G6" s="160">
        <f t="shared" si="3"/>
        <v>0</v>
      </c>
      <c r="H6" s="160">
        <f t="shared" ref="H6:H12" si="6">IF(G6="ТР",MID(C6,3,1),0)</f>
        <v>0</v>
      </c>
      <c r="I6" s="160">
        <f t="shared" si="1"/>
        <v>0</v>
      </c>
      <c r="J6" s="160">
        <f t="shared" si="4"/>
        <v>0</v>
      </c>
      <c r="K6" s="160">
        <f t="shared" si="5"/>
        <v>0</v>
      </c>
    </row>
    <row r="7" spans="1:12">
      <c r="A7" s="7" t="s">
        <v>358</v>
      </c>
      <c r="B7" s="201">
        <v>3</v>
      </c>
      <c r="C7" s="199" t="s">
        <v>279</v>
      </c>
      <c r="D7" s="200" t="s">
        <v>280</v>
      </c>
      <c r="E7" s="198" t="s">
        <v>127</v>
      </c>
      <c r="F7" s="202">
        <v>3333</v>
      </c>
      <c r="G7" s="160">
        <f t="shared" si="3"/>
        <v>0</v>
      </c>
      <c r="H7" s="160">
        <f t="shared" si="6"/>
        <v>0</v>
      </c>
      <c r="I7" s="160">
        <f t="shared" si="1"/>
        <v>0</v>
      </c>
      <c r="J7" s="160">
        <f t="shared" si="4"/>
        <v>0</v>
      </c>
      <c r="K7" s="160">
        <f t="shared" si="5"/>
        <v>0</v>
      </c>
    </row>
    <row r="8" spans="1:12">
      <c r="A8" s="7" t="s">
        <v>358</v>
      </c>
      <c r="B8" s="201">
        <v>4</v>
      </c>
      <c r="C8" s="199" t="s">
        <v>258</v>
      </c>
      <c r="D8" s="200" t="s">
        <v>172</v>
      </c>
      <c r="E8" s="198" t="s">
        <v>127</v>
      </c>
      <c r="F8" s="202">
        <v>144</v>
      </c>
      <c r="G8" s="160" t="str">
        <f t="shared" si="3"/>
        <v>ТР</v>
      </c>
      <c r="H8" s="160" t="str">
        <f t="shared" si="6"/>
        <v>3</v>
      </c>
      <c r="I8" s="160">
        <f t="shared" si="1"/>
        <v>144</v>
      </c>
      <c r="J8" s="160">
        <f t="shared" si="4"/>
        <v>0</v>
      </c>
      <c r="K8" s="160">
        <f t="shared" si="5"/>
        <v>0</v>
      </c>
    </row>
    <row r="9" spans="1:12">
      <c r="A9" s="7" t="s">
        <v>358</v>
      </c>
      <c r="B9" s="201">
        <v>5</v>
      </c>
      <c r="C9" s="199" t="s">
        <v>259</v>
      </c>
      <c r="D9" s="200" t="s">
        <v>168</v>
      </c>
      <c r="E9" s="198" t="s">
        <v>127</v>
      </c>
      <c r="F9" s="202">
        <v>1.03</v>
      </c>
      <c r="G9" s="160" t="str">
        <f t="shared" si="3"/>
        <v>ТР</v>
      </c>
      <c r="H9" s="160" t="str">
        <f t="shared" si="6"/>
        <v>3</v>
      </c>
      <c r="I9" s="160">
        <f t="shared" si="1"/>
        <v>1.03</v>
      </c>
      <c r="J9" s="160">
        <f t="shared" si="4"/>
        <v>0</v>
      </c>
      <c r="K9" s="160">
        <f t="shared" si="5"/>
        <v>0</v>
      </c>
    </row>
    <row r="10" spans="1:12" ht="15" customHeight="1">
      <c r="A10" s="7" t="s">
        <v>358</v>
      </c>
      <c r="B10" s="201">
        <v>6</v>
      </c>
      <c r="C10" s="199" t="s">
        <v>449</v>
      </c>
      <c r="D10" s="200" t="s">
        <v>175</v>
      </c>
      <c r="E10" s="198" t="s">
        <v>127</v>
      </c>
      <c r="F10" s="202">
        <v>121.2</v>
      </c>
      <c r="G10" s="160" t="str">
        <f t="shared" si="3"/>
        <v>ТР</v>
      </c>
      <c r="H10" s="160" t="str">
        <f t="shared" si="6"/>
        <v>3</v>
      </c>
      <c r="I10" s="160">
        <f t="shared" si="1"/>
        <v>121.2</v>
      </c>
      <c r="J10" s="160">
        <f t="shared" si="4"/>
        <v>0</v>
      </c>
      <c r="K10" s="160">
        <f t="shared" si="5"/>
        <v>0</v>
      </c>
    </row>
    <row r="11" spans="1:12">
      <c r="A11" s="7" t="s">
        <v>358</v>
      </c>
      <c r="B11" s="201">
        <v>7</v>
      </c>
      <c r="C11" s="199" t="s">
        <v>260</v>
      </c>
      <c r="D11" s="200" t="s">
        <v>143</v>
      </c>
      <c r="E11" s="198" t="s">
        <v>127</v>
      </c>
      <c r="F11" s="202">
        <v>16</v>
      </c>
      <c r="G11" s="160" t="str">
        <f t="shared" si="3"/>
        <v>ТР</v>
      </c>
      <c r="H11" s="160" t="str">
        <f t="shared" si="6"/>
        <v>3</v>
      </c>
      <c r="I11" s="160">
        <f t="shared" si="1"/>
        <v>16</v>
      </c>
      <c r="J11" s="160">
        <f t="shared" si="4"/>
        <v>0</v>
      </c>
      <c r="K11" s="160">
        <f t="shared" si="5"/>
        <v>0</v>
      </c>
    </row>
    <row r="12" spans="1:12">
      <c r="A12" s="7" t="s">
        <v>358</v>
      </c>
      <c r="B12" s="201">
        <v>8</v>
      </c>
      <c r="C12" s="199" t="s">
        <v>446</v>
      </c>
      <c r="D12" s="200" t="s">
        <v>169</v>
      </c>
      <c r="E12" s="198" t="s">
        <v>127</v>
      </c>
      <c r="F12" s="202">
        <v>118.56</v>
      </c>
      <c r="G12" s="160" t="str">
        <f t="shared" si="3"/>
        <v>ТР</v>
      </c>
      <c r="H12" s="160" t="str">
        <f t="shared" si="6"/>
        <v>3</v>
      </c>
      <c r="I12" s="160">
        <f t="shared" si="1"/>
        <v>118.56</v>
      </c>
      <c r="J12" s="160">
        <f t="shared" si="4"/>
        <v>0</v>
      </c>
      <c r="K12" s="160">
        <f t="shared" si="5"/>
        <v>0</v>
      </c>
    </row>
    <row r="13" spans="1:12">
      <c r="A13" s="7" t="s">
        <v>358</v>
      </c>
      <c r="B13" s="201">
        <v>9</v>
      </c>
      <c r="C13" s="199" t="s">
        <v>22</v>
      </c>
      <c r="D13" s="200" t="s">
        <v>23</v>
      </c>
      <c r="E13" s="198" t="s">
        <v>127</v>
      </c>
      <c r="F13" s="202">
        <v>445.11</v>
      </c>
      <c r="G13" s="160" t="str">
        <f t="shared" si="3"/>
        <v>ТР</v>
      </c>
      <c r="H13" s="160" t="str">
        <f t="shared" ref="H13:H62" si="7">IF(G13="ТР",MID(C13,3,1),0)</f>
        <v>3</v>
      </c>
      <c r="I13" s="160">
        <f t="shared" si="1"/>
        <v>445.11</v>
      </c>
      <c r="J13" s="160">
        <f t="shared" si="4"/>
        <v>0</v>
      </c>
      <c r="K13" s="160">
        <f t="shared" si="5"/>
        <v>0</v>
      </c>
    </row>
    <row r="14" spans="1:12">
      <c r="A14" s="7" t="s">
        <v>358</v>
      </c>
      <c r="B14" s="201">
        <v>10</v>
      </c>
      <c r="C14" s="199" t="s">
        <v>24</v>
      </c>
      <c r="D14" s="200" t="s">
        <v>25</v>
      </c>
      <c r="E14" s="198" t="s">
        <v>127</v>
      </c>
      <c r="F14" s="202">
        <v>242.99</v>
      </c>
      <c r="G14" s="160" t="str">
        <f t="shared" si="3"/>
        <v>ТР</v>
      </c>
      <c r="H14" s="160" t="str">
        <f t="shared" si="7"/>
        <v>3</v>
      </c>
      <c r="I14" s="160">
        <f t="shared" si="1"/>
        <v>242.99</v>
      </c>
      <c r="J14" s="160">
        <f t="shared" si="4"/>
        <v>0</v>
      </c>
      <c r="K14" s="160">
        <f t="shared" si="5"/>
        <v>0</v>
      </c>
    </row>
    <row r="15" spans="1:12" ht="15" customHeight="1">
      <c r="A15" s="7" t="s">
        <v>358</v>
      </c>
      <c r="B15" s="201">
        <v>11</v>
      </c>
      <c r="C15" s="199" t="s">
        <v>26</v>
      </c>
      <c r="D15" s="200" t="s">
        <v>27</v>
      </c>
      <c r="E15" s="198" t="s">
        <v>127</v>
      </c>
      <c r="F15" s="202">
        <v>6528.91</v>
      </c>
      <c r="G15" s="160" t="str">
        <f t="shared" si="3"/>
        <v>ТР</v>
      </c>
      <c r="H15" s="160" t="str">
        <f t="shared" si="7"/>
        <v>4</v>
      </c>
      <c r="I15" s="160">
        <f t="shared" si="1"/>
        <v>6528.91</v>
      </c>
      <c r="J15" s="160">
        <f t="shared" si="4"/>
        <v>0</v>
      </c>
      <c r="K15" s="160">
        <f t="shared" si="5"/>
        <v>0</v>
      </c>
    </row>
    <row r="16" spans="1:12" ht="15" customHeight="1">
      <c r="A16" s="7" t="s">
        <v>358</v>
      </c>
      <c r="B16" s="201">
        <v>12</v>
      </c>
      <c r="C16" s="199" t="s">
        <v>28</v>
      </c>
      <c r="D16" s="200" t="s">
        <v>29</v>
      </c>
      <c r="E16" s="198" t="s">
        <v>127</v>
      </c>
      <c r="F16" s="202">
        <v>1366.42</v>
      </c>
      <c r="G16" s="160" t="str">
        <f t="shared" si="3"/>
        <v>ТР</v>
      </c>
      <c r="H16" s="160" t="str">
        <f t="shared" si="7"/>
        <v>4</v>
      </c>
      <c r="I16" s="160">
        <f t="shared" si="1"/>
        <v>1366.42</v>
      </c>
      <c r="J16" s="160">
        <f t="shared" si="4"/>
        <v>0</v>
      </c>
      <c r="K16" s="160">
        <f t="shared" si="5"/>
        <v>0</v>
      </c>
    </row>
    <row r="17" spans="1:12" ht="15" customHeight="1">
      <c r="A17" s="7" t="s">
        <v>358</v>
      </c>
      <c r="B17" s="201">
        <v>13</v>
      </c>
      <c r="C17" s="199" t="s">
        <v>281</v>
      </c>
      <c r="D17" s="200" t="s">
        <v>176</v>
      </c>
      <c r="E17" s="198" t="s">
        <v>127</v>
      </c>
      <c r="F17" s="202">
        <v>594.83000000000004</v>
      </c>
      <c r="G17" s="160" t="str">
        <f t="shared" si="3"/>
        <v>ТР</v>
      </c>
      <c r="H17" s="160" t="str">
        <f t="shared" si="7"/>
        <v>4</v>
      </c>
      <c r="I17" s="160">
        <f t="shared" si="1"/>
        <v>594.83000000000004</v>
      </c>
      <c r="J17" s="160">
        <f t="shared" si="4"/>
        <v>0</v>
      </c>
      <c r="K17" s="160">
        <f t="shared" si="5"/>
        <v>0</v>
      </c>
    </row>
    <row r="18" spans="1:12">
      <c r="A18" s="7" t="s">
        <v>358</v>
      </c>
      <c r="B18" s="201">
        <v>14</v>
      </c>
      <c r="C18" s="199" t="s">
        <v>99</v>
      </c>
      <c r="D18" s="200" t="s">
        <v>100</v>
      </c>
      <c r="E18" s="198" t="s">
        <v>127</v>
      </c>
      <c r="F18" s="202">
        <v>68.55</v>
      </c>
      <c r="G18" s="160" t="str">
        <f t="shared" si="3"/>
        <v>ТР</v>
      </c>
      <c r="H18" s="160" t="str">
        <f t="shared" si="7"/>
        <v>4</v>
      </c>
      <c r="I18" s="160">
        <f t="shared" si="1"/>
        <v>68.55</v>
      </c>
      <c r="J18" s="160">
        <f t="shared" si="4"/>
        <v>0</v>
      </c>
      <c r="K18" s="160">
        <f t="shared" si="5"/>
        <v>0</v>
      </c>
    </row>
    <row r="19" spans="1:12">
      <c r="A19" s="7" t="s">
        <v>358</v>
      </c>
      <c r="B19" s="201">
        <v>15</v>
      </c>
      <c r="C19" s="199" t="s">
        <v>263</v>
      </c>
      <c r="D19" s="200" t="s">
        <v>144</v>
      </c>
      <c r="E19" s="198" t="s">
        <v>127</v>
      </c>
      <c r="F19" s="202">
        <v>143.30000000000001</v>
      </c>
      <c r="G19" s="160" t="str">
        <f t="shared" si="3"/>
        <v>ТР</v>
      </c>
      <c r="H19" s="160" t="str">
        <f t="shared" si="7"/>
        <v>5</v>
      </c>
      <c r="I19" s="160">
        <f t="shared" si="1"/>
        <v>143.30000000000001</v>
      </c>
      <c r="J19" s="160">
        <f t="shared" si="4"/>
        <v>0</v>
      </c>
      <c r="K19" s="160">
        <f t="shared" si="5"/>
        <v>0</v>
      </c>
    </row>
    <row r="20" spans="1:12">
      <c r="A20" s="7" t="s">
        <v>358</v>
      </c>
      <c r="B20" s="201">
        <v>16</v>
      </c>
      <c r="C20" s="199" t="s">
        <v>535</v>
      </c>
      <c r="D20" s="200" t="s">
        <v>536</v>
      </c>
      <c r="E20" s="198" t="s">
        <v>127</v>
      </c>
      <c r="F20" s="202">
        <v>2462.64</v>
      </c>
      <c r="G20" s="160" t="str">
        <f t="shared" si="3"/>
        <v>ТР</v>
      </c>
      <c r="H20" s="160" t="str">
        <f t="shared" si="7"/>
        <v>6</v>
      </c>
      <c r="I20" s="160">
        <f t="shared" si="1"/>
        <v>2462.64</v>
      </c>
      <c r="J20" s="160">
        <f t="shared" si="4"/>
        <v>0</v>
      </c>
      <c r="K20" s="160">
        <f t="shared" si="5"/>
        <v>0</v>
      </c>
    </row>
    <row r="21" spans="1:12">
      <c r="A21" s="7" t="s">
        <v>358</v>
      </c>
      <c r="B21" s="201">
        <v>17</v>
      </c>
      <c r="C21" s="199">
        <v>2</v>
      </c>
      <c r="D21" s="200" t="s">
        <v>31</v>
      </c>
      <c r="E21" s="198" t="s">
        <v>127</v>
      </c>
      <c r="F21" s="202">
        <v>1928.88</v>
      </c>
      <c r="G21" s="160">
        <f t="shared" si="3"/>
        <v>0</v>
      </c>
      <c r="H21" s="160">
        <f t="shared" si="7"/>
        <v>0</v>
      </c>
      <c r="I21" s="160">
        <f t="shared" si="1"/>
        <v>0</v>
      </c>
      <c r="J21" s="160">
        <f t="shared" si="4"/>
        <v>0</v>
      </c>
      <c r="K21" s="160">
        <f t="shared" si="5"/>
        <v>0</v>
      </c>
    </row>
    <row r="22" spans="1:12">
      <c r="A22" s="7" t="s">
        <v>358</v>
      </c>
      <c r="B22" s="784" t="s">
        <v>203</v>
      </c>
      <c r="C22" s="785"/>
      <c r="D22" s="785"/>
      <c r="E22" s="785"/>
      <c r="F22" s="786"/>
      <c r="G22" s="160">
        <f t="shared" si="3"/>
        <v>0</v>
      </c>
      <c r="H22" s="160">
        <f t="shared" si="7"/>
        <v>0</v>
      </c>
      <c r="I22" s="160">
        <f t="shared" si="1"/>
        <v>0</v>
      </c>
      <c r="J22" s="160">
        <f t="shared" si="4"/>
        <v>0</v>
      </c>
      <c r="K22" s="160">
        <f t="shared" si="5"/>
        <v>0</v>
      </c>
    </row>
    <row r="23" spans="1:12">
      <c r="A23" s="7" t="s">
        <v>358</v>
      </c>
      <c r="B23" s="201">
        <v>18</v>
      </c>
      <c r="C23" s="199" t="s">
        <v>204</v>
      </c>
      <c r="D23" s="200" t="s">
        <v>205</v>
      </c>
      <c r="E23" s="198" t="s">
        <v>206</v>
      </c>
      <c r="F23" s="202">
        <v>93.77</v>
      </c>
      <c r="G23" s="160">
        <f t="shared" si="3"/>
        <v>0</v>
      </c>
      <c r="H23" s="160">
        <f t="shared" si="7"/>
        <v>0</v>
      </c>
      <c r="I23" s="160">
        <f t="shared" si="1"/>
        <v>0</v>
      </c>
      <c r="J23" s="160" t="str">
        <f t="shared" si="4"/>
        <v>КР</v>
      </c>
      <c r="K23" s="160">
        <f t="shared" si="5"/>
        <v>93.77</v>
      </c>
    </row>
    <row r="24" spans="1:12">
      <c r="A24" s="7" t="s">
        <v>358</v>
      </c>
      <c r="B24" s="201">
        <v>19</v>
      </c>
      <c r="C24" s="199" t="s">
        <v>264</v>
      </c>
      <c r="D24" s="200" t="s">
        <v>265</v>
      </c>
      <c r="E24" s="198" t="s">
        <v>206</v>
      </c>
      <c r="F24" s="202">
        <v>24.1</v>
      </c>
      <c r="G24" s="160">
        <f t="shared" si="3"/>
        <v>0</v>
      </c>
      <c r="H24" s="160">
        <f t="shared" si="7"/>
        <v>0</v>
      </c>
      <c r="I24" s="160">
        <f t="shared" si="1"/>
        <v>0</v>
      </c>
      <c r="J24" s="160">
        <f t="shared" si="4"/>
        <v>0</v>
      </c>
      <c r="K24" s="160">
        <f t="shared" si="5"/>
        <v>0</v>
      </c>
    </row>
    <row r="25" spans="1:12">
      <c r="A25" s="7" t="s">
        <v>358</v>
      </c>
      <c r="B25" s="201">
        <v>20</v>
      </c>
      <c r="C25" s="199" t="s">
        <v>221</v>
      </c>
      <c r="D25" s="200" t="s">
        <v>222</v>
      </c>
      <c r="E25" s="198" t="s">
        <v>206</v>
      </c>
      <c r="F25" s="202">
        <v>1342.6</v>
      </c>
      <c r="G25" s="160">
        <f t="shared" si="3"/>
        <v>0</v>
      </c>
      <c r="H25" s="160">
        <f t="shared" si="7"/>
        <v>0</v>
      </c>
      <c r="I25" s="160">
        <f t="shared" si="1"/>
        <v>0</v>
      </c>
      <c r="J25" s="160">
        <f t="shared" si="4"/>
        <v>0</v>
      </c>
      <c r="K25" s="160">
        <f t="shared" si="5"/>
        <v>0</v>
      </c>
    </row>
    <row r="26" spans="1:12" customFormat="1">
      <c r="A26" s="7" t="s">
        <v>358</v>
      </c>
      <c r="B26" s="201">
        <v>21</v>
      </c>
      <c r="C26" s="199" t="s">
        <v>537</v>
      </c>
      <c r="D26" s="200" t="s">
        <v>538</v>
      </c>
      <c r="E26" s="198" t="s">
        <v>206</v>
      </c>
      <c r="F26" s="202">
        <v>3.78</v>
      </c>
      <c r="G26" s="160">
        <f t="shared" si="3"/>
        <v>0</v>
      </c>
      <c r="H26" s="160">
        <f t="shared" si="7"/>
        <v>0</v>
      </c>
      <c r="I26" s="160">
        <f t="shared" si="1"/>
        <v>0</v>
      </c>
      <c r="J26" s="160">
        <f t="shared" si="4"/>
        <v>0</v>
      </c>
      <c r="K26" s="160">
        <f t="shared" si="5"/>
        <v>0</v>
      </c>
      <c r="L26" s="7"/>
    </row>
    <row r="27" spans="1:12" customFormat="1">
      <c r="A27" s="7" t="s">
        <v>358</v>
      </c>
      <c r="B27" s="201">
        <v>22</v>
      </c>
      <c r="C27" s="199" t="s">
        <v>239</v>
      </c>
      <c r="D27" s="200" t="s">
        <v>240</v>
      </c>
      <c r="E27" s="198" t="s">
        <v>206</v>
      </c>
      <c r="F27" s="202">
        <v>1342.6</v>
      </c>
      <c r="G27" s="160">
        <f t="shared" si="3"/>
        <v>0</v>
      </c>
      <c r="H27" s="160">
        <f t="shared" si="7"/>
        <v>0</v>
      </c>
      <c r="I27" s="160">
        <f t="shared" si="1"/>
        <v>0</v>
      </c>
      <c r="J27" s="160">
        <f t="shared" si="4"/>
        <v>0</v>
      </c>
      <c r="K27" s="160">
        <f t="shared" si="5"/>
        <v>0</v>
      </c>
      <c r="L27" s="7"/>
    </row>
    <row r="28" spans="1:12" customFormat="1">
      <c r="A28" s="7" t="s">
        <v>358</v>
      </c>
      <c r="B28" s="201">
        <v>23</v>
      </c>
      <c r="C28" s="199" t="s">
        <v>241</v>
      </c>
      <c r="D28" s="200" t="s">
        <v>242</v>
      </c>
      <c r="E28" s="198" t="s">
        <v>206</v>
      </c>
      <c r="F28" s="202">
        <v>146.09</v>
      </c>
      <c r="G28" s="160">
        <f t="shared" si="3"/>
        <v>0</v>
      </c>
      <c r="H28" s="160">
        <f t="shared" si="7"/>
        <v>0</v>
      </c>
      <c r="I28" s="160">
        <f t="shared" si="1"/>
        <v>0</v>
      </c>
      <c r="J28" s="160">
        <f t="shared" si="4"/>
        <v>0</v>
      </c>
      <c r="K28" s="160">
        <f t="shared" si="5"/>
        <v>0</v>
      </c>
      <c r="L28" s="7"/>
    </row>
    <row r="29" spans="1:12" customFormat="1">
      <c r="A29" s="7" t="s">
        <v>358</v>
      </c>
      <c r="B29" s="201">
        <v>24</v>
      </c>
      <c r="C29" s="199">
        <v>134041</v>
      </c>
      <c r="D29" s="200" t="s">
        <v>287</v>
      </c>
      <c r="E29" s="198" t="s">
        <v>206</v>
      </c>
      <c r="F29" s="202">
        <v>17.78</v>
      </c>
      <c r="G29" s="160">
        <f t="shared" si="3"/>
        <v>0</v>
      </c>
      <c r="H29" s="160">
        <f t="shared" si="7"/>
        <v>0</v>
      </c>
      <c r="I29" s="160">
        <f t="shared" si="1"/>
        <v>0</v>
      </c>
      <c r="J29" s="160">
        <f t="shared" si="4"/>
        <v>0</v>
      </c>
      <c r="K29" s="160">
        <f t="shared" si="5"/>
        <v>0</v>
      </c>
      <c r="L29" s="7"/>
    </row>
    <row r="30" spans="1:12" customFormat="1">
      <c r="A30" s="7" t="s">
        <v>358</v>
      </c>
      <c r="B30" s="201">
        <v>25</v>
      </c>
      <c r="C30" s="199">
        <v>170300</v>
      </c>
      <c r="D30" s="200" t="s">
        <v>288</v>
      </c>
      <c r="E30" s="198" t="s">
        <v>206</v>
      </c>
      <c r="F30" s="202">
        <v>1811.01</v>
      </c>
      <c r="G30" s="160">
        <f t="shared" si="3"/>
        <v>0</v>
      </c>
      <c r="H30" s="160">
        <f t="shared" si="7"/>
        <v>0</v>
      </c>
      <c r="I30" s="160">
        <f t="shared" si="1"/>
        <v>0</v>
      </c>
      <c r="J30" s="160">
        <f t="shared" si="4"/>
        <v>0</v>
      </c>
      <c r="K30" s="160">
        <f t="shared" si="5"/>
        <v>0</v>
      </c>
      <c r="L30" s="7"/>
    </row>
    <row r="31" spans="1:12" customFormat="1">
      <c r="A31" s="7" t="s">
        <v>358</v>
      </c>
      <c r="B31" s="201">
        <v>26</v>
      </c>
      <c r="C31" s="199">
        <v>330206</v>
      </c>
      <c r="D31" s="200" t="s">
        <v>243</v>
      </c>
      <c r="E31" s="198" t="s">
        <v>206</v>
      </c>
      <c r="F31" s="202">
        <v>2.56</v>
      </c>
      <c r="G31" s="160">
        <f t="shared" si="3"/>
        <v>0</v>
      </c>
      <c r="H31" s="160">
        <f t="shared" si="7"/>
        <v>0</v>
      </c>
      <c r="I31" s="160">
        <f t="shared" si="1"/>
        <v>0</v>
      </c>
      <c r="J31" s="160">
        <f t="shared" si="4"/>
        <v>0</v>
      </c>
      <c r="K31" s="160">
        <f t="shared" si="5"/>
        <v>0</v>
      </c>
      <c r="L31" s="7"/>
    </row>
    <row r="32" spans="1:12" customFormat="1">
      <c r="A32" s="7" t="s">
        <v>358</v>
      </c>
      <c r="B32" s="201">
        <v>27</v>
      </c>
      <c r="C32" s="199">
        <v>331002</v>
      </c>
      <c r="D32" s="200" t="s">
        <v>270</v>
      </c>
      <c r="E32" s="198" t="s">
        <v>206</v>
      </c>
      <c r="F32" s="202">
        <v>26.7</v>
      </c>
      <c r="G32" s="160">
        <f t="shared" si="3"/>
        <v>0</v>
      </c>
      <c r="H32" s="160">
        <f t="shared" si="7"/>
        <v>0</v>
      </c>
      <c r="I32" s="160">
        <f t="shared" si="1"/>
        <v>0</v>
      </c>
      <c r="J32" s="160">
        <f t="shared" si="4"/>
        <v>0</v>
      </c>
      <c r="K32" s="160">
        <f t="shared" si="5"/>
        <v>0</v>
      </c>
      <c r="L32" s="7"/>
    </row>
    <row r="33" spans="1:12" customFormat="1">
      <c r="A33" s="7" t="s">
        <v>358</v>
      </c>
      <c r="B33" s="201">
        <v>28</v>
      </c>
      <c r="C33" s="199">
        <v>331451</v>
      </c>
      <c r="D33" s="200" t="s">
        <v>244</v>
      </c>
      <c r="E33" s="198" t="s">
        <v>206</v>
      </c>
      <c r="F33" s="202">
        <v>29.29</v>
      </c>
      <c r="G33" s="160">
        <f t="shared" si="3"/>
        <v>0</v>
      </c>
      <c r="H33" s="160">
        <f t="shared" si="7"/>
        <v>0</v>
      </c>
      <c r="I33" s="160">
        <f t="shared" si="1"/>
        <v>0</v>
      </c>
      <c r="J33" s="160">
        <f t="shared" si="4"/>
        <v>0</v>
      </c>
      <c r="K33" s="160">
        <f t="shared" si="5"/>
        <v>0</v>
      </c>
      <c r="L33" s="7"/>
    </row>
    <row r="34" spans="1:12" customFormat="1">
      <c r="A34" s="7" t="s">
        <v>358</v>
      </c>
      <c r="B34" s="201">
        <v>29</v>
      </c>
      <c r="C34" s="199">
        <v>331454</v>
      </c>
      <c r="D34" s="200" t="s">
        <v>290</v>
      </c>
      <c r="E34" s="198" t="s">
        <v>206</v>
      </c>
      <c r="F34" s="202">
        <v>16.850000000000001</v>
      </c>
      <c r="G34" s="160">
        <f t="shared" si="3"/>
        <v>0</v>
      </c>
      <c r="H34" s="160">
        <f t="shared" si="7"/>
        <v>0</v>
      </c>
      <c r="I34" s="160">
        <f t="shared" si="1"/>
        <v>0</v>
      </c>
      <c r="J34" s="160">
        <f t="shared" si="4"/>
        <v>0</v>
      </c>
      <c r="K34" s="160">
        <f t="shared" si="5"/>
        <v>0</v>
      </c>
      <c r="L34" s="7"/>
    </row>
    <row r="35" spans="1:12" customFormat="1">
      <c r="A35" s="7" t="s">
        <v>358</v>
      </c>
      <c r="B35" s="201">
        <v>30</v>
      </c>
      <c r="C35" s="199">
        <v>392260</v>
      </c>
      <c r="D35" s="200" t="s">
        <v>539</v>
      </c>
      <c r="E35" s="198" t="s">
        <v>206</v>
      </c>
      <c r="F35" s="202">
        <v>2.92</v>
      </c>
      <c r="G35" s="160">
        <f t="shared" si="3"/>
        <v>0</v>
      </c>
      <c r="H35" s="160">
        <f t="shared" si="7"/>
        <v>0</v>
      </c>
      <c r="I35" s="160">
        <f t="shared" si="1"/>
        <v>0</v>
      </c>
      <c r="J35" s="160">
        <f t="shared" si="4"/>
        <v>0</v>
      </c>
      <c r="K35" s="160">
        <f t="shared" si="5"/>
        <v>0</v>
      </c>
      <c r="L35" s="7"/>
    </row>
    <row r="36" spans="1:12">
      <c r="A36" s="7" t="s">
        <v>358</v>
      </c>
      <c r="B36" s="201">
        <v>31</v>
      </c>
      <c r="C36" s="199">
        <v>395001</v>
      </c>
      <c r="D36" s="200" t="s">
        <v>540</v>
      </c>
      <c r="E36" s="198" t="s">
        <v>206</v>
      </c>
      <c r="F36" s="202">
        <v>6.47</v>
      </c>
      <c r="G36" s="160">
        <f t="shared" si="3"/>
        <v>0</v>
      </c>
      <c r="H36" s="160">
        <f t="shared" si="7"/>
        <v>0</v>
      </c>
      <c r="I36" s="160">
        <f t="shared" si="1"/>
        <v>0</v>
      </c>
      <c r="J36" s="160">
        <f t="shared" si="4"/>
        <v>0</v>
      </c>
      <c r="K36" s="160">
        <f t="shared" si="5"/>
        <v>0</v>
      </c>
    </row>
    <row r="37" spans="1:12">
      <c r="A37" s="7" t="s">
        <v>358</v>
      </c>
      <c r="B37" s="201">
        <v>32</v>
      </c>
      <c r="C37" s="199">
        <v>400001</v>
      </c>
      <c r="D37" s="200" t="s">
        <v>207</v>
      </c>
      <c r="E37" s="198" t="s">
        <v>206</v>
      </c>
      <c r="F37" s="202">
        <v>93.73</v>
      </c>
      <c r="G37" s="160">
        <f t="shared" si="3"/>
        <v>0</v>
      </c>
      <c r="H37" s="160">
        <f t="shared" si="7"/>
        <v>0</v>
      </c>
      <c r="I37" s="160">
        <f t="shared" si="1"/>
        <v>0</v>
      </c>
      <c r="J37" s="160">
        <f t="shared" si="4"/>
        <v>0</v>
      </c>
      <c r="K37" s="160">
        <f t="shared" si="5"/>
        <v>0</v>
      </c>
    </row>
    <row r="38" spans="1:12">
      <c r="A38" s="7" t="s">
        <v>359</v>
      </c>
      <c r="B38" s="784" t="s">
        <v>202</v>
      </c>
      <c r="C38" s="785"/>
      <c r="D38" s="785"/>
      <c r="E38" s="785"/>
      <c r="F38" s="786"/>
      <c r="G38" s="160">
        <f t="shared" si="3"/>
        <v>0</v>
      </c>
      <c r="H38" s="160">
        <f t="shared" si="7"/>
        <v>0</v>
      </c>
      <c r="I38" s="160">
        <f t="shared" si="1"/>
        <v>0</v>
      </c>
      <c r="J38" s="160">
        <f t="shared" si="4"/>
        <v>0</v>
      </c>
      <c r="K38" s="160">
        <f t="shared" si="5"/>
        <v>0</v>
      </c>
    </row>
    <row r="39" spans="1:12">
      <c r="A39" s="7" t="s">
        <v>359</v>
      </c>
      <c r="B39" s="209">
        <v>1</v>
      </c>
      <c r="C39" s="204" t="s">
        <v>533</v>
      </c>
      <c r="D39" s="205" t="s">
        <v>534</v>
      </c>
      <c r="E39" s="203" t="s">
        <v>127</v>
      </c>
      <c r="F39" s="211">
        <v>64.069999999999993</v>
      </c>
      <c r="G39" s="160">
        <f t="shared" si="3"/>
        <v>0</v>
      </c>
      <c r="H39" s="160">
        <f t="shared" si="7"/>
        <v>0</v>
      </c>
      <c r="I39" s="160">
        <f t="shared" si="1"/>
        <v>0</v>
      </c>
      <c r="J39" s="160">
        <f t="shared" si="4"/>
        <v>0</v>
      </c>
      <c r="K39" s="160">
        <f t="shared" si="5"/>
        <v>0</v>
      </c>
    </row>
    <row r="40" spans="1:12">
      <c r="A40" s="7" t="s">
        <v>359</v>
      </c>
      <c r="B40" s="209">
        <v>2</v>
      </c>
      <c r="C40" s="204" t="s">
        <v>277</v>
      </c>
      <c r="D40" s="205" t="s">
        <v>278</v>
      </c>
      <c r="E40" s="203" t="s">
        <v>127</v>
      </c>
      <c r="F40" s="211">
        <v>4858.45</v>
      </c>
      <c r="G40" s="160">
        <f t="shared" si="3"/>
        <v>0</v>
      </c>
      <c r="H40" s="160">
        <f t="shared" si="7"/>
        <v>0</v>
      </c>
      <c r="I40" s="160">
        <f t="shared" si="1"/>
        <v>0</v>
      </c>
      <c r="J40" s="160">
        <f t="shared" si="4"/>
        <v>0</v>
      </c>
      <c r="K40" s="160">
        <f t="shared" si="5"/>
        <v>0</v>
      </c>
    </row>
    <row r="41" spans="1:12">
      <c r="A41" s="7" t="s">
        <v>359</v>
      </c>
      <c r="B41" s="209">
        <v>3</v>
      </c>
      <c r="C41" s="204" t="s">
        <v>279</v>
      </c>
      <c r="D41" s="205" t="s">
        <v>280</v>
      </c>
      <c r="E41" s="203" t="s">
        <v>127</v>
      </c>
      <c r="F41" s="211">
        <v>4852</v>
      </c>
      <c r="G41" s="160">
        <f t="shared" si="3"/>
        <v>0</v>
      </c>
      <c r="H41" s="160">
        <f t="shared" si="7"/>
        <v>0</v>
      </c>
      <c r="I41" s="160">
        <f t="shared" si="1"/>
        <v>0</v>
      </c>
      <c r="J41" s="160">
        <f t="shared" si="4"/>
        <v>0</v>
      </c>
      <c r="K41" s="160">
        <f t="shared" si="5"/>
        <v>0</v>
      </c>
    </row>
    <row r="42" spans="1:12">
      <c r="A42" s="7" t="s">
        <v>359</v>
      </c>
      <c r="B42" s="209">
        <v>4</v>
      </c>
      <c r="C42" s="204" t="s">
        <v>258</v>
      </c>
      <c r="D42" s="205" t="s">
        <v>172</v>
      </c>
      <c r="E42" s="203" t="s">
        <v>127</v>
      </c>
      <c r="F42" s="211">
        <v>103.05</v>
      </c>
      <c r="G42" s="160" t="str">
        <f t="shared" si="3"/>
        <v>ТР</v>
      </c>
      <c r="H42" s="160" t="str">
        <f t="shared" si="7"/>
        <v>3</v>
      </c>
      <c r="I42" s="160">
        <f t="shared" si="1"/>
        <v>103.05</v>
      </c>
      <c r="J42" s="160">
        <f t="shared" si="4"/>
        <v>0</v>
      </c>
      <c r="K42" s="160">
        <f t="shared" si="5"/>
        <v>0</v>
      </c>
    </row>
    <row r="43" spans="1:12">
      <c r="A43" s="7" t="s">
        <v>359</v>
      </c>
      <c r="B43" s="209">
        <v>5</v>
      </c>
      <c r="C43" s="204" t="s">
        <v>259</v>
      </c>
      <c r="D43" s="205" t="s">
        <v>168</v>
      </c>
      <c r="E43" s="203" t="s">
        <v>127</v>
      </c>
      <c r="F43" s="211">
        <v>2.06</v>
      </c>
      <c r="G43" s="160" t="str">
        <f t="shared" si="3"/>
        <v>ТР</v>
      </c>
      <c r="H43" s="160" t="str">
        <f t="shared" si="7"/>
        <v>3</v>
      </c>
      <c r="I43" s="160">
        <f t="shared" si="1"/>
        <v>2.06</v>
      </c>
      <c r="J43" s="160">
        <f t="shared" si="4"/>
        <v>0</v>
      </c>
      <c r="K43" s="160">
        <f t="shared" si="5"/>
        <v>0</v>
      </c>
    </row>
    <row r="44" spans="1:12">
      <c r="A44" s="7" t="s">
        <v>359</v>
      </c>
      <c r="B44" s="209">
        <v>6</v>
      </c>
      <c r="C44" s="204" t="s">
        <v>541</v>
      </c>
      <c r="D44" s="205" t="s">
        <v>171</v>
      </c>
      <c r="E44" s="203" t="s">
        <v>127</v>
      </c>
      <c r="F44" s="211">
        <v>92.9</v>
      </c>
      <c r="G44" s="160" t="str">
        <f t="shared" si="3"/>
        <v>ТР</v>
      </c>
      <c r="H44" s="160" t="str">
        <f t="shared" si="7"/>
        <v>3</v>
      </c>
      <c r="I44" s="160">
        <f t="shared" si="1"/>
        <v>92.9</v>
      </c>
      <c r="J44" s="160">
        <f t="shared" si="4"/>
        <v>0</v>
      </c>
      <c r="K44" s="160">
        <f t="shared" si="5"/>
        <v>0</v>
      </c>
    </row>
    <row r="45" spans="1:12">
      <c r="A45" s="7" t="s">
        <v>359</v>
      </c>
      <c r="B45" s="209">
        <v>7</v>
      </c>
      <c r="C45" s="204" t="s">
        <v>107</v>
      </c>
      <c r="D45" s="205" t="s">
        <v>108</v>
      </c>
      <c r="E45" s="203" t="s">
        <v>127</v>
      </c>
      <c r="F45" s="211">
        <v>62.88</v>
      </c>
      <c r="G45" s="160" t="str">
        <f t="shared" si="3"/>
        <v>ТР</v>
      </c>
      <c r="H45" s="160" t="str">
        <f t="shared" si="7"/>
        <v>3</v>
      </c>
      <c r="I45" s="160">
        <f t="shared" si="1"/>
        <v>62.88</v>
      </c>
      <c r="J45" s="160">
        <f t="shared" si="4"/>
        <v>0</v>
      </c>
      <c r="K45" s="160">
        <f t="shared" si="5"/>
        <v>0</v>
      </c>
    </row>
    <row r="46" spans="1:12">
      <c r="A46" s="7" t="s">
        <v>359</v>
      </c>
      <c r="B46" s="209">
        <v>8</v>
      </c>
      <c r="C46" s="204" t="s">
        <v>260</v>
      </c>
      <c r="D46" s="205" t="s">
        <v>143</v>
      </c>
      <c r="E46" s="203" t="s">
        <v>127</v>
      </c>
      <c r="F46" s="211">
        <v>8</v>
      </c>
      <c r="G46" s="160" t="str">
        <f t="shared" si="3"/>
        <v>ТР</v>
      </c>
      <c r="H46" s="160" t="str">
        <f t="shared" si="7"/>
        <v>3</v>
      </c>
      <c r="I46" s="160">
        <f t="shared" si="1"/>
        <v>8</v>
      </c>
      <c r="J46" s="160">
        <f t="shared" si="4"/>
        <v>0</v>
      </c>
      <c r="K46" s="160">
        <f t="shared" si="5"/>
        <v>0</v>
      </c>
    </row>
    <row r="47" spans="1:12">
      <c r="A47" s="7" t="s">
        <v>359</v>
      </c>
      <c r="B47" s="209">
        <v>9</v>
      </c>
      <c r="C47" s="204" t="s">
        <v>22</v>
      </c>
      <c r="D47" s="205" t="s">
        <v>23</v>
      </c>
      <c r="E47" s="203" t="s">
        <v>127</v>
      </c>
      <c r="F47" s="211">
        <v>631.74</v>
      </c>
      <c r="G47" s="160" t="str">
        <f t="shared" si="3"/>
        <v>ТР</v>
      </c>
      <c r="H47" s="160" t="str">
        <f t="shared" si="7"/>
        <v>3</v>
      </c>
      <c r="I47" s="160">
        <f t="shared" si="1"/>
        <v>631.74</v>
      </c>
      <c r="J47" s="160">
        <f t="shared" si="4"/>
        <v>0</v>
      </c>
      <c r="K47" s="160">
        <f t="shared" si="5"/>
        <v>0</v>
      </c>
    </row>
    <row r="48" spans="1:12">
      <c r="A48" s="7" t="s">
        <v>359</v>
      </c>
      <c r="B48" s="209">
        <v>10</v>
      </c>
      <c r="C48" s="204" t="s">
        <v>24</v>
      </c>
      <c r="D48" s="205" t="s">
        <v>25</v>
      </c>
      <c r="E48" s="203" t="s">
        <v>127</v>
      </c>
      <c r="F48" s="211">
        <v>12.48</v>
      </c>
      <c r="G48" s="160" t="str">
        <f t="shared" si="3"/>
        <v>ТР</v>
      </c>
      <c r="H48" s="160" t="str">
        <f t="shared" si="7"/>
        <v>3</v>
      </c>
      <c r="I48" s="160">
        <f t="shared" si="1"/>
        <v>12.48</v>
      </c>
      <c r="J48" s="160">
        <f t="shared" si="4"/>
        <v>0</v>
      </c>
      <c r="K48" s="160">
        <f t="shared" si="5"/>
        <v>0</v>
      </c>
    </row>
    <row r="49" spans="1:11">
      <c r="A49" s="7" t="s">
        <v>359</v>
      </c>
      <c r="B49" s="209">
        <v>11</v>
      </c>
      <c r="C49" s="204" t="s">
        <v>26</v>
      </c>
      <c r="D49" s="205" t="s">
        <v>27</v>
      </c>
      <c r="E49" s="203" t="s">
        <v>127</v>
      </c>
      <c r="F49" s="211">
        <v>3034.34</v>
      </c>
      <c r="G49" s="160" t="str">
        <f t="shared" si="3"/>
        <v>ТР</v>
      </c>
      <c r="H49" s="160" t="str">
        <f t="shared" si="7"/>
        <v>4</v>
      </c>
      <c r="I49" s="160">
        <f t="shared" si="1"/>
        <v>3034.34</v>
      </c>
      <c r="J49" s="160">
        <f t="shared" si="4"/>
        <v>0</v>
      </c>
      <c r="K49" s="160">
        <f t="shared" si="5"/>
        <v>0</v>
      </c>
    </row>
    <row r="50" spans="1:11">
      <c r="A50" s="7" t="s">
        <v>359</v>
      </c>
      <c r="B50" s="209">
        <v>12</v>
      </c>
      <c r="C50" s="204" t="s">
        <v>28</v>
      </c>
      <c r="D50" s="205" t="s">
        <v>29</v>
      </c>
      <c r="E50" s="203" t="s">
        <v>127</v>
      </c>
      <c r="F50" s="211">
        <v>38.47</v>
      </c>
      <c r="G50" s="160" t="str">
        <f t="shared" si="3"/>
        <v>ТР</v>
      </c>
      <c r="H50" s="160" t="str">
        <f t="shared" si="7"/>
        <v>4</v>
      </c>
      <c r="I50" s="160">
        <f t="shared" si="1"/>
        <v>38.47</v>
      </c>
      <c r="J50" s="160">
        <f t="shared" si="4"/>
        <v>0</v>
      </c>
      <c r="K50" s="160">
        <f t="shared" si="5"/>
        <v>0</v>
      </c>
    </row>
    <row r="51" spans="1:11">
      <c r="A51" s="7" t="s">
        <v>359</v>
      </c>
      <c r="B51" s="209">
        <v>13</v>
      </c>
      <c r="C51" s="204" t="s">
        <v>99</v>
      </c>
      <c r="D51" s="205" t="s">
        <v>100</v>
      </c>
      <c r="E51" s="203" t="s">
        <v>127</v>
      </c>
      <c r="F51" s="211">
        <v>525</v>
      </c>
      <c r="G51" s="160" t="str">
        <f t="shared" si="3"/>
        <v>ТР</v>
      </c>
      <c r="H51" s="160" t="str">
        <f t="shared" si="7"/>
        <v>4</v>
      </c>
      <c r="I51" s="160">
        <f t="shared" si="1"/>
        <v>525</v>
      </c>
      <c r="J51" s="160">
        <f t="shared" si="4"/>
        <v>0</v>
      </c>
      <c r="K51" s="160">
        <f t="shared" si="5"/>
        <v>0</v>
      </c>
    </row>
    <row r="52" spans="1:11">
      <c r="A52" s="7" t="s">
        <v>359</v>
      </c>
      <c r="B52" s="209">
        <v>14</v>
      </c>
      <c r="C52" s="204" t="s">
        <v>263</v>
      </c>
      <c r="D52" s="205" t="s">
        <v>144</v>
      </c>
      <c r="E52" s="203" t="s">
        <v>127</v>
      </c>
      <c r="F52" s="211">
        <v>170.8</v>
      </c>
      <c r="G52" s="160" t="str">
        <f t="shared" si="3"/>
        <v>ТР</v>
      </c>
      <c r="H52" s="160" t="str">
        <f t="shared" si="7"/>
        <v>5</v>
      </c>
      <c r="I52" s="160">
        <f t="shared" si="1"/>
        <v>170.8</v>
      </c>
      <c r="J52" s="160">
        <f t="shared" si="4"/>
        <v>0</v>
      </c>
      <c r="K52" s="160">
        <f t="shared" si="5"/>
        <v>0</v>
      </c>
    </row>
    <row r="53" spans="1:11">
      <c r="A53" s="7" t="s">
        <v>359</v>
      </c>
      <c r="B53" s="209">
        <v>15</v>
      </c>
      <c r="C53" s="204" t="s">
        <v>535</v>
      </c>
      <c r="D53" s="205" t="s">
        <v>536</v>
      </c>
      <c r="E53" s="203" t="s">
        <v>127</v>
      </c>
      <c r="F53" s="211">
        <v>29.4</v>
      </c>
      <c r="G53" s="160" t="str">
        <f t="shared" si="3"/>
        <v>ТР</v>
      </c>
      <c r="H53" s="160" t="str">
        <f t="shared" si="7"/>
        <v>6</v>
      </c>
      <c r="I53" s="160">
        <f t="shared" si="1"/>
        <v>29.4</v>
      </c>
      <c r="J53" s="160">
        <f t="shared" si="4"/>
        <v>0</v>
      </c>
      <c r="K53" s="160">
        <f t="shared" si="5"/>
        <v>0</v>
      </c>
    </row>
    <row r="54" spans="1:11">
      <c r="A54" s="7" t="s">
        <v>359</v>
      </c>
      <c r="B54" s="209">
        <v>16</v>
      </c>
      <c r="C54" s="204">
        <v>2</v>
      </c>
      <c r="D54" s="205" t="s">
        <v>31</v>
      </c>
      <c r="E54" s="203" t="s">
        <v>127</v>
      </c>
      <c r="F54" s="211">
        <v>1788.1</v>
      </c>
      <c r="G54" s="160">
        <f t="shared" si="3"/>
        <v>0</v>
      </c>
      <c r="H54" s="160">
        <f t="shared" si="7"/>
        <v>0</v>
      </c>
      <c r="I54" s="160">
        <f t="shared" si="1"/>
        <v>0</v>
      </c>
      <c r="J54" s="160">
        <f t="shared" si="4"/>
        <v>0</v>
      </c>
      <c r="K54" s="160">
        <f t="shared" si="5"/>
        <v>0</v>
      </c>
    </row>
    <row r="55" spans="1:11">
      <c r="A55" s="7" t="s">
        <v>359</v>
      </c>
      <c r="B55" s="784" t="s">
        <v>203</v>
      </c>
      <c r="C55" s="785"/>
      <c r="D55" s="785"/>
      <c r="E55" s="785"/>
      <c r="F55" s="786"/>
      <c r="G55" s="160">
        <f t="shared" si="3"/>
        <v>0</v>
      </c>
      <c r="H55" s="160">
        <f t="shared" si="7"/>
        <v>0</v>
      </c>
      <c r="I55" s="160">
        <f t="shared" si="1"/>
        <v>0</v>
      </c>
      <c r="J55" s="160">
        <f t="shared" si="4"/>
        <v>0</v>
      </c>
      <c r="K55" s="160">
        <f t="shared" si="5"/>
        <v>0</v>
      </c>
    </row>
    <row r="56" spans="1:11">
      <c r="A56" s="7" t="s">
        <v>359</v>
      </c>
      <c r="B56" s="209">
        <v>17</v>
      </c>
      <c r="C56" s="204" t="s">
        <v>204</v>
      </c>
      <c r="D56" s="205" t="s">
        <v>205</v>
      </c>
      <c r="E56" s="203" t="s">
        <v>206</v>
      </c>
      <c r="F56" s="211">
        <v>40.97</v>
      </c>
      <c r="G56" s="160">
        <f t="shared" si="3"/>
        <v>0</v>
      </c>
      <c r="H56" s="160">
        <f t="shared" si="7"/>
        <v>0</v>
      </c>
      <c r="I56" s="160">
        <f t="shared" si="1"/>
        <v>0</v>
      </c>
      <c r="J56" s="160" t="str">
        <f t="shared" si="4"/>
        <v>КР</v>
      </c>
      <c r="K56" s="160">
        <f t="shared" si="5"/>
        <v>40.97</v>
      </c>
    </row>
    <row r="57" spans="1:11">
      <c r="A57" s="7" t="s">
        <v>359</v>
      </c>
      <c r="B57" s="209">
        <v>18</v>
      </c>
      <c r="C57" s="204" t="s">
        <v>264</v>
      </c>
      <c r="D57" s="205" t="s">
        <v>265</v>
      </c>
      <c r="E57" s="203" t="s">
        <v>206</v>
      </c>
      <c r="F57" s="211">
        <v>31.8</v>
      </c>
      <c r="G57" s="160">
        <f t="shared" ref="G57:G120" si="8">IF(LEFT(C57,2)="1-","ТР",IF(LEFT(C57,2)="4-","ТР",0))</f>
        <v>0</v>
      </c>
      <c r="H57" s="160">
        <f t="shared" si="7"/>
        <v>0</v>
      </c>
      <c r="I57" s="160">
        <f t="shared" si="1"/>
        <v>0</v>
      </c>
      <c r="J57" s="160">
        <f t="shared" si="4"/>
        <v>0</v>
      </c>
      <c r="K57" s="160">
        <f t="shared" si="5"/>
        <v>0</v>
      </c>
    </row>
    <row r="58" spans="1:11">
      <c r="A58" s="7" t="s">
        <v>359</v>
      </c>
      <c r="B58" s="209">
        <v>19</v>
      </c>
      <c r="C58" s="204" t="s">
        <v>221</v>
      </c>
      <c r="D58" s="205" t="s">
        <v>222</v>
      </c>
      <c r="E58" s="203" t="s">
        <v>206</v>
      </c>
      <c r="F58" s="211">
        <v>668</v>
      </c>
      <c r="G58" s="160">
        <f t="shared" si="8"/>
        <v>0</v>
      </c>
      <c r="H58" s="160">
        <f t="shared" si="7"/>
        <v>0</v>
      </c>
      <c r="I58" s="160">
        <f t="shared" si="1"/>
        <v>0</v>
      </c>
      <c r="J58" s="160">
        <f t="shared" si="4"/>
        <v>0</v>
      </c>
      <c r="K58" s="160">
        <f t="shared" si="5"/>
        <v>0</v>
      </c>
    </row>
    <row r="59" spans="1:11">
      <c r="A59" s="7" t="s">
        <v>359</v>
      </c>
      <c r="B59" s="209">
        <v>20</v>
      </c>
      <c r="C59" s="204" t="s">
        <v>239</v>
      </c>
      <c r="D59" s="205" t="s">
        <v>240</v>
      </c>
      <c r="E59" s="203" t="s">
        <v>206</v>
      </c>
      <c r="F59" s="211">
        <v>668</v>
      </c>
      <c r="G59" s="160">
        <f t="shared" si="8"/>
        <v>0</v>
      </c>
      <c r="H59" s="160">
        <f t="shared" si="7"/>
        <v>0</v>
      </c>
      <c r="I59" s="160">
        <f t="shared" si="1"/>
        <v>0</v>
      </c>
      <c r="J59" s="160">
        <f t="shared" si="4"/>
        <v>0</v>
      </c>
      <c r="K59" s="160">
        <f t="shared" si="5"/>
        <v>0</v>
      </c>
    </row>
    <row r="60" spans="1:11">
      <c r="A60" s="7" t="s">
        <v>359</v>
      </c>
      <c r="B60" s="209">
        <v>21</v>
      </c>
      <c r="C60" s="204" t="s">
        <v>241</v>
      </c>
      <c r="D60" s="205" t="s">
        <v>242</v>
      </c>
      <c r="E60" s="203" t="s">
        <v>206</v>
      </c>
      <c r="F60" s="211">
        <v>23.43</v>
      </c>
      <c r="G60" s="160">
        <f t="shared" si="8"/>
        <v>0</v>
      </c>
      <c r="H60" s="160">
        <f t="shared" si="7"/>
        <v>0</v>
      </c>
      <c r="I60" s="160">
        <f t="shared" si="1"/>
        <v>0</v>
      </c>
      <c r="J60" s="160">
        <f t="shared" si="4"/>
        <v>0</v>
      </c>
      <c r="K60" s="160">
        <f t="shared" si="5"/>
        <v>0</v>
      </c>
    </row>
    <row r="61" spans="1:11">
      <c r="A61" s="7" t="s">
        <v>359</v>
      </c>
      <c r="B61" s="209">
        <v>22</v>
      </c>
      <c r="C61" s="204">
        <v>170300</v>
      </c>
      <c r="D61" s="205" t="s">
        <v>288</v>
      </c>
      <c r="E61" s="203" t="s">
        <v>206</v>
      </c>
      <c r="F61" s="211">
        <v>1704.35</v>
      </c>
      <c r="G61" s="160">
        <f t="shared" si="8"/>
        <v>0</v>
      </c>
      <c r="H61" s="160">
        <f t="shared" si="7"/>
        <v>0</v>
      </c>
      <c r="I61" s="160">
        <f t="shared" si="1"/>
        <v>0</v>
      </c>
      <c r="J61" s="160">
        <f t="shared" si="4"/>
        <v>0</v>
      </c>
      <c r="K61" s="160">
        <f t="shared" si="5"/>
        <v>0</v>
      </c>
    </row>
    <row r="62" spans="1:11">
      <c r="A62" s="7" t="s">
        <v>359</v>
      </c>
      <c r="B62" s="209">
        <v>23</v>
      </c>
      <c r="C62" s="204">
        <v>330206</v>
      </c>
      <c r="D62" s="205" t="s">
        <v>243</v>
      </c>
      <c r="E62" s="203" t="s">
        <v>206</v>
      </c>
      <c r="F62" s="211">
        <v>11.95</v>
      </c>
      <c r="G62" s="160">
        <f t="shared" si="8"/>
        <v>0</v>
      </c>
      <c r="H62" s="160">
        <f t="shared" si="7"/>
        <v>0</v>
      </c>
      <c r="I62" s="160">
        <f t="shared" si="1"/>
        <v>0</v>
      </c>
      <c r="J62" s="160">
        <f t="shared" si="4"/>
        <v>0</v>
      </c>
      <c r="K62" s="160">
        <f t="shared" si="5"/>
        <v>0</v>
      </c>
    </row>
    <row r="63" spans="1:11">
      <c r="A63" s="7" t="s">
        <v>359</v>
      </c>
      <c r="B63" s="209">
        <v>24</v>
      </c>
      <c r="C63" s="204">
        <v>330900</v>
      </c>
      <c r="D63" s="205" t="s">
        <v>542</v>
      </c>
      <c r="E63" s="203" t="s">
        <v>206</v>
      </c>
      <c r="F63" s="211">
        <v>5.49</v>
      </c>
      <c r="G63" s="160">
        <f t="shared" si="8"/>
        <v>0</v>
      </c>
      <c r="H63" s="160">
        <f t="shared" ref="H63:H126" si="9">IF(G63="ТР",MID(C63,3,1),0)</f>
        <v>0</v>
      </c>
      <c r="I63" s="160">
        <f t="shared" si="1"/>
        <v>0</v>
      </c>
      <c r="J63" s="160">
        <f t="shared" si="4"/>
        <v>0</v>
      </c>
      <c r="K63" s="160">
        <f t="shared" si="5"/>
        <v>0</v>
      </c>
    </row>
    <row r="64" spans="1:11">
      <c r="A64" s="7" t="s">
        <v>359</v>
      </c>
      <c r="B64" s="209">
        <v>25</v>
      </c>
      <c r="C64" s="204">
        <v>331002</v>
      </c>
      <c r="D64" s="205" t="s">
        <v>270</v>
      </c>
      <c r="E64" s="203" t="s">
        <v>206</v>
      </c>
      <c r="F64" s="211">
        <v>14.05</v>
      </c>
      <c r="G64" s="160">
        <f t="shared" si="8"/>
        <v>0</v>
      </c>
      <c r="H64" s="160">
        <f t="shared" si="9"/>
        <v>0</v>
      </c>
      <c r="I64" s="160">
        <f t="shared" si="1"/>
        <v>0</v>
      </c>
      <c r="J64" s="160">
        <f t="shared" si="4"/>
        <v>0</v>
      </c>
      <c r="K64" s="160">
        <f t="shared" si="5"/>
        <v>0</v>
      </c>
    </row>
    <row r="65" spans="1:11">
      <c r="A65" s="7" t="s">
        <v>359</v>
      </c>
      <c r="B65" s="209">
        <v>26</v>
      </c>
      <c r="C65" s="204">
        <v>331451</v>
      </c>
      <c r="D65" s="205" t="s">
        <v>244</v>
      </c>
      <c r="E65" s="203" t="s">
        <v>206</v>
      </c>
      <c r="F65" s="211">
        <v>84.9</v>
      </c>
      <c r="G65" s="160">
        <f t="shared" si="8"/>
        <v>0</v>
      </c>
      <c r="H65" s="160">
        <f t="shared" si="9"/>
        <v>0</v>
      </c>
      <c r="I65" s="160">
        <f t="shared" si="1"/>
        <v>0</v>
      </c>
      <c r="J65" s="160">
        <f t="shared" si="4"/>
        <v>0</v>
      </c>
      <c r="K65" s="160">
        <f t="shared" si="5"/>
        <v>0</v>
      </c>
    </row>
    <row r="66" spans="1:11">
      <c r="A66" s="7" t="s">
        <v>359</v>
      </c>
      <c r="B66" s="209">
        <v>27</v>
      </c>
      <c r="C66" s="204">
        <v>340101</v>
      </c>
      <c r="D66" s="205" t="s">
        <v>543</v>
      </c>
      <c r="E66" s="203" t="s">
        <v>206</v>
      </c>
      <c r="F66" s="211">
        <v>7.56</v>
      </c>
      <c r="G66" s="160">
        <f t="shared" si="8"/>
        <v>0</v>
      </c>
      <c r="H66" s="160">
        <f t="shared" si="9"/>
        <v>0</v>
      </c>
      <c r="I66" s="160">
        <f t="shared" si="1"/>
        <v>0</v>
      </c>
      <c r="J66" s="160">
        <f t="shared" si="4"/>
        <v>0</v>
      </c>
      <c r="K66" s="160">
        <f t="shared" si="5"/>
        <v>0</v>
      </c>
    </row>
    <row r="67" spans="1:11">
      <c r="A67" s="7" t="s">
        <v>359</v>
      </c>
      <c r="B67" s="209">
        <v>28</v>
      </c>
      <c r="C67" s="204">
        <v>350461</v>
      </c>
      <c r="D67" s="205" t="s">
        <v>544</v>
      </c>
      <c r="E67" s="203" t="s">
        <v>206</v>
      </c>
      <c r="F67" s="211">
        <v>5.49</v>
      </c>
      <c r="G67" s="160">
        <f t="shared" si="8"/>
        <v>0</v>
      </c>
      <c r="H67" s="160">
        <f t="shared" si="9"/>
        <v>0</v>
      </c>
      <c r="I67" s="160">
        <f t="shared" si="1"/>
        <v>0</v>
      </c>
      <c r="J67" s="160">
        <f t="shared" si="4"/>
        <v>0</v>
      </c>
      <c r="K67" s="160">
        <f t="shared" si="5"/>
        <v>0</v>
      </c>
    </row>
    <row r="68" spans="1:11">
      <c r="A68" s="7" t="s">
        <v>359</v>
      </c>
      <c r="B68" s="209">
        <v>29</v>
      </c>
      <c r="C68" s="204">
        <v>350471</v>
      </c>
      <c r="D68" s="205" t="s">
        <v>545</v>
      </c>
      <c r="E68" s="203" t="s">
        <v>206</v>
      </c>
      <c r="F68" s="211">
        <v>5.49</v>
      </c>
      <c r="G68" s="160">
        <f t="shared" si="8"/>
        <v>0</v>
      </c>
      <c r="H68" s="160">
        <f t="shared" si="9"/>
        <v>0</v>
      </c>
      <c r="I68" s="160">
        <f t="shared" ref="I68:I131" si="10">IF(G68="ТР",F68,0)</f>
        <v>0</v>
      </c>
      <c r="J68" s="160">
        <f t="shared" si="4"/>
        <v>0</v>
      </c>
      <c r="K68" s="160">
        <f t="shared" si="5"/>
        <v>0</v>
      </c>
    </row>
    <row r="69" spans="1:11">
      <c r="A69" s="7" t="s">
        <v>359</v>
      </c>
      <c r="B69" s="209">
        <v>30</v>
      </c>
      <c r="C69" s="204">
        <v>392260</v>
      </c>
      <c r="D69" s="205" t="s">
        <v>539</v>
      </c>
      <c r="E69" s="203" t="s">
        <v>206</v>
      </c>
      <c r="F69" s="211">
        <v>7.02</v>
      </c>
      <c r="G69" s="160">
        <f t="shared" si="8"/>
        <v>0</v>
      </c>
      <c r="H69" s="160">
        <f t="shared" si="9"/>
        <v>0</v>
      </c>
      <c r="I69" s="160">
        <f t="shared" si="10"/>
        <v>0</v>
      </c>
      <c r="J69" s="160">
        <f t="shared" ref="J69:J132" si="11">IF(LEFT(C69,2)="02","КР",0)</f>
        <v>0</v>
      </c>
      <c r="K69" s="160">
        <f t="shared" ref="K69:K132" si="12">IF(J69="КР",F69,0)</f>
        <v>0</v>
      </c>
    </row>
    <row r="70" spans="1:11">
      <c r="A70" s="7" t="s">
        <v>359</v>
      </c>
      <c r="B70" s="209">
        <v>31</v>
      </c>
      <c r="C70" s="204">
        <v>395001</v>
      </c>
      <c r="D70" s="205" t="s">
        <v>540</v>
      </c>
      <c r="E70" s="203" t="s">
        <v>206</v>
      </c>
      <c r="F70" s="211">
        <v>15.01</v>
      </c>
      <c r="G70" s="160">
        <f t="shared" si="8"/>
        <v>0</v>
      </c>
      <c r="H70" s="160">
        <f t="shared" si="9"/>
        <v>0</v>
      </c>
      <c r="I70" s="160">
        <f t="shared" si="10"/>
        <v>0</v>
      </c>
      <c r="J70" s="160">
        <f t="shared" si="11"/>
        <v>0</v>
      </c>
      <c r="K70" s="160">
        <f t="shared" si="12"/>
        <v>0</v>
      </c>
    </row>
    <row r="71" spans="1:11">
      <c r="A71" s="7" t="s">
        <v>359</v>
      </c>
      <c r="B71" s="210">
        <v>32</v>
      </c>
      <c r="C71" s="207">
        <v>400001</v>
      </c>
      <c r="D71" s="208" t="s">
        <v>207</v>
      </c>
      <c r="E71" s="206" t="s">
        <v>206</v>
      </c>
      <c r="F71" s="212">
        <v>40.729999999999997</v>
      </c>
      <c r="G71" s="160">
        <f t="shared" si="8"/>
        <v>0</v>
      </c>
      <c r="H71" s="160">
        <f t="shared" si="9"/>
        <v>0</v>
      </c>
      <c r="I71" s="160">
        <f t="shared" si="10"/>
        <v>0</v>
      </c>
      <c r="J71" s="160">
        <f t="shared" si="11"/>
        <v>0</v>
      </c>
      <c r="K71" s="160">
        <f t="shared" si="12"/>
        <v>0</v>
      </c>
    </row>
    <row r="72" spans="1:11">
      <c r="A72" s="7" t="s">
        <v>513</v>
      </c>
      <c r="B72" s="784" t="s">
        <v>202</v>
      </c>
      <c r="C72" s="785"/>
      <c r="D72" s="785"/>
      <c r="E72" s="785"/>
      <c r="F72" s="786"/>
      <c r="G72" s="160">
        <f t="shared" si="8"/>
        <v>0</v>
      </c>
      <c r="H72" s="160">
        <f t="shared" si="9"/>
        <v>0</v>
      </c>
      <c r="I72" s="160">
        <f t="shared" si="10"/>
        <v>0</v>
      </c>
      <c r="J72" s="160">
        <f t="shared" si="11"/>
        <v>0</v>
      </c>
      <c r="K72" s="160">
        <f t="shared" si="12"/>
        <v>0</v>
      </c>
    </row>
    <row r="73" spans="1:11">
      <c r="A73" s="7" t="s">
        <v>513</v>
      </c>
      <c r="B73" s="216">
        <v>1</v>
      </c>
      <c r="C73" s="214" t="s">
        <v>277</v>
      </c>
      <c r="D73" s="215" t="s">
        <v>278</v>
      </c>
      <c r="E73" s="213" t="s">
        <v>127</v>
      </c>
      <c r="F73" s="217">
        <v>5534</v>
      </c>
      <c r="G73" s="160">
        <f t="shared" si="8"/>
        <v>0</v>
      </c>
      <c r="H73" s="160">
        <f t="shared" si="9"/>
        <v>0</v>
      </c>
      <c r="I73" s="160">
        <f t="shared" si="10"/>
        <v>0</v>
      </c>
      <c r="J73" s="160">
        <f t="shared" si="11"/>
        <v>0</v>
      </c>
      <c r="K73" s="160">
        <f t="shared" si="12"/>
        <v>0</v>
      </c>
    </row>
    <row r="74" spans="1:11">
      <c r="A74" s="7" t="s">
        <v>513</v>
      </c>
      <c r="B74" s="216">
        <v>2</v>
      </c>
      <c r="C74" s="214" t="s">
        <v>279</v>
      </c>
      <c r="D74" s="215" t="s">
        <v>280</v>
      </c>
      <c r="E74" s="213" t="s">
        <v>127</v>
      </c>
      <c r="F74" s="217">
        <v>5534</v>
      </c>
      <c r="G74" s="160">
        <f t="shared" si="8"/>
        <v>0</v>
      </c>
      <c r="H74" s="160">
        <f t="shared" si="9"/>
        <v>0</v>
      </c>
      <c r="I74" s="160">
        <f t="shared" si="10"/>
        <v>0</v>
      </c>
      <c r="J74" s="160">
        <f t="shared" si="11"/>
        <v>0</v>
      </c>
      <c r="K74" s="160">
        <f t="shared" si="12"/>
        <v>0</v>
      </c>
    </row>
    <row r="75" spans="1:11">
      <c r="A75" s="7" t="s">
        <v>513</v>
      </c>
      <c r="B75" s="216">
        <v>3</v>
      </c>
      <c r="C75" s="214" t="s">
        <v>258</v>
      </c>
      <c r="D75" s="215" t="s">
        <v>172</v>
      </c>
      <c r="E75" s="213" t="s">
        <v>127</v>
      </c>
      <c r="F75" s="217">
        <v>316.44</v>
      </c>
      <c r="G75" s="160" t="str">
        <f t="shared" si="8"/>
        <v>ТР</v>
      </c>
      <c r="H75" s="160" t="str">
        <f t="shared" si="9"/>
        <v>3</v>
      </c>
      <c r="I75" s="160">
        <f t="shared" si="10"/>
        <v>316.44</v>
      </c>
      <c r="J75" s="160">
        <f t="shared" si="11"/>
        <v>0</v>
      </c>
      <c r="K75" s="160">
        <f t="shared" si="12"/>
        <v>0</v>
      </c>
    </row>
    <row r="76" spans="1:11">
      <c r="A76" s="7" t="s">
        <v>513</v>
      </c>
      <c r="B76" s="216">
        <v>4</v>
      </c>
      <c r="C76" s="214" t="s">
        <v>259</v>
      </c>
      <c r="D76" s="215" t="s">
        <v>168</v>
      </c>
      <c r="E76" s="213" t="s">
        <v>127</v>
      </c>
      <c r="F76" s="217">
        <v>9.27</v>
      </c>
      <c r="G76" s="160" t="str">
        <f t="shared" si="8"/>
        <v>ТР</v>
      </c>
      <c r="H76" s="160" t="str">
        <f t="shared" si="9"/>
        <v>3</v>
      </c>
      <c r="I76" s="160">
        <f t="shared" si="10"/>
        <v>9.27</v>
      </c>
      <c r="J76" s="160">
        <f t="shared" si="11"/>
        <v>0</v>
      </c>
      <c r="K76" s="160">
        <f t="shared" si="12"/>
        <v>0</v>
      </c>
    </row>
    <row r="77" spans="1:11">
      <c r="A77" s="7" t="s">
        <v>513</v>
      </c>
      <c r="B77" s="216">
        <v>5</v>
      </c>
      <c r="C77" s="214" t="s">
        <v>107</v>
      </c>
      <c r="D77" s="215" t="s">
        <v>108</v>
      </c>
      <c r="E77" s="213" t="s">
        <v>127</v>
      </c>
      <c r="F77" s="217">
        <v>7.86</v>
      </c>
      <c r="G77" s="160" t="str">
        <f t="shared" si="8"/>
        <v>ТР</v>
      </c>
      <c r="H77" s="160" t="str">
        <f t="shared" si="9"/>
        <v>3</v>
      </c>
      <c r="I77" s="160">
        <f t="shared" si="10"/>
        <v>7.86</v>
      </c>
      <c r="J77" s="160">
        <f t="shared" si="11"/>
        <v>0</v>
      </c>
      <c r="K77" s="160">
        <f t="shared" si="12"/>
        <v>0</v>
      </c>
    </row>
    <row r="78" spans="1:11">
      <c r="A78" s="7" t="s">
        <v>513</v>
      </c>
      <c r="B78" s="216">
        <v>6</v>
      </c>
      <c r="C78" s="214" t="s">
        <v>449</v>
      </c>
      <c r="D78" s="215" t="s">
        <v>175</v>
      </c>
      <c r="E78" s="213" t="s">
        <v>127</v>
      </c>
      <c r="F78" s="217">
        <v>101</v>
      </c>
      <c r="G78" s="160" t="str">
        <f t="shared" si="8"/>
        <v>ТР</v>
      </c>
      <c r="H78" s="160" t="str">
        <f t="shared" si="9"/>
        <v>3</v>
      </c>
      <c r="I78" s="160">
        <f t="shared" si="10"/>
        <v>101</v>
      </c>
      <c r="J78" s="160">
        <f t="shared" si="11"/>
        <v>0</v>
      </c>
      <c r="K78" s="160">
        <f t="shared" si="12"/>
        <v>0</v>
      </c>
    </row>
    <row r="79" spans="1:11">
      <c r="A79" s="7" t="s">
        <v>513</v>
      </c>
      <c r="B79" s="216">
        <v>7</v>
      </c>
      <c r="C79" s="214" t="s">
        <v>260</v>
      </c>
      <c r="D79" s="215" t="s">
        <v>143</v>
      </c>
      <c r="E79" s="213" t="s">
        <v>127</v>
      </c>
      <c r="F79" s="217">
        <v>1070</v>
      </c>
      <c r="G79" s="160" t="str">
        <f t="shared" si="8"/>
        <v>ТР</v>
      </c>
      <c r="H79" s="160" t="str">
        <f t="shared" si="9"/>
        <v>3</v>
      </c>
      <c r="I79" s="160">
        <f t="shared" si="10"/>
        <v>1070</v>
      </c>
      <c r="J79" s="160">
        <f t="shared" si="11"/>
        <v>0</v>
      </c>
      <c r="K79" s="160">
        <f t="shared" si="12"/>
        <v>0</v>
      </c>
    </row>
    <row r="80" spans="1:11">
      <c r="A80" s="7" t="s">
        <v>513</v>
      </c>
      <c r="B80" s="216">
        <v>8</v>
      </c>
      <c r="C80" s="214" t="s">
        <v>446</v>
      </c>
      <c r="D80" s="215" t="s">
        <v>169</v>
      </c>
      <c r="E80" s="213" t="s">
        <v>127</v>
      </c>
      <c r="F80" s="217">
        <v>75.3</v>
      </c>
      <c r="G80" s="160" t="str">
        <f t="shared" si="8"/>
        <v>ТР</v>
      </c>
      <c r="H80" s="160" t="str">
        <f t="shared" si="9"/>
        <v>3</v>
      </c>
      <c r="I80" s="160">
        <f t="shared" si="10"/>
        <v>75.3</v>
      </c>
      <c r="J80" s="160">
        <f t="shared" si="11"/>
        <v>0</v>
      </c>
      <c r="K80" s="160">
        <f t="shared" si="12"/>
        <v>0</v>
      </c>
    </row>
    <row r="81" spans="1:11">
      <c r="A81" s="7" t="s">
        <v>513</v>
      </c>
      <c r="B81" s="216">
        <v>9</v>
      </c>
      <c r="C81" s="214" t="s">
        <v>22</v>
      </c>
      <c r="D81" s="215" t="s">
        <v>23</v>
      </c>
      <c r="E81" s="213" t="s">
        <v>127</v>
      </c>
      <c r="F81" s="217">
        <v>18.12</v>
      </c>
      <c r="G81" s="160" t="str">
        <f t="shared" si="8"/>
        <v>ТР</v>
      </c>
      <c r="H81" s="160" t="str">
        <f t="shared" si="9"/>
        <v>3</v>
      </c>
      <c r="I81" s="160">
        <f t="shared" si="10"/>
        <v>18.12</v>
      </c>
      <c r="J81" s="160">
        <f t="shared" si="11"/>
        <v>0</v>
      </c>
      <c r="K81" s="160">
        <f t="shared" si="12"/>
        <v>0</v>
      </c>
    </row>
    <row r="82" spans="1:11">
      <c r="A82" s="7" t="s">
        <v>513</v>
      </c>
      <c r="B82" s="216">
        <v>10</v>
      </c>
      <c r="C82" s="214" t="s">
        <v>24</v>
      </c>
      <c r="D82" s="215" t="s">
        <v>25</v>
      </c>
      <c r="E82" s="213" t="s">
        <v>127</v>
      </c>
      <c r="F82" s="217">
        <v>87.16</v>
      </c>
      <c r="G82" s="160" t="str">
        <f t="shared" si="8"/>
        <v>ТР</v>
      </c>
      <c r="H82" s="160" t="str">
        <f t="shared" si="9"/>
        <v>3</v>
      </c>
      <c r="I82" s="160">
        <f t="shared" si="10"/>
        <v>87.16</v>
      </c>
      <c r="J82" s="160">
        <f t="shared" si="11"/>
        <v>0</v>
      </c>
      <c r="K82" s="160">
        <f t="shared" si="12"/>
        <v>0</v>
      </c>
    </row>
    <row r="83" spans="1:11">
      <c r="A83" s="7" t="s">
        <v>513</v>
      </c>
      <c r="B83" s="216">
        <v>11</v>
      </c>
      <c r="C83" s="214" t="s">
        <v>26</v>
      </c>
      <c r="D83" s="215" t="s">
        <v>27</v>
      </c>
      <c r="E83" s="213" t="s">
        <v>127</v>
      </c>
      <c r="F83" s="217">
        <v>31781.72</v>
      </c>
      <c r="G83" s="160" t="str">
        <f t="shared" si="8"/>
        <v>ТР</v>
      </c>
      <c r="H83" s="160" t="str">
        <f t="shared" si="9"/>
        <v>4</v>
      </c>
      <c r="I83" s="160">
        <f t="shared" si="10"/>
        <v>31781.72</v>
      </c>
      <c r="J83" s="160">
        <f t="shared" si="11"/>
        <v>0</v>
      </c>
      <c r="K83" s="160">
        <f t="shared" si="12"/>
        <v>0</v>
      </c>
    </row>
    <row r="84" spans="1:11">
      <c r="A84" s="7" t="s">
        <v>513</v>
      </c>
      <c r="B84" s="216">
        <v>12</v>
      </c>
      <c r="C84" s="214" t="s">
        <v>95</v>
      </c>
      <c r="D84" s="215" t="s">
        <v>96</v>
      </c>
      <c r="E84" s="213" t="s">
        <v>127</v>
      </c>
      <c r="F84" s="217">
        <v>364.32</v>
      </c>
      <c r="G84" s="160" t="str">
        <f t="shared" si="8"/>
        <v>ТР</v>
      </c>
      <c r="H84" s="160" t="str">
        <f t="shared" si="9"/>
        <v>4</v>
      </c>
      <c r="I84" s="160">
        <f t="shared" si="10"/>
        <v>364.32</v>
      </c>
      <c r="J84" s="160">
        <f t="shared" si="11"/>
        <v>0</v>
      </c>
      <c r="K84" s="160">
        <f t="shared" si="12"/>
        <v>0</v>
      </c>
    </row>
    <row r="85" spans="1:11">
      <c r="A85" s="7" t="s">
        <v>513</v>
      </c>
      <c r="B85" s="216">
        <v>13</v>
      </c>
      <c r="C85" s="214" t="s">
        <v>28</v>
      </c>
      <c r="D85" s="215" t="s">
        <v>29</v>
      </c>
      <c r="E85" s="213" t="s">
        <v>127</v>
      </c>
      <c r="F85" s="217">
        <v>38.46</v>
      </c>
      <c r="G85" s="160" t="str">
        <f t="shared" si="8"/>
        <v>ТР</v>
      </c>
      <c r="H85" s="160" t="str">
        <f t="shared" si="9"/>
        <v>4</v>
      </c>
      <c r="I85" s="160">
        <f t="shared" si="10"/>
        <v>38.46</v>
      </c>
      <c r="J85" s="160">
        <f t="shared" si="11"/>
        <v>0</v>
      </c>
      <c r="K85" s="160">
        <f t="shared" si="12"/>
        <v>0</v>
      </c>
    </row>
    <row r="86" spans="1:11">
      <c r="A86" s="7" t="s">
        <v>513</v>
      </c>
      <c r="B86" s="216">
        <v>14</v>
      </c>
      <c r="C86" s="214" t="s">
        <v>281</v>
      </c>
      <c r="D86" s="215" t="s">
        <v>176</v>
      </c>
      <c r="E86" s="213" t="s">
        <v>127</v>
      </c>
      <c r="F86" s="217">
        <v>286.2</v>
      </c>
      <c r="G86" s="160" t="str">
        <f t="shared" si="8"/>
        <v>ТР</v>
      </c>
      <c r="H86" s="160" t="str">
        <f t="shared" si="9"/>
        <v>4</v>
      </c>
      <c r="I86" s="160">
        <f t="shared" si="10"/>
        <v>286.2</v>
      </c>
      <c r="J86" s="160">
        <f t="shared" si="11"/>
        <v>0</v>
      </c>
      <c r="K86" s="160">
        <f t="shared" si="12"/>
        <v>0</v>
      </c>
    </row>
    <row r="87" spans="1:11">
      <c r="A87" s="7" t="s">
        <v>513</v>
      </c>
      <c r="B87" s="216">
        <v>15</v>
      </c>
      <c r="C87" s="214" t="s">
        <v>546</v>
      </c>
      <c r="D87" s="215" t="s">
        <v>177</v>
      </c>
      <c r="E87" s="213" t="s">
        <v>127</v>
      </c>
      <c r="F87" s="217">
        <v>615.6</v>
      </c>
      <c r="G87" s="160" t="str">
        <f t="shared" si="8"/>
        <v>ТР</v>
      </c>
      <c r="H87" s="160" t="str">
        <f t="shared" si="9"/>
        <v>4</v>
      </c>
      <c r="I87" s="160">
        <f t="shared" si="10"/>
        <v>615.6</v>
      </c>
      <c r="J87" s="160">
        <f t="shared" si="11"/>
        <v>0</v>
      </c>
      <c r="K87" s="160">
        <f t="shared" si="12"/>
        <v>0</v>
      </c>
    </row>
    <row r="88" spans="1:11">
      <c r="A88" s="7" t="s">
        <v>513</v>
      </c>
      <c r="B88" s="216">
        <v>16</v>
      </c>
      <c r="C88" s="214" t="s">
        <v>261</v>
      </c>
      <c r="D88" s="215" t="s">
        <v>262</v>
      </c>
      <c r="E88" s="213" t="s">
        <v>127</v>
      </c>
      <c r="F88" s="217">
        <v>6</v>
      </c>
      <c r="G88" s="160" t="str">
        <f t="shared" si="8"/>
        <v>ТР</v>
      </c>
      <c r="H88" s="160" t="str">
        <f t="shared" si="9"/>
        <v>4</v>
      </c>
      <c r="I88" s="160">
        <f t="shared" si="10"/>
        <v>6</v>
      </c>
      <c r="J88" s="160">
        <f t="shared" si="11"/>
        <v>0</v>
      </c>
      <c r="K88" s="160">
        <f t="shared" si="12"/>
        <v>0</v>
      </c>
    </row>
    <row r="89" spans="1:11">
      <c r="A89" s="7" t="s">
        <v>513</v>
      </c>
      <c r="B89" s="216">
        <v>17</v>
      </c>
      <c r="C89" s="214" t="s">
        <v>282</v>
      </c>
      <c r="D89" s="215" t="s">
        <v>173</v>
      </c>
      <c r="E89" s="213" t="s">
        <v>127</v>
      </c>
      <c r="F89" s="217">
        <v>405.8</v>
      </c>
      <c r="G89" s="160" t="str">
        <f t="shared" si="8"/>
        <v>ТР</v>
      </c>
      <c r="H89" s="160" t="str">
        <f t="shared" si="9"/>
        <v>4</v>
      </c>
      <c r="I89" s="160">
        <f t="shared" si="10"/>
        <v>405.8</v>
      </c>
      <c r="J89" s="160">
        <f t="shared" si="11"/>
        <v>0</v>
      </c>
      <c r="K89" s="160">
        <f t="shared" si="12"/>
        <v>0</v>
      </c>
    </row>
    <row r="90" spans="1:11">
      <c r="A90" s="7" t="s">
        <v>513</v>
      </c>
      <c r="B90" s="216">
        <v>18</v>
      </c>
      <c r="C90" s="214" t="s">
        <v>283</v>
      </c>
      <c r="D90" s="215" t="s">
        <v>284</v>
      </c>
      <c r="E90" s="213" t="s">
        <v>127</v>
      </c>
      <c r="F90" s="217">
        <v>265.64</v>
      </c>
      <c r="G90" s="160" t="str">
        <f t="shared" si="8"/>
        <v>ТР</v>
      </c>
      <c r="H90" s="160" t="str">
        <f t="shared" si="9"/>
        <v>4</v>
      </c>
      <c r="I90" s="160">
        <f t="shared" si="10"/>
        <v>265.64</v>
      </c>
      <c r="J90" s="160">
        <f t="shared" si="11"/>
        <v>0</v>
      </c>
      <c r="K90" s="160">
        <f t="shared" si="12"/>
        <v>0</v>
      </c>
    </row>
    <row r="91" spans="1:11">
      <c r="A91" s="7" t="s">
        <v>513</v>
      </c>
      <c r="B91" s="216">
        <v>19</v>
      </c>
      <c r="C91" s="214" t="s">
        <v>263</v>
      </c>
      <c r="D91" s="215" t="s">
        <v>144</v>
      </c>
      <c r="E91" s="213" t="s">
        <v>127</v>
      </c>
      <c r="F91" s="217">
        <v>4671.0600000000004</v>
      </c>
      <c r="G91" s="160" t="str">
        <f t="shared" si="8"/>
        <v>ТР</v>
      </c>
      <c r="H91" s="160" t="str">
        <f t="shared" si="9"/>
        <v>5</v>
      </c>
      <c r="I91" s="160">
        <f t="shared" si="10"/>
        <v>4671.0600000000004</v>
      </c>
      <c r="J91" s="160">
        <f t="shared" si="11"/>
        <v>0</v>
      </c>
      <c r="K91" s="160">
        <f t="shared" si="12"/>
        <v>0</v>
      </c>
    </row>
    <row r="92" spans="1:11">
      <c r="A92" s="7" t="s">
        <v>513</v>
      </c>
      <c r="B92" s="216">
        <v>20</v>
      </c>
      <c r="C92" s="214" t="s">
        <v>535</v>
      </c>
      <c r="D92" s="215" t="s">
        <v>536</v>
      </c>
      <c r="E92" s="213" t="s">
        <v>127</v>
      </c>
      <c r="F92" s="217">
        <v>35123.839999999997</v>
      </c>
      <c r="G92" s="160" t="str">
        <f t="shared" si="8"/>
        <v>ТР</v>
      </c>
      <c r="H92" s="160" t="str">
        <f t="shared" si="9"/>
        <v>6</v>
      </c>
      <c r="I92" s="160">
        <f t="shared" si="10"/>
        <v>35123.839999999997</v>
      </c>
      <c r="J92" s="160">
        <f t="shared" si="11"/>
        <v>0</v>
      </c>
      <c r="K92" s="160">
        <f t="shared" si="12"/>
        <v>0</v>
      </c>
    </row>
    <row r="93" spans="1:11">
      <c r="A93" s="7" t="s">
        <v>513</v>
      </c>
      <c r="B93" s="216">
        <v>21</v>
      </c>
      <c r="C93" s="214">
        <v>2</v>
      </c>
      <c r="D93" s="215" t="s">
        <v>31</v>
      </c>
      <c r="E93" s="213" t="s">
        <v>127</v>
      </c>
      <c r="F93" s="217">
        <v>1354.52</v>
      </c>
      <c r="G93" s="160">
        <f t="shared" si="8"/>
        <v>0</v>
      </c>
      <c r="H93" s="160">
        <f t="shared" si="9"/>
        <v>0</v>
      </c>
      <c r="I93" s="160">
        <f t="shared" si="10"/>
        <v>0</v>
      </c>
      <c r="J93" s="160">
        <f t="shared" si="11"/>
        <v>0</v>
      </c>
      <c r="K93" s="160">
        <f t="shared" si="12"/>
        <v>0</v>
      </c>
    </row>
    <row r="94" spans="1:11">
      <c r="A94" s="7" t="s">
        <v>513</v>
      </c>
      <c r="B94" s="784" t="s">
        <v>203</v>
      </c>
      <c r="C94" s="785"/>
      <c r="D94" s="785"/>
      <c r="E94" s="785"/>
      <c r="F94" s="786"/>
      <c r="G94" s="160">
        <f t="shared" si="8"/>
        <v>0</v>
      </c>
      <c r="H94" s="160">
        <f t="shared" si="9"/>
        <v>0</v>
      </c>
      <c r="I94" s="160">
        <f t="shared" si="10"/>
        <v>0</v>
      </c>
      <c r="J94" s="160">
        <f t="shared" si="11"/>
        <v>0</v>
      </c>
      <c r="K94" s="160">
        <f t="shared" si="12"/>
        <v>0</v>
      </c>
    </row>
    <row r="95" spans="1:11" ht="25.5">
      <c r="A95" s="7" t="s">
        <v>513</v>
      </c>
      <c r="B95" s="216">
        <v>22</v>
      </c>
      <c r="C95" s="214" t="s">
        <v>547</v>
      </c>
      <c r="D95" s="215" t="s">
        <v>548</v>
      </c>
      <c r="E95" s="213" t="s">
        <v>206</v>
      </c>
      <c r="F95" s="217">
        <v>0.54</v>
      </c>
      <c r="G95" s="160">
        <f t="shared" si="8"/>
        <v>0</v>
      </c>
      <c r="H95" s="160">
        <f t="shared" si="9"/>
        <v>0</v>
      </c>
      <c r="I95" s="160">
        <f t="shared" si="10"/>
        <v>0</v>
      </c>
      <c r="J95" s="160" t="str">
        <f t="shared" si="11"/>
        <v>КР</v>
      </c>
      <c r="K95" s="160">
        <f t="shared" si="12"/>
        <v>0.54</v>
      </c>
    </row>
    <row r="96" spans="1:11">
      <c r="A96" s="7" t="s">
        <v>513</v>
      </c>
      <c r="B96" s="216">
        <v>23</v>
      </c>
      <c r="C96" s="214" t="s">
        <v>204</v>
      </c>
      <c r="D96" s="215" t="s">
        <v>205</v>
      </c>
      <c r="E96" s="213" t="s">
        <v>206</v>
      </c>
      <c r="F96" s="217">
        <v>19.79</v>
      </c>
      <c r="G96" s="160">
        <f t="shared" si="8"/>
        <v>0</v>
      </c>
      <c r="H96" s="160">
        <f t="shared" si="9"/>
        <v>0</v>
      </c>
      <c r="I96" s="160">
        <f t="shared" si="10"/>
        <v>0</v>
      </c>
      <c r="J96" s="160" t="str">
        <f t="shared" si="11"/>
        <v>КР</v>
      </c>
      <c r="K96" s="160">
        <f t="shared" si="12"/>
        <v>19.79</v>
      </c>
    </row>
    <row r="97" spans="1:11">
      <c r="A97" s="7" t="s">
        <v>513</v>
      </c>
      <c r="B97" s="216">
        <v>24</v>
      </c>
      <c r="C97" s="214" t="s">
        <v>264</v>
      </c>
      <c r="D97" s="215" t="s">
        <v>265</v>
      </c>
      <c r="E97" s="213" t="s">
        <v>206</v>
      </c>
      <c r="F97" s="217">
        <v>822.46</v>
      </c>
      <c r="G97" s="160">
        <f t="shared" si="8"/>
        <v>0</v>
      </c>
      <c r="H97" s="160">
        <f t="shared" si="9"/>
        <v>0</v>
      </c>
      <c r="I97" s="160">
        <f t="shared" si="10"/>
        <v>0</v>
      </c>
      <c r="J97" s="160">
        <f t="shared" si="11"/>
        <v>0</v>
      </c>
      <c r="K97" s="160">
        <f t="shared" si="12"/>
        <v>0</v>
      </c>
    </row>
    <row r="98" spans="1:11">
      <c r="A98" s="7" t="s">
        <v>513</v>
      </c>
      <c r="B98" s="216">
        <v>25</v>
      </c>
      <c r="C98" s="214" t="s">
        <v>221</v>
      </c>
      <c r="D98" s="215" t="s">
        <v>222</v>
      </c>
      <c r="E98" s="213" t="s">
        <v>206</v>
      </c>
      <c r="F98" s="217">
        <v>100.06</v>
      </c>
      <c r="G98" s="160">
        <f t="shared" si="8"/>
        <v>0</v>
      </c>
      <c r="H98" s="160">
        <f t="shared" si="9"/>
        <v>0</v>
      </c>
      <c r="I98" s="160">
        <f t="shared" si="10"/>
        <v>0</v>
      </c>
      <c r="J98" s="160">
        <f t="shared" si="11"/>
        <v>0</v>
      </c>
      <c r="K98" s="160">
        <f t="shared" si="12"/>
        <v>0</v>
      </c>
    </row>
    <row r="99" spans="1:11">
      <c r="A99" s="7" t="s">
        <v>513</v>
      </c>
      <c r="B99" s="216">
        <v>26</v>
      </c>
      <c r="C99" s="214" t="s">
        <v>537</v>
      </c>
      <c r="D99" s="215" t="s">
        <v>538</v>
      </c>
      <c r="E99" s="213" t="s">
        <v>206</v>
      </c>
      <c r="F99" s="217">
        <v>20.260000000000002</v>
      </c>
      <c r="G99" s="160">
        <f t="shared" si="8"/>
        <v>0</v>
      </c>
      <c r="H99" s="160">
        <f t="shared" si="9"/>
        <v>0</v>
      </c>
      <c r="I99" s="160">
        <f t="shared" si="10"/>
        <v>0</v>
      </c>
      <c r="J99" s="160">
        <f t="shared" si="11"/>
        <v>0</v>
      </c>
      <c r="K99" s="160">
        <f t="shared" si="12"/>
        <v>0</v>
      </c>
    </row>
    <row r="100" spans="1:11">
      <c r="A100" s="7" t="s">
        <v>513</v>
      </c>
      <c r="B100" s="216">
        <v>27</v>
      </c>
      <c r="C100" s="214" t="s">
        <v>239</v>
      </c>
      <c r="D100" s="215" t="s">
        <v>240</v>
      </c>
      <c r="E100" s="213" t="s">
        <v>206</v>
      </c>
      <c r="F100" s="217">
        <v>100.06</v>
      </c>
      <c r="G100" s="160">
        <f t="shared" si="8"/>
        <v>0</v>
      </c>
      <c r="H100" s="160">
        <f t="shared" si="9"/>
        <v>0</v>
      </c>
      <c r="I100" s="160">
        <f t="shared" si="10"/>
        <v>0</v>
      </c>
      <c r="J100" s="160">
        <f t="shared" si="11"/>
        <v>0</v>
      </c>
      <c r="K100" s="160">
        <f t="shared" si="12"/>
        <v>0</v>
      </c>
    </row>
    <row r="101" spans="1:11">
      <c r="A101" s="7" t="s">
        <v>513</v>
      </c>
      <c r="B101" s="216">
        <v>28</v>
      </c>
      <c r="C101" s="214" t="s">
        <v>248</v>
      </c>
      <c r="D101" s="215" t="s">
        <v>249</v>
      </c>
      <c r="E101" s="213" t="s">
        <v>206</v>
      </c>
      <c r="F101" s="217">
        <v>0.15</v>
      </c>
      <c r="G101" s="160">
        <f t="shared" si="8"/>
        <v>0</v>
      </c>
      <c r="H101" s="160">
        <f t="shared" si="9"/>
        <v>0</v>
      </c>
      <c r="I101" s="160">
        <f t="shared" si="10"/>
        <v>0</v>
      </c>
      <c r="J101" s="160">
        <f t="shared" si="11"/>
        <v>0</v>
      </c>
      <c r="K101" s="160">
        <f t="shared" si="12"/>
        <v>0</v>
      </c>
    </row>
    <row r="102" spans="1:11">
      <c r="A102" s="7" t="s">
        <v>513</v>
      </c>
      <c r="B102" s="216">
        <v>29</v>
      </c>
      <c r="C102" s="214" t="s">
        <v>444</v>
      </c>
      <c r="D102" s="215" t="s">
        <v>445</v>
      </c>
      <c r="E102" s="213" t="s">
        <v>206</v>
      </c>
      <c r="F102" s="217">
        <v>36.729999999999997</v>
      </c>
      <c r="G102" s="160">
        <f t="shared" si="8"/>
        <v>0</v>
      </c>
      <c r="H102" s="160">
        <f t="shared" si="9"/>
        <v>0</v>
      </c>
      <c r="I102" s="160">
        <f t="shared" si="10"/>
        <v>0</v>
      </c>
      <c r="J102" s="160">
        <f t="shared" si="11"/>
        <v>0</v>
      </c>
      <c r="K102" s="160">
        <f t="shared" si="12"/>
        <v>0</v>
      </c>
    </row>
    <row r="103" spans="1:11">
      <c r="A103" s="7" t="s">
        <v>513</v>
      </c>
      <c r="B103" s="216">
        <v>30</v>
      </c>
      <c r="C103" s="214" t="s">
        <v>241</v>
      </c>
      <c r="D103" s="215" t="s">
        <v>242</v>
      </c>
      <c r="E103" s="213" t="s">
        <v>206</v>
      </c>
      <c r="F103" s="217">
        <v>17.55</v>
      </c>
      <c r="G103" s="160">
        <f t="shared" si="8"/>
        <v>0</v>
      </c>
      <c r="H103" s="160">
        <f t="shared" si="9"/>
        <v>0</v>
      </c>
      <c r="I103" s="160">
        <f t="shared" si="10"/>
        <v>0</v>
      </c>
      <c r="J103" s="160">
        <f t="shared" si="11"/>
        <v>0</v>
      </c>
      <c r="K103" s="160">
        <f t="shared" si="12"/>
        <v>0</v>
      </c>
    </row>
    <row r="104" spans="1:11">
      <c r="A104" s="7" t="s">
        <v>513</v>
      </c>
      <c r="B104" s="216">
        <v>31</v>
      </c>
      <c r="C104" s="214" t="s">
        <v>466</v>
      </c>
      <c r="D104" s="215" t="s">
        <v>467</v>
      </c>
      <c r="E104" s="213" t="s">
        <v>206</v>
      </c>
      <c r="F104" s="217">
        <v>0.54</v>
      </c>
      <c r="G104" s="160">
        <f t="shared" si="8"/>
        <v>0</v>
      </c>
      <c r="H104" s="160">
        <f t="shared" si="9"/>
        <v>0</v>
      </c>
      <c r="I104" s="160">
        <f t="shared" si="10"/>
        <v>0</v>
      </c>
      <c r="J104" s="160">
        <f t="shared" si="11"/>
        <v>0</v>
      </c>
      <c r="K104" s="160">
        <f t="shared" si="12"/>
        <v>0</v>
      </c>
    </row>
    <row r="105" spans="1:11">
      <c r="A105" s="7" t="s">
        <v>513</v>
      </c>
      <c r="B105" s="216">
        <v>32</v>
      </c>
      <c r="C105" s="214">
        <v>134041</v>
      </c>
      <c r="D105" s="215" t="s">
        <v>287</v>
      </c>
      <c r="E105" s="213" t="s">
        <v>206</v>
      </c>
      <c r="F105" s="217">
        <v>60.87</v>
      </c>
      <c r="G105" s="160">
        <f t="shared" si="8"/>
        <v>0</v>
      </c>
      <c r="H105" s="160">
        <f t="shared" si="9"/>
        <v>0</v>
      </c>
      <c r="I105" s="160">
        <f t="shared" si="10"/>
        <v>0</v>
      </c>
      <c r="J105" s="160">
        <f t="shared" si="11"/>
        <v>0</v>
      </c>
      <c r="K105" s="160">
        <f t="shared" si="12"/>
        <v>0</v>
      </c>
    </row>
    <row r="106" spans="1:11">
      <c r="A106" s="7" t="s">
        <v>513</v>
      </c>
      <c r="B106" s="216">
        <v>33</v>
      </c>
      <c r="C106" s="214">
        <v>170300</v>
      </c>
      <c r="D106" s="215" t="s">
        <v>288</v>
      </c>
      <c r="E106" s="213" t="s">
        <v>206</v>
      </c>
      <c r="F106" s="217">
        <v>475</v>
      </c>
      <c r="G106" s="160">
        <f t="shared" si="8"/>
        <v>0</v>
      </c>
      <c r="H106" s="160">
        <f t="shared" si="9"/>
        <v>0</v>
      </c>
      <c r="I106" s="160">
        <f t="shared" si="10"/>
        <v>0</v>
      </c>
      <c r="J106" s="160">
        <f t="shared" si="11"/>
        <v>0</v>
      </c>
      <c r="K106" s="160">
        <f t="shared" si="12"/>
        <v>0</v>
      </c>
    </row>
    <row r="107" spans="1:11">
      <c r="A107" s="7" t="s">
        <v>513</v>
      </c>
      <c r="B107" s="216">
        <v>34</v>
      </c>
      <c r="C107" s="214">
        <v>330206</v>
      </c>
      <c r="D107" s="215" t="s">
        <v>243</v>
      </c>
      <c r="E107" s="213" t="s">
        <v>206</v>
      </c>
      <c r="F107" s="217">
        <v>221.61</v>
      </c>
      <c r="G107" s="160">
        <f t="shared" si="8"/>
        <v>0</v>
      </c>
      <c r="H107" s="160">
        <f t="shared" si="9"/>
        <v>0</v>
      </c>
      <c r="I107" s="160">
        <f t="shared" si="10"/>
        <v>0</v>
      </c>
      <c r="J107" s="160">
        <f t="shared" si="11"/>
        <v>0</v>
      </c>
      <c r="K107" s="160">
        <f t="shared" si="12"/>
        <v>0</v>
      </c>
    </row>
    <row r="108" spans="1:11">
      <c r="A108" s="7" t="s">
        <v>513</v>
      </c>
      <c r="B108" s="216">
        <v>35</v>
      </c>
      <c r="C108" s="214">
        <v>330301</v>
      </c>
      <c r="D108" s="215" t="s">
        <v>289</v>
      </c>
      <c r="E108" s="213" t="s">
        <v>206</v>
      </c>
      <c r="F108" s="217">
        <v>8.64</v>
      </c>
      <c r="G108" s="160">
        <f t="shared" si="8"/>
        <v>0</v>
      </c>
      <c r="H108" s="160">
        <f t="shared" si="9"/>
        <v>0</v>
      </c>
      <c r="I108" s="160">
        <f t="shared" si="10"/>
        <v>0</v>
      </c>
      <c r="J108" s="160">
        <f t="shared" si="11"/>
        <v>0</v>
      </c>
      <c r="K108" s="160">
        <f t="shared" si="12"/>
        <v>0</v>
      </c>
    </row>
    <row r="109" spans="1:11">
      <c r="A109" s="7" t="s">
        <v>513</v>
      </c>
      <c r="B109" s="216">
        <v>36</v>
      </c>
      <c r="C109" s="214">
        <v>331002</v>
      </c>
      <c r="D109" s="215" t="s">
        <v>270</v>
      </c>
      <c r="E109" s="213" t="s">
        <v>206</v>
      </c>
      <c r="F109" s="217">
        <v>1.07</v>
      </c>
      <c r="G109" s="160">
        <f t="shared" si="8"/>
        <v>0</v>
      </c>
      <c r="H109" s="160">
        <f t="shared" si="9"/>
        <v>0</v>
      </c>
      <c r="I109" s="160">
        <f t="shared" si="10"/>
        <v>0</v>
      </c>
      <c r="J109" s="160">
        <f t="shared" si="11"/>
        <v>0</v>
      </c>
      <c r="K109" s="160">
        <f t="shared" si="12"/>
        <v>0</v>
      </c>
    </row>
    <row r="110" spans="1:11">
      <c r="A110" s="7" t="s">
        <v>513</v>
      </c>
      <c r="B110" s="216">
        <v>37</v>
      </c>
      <c r="C110" s="214">
        <v>331454</v>
      </c>
      <c r="D110" s="215" t="s">
        <v>290</v>
      </c>
      <c r="E110" s="213" t="s">
        <v>206</v>
      </c>
      <c r="F110" s="217">
        <v>73.319999999999993</v>
      </c>
      <c r="G110" s="160">
        <f t="shared" si="8"/>
        <v>0</v>
      </c>
      <c r="H110" s="160">
        <f t="shared" si="9"/>
        <v>0</v>
      </c>
      <c r="I110" s="160">
        <f t="shared" si="10"/>
        <v>0</v>
      </c>
      <c r="J110" s="160">
        <f t="shared" si="11"/>
        <v>0</v>
      </c>
      <c r="K110" s="160">
        <f t="shared" si="12"/>
        <v>0</v>
      </c>
    </row>
    <row r="111" spans="1:11">
      <c r="A111" s="7" t="s">
        <v>513</v>
      </c>
      <c r="B111" s="216">
        <v>38</v>
      </c>
      <c r="C111" s="214">
        <v>392260</v>
      </c>
      <c r="D111" s="215" t="s">
        <v>539</v>
      </c>
      <c r="E111" s="213" t="s">
        <v>206</v>
      </c>
      <c r="F111" s="217">
        <v>5.2</v>
      </c>
      <c r="G111" s="160">
        <f t="shared" si="8"/>
        <v>0</v>
      </c>
      <c r="H111" s="160">
        <f t="shared" si="9"/>
        <v>0</v>
      </c>
      <c r="I111" s="160">
        <f t="shared" si="10"/>
        <v>0</v>
      </c>
      <c r="J111" s="160">
        <f t="shared" si="11"/>
        <v>0</v>
      </c>
      <c r="K111" s="160">
        <f t="shared" si="12"/>
        <v>0</v>
      </c>
    </row>
    <row r="112" spans="1:11">
      <c r="A112" s="7" t="s">
        <v>513</v>
      </c>
      <c r="B112" s="216">
        <v>39</v>
      </c>
      <c r="C112" s="214">
        <v>395001</v>
      </c>
      <c r="D112" s="215" t="s">
        <v>540</v>
      </c>
      <c r="E112" s="213" t="s">
        <v>206</v>
      </c>
      <c r="F112" s="217">
        <v>3.84</v>
      </c>
      <c r="G112" s="160">
        <f t="shared" si="8"/>
        <v>0</v>
      </c>
      <c r="H112" s="160">
        <f t="shared" si="9"/>
        <v>0</v>
      </c>
      <c r="I112" s="160">
        <f t="shared" si="10"/>
        <v>0</v>
      </c>
      <c r="J112" s="160">
        <f t="shared" si="11"/>
        <v>0</v>
      </c>
      <c r="K112" s="160">
        <f t="shared" si="12"/>
        <v>0</v>
      </c>
    </row>
    <row r="113" spans="1:11">
      <c r="A113" s="7" t="s">
        <v>513</v>
      </c>
      <c r="B113" s="216">
        <v>40</v>
      </c>
      <c r="C113" s="214">
        <v>400001</v>
      </c>
      <c r="D113" s="215" t="s">
        <v>207</v>
      </c>
      <c r="E113" s="213" t="s">
        <v>206</v>
      </c>
      <c r="F113" s="217">
        <v>22.77</v>
      </c>
      <c r="G113" s="160">
        <f t="shared" si="8"/>
        <v>0</v>
      </c>
      <c r="H113" s="160">
        <f t="shared" si="9"/>
        <v>0</v>
      </c>
      <c r="I113" s="160">
        <f t="shared" si="10"/>
        <v>0</v>
      </c>
      <c r="J113" s="160">
        <f t="shared" si="11"/>
        <v>0</v>
      </c>
      <c r="K113" s="160">
        <f t="shared" si="12"/>
        <v>0</v>
      </c>
    </row>
    <row r="114" spans="1:11">
      <c r="A114" s="7" t="s">
        <v>514</v>
      </c>
      <c r="B114" s="784" t="s">
        <v>202</v>
      </c>
      <c r="C114" s="785"/>
      <c r="D114" s="785"/>
      <c r="E114" s="785"/>
      <c r="F114" s="786"/>
      <c r="G114" s="160">
        <f t="shared" si="8"/>
        <v>0</v>
      </c>
      <c r="H114" s="160">
        <f t="shared" si="9"/>
        <v>0</v>
      </c>
      <c r="I114" s="160">
        <f t="shared" si="10"/>
        <v>0</v>
      </c>
      <c r="J114" s="160">
        <f t="shared" si="11"/>
        <v>0</v>
      </c>
      <c r="K114" s="160">
        <f t="shared" si="12"/>
        <v>0</v>
      </c>
    </row>
    <row r="115" spans="1:11">
      <c r="A115" s="7" t="s">
        <v>514</v>
      </c>
      <c r="B115" s="224">
        <v>1</v>
      </c>
      <c r="C115" s="219" t="s">
        <v>258</v>
      </c>
      <c r="D115" s="220" t="s">
        <v>172</v>
      </c>
      <c r="E115" s="218" t="s">
        <v>127</v>
      </c>
      <c r="F115" s="226">
        <v>1256</v>
      </c>
      <c r="G115" s="160" t="str">
        <f t="shared" si="8"/>
        <v>ТР</v>
      </c>
      <c r="H115" s="160" t="str">
        <f t="shared" si="9"/>
        <v>3</v>
      </c>
      <c r="I115" s="160">
        <f t="shared" si="10"/>
        <v>1256</v>
      </c>
      <c r="J115" s="160">
        <f t="shared" si="11"/>
        <v>0</v>
      </c>
      <c r="K115" s="160">
        <f t="shared" si="12"/>
        <v>0</v>
      </c>
    </row>
    <row r="116" spans="1:11">
      <c r="A116" s="7" t="s">
        <v>514</v>
      </c>
      <c r="B116" s="224">
        <v>2</v>
      </c>
      <c r="C116" s="219" t="s">
        <v>541</v>
      </c>
      <c r="D116" s="220" t="s">
        <v>171</v>
      </c>
      <c r="E116" s="218" t="s">
        <v>127</v>
      </c>
      <c r="F116" s="226">
        <v>5.68</v>
      </c>
      <c r="G116" s="160" t="str">
        <f t="shared" si="8"/>
        <v>ТР</v>
      </c>
      <c r="H116" s="160" t="str">
        <f t="shared" si="9"/>
        <v>3</v>
      </c>
      <c r="I116" s="160">
        <f t="shared" si="10"/>
        <v>5.68</v>
      </c>
      <c r="J116" s="160">
        <f t="shared" si="11"/>
        <v>0</v>
      </c>
      <c r="K116" s="160">
        <f t="shared" si="12"/>
        <v>0</v>
      </c>
    </row>
    <row r="117" spans="1:11">
      <c r="A117" s="7" t="s">
        <v>514</v>
      </c>
      <c r="B117" s="224">
        <v>3</v>
      </c>
      <c r="C117" s="219" t="s">
        <v>107</v>
      </c>
      <c r="D117" s="220" t="s">
        <v>108</v>
      </c>
      <c r="E117" s="218" t="s">
        <v>127</v>
      </c>
      <c r="F117" s="226">
        <v>23.58</v>
      </c>
      <c r="G117" s="160" t="str">
        <f t="shared" si="8"/>
        <v>ТР</v>
      </c>
      <c r="H117" s="160" t="str">
        <f t="shared" si="9"/>
        <v>3</v>
      </c>
      <c r="I117" s="160">
        <f t="shared" si="10"/>
        <v>23.58</v>
      </c>
      <c r="J117" s="160">
        <f t="shared" si="11"/>
        <v>0</v>
      </c>
      <c r="K117" s="160">
        <f t="shared" si="12"/>
        <v>0</v>
      </c>
    </row>
    <row r="118" spans="1:11">
      <c r="A118" s="7" t="s">
        <v>514</v>
      </c>
      <c r="B118" s="224">
        <v>4</v>
      </c>
      <c r="C118" s="219" t="s">
        <v>449</v>
      </c>
      <c r="D118" s="220" t="s">
        <v>175</v>
      </c>
      <c r="E118" s="218" t="s">
        <v>127</v>
      </c>
      <c r="F118" s="226">
        <v>40.4</v>
      </c>
      <c r="G118" s="160" t="str">
        <f t="shared" si="8"/>
        <v>ТР</v>
      </c>
      <c r="H118" s="160" t="str">
        <f t="shared" si="9"/>
        <v>3</v>
      </c>
      <c r="I118" s="160">
        <f t="shared" si="10"/>
        <v>40.4</v>
      </c>
      <c r="J118" s="160">
        <f t="shared" si="11"/>
        <v>0</v>
      </c>
      <c r="K118" s="160">
        <f t="shared" si="12"/>
        <v>0</v>
      </c>
    </row>
    <row r="119" spans="1:11">
      <c r="A119" s="7" t="s">
        <v>514</v>
      </c>
      <c r="B119" s="224">
        <v>5</v>
      </c>
      <c r="C119" s="219" t="s">
        <v>26</v>
      </c>
      <c r="D119" s="220" t="s">
        <v>27</v>
      </c>
      <c r="E119" s="218" t="s">
        <v>127</v>
      </c>
      <c r="F119" s="226">
        <v>14736.53</v>
      </c>
      <c r="G119" s="160" t="str">
        <f t="shared" si="8"/>
        <v>ТР</v>
      </c>
      <c r="H119" s="160" t="str">
        <f t="shared" si="9"/>
        <v>4</v>
      </c>
      <c r="I119" s="160">
        <f t="shared" si="10"/>
        <v>14736.53</v>
      </c>
      <c r="J119" s="160">
        <f t="shared" si="11"/>
        <v>0</v>
      </c>
      <c r="K119" s="160">
        <f t="shared" si="12"/>
        <v>0</v>
      </c>
    </row>
    <row r="120" spans="1:11">
      <c r="A120" s="7" t="s">
        <v>514</v>
      </c>
      <c r="B120" s="224">
        <v>6</v>
      </c>
      <c r="C120" s="219" t="s">
        <v>28</v>
      </c>
      <c r="D120" s="220" t="s">
        <v>29</v>
      </c>
      <c r="E120" s="218" t="s">
        <v>127</v>
      </c>
      <c r="F120" s="226">
        <v>52.46</v>
      </c>
      <c r="G120" s="160" t="str">
        <f t="shared" si="8"/>
        <v>ТР</v>
      </c>
      <c r="H120" s="160" t="str">
        <f t="shared" si="9"/>
        <v>4</v>
      </c>
      <c r="I120" s="160">
        <f t="shared" si="10"/>
        <v>52.46</v>
      </c>
      <c r="J120" s="160">
        <f t="shared" si="11"/>
        <v>0</v>
      </c>
      <c r="K120" s="160">
        <f t="shared" si="12"/>
        <v>0</v>
      </c>
    </row>
    <row r="121" spans="1:11">
      <c r="A121" s="7" t="s">
        <v>514</v>
      </c>
      <c r="B121" s="224">
        <v>7</v>
      </c>
      <c r="C121" s="219" t="s">
        <v>281</v>
      </c>
      <c r="D121" s="220" t="s">
        <v>176</v>
      </c>
      <c r="E121" s="218" t="s">
        <v>127</v>
      </c>
      <c r="F121" s="226">
        <v>1494.61</v>
      </c>
      <c r="G121" s="160" t="str">
        <f t="shared" ref="G121:G184" si="13">IF(LEFT(C121,2)="1-","ТР",IF(LEFT(C121,2)="4-","ТР",0))</f>
        <v>ТР</v>
      </c>
      <c r="H121" s="160" t="str">
        <f t="shared" si="9"/>
        <v>4</v>
      </c>
      <c r="I121" s="160">
        <f t="shared" si="10"/>
        <v>1494.61</v>
      </c>
      <c r="J121" s="160">
        <f t="shared" si="11"/>
        <v>0</v>
      </c>
      <c r="K121" s="160">
        <f t="shared" si="12"/>
        <v>0</v>
      </c>
    </row>
    <row r="122" spans="1:11">
      <c r="A122" s="7" t="s">
        <v>514</v>
      </c>
      <c r="B122" s="224">
        <v>8</v>
      </c>
      <c r="C122" s="219" t="s">
        <v>546</v>
      </c>
      <c r="D122" s="220" t="s">
        <v>177</v>
      </c>
      <c r="E122" s="218" t="s">
        <v>127</v>
      </c>
      <c r="F122" s="226">
        <v>2073.6</v>
      </c>
      <c r="G122" s="160" t="str">
        <f t="shared" si="13"/>
        <v>ТР</v>
      </c>
      <c r="H122" s="160" t="str">
        <f t="shared" si="9"/>
        <v>4</v>
      </c>
      <c r="I122" s="160">
        <f t="shared" si="10"/>
        <v>2073.6</v>
      </c>
      <c r="J122" s="160">
        <f t="shared" si="11"/>
        <v>0</v>
      </c>
      <c r="K122" s="160">
        <f t="shared" si="12"/>
        <v>0</v>
      </c>
    </row>
    <row r="123" spans="1:11">
      <c r="A123" s="7" t="s">
        <v>514</v>
      </c>
      <c r="B123" s="224">
        <v>9</v>
      </c>
      <c r="C123" s="219" t="s">
        <v>99</v>
      </c>
      <c r="D123" s="220" t="s">
        <v>100</v>
      </c>
      <c r="E123" s="218" t="s">
        <v>127</v>
      </c>
      <c r="F123" s="226">
        <v>151.19999999999999</v>
      </c>
      <c r="G123" s="160" t="str">
        <f t="shared" si="13"/>
        <v>ТР</v>
      </c>
      <c r="H123" s="160" t="str">
        <f t="shared" si="9"/>
        <v>4</v>
      </c>
      <c r="I123" s="160">
        <f t="shared" si="10"/>
        <v>151.19999999999999</v>
      </c>
      <c r="J123" s="160">
        <f t="shared" si="11"/>
        <v>0</v>
      </c>
      <c r="K123" s="160">
        <f t="shared" si="12"/>
        <v>0</v>
      </c>
    </row>
    <row r="124" spans="1:11">
      <c r="A124" s="7" t="s">
        <v>514</v>
      </c>
      <c r="B124" s="224">
        <v>10</v>
      </c>
      <c r="C124" s="219" t="s">
        <v>261</v>
      </c>
      <c r="D124" s="220" t="s">
        <v>262</v>
      </c>
      <c r="E124" s="218" t="s">
        <v>127</v>
      </c>
      <c r="F124" s="226">
        <v>227.61</v>
      </c>
      <c r="G124" s="160" t="str">
        <f t="shared" si="13"/>
        <v>ТР</v>
      </c>
      <c r="H124" s="160" t="str">
        <f t="shared" si="9"/>
        <v>4</v>
      </c>
      <c r="I124" s="160">
        <f t="shared" si="10"/>
        <v>227.61</v>
      </c>
      <c r="J124" s="160">
        <f t="shared" si="11"/>
        <v>0</v>
      </c>
      <c r="K124" s="160">
        <f t="shared" si="12"/>
        <v>0</v>
      </c>
    </row>
    <row r="125" spans="1:11">
      <c r="A125" s="7" t="s">
        <v>514</v>
      </c>
      <c r="B125" s="224">
        <v>11</v>
      </c>
      <c r="C125" s="219" t="s">
        <v>263</v>
      </c>
      <c r="D125" s="220" t="s">
        <v>144</v>
      </c>
      <c r="E125" s="218" t="s">
        <v>127</v>
      </c>
      <c r="F125" s="226">
        <v>161.6</v>
      </c>
      <c r="G125" s="160" t="str">
        <f t="shared" si="13"/>
        <v>ТР</v>
      </c>
      <c r="H125" s="160" t="str">
        <f t="shared" si="9"/>
        <v>5</v>
      </c>
      <c r="I125" s="160">
        <f t="shared" si="10"/>
        <v>161.6</v>
      </c>
      <c r="J125" s="160">
        <f t="shared" si="11"/>
        <v>0</v>
      </c>
      <c r="K125" s="160">
        <f t="shared" si="12"/>
        <v>0</v>
      </c>
    </row>
    <row r="126" spans="1:11">
      <c r="A126" s="7" t="s">
        <v>514</v>
      </c>
      <c r="B126" s="224">
        <v>12</v>
      </c>
      <c r="C126" s="219" t="s">
        <v>285</v>
      </c>
      <c r="D126" s="220" t="s">
        <v>286</v>
      </c>
      <c r="E126" s="218" t="s">
        <v>127</v>
      </c>
      <c r="F126" s="226">
        <v>206.64</v>
      </c>
      <c r="G126" s="160" t="str">
        <f t="shared" si="13"/>
        <v>ТР</v>
      </c>
      <c r="H126" s="160" t="str">
        <f t="shared" si="9"/>
        <v>5</v>
      </c>
      <c r="I126" s="160">
        <f t="shared" si="10"/>
        <v>206.64</v>
      </c>
      <c r="J126" s="160">
        <f t="shared" si="11"/>
        <v>0</v>
      </c>
      <c r="K126" s="160">
        <f t="shared" si="12"/>
        <v>0</v>
      </c>
    </row>
    <row r="127" spans="1:11">
      <c r="A127" s="7" t="s">
        <v>514</v>
      </c>
      <c r="B127" s="224">
        <v>13</v>
      </c>
      <c r="C127" s="219">
        <v>2</v>
      </c>
      <c r="D127" s="220" t="s">
        <v>31</v>
      </c>
      <c r="E127" s="218" t="s">
        <v>127</v>
      </c>
      <c r="F127" s="226">
        <v>28.3</v>
      </c>
      <c r="G127" s="160">
        <f t="shared" si="13"/>
        <v>0</v>
      </c>
      <c r="H127" s="160">
        <f t="shared" ref="H127:H190" si="14">IF(G127="ТР",MID(C127,3,1),0)</f>
        <v>0</v>
      </c>
      <c r="I127" s="160">
        <f t="shared" si="10"/>
        <v>0</v>
      </c>
      <c r="J127" s="160">
        <f t="shared" si="11"/>
        <v>0</v>
      </c>
      <c r="K127" s="160">
        <f t="shared" si="12"/>
        <v>0</v>
      </c>
    </row>
    <row r="128" spans="1:11">
      <c r="A128" s="7" t="s">
        <v>514</v>
      </c>
      <c r="B128" s="784" t="s">
        <v>203</v>
      </c>
      <c r="C128" s="785"/>
      <c r="D128" s="785"/>
      <c r="E128" s="785"/>
      <c r="F128" s="786"/>
      <c r="G128" s="160">
        <f t="shared" si="13"/>
        <v>0</v>
      </c>
      <c r="H128" s="160">
        <f t="shared" si="14"/>
        <v>0</v>
      </c>
      <c r="I128" s="160">
        <f t="shared" si="10"/>
        <v>0</v>
      </c>
      <c r="J128" s="160">
        <f t="shared" si="11"/>
        <v>0</v>
      </c>
      <c r="K128" s="160">
        <f t="shared" si="12"/>
        <v>0</v>
      </c>
    </row>
    <row r="129" spans="1:11">
      <c r="A129" s="7" t="s">
        <v>514</v>
      </c>
      <c r="B129" s="224">
        <v>14</v>
      </c>
      <c r="C129" s="219" t="s">
        <v>204</v>
      </c>
      <c r="D129" s="220" t="s">
        <v>205</v>
      </c>
      <c r="E129" s="218" t="s">
        <v>206</v>
      </c>
      <c r="F129" s="226">
        <v>17.48</v>
      </c>
      <c r="G129" s="160">
        <f t="shared" si="13"/>
        <v>0</v>
      </c>
      <c r="H129" s="160">
        <f t="shared" si="14"/>
        <v>0</v>
      </c>
      <c r="I129" s="160">
        <f t="shared" si="10"/>
        <v>0</v>
      </c>
      <c r="J129" s="160" t="str">
        <f t="shared" si="11"/>
        <v>КР</v>
      </c>
      <c r="K129" s="160">
        <f t="shared" si="12"/>
        <v>17.48</v>
      </c>
    </row>
    <row r="130" spans="1:11">
      <c r="A130" s="7" t="s">
        <v>514</v>
      </c>
      <c r="B130" s="224">
        <v>15</v>
      </c>
      <c r="C130" s="219" t="s">
        <v>264</v>
      </c>
      <c r="D130" s="220" t="s">
        <v>265</v>
      </c>
      <c r="E130" s="218" t="s">
        <v>206</v>
      </c>
      <c r="F130" s="226">
        <v>7.04</v>
      </c>
      <c r="G130" s="160">
        <f t="shared" si="13"/>
        <v>0</v>
      </c>
      <c r="H130" s="160">
        <f t="shared" si="14"/>
        <v>0</v>
      </c>
      <c r="I130" s="160">
        <f t="shared" si="10"/>
        <v>0</v>
      </c>
      <c r="J130" s="160">
        <f t="shared" si="11"/>
        <v>0</v>
      </c>
      <c r="K130" s="160">
        <f t="shared" si="12"/>
        <v>0</v>
      </c>
    </row>
    <row r="131" spans="1:11">
      <c r="A131" s="7" t="s">
        <v>514</v>
      </c>
      <c r="B131" s="224">
        <v>16</v>
      </c>
      <c r="C131" s="219" t="s">
        <v>221</v>
      </c>
      <c r="D131" s="220" t="s">
        <v>222</v>
      </c>
      <c r="E131" s="218" t="s">
        <v>206</v>
      </c>
      <c r="F131" s="226">
        <v>60.12</v>
      </c>
      <c r="G131" s="160">
        <f t="shared" si="13"/>
        <v>0</v>
      </c>
      <c r="H131" s="160">
        <f t="shared" si="14"/>
        <v>0</v>
      </c>
      <c r="I131" s="160">
        <f t="shared" si="10"/>
        <v>0</v>
      </c>
      <c r="J131" s="160">
        <f t="shared" si="11"/>
        <v>0</v>
      </c>
      <c r="K131" s="160">
        <f t="shared" si="12"/>
        <v>0</v>
      </c>
    </row>
    <row r="132" spans="1:11">
      <c r="A132" s="7" t="s">
        <v>514</v>
      </c>
      <c r="B132" s="224">
        <v>17</v>
      </c>
      <c r="C132" s="219" t="s">
        <v>537</v>
      </c>
      <c r="D132" s="220" t="s">
        <v>538</v>
      </c>
      <c r="E132" s="218" t="s">
        <v>206</v>
      </c>
      <c r="F132" s="226">
        <v>1.26</v>
      </c>
      <c r="G132" s="160">
        <f t="shared" si="13"/>
        <v>0</v>
      </c>
      <c r="H132" s="160">
        <f t="shared" si="14"/>
        <v>0</v>
      </c>
      <c r="I132" s="160">
        <f t="shared" ref="I132:I195" si="15">IF(G132="ТР",F132,0)</f>
        <v>0</v>
      </c>
      <c r="J132" s="160">
        <f t="shared" si="11"/>
        <v>0</v>
      </c>
      <c r="K132" s="160">
        <f t="shared" si="12"/>
        <v>0</v>
      </c>
    </row>
    <row r="133" spans="1:11">
      <c r="A133" s="7" t="s">
        <v>514</v>
      </c>
      <c r="B133" s="224">
        <v>18</v>
      </c>
      <c r="C133" s="219" t="s">
        <v>239</v>
      </c>
      <c r="D133" s="220" t="s">
        <v>240</v>
      </c>
      <c r="E133" s="218" t="s">
        <v>206</v>
      </c>
      <c r="F133" s="226">
        <v>60.12</v>
      </c>
      <c r="G133" s="160">
        <f t="shared" si="13"/>
        <v>0</v>
      </c>
      <c r="H133" s="160">
        <f t="shared" si="14"/>
        <v>0</v>
      </c>
      <c r="I133" s="160">
        <f t="shared" si="15"/>
        <v>0</v>
      </c>
      <c r="J133" s="160">
        <f t="shared" ref="J133:J196" si="16">IF(LEFT(C133,2)="02","КР",0)</f>
        <v>0</v>
      </c>
      <c r="K133" s="160">
        <f t="shared" ref="K133:K196" si="17">IF(J133="КР",F133,0)</f>
        <v>0</v>
      </c>
    </row>
    <row r="134" spans="1:11">
      <c r="A134" s="7" t="s">
        <v>514</v>
      </c>
      <c r="B134" s="224">
        <v>19</v>
      </c>
      <c r="C134" s="219" t="s">
        <v>241</v>
      </c>
      <c r="D134" s="220" t="s">
        <v>242</v>
      </c>
      <c r="E134" s="218" t="s">
        <v>206</v>
      </c>
      <c r="F134" s="226">
        <v>6.18</v>
      </c>
      <c r="G134" s="160">
        <f t="shared" si="13"/>
        <v>0</v>
      </c>
      <c r="H134" s="160">
        <f t="shared" si="14"/>
        <v>0</v>
      </c>
      <c r="I134" s="160">
        <f t="shared" si="15"/>
        <v>0</v>
      </c>
      <c r="J134" s="160">
        <f t="shared" si="16"/>
        <v>0</v>
      </c>
      <c r="K134" s="160">
        <f t="shared" si="17"/>
        <v>0</v>
      </c>
    </row>
    <row r="135" spans="1:11">
      <c r="A135" s="7" t="s">
        <v>514</v>
      </c>
      <c r="B135" s="224">
        <v>20</v>
      </c>
      <c r="C135" s="219">
        <v>330206</v>
      </c>
      <c r="D135" s="220" t="s">
        <v>243</v>
      </c>
      <c r="E135" s="218" t="s">
        <v>206</v>
      </c>
      <c r="F135" s="226">
        <v>3272.07</v>
      </c>
      <c r="G135" s="160">
        <f t="shared" si="13"/>
        <v>0</v>
      </c>
      <c r="H135" s="160">
        <f t="shared" si="14"/>
        <v>0</v>
      </c>
      <c r="I135" s="160">
        <f t="shared" si="15"/>
        <v>0</v>
      </c>
      <c r="J135" s="160">
        <f t="shared" si="16"/>
        <v>0</v>
      </c>
      <c r="K135" s="160">
        <f t="shared" si="17"/>
        <v>0</v>
      </c>
    </row>
    <row r="136" spans="1:11">
      <c r="A136" s="7" t="s">
        <v>514</v>
      </c>
      <c r="B136" s="224">
        <v>21</v>
      </c>
      <c r="C136" s="219">
        <v>330900</v>
      </c>
      <c r="D136" s="220" t="s">
        <v>542</v>
      </c>
      <c r="E136" s="218" t="s">
        <v>206</v>
      </c>
      <c r="F136" s="226">
        <v>1.89</v>
      </c>
      <c r="G136" s="160">
        <f t="shared" si="13"/>
        <v>0</v>
      </c>
      <c r="H136" s="160">
        <f t="shared" si="14"/>
        <v>0</v>
      </c>
      <c r="I136" s="160">
        <f t="shared" si="15"/>
        <v>0</v>
      </c>
      <c r="J136" s="160">
        <f t="shared" si="16"/>
        <v>0</v>
      </c>
      <c r="K136" s="160">
        <f t="shared" si="17"/>
        <v>0</v>
      </c>
    </row>
    <row r="137" spans="1:11">
      <c r="A137" s="7" t="s">
        <v>514</v>
      </c>
      <c r="B137" s="224">
        <v>22</v>
      </c>
      <c r="C137" s="219">
        <v>331002</v>
      </c>
      <c r="D137" s="220" t="s">
        <v>270</v>
      </c>
      <c r="E137" s="218" t="s">
        <v>206</v>
      </c>
      <c r="F137" s="226">
        <v>5.0999999999999996</v>
      </c>
      <c r="G137" s="160">
        <f t="shared" si="13"/>
        <v>0</v>
      </c>
      <c r="H137" s="160">
        <f t="shared" si="14"/>
        <v>0</v>
      </c>
      <c r="I137" s="160">
        <f t="shared" si="15"/>
        <v>0</v>
      </c>
      <c r="J137" s="160">
        <f t="shared" si="16"/>
        <v>0</v>
      </c>
      <c r="K137" s="160">
        <f t="shared" si="17"/>
        <v>0</v>
      </c>
    </row>
    <row r="138" spans="1:11">
      <c r="A138" s="7" t="s">
        <v>514</v>
      </c>
      <c r="B138" s="224">
        <v>23</v>
      </c>
      <c r="C138" s="219">
        <v>331451</v>
      </c>
      <c r="D138" s="220" t="s">
        <v>244</v>
      </c>
      <c r="E138" s="218" t="s">
        <v>206</v>
      </c>
      <c r="F138" s="226">
        <v>14.7</v>
      </c>
      <c r="G138" s="160">
        <f t="shared" si="13"/>
        <v>0</v>
      </c>
      <c r="H138" s="160">
        <f t="shared" si="14"/>
        <v>0</v>
      </c>
      <c r="I138" s="160">
        <f t="shared" si="15"/>
        <v>0</v>
      </c>
      <c r="J138" s="160">
        <f t="shared" si="16"/>
        <v>0</v>
      </c>
      <c r="K138" s="160">
        <f t="shared" si="17"/>
        <v>0</v>
      </c>
    </row>
    <row r="139" spans="1:11">
      <c r="A139" s="7" t="s">
        <v>514</v>
      </c>
      <c r="B139" s="224">
        <v>24</v>
      </c>
      <c r="C139" s="219">
        <v>340101</v>
      </c>
      <c r="D139" s="220" t="s">
        <v>543</v>
      </c>
      <c r="E139" s="218" t="s">
        <v>206</v>
      </c>
      <c r="F139" s="226">
        <v>1.04</v>
      </c>
      <c r="G139" s="160">
        <f t="shared" si="13"/>
        <v>0</v>
      </c>
      <c r="H139" s="160">
        <f t="shared" si="14"/>
        <v>0</v>
      </c>
      <c r="I139" s="160">
        <f t="shared" si="15"/>
        <v>0</v>
      </c>
      <c r="J139" s="160">
        <f t="shared" si="16"/>
        <v>0</v>
      </c>
      <c r="K139" s="160">
        <f t="shared" si="17"/>
        <v>0</v>
      </c>
    </row>
    <row r="140" spans="1:11">
      <c r="A140" s="7" t="s">
        <v>514</v>
      </c>
      <c r="B140" s="224">
        <v>25</v>
      </c>
      <c r="C140" s="219">
        <v>350461</v>
      </c>
      <c r="D140" s="220" t="s">
        <v>544</v>
      </c>
      <c r="E140" s="218" t="s">
        <v>206</v>
      </c>
      <c r="F140" s="226">
        <v>1.89</v>
      </c>
      <c r="G140" s="160">
        <f t="shared" si="13"/>
        <v>0</v>
      </c>
      <c r="H140" s="160">
        <f t="shared" si="14"/>
        <v>0</v>
      </c>
      <c r="I140" s="160">
        <f t="shared" si="15"/>
        <v>0</v>
      </c>
      <c r="J140" s="160">
        <f t="shared" si="16"/>
        <v>0</v>
      </c>
      <c r="K140" s="160">
        <f t="shared" si="17"/>
        <v>0</v>
      </c>
    </row>
    <row r="141" spans="1:11">
      <c r="A141" s="7" t="s">
        <v>514</v>
      </c>
      <c r="B141" s="224">
        <v>26</v>
      </c>
      <c r="C141" s="219">
        <v>350471</v>
      </c>
      <c r="D141" s="220" t="s">
        <v>545</v>
      </c>
      <c r="E141" s="218" t="s">
        <v>206</v>
      </c>
      <c r="F141" s="226">
        <v>1.89</v>
      </c>
      <c r="G141" s="160">
        <f t="shared" si="13"/>
        <v>0</v>
      </c>
      <c r="H141" s="160">
        <f t="shared" si="14"/>
        <v>0</v>
      </c>
      <c r="I141" s="160">
        <f t="shared" si="15"/>
        <v>0</v>
      </c>
      <c r="J141" s="160">
        <f t="shared" si="16"/>
        <v>0</v>
      </c>
      <c r="K141" s="160">
        <f t="shared" si="17"/>
        <v>0</v>
      </c>
    </row>
    <row r="142" spans="1:11">
      <c r="A142" s="7" t="s">
        <v>514</v>
      </c>
      <c r="B142" s="225">
        <v>27</v>
      </c>
      <c r="C142" s="222">
        <v>400001</v>
      </c>
      <c r="D142" s="223" t="s">
        <v>207</v>
      </c>
      <c r="E142" s="221" t="s">
        <v>206</v>
      </c>
      <c r="F142" s="227">
        <v>17.7</v>
      </c>
      <c r="G142" s="160">
        <f t="shared" si="13"/>
        <v>0</v>
      </c>
      <c r="H142" s="160">
        <f t="shared" si="14"/>
        <v>0</v>
      </c>
      <c r="I142" s="160">
        <f t="shared" si="15"/>
        <v>0</v>
      </c>
      <c r="J142" s="160">
        <f t="shared" si="16"/>
        <v>0</v>
      </c>
      <c r="K142" s="160">
        <f t="shared" si="17"/>
        <v>0</v>
      </c>
    </row>
    <row r="143" spans="1:11">
      <c r="A143" s="7" t="s">
        <v>256</v>
      </c>
      <c r="B143" s="784" t="s">
        <v>202</v>
      </c>
      <c r="C143" s="785"/>
      <c r="D143" s="785"/>
      <c r="E143" s="785"/>
      <c r="F143" s="786"/>
      <c r="G143" s="160">
        <f t="shared" si="13"/>
        <v>0</v>
      </c>
      <c r="H143" s="160">
        <f t="shared" si="14"/>
        <v>0</v>
      </c>
      <c r="I143" s="160">
        <f t="shared" si="15"/>
        <v>0</v>
      </c>
      <c r="J143" s="160">
        <f t="shared" si="16"/>
        <v>0</v>
      </c>
      <c r="K143" s="160">
        <f t="shared" si="17"/>
        <v>0</v>
      </c>
    </row>
    <row r="144" spans="1:11">
      <c r="A144" s="7" t="s">
        <v>256</v>
      </c>
      <c r="B144" s="231">
        <v>1</v>
      </c>
      <c r="C144" s="229" t="s">
        <v>259</v>
      </c>
      <c r="D144" s="230" t="s">
        <v>168</v>
      </c>
      <c r="E144" s="228" t="s">
        <v>127</v>
      </c>
      <c r="F144" s="232">
        <v>2393.66</v>
      </c>
      <c r="G144" s="160" t="str">
        <f t="shared" si="13"/>
        <v>ТР</v>
      </c>
      <c r="H144" s="160" t="str">
        <f t="shared" si="14"/>
        <v>3</v>
      </c>
      <c r="I144" s="160">
        <f t="shared" si="15"/>
        <v>2393.66</v>
      </c>
      <c r="J144" s="160">
        <f t="shared" si="16"/>
        <v>0</v>
      </c>
      <c r="K144" s="160">
        <f t="shared" si="17"/>
        <v>0</v>
      </c>
    </row>
    <row r="145" spans="1:11">
      <c r="A145" s="7" t="s">
        <v>256</v>
      </c>
      <c r="B145" s="231">
        <v>2</v>
      </c>
      <c r="C145" s="229" t="s">
        <v>449</v>
      </c>
      <c r="D145" s="230" t="s">
        <v>175</v>
      </c>
      <c r="E145" s="228" t="s">
        <v>127</v>
      </c>
      <c r="F145" s="232">
        <v>60.6</v>
      </c>
      <c r="G145" s="160" t="str">
        <f t="shared" si="13"/>
        <v>ТР</v>
      </c>
      <c r="H145" s="160" t="str">
        <f t="shared" si="14"/>
        <v>3</v>
      </c>
      <c r="I145" s="160">
        <f t="shared" si="15"/>
        <v>60.6</v>
      </c>
      <c r="J145" s="160">
        <f t="shared" si="16"/>
        <v>0</v>
      </c>
      <c r="K145" s="160">
        <f t="shared" si="17"/>
        <v>0</v>
      </c>
    </row>
    <row r="146" spans="1:11">
      <c r="A146" s="7" t="s">
        <v>256</v>
      </c>
      <c r="B146" s="231">
        <v>3</v>
      </c>
      <c r="C146" s="229" t="s">
        <v>446</v>
      </c>
      <c r="D146" s="230" t="s">
        <v>169</v>
      </c>
      <c r="E146" s="228" t="s">
        <v>127</v>
      </c>
      <c r="F146" s="232">
        <v>35353.22</v>
      </c>
      <c r="G146" s="160" t="str">
        <f t="shared" si="13"/>
        <v>ТР</v>
      </c>
      <c r="H146" s="160" t="str">
        <f t="shared" si="14"/>
        <v>3</v>
      </c>
      <c r="I146" s="160">
        <f t="shared" si="15"/>
        <v>35353.22</v>
      </c>
      <c r="J146" s="160">
        <f t="shared" si="16"/>
        <v>0</v>
      </c>
      <c r="K146" s="160">
        <f t="shared" si="17"/>
        <v>0</v>
      </c>
    </row>
    <row r="147" spans="1:11">
      <c r="A147" s="7" t="s">
        <v>256</v>
      </c>
      <c r="B147" s="231">
        <v>4</v>
      </c>
      <c r="C147" s="229" t="s">
        <v>22</v>
      </c>
      <c r="D147" s="230" t="s">
        <v>23</v>
      </c>
      <c r="E147" s="228" t="s">
        <v>127</v>
      </c>
      <c r="F147" s="232">
        <v>21.45</v>
      </c>
      <c r="G147" s="160" t="str">
        <f t="shared" si="13"/>
        <v>ТР</v>
      </c>
      <c r="H147" s="160" t="str">
        <f t="shared" si="14"/>
        <v>3</v>
      </c>
      <c r="I147" s="160">
        <f t="shared" si="15"/>
        <v>21.45</v>
      </c>
      <c r="J147" s="160">
        <f t="shared" si="16"/>
        <v>0</v>
      </c>
      <c r="K147" s="160">
        <f t="shared" si="17"/>
        <v>0</v>
      </c>
    </row>
    <row r="148" spans="1:11">
      <c r="A148" s="7" t="s">
        <v>256</v>
      </c>
      <c r="B148" s="231">
        <v>5</v>
      </c>
      <c r="C148" s="229" t="s">
        <v>24</v>
      </c>
      <c r="D148" s="230" t="s">
        <v>25</v>
      </c>
      <c r="E148" s="228" t="s">
        <v>127</v>
      </c>
      <c r="F148" s="232">
        <v>120.6</v>
      </c>
      <c r="G148" s="160" t="str">
        <f t="shared" si="13"/>
        <v>ТР</v>
      </c>
      <c r="H148" s="160" t="str">
        <f t="shared" si="14"/>
        <v>3</v>
      </c>
      <c r="I148" s="160">
        <f t="shared" si="15"/>
        <v>120.6</v>
      </c>
      <c r="J148" s="160">
        <f t="shared" si="16"/>
        <v>0</v>
      </c>
      <c r="K148" s="160">
        <f t="shared" si="17"/>
        <v>0</v>
      </c>
    </row>
    <row r="149" spans="1:11">
      <c r="A149" s="7" t="s">
        <v>256</v>
      </c>
      <c r="B149" s="231">
        <v>6</v>
      </c>
      <c r="C149" s="229" t="s">
        <v>26</v>
      </c>
      <c r="D149" s="230" t="s">
        <v>27</v>
      </c>
      <c r="E149" s="228" t="s">
        <v>127</v>
      </c>
      <c r="F149" s="232">
        <v>76221.009999999995</v>
      </c>
      <c r="G149" s="160" t="str">
        <f t="shared" si="13"/>
        <v>ТР</v>
      </c>
      <c r="H149" s="160" t="str">
        <f t="shared" si="14"/>
        <v>4</v>
      </c>
      <c r="I149" s="160">
        <f t="shared" si="15"/>
        <v>76221.009999999995</v>
      </c>
      <c r="J149" s="160">
        <f t="shared" si="16"/>
        <v>0</v>
      </c>
      <c r="K149" s="160">
        <f t="shared" si="17"/>
        <v>0</v>
      </c>
    </row>
    <row r="150" spans="1:11">
      <c r="A150" s="7" t="s">
        <v>256</v>
      </c>
      <c r="B150" s="231">
        <v>7</v>
      </c>
      <c r="C150" s="229" t="s">
        <v>28</v>
      </c>
      <c r="D150" s="230" t="s">
        <v>29</v>
      </c>
      <c r="E150" s="228" t="s">
        <v>127</v>
      </c>
      <c r="F150" s="232">
        <v>1914.96</v>
      </c>
      <c r="G150" s="160" t="str">
        <f t="shared" si="13"/>
        <v>ТР</v>
      </c>
      <c r="H150" s="160" t="str">
        <f t="shared" si="14"/>
        <v>4</v>
      </c>
      <c r="I150" s="160">
        <f t="shared" si="15"/>
        <v>1914.96</v>
      </c>
      <c r="J150" s="160">
        <f t="shared" si="16"/>
        <v>0</v>
      </c>
      <c r="K150" s="160">
        <f t="shared" si="17"/>
        <v>0</v>
      </c>
    </row>
    <row r="151" spans="1:11">
      <c r="A151" s="7" t="s">
        <v>256</v>
      </c>
      <c r="B151" s="231">
        <v>8</v>
      </c>
      <c r="C151" s="229" t="s">
        <v>281</v>
      </c>
      <c r="D151" s="230" t="s">
        <v>176</v>
      </c>
      <c r="E151" s="228" t="s">
        <v>127</v>
      </c>
      <c r="F151" s="232">
        <v>11522.16</v>
      </c>
      <c r="G151" s="160" t="str">
        <f t="shared" si="13"/>
        <v>ТР</v>
      </c>
      <c r="H151" s="160" t="str">
        <f t="shared" si="14"/>
        <v>4</v>
      </c>
      <c r="I151" s="160">
        <f t="shared" si="15"/>
        <v>11522.16</v>
      </c>
      <c r="J151" s="160">
        <f t="shared" si="16"/>
        <v>0</v>
      </c>
      <c r="K151" s="160">
        <f t="shared" si="17"/>
        <v>0</v>
      </c>
    </row>
    <row r="152" spans="1:11">
      <c r="A152" s="7" t="s">
        <v>256</v>
      </c>
      <c r="B152" s="231">
        <v>9</v>
      </c>
      <c r="C152" s="229" t="s">
        <v>263</v>
      </c>
      <c r="D152" s="230" t="s">
        <v>144</v>
      </c>
      <c r="E152" s="228" t="s">
        <v>127</v>
      </c>
      <c r="F152" s="232">
        <v>20.2</v>
      </c>
      <c r="G152" s="160" t="str">
        <f t="shared" si="13"/>
        <v>ТР</v>
      </c>
      <c r="H152" s="160" t="str">
        <f t="shared" si="14"/>
        <v>5</v>
      </c>
      <c r="I152" s="160">
        <f t="shared" si="15"/>
        <v>20.2</v>
      </c>
      <c r="J152" s="160">
        <f t="shared" si="16"/>
        <v>0</v>
      </c>
      <c r="K152" s="160">
        <f t="shared" si="17"/>
        <v>0</v>
      </c>
    </row>
    <row r="153" spans="1:11">
      <c r="A153" s="7" t="s">
        <v>256</v>
      </c>
      <c r="B153" s="231">
        <v>10</v>
      </c>
      <c r="C153" s="229">
        <v>2</v>
      </c>
      <c r="D153" s="230" t="s">
        <v>31</v>
      </c>
      <c r="E153" s="228" t="s">
        <v>127</v>
      </c>
      <c r="F153" s="232">
        <v>9193.07</v>
      </c>
      <c r="G153" s="160">
        <f t="shared" si="13"/>
        <v>0</v>
      </c>
      <c r="H153" s="160">
        <f t="shared" si="14"/>
        <v>0</v>
      </c>
      <c r="I153" s="160">
        <f t="shared" si="15"/>
        <v>0</v>
      </c>
      <c r="J153" s="160">
        <f t="shared" si="16"/>
        <v>0</v>
      </c>
      <c r="K153" s="160">
        <f t="shared" si="17"/>
        <v>0</v>
      </c>
    </row>
    <row r="154" spans="1:11">
      <c r="A154" s="7" t="s">
        <v>256</v>
      </c>
      <c r="B154" s="784" t="s">
        <v>203</v>
      </c>
      <c r="C154" s="785"/>
      <c r="D154" s="785"/>
      <c r="E154" s="785"/>
      <c r="F154" s="786"/>
      <c r="G154" s="160">
        <f t="shared" si="13"/>
        <v>0</v>
      </c>
      <c r="H154" s="160">
        <f t="shared" si="14"/>
        <v>0</v>
      </c>
      <c r="I154" s="160">
        <f t="shared" si="15"/>
        <v>0</v>
      </c>
      <c r="J154" s="160">
        <f t="shared" si="16"/>
        <v>0</v>
      </c>
      <c r="K154" s="160">
        <f t="shared" si="17"/>
        <v>0</v>
      </c>
    </row>
    <row r="155" spans="1:11" ht="25.5">
      <c r="A155" s="7" t="s">
        <v>256</v>
      </c>
      <c r="B155" s="231">
        <v>11</v>
      </c>
      <c r="C155" s="229" t="s">
        <v>246</v>
      </c>
      <c r="D155" s="230" t="s">
        <v>247</v>
      </c>
      <c r="E155" s="228" t="s">
        <v>206</v>
      </c>
      <c r="F155" s="232">
        <v>96.96</v>
      </c>
      <c r="G155" s="160">
        <f t="shared" si="13"/>
        <v>0</v>
      </c>
      <c r="H155" s="160">
        <f t="shared" si="14"/>
        <v>0</v>
      </c>
      <c r="I155" s="160">
        <f t="shared" si="15"/>
        <v>0</v>
      </c>
      <c r="J155" s="160" t="str">
        <f t="shared" si="16"/>
        <v>КР</v>
      </c>
      <c r="K155" s="160">
        <f t="shared" si="17"/>
        <v>96.96</v>
      </c>
    </row>
    <row r="156" spans="1:11">
      <c r="A156" s="7" t="s">
        <v>256</v>
      </c>
      <c r="B156" s="231">
        <v>12</v>
      </c>
      <c r="C156" s="229" t="s">
        <v>204</v>
      </c>
      <c r="D156" s="230" t="s">
        <v>205</v>
      </c>
      <c r="E156" s="228" t="s">
        <v>206</v>
      </c>
      <c r="F156" s="232">
        <v>992.23</v>
      </c>
      <c r="G156" s="160">
        <f t="shared" si="13"/>
        <v>0</v>
      </c>
      <c r="H156" s="160">
        <f t="shared" si="14"/>
        <v>0</v>
      </c>
      <c r="I156" s="160">
        <f t="shared" si="15"/>
        <v>0</v>
      </c>
      <c r="J156" s="160" t="str">
        <f t="shared" si="16"/>
        <v>КР</v>
      </c>
      <c r="K156" s="160">
        <f t="shared" si="17"/>
        <v>992.23</v>
      </c>
    </row>
    <row r="157" spans="1:11">
      <c r="A157" s="7" t="s">
        <v>256</v>
      </c>
      <c r="B157" s="231">
        <v>13</v>
      </c>
      <c r="C157" s="229" t="s">
        <v>264</v>
      </c>
      <c r="D157" s="230" t="s">
        <v>265</v>
      </c>
      <c r="E157" s="228" t="s">
        <v>206</v>
      </c>
      <c r="F157" s="232">
        <v>0.88</v>
      </c>
      <c r="G157" s="160">
        <f t="shared" si="13"/>
        <v>0</v>
      </c>
      <c r="H157" s="160">
        <f t="shared" si="14"/>
        <v>0</v>
      </c>
      <c r="I157" s="160">
        <f t="shared" si="15"/>
        <v>0</v>
      </c>
      <c r="J157" s="160">
        <f t="shared" si="16"/>
        <v>0</v>
      </c>
      <c r="K157" s="160">
        <f t="shared" si="17"/>
        <v>0</v>
      </c>
    </row>
    <row r="158" spans="1:11">
      <c r="A158" s="7" t="s">
        <v>256</v>
      </c>
      <c r="B158" s="231">
        <v>14</v>
      </c>
      <c r="C158" s="229" t="s">
        <v>221</v>
      </c>
      <c r="D158" s="230" t="s">
        <v>222</v>
      </c>
      <c r="E158" s="228" t="s">
        <v>206</v>
      </c>
      <c r="F158" s="232">
        <v>5582.09</v>
      </c>
      <c r="G158" s="160">
        <f t="shared" si="13"/>
        <v>0</v>
      </c>
      <c r="H158" s="160">
        <f t="shared" si="14"/>
        <v>0</v>
      </c>
      <c r="I158" s="160">
        <f t="shared" si="15"/>
        <v>0</v>
      </c>
      <c r="J158" s="160">
        <f t="shared" si="16"/>
        <v>0</v>
      </c>
      <c r="K158" s="160">
        <f t="shared" si="17"/>
        <v>0</v>
      </c>
    </row>
    <row r="159" spans="1:11">
      <c r="A159" s="7" t="s">
        <v>256</v>
      </c>
      <c r="B159" s="231">
        <v>15</v>
      </c>
      <c r="C159" s="229" t="s">
        <v>537</v>
      </c>
      <c r="D159" s="230" t="s">
        <v>538</v>
      </c>
      <c r="E159" s="228" t="s">
        <v>206</v>
      </c>
      <c r="F159" s="232">
        <v>1.89</v>
      </c>
      <c r="G159" s="160">
        <f t="shared" si="13"/>
        <v>0</v>
      </c>
      <c r="H159" s="160">
        <f t="shared" si="14"/>
        <v>0</v>
      </c>
      <c r="I159" s="160">
        <f t="shared" si="15"/>
        <v>0</v>
      </c>
      <c r="J159" s="160">
        <f t="shared" si="16"/>
        <v>0</v>
      </c>
      <c r="K159" s="160">
        <f t="shared" si="17"/>
        <v>0</v>
      </c>
    </row>
    <row r="160" spans="1:11">
      <c r="A160" s="7" t="s">
        <v>256</v>
      </c>
      <c r="B160" s="231">
        <v>16</v>
      </c>
      <c r="C160" s="229" t="s">
        <v>239</v>
      </c>
      <c r="D160" s="230" t="s">
        <v>240</v>
      </c>
      <c r="E160" s="228" t="s">
        <v>206</v>
      </c>
      <c r="F160" s="232">
        <v>5582.09</v>
      </c>
      <c r="G160" s="160">
        <f t="shared" si="13"/>
        <v>0</v>
      </c>
      <c r="H160" s="160">
        <f t="shared" si="14"/>
        <v>0</v>
      </c>
      <c r="I160" s="160">
        <f t="shared" si="15"/>
        <v>0</v>
      </c>
      <c r="J160" s="160">
        <f t="shared" si="16"/>
        <v>0</v>
      </c>
      <c r="K160" s="160">
        <f t="shared" si="17"/>
        <v>0</v>
      </c>
    </row>
    <row r="161" spans="1:11">
      <c r="A161" s="7" t="s">
        <v>256</v>
      </c>
      <c r="B161" s="231">
        <v>17</v>
      </c>
      <c r="C161" s="229" t="s">
        <v>250</v>
      </c>
      <c r="D161" s="230" t="s">
        <v>251</v>
      </c>
      <c r="E161" s="228" t="s">
        <v>206</v>
      </c>
      <c r="F161" s="232">
        <v>8103</v>
      </c>
      <c r="G161" s="160">
        <f t="shared" si="13"/>
        <v>0</v>
      </c>
      <c r="H161" s="160">
        <f t="shared" si="14"/>
        <v>0</v>
      </c>
      <c r="I161" s="160">
        <f t="shared" si="15"/>
        <v>0</v>
      </c>
      <c r="J161" s="160">
        <f t="shared" si="16"/>
        <v>0</v>
      </c>
      <c r="K161" s="160">
        <f t="shared" si="17"/>
        <v>0</v>
      </c>
    </row>
    <row r="162" spans="1:11">
      <c r="A162" s="7" t="s">
        <v>256</v>
      </c>
      <c r="B162" s="231">
        <v>18</v>
      </c>
      <c r="C162" s="229" t="s">
        <v>252</v>
      </c>
      <c r="D162" s="230" t="s">
        <v>253</v>
      </c>
      <c r="E162" s="228" t="s">
        <v>206</v>
      </c>
      <c r="F162" s="232">
        <v>30.7</v>
      </c>
      <c r="G162" s="160">
        <f t="shared" si="13"/>
        <v>0</v>
      </c>
      <c r="H162" s="160">
        <f t="shared" si="14"/>
        <v>0</v>
      </c>
      <c r="I162" s="160">
        <f t="shared" si="15"/>
        <v>0</v>
      </c>
      <c r="J162" s="160">
        <f t="shared" si="16"/>
        <v>0</v>
      </c>
      <c r="K162" s="160">
        <f t="shared" si="17"/>
        <v>0</v>
      </c>
    </row>
    <row r="163" spans="1:11">
      <c r="A163" s="7" t="s">
        <v>256</v>
      </c>
      <c r="B163" s="231">
        <v>19</v>
      </c>
      <c r="C163" s="229" t="s">
        <v>241</v>
      </c>
      <c r="D163" s="230" t="s">
        <v>242</v>
      </c>
      <c r="E163" s="228" t="s">
        <v>206</v>
      </c>
      <c r="F163" s="232">
        <v>7196.75</v>
      </c>
      <c r="G163" s="160">
        <f t="shared" si="13"/>
        <v>0</v>
      </c>
      <c r="H163" s="160">
        <f t="shared" si="14"/>
        <v>0</v>
      </c>
      <c r="I163" s="160">
        <f t="shared" si="15"/>
        <v>0</v>
      </c>
      <c r="J163" s="160">
        <f t="shared" si="16"/>
        <v>0</v>
      </c>
      <c r="K163" s="160">
        <f t="shared" si="17"/>
        <v>0</v>
      </c>
    </row>
    <row r="164" spans="1:11">
      <c r="A164" s="7" t="s">
        <v>256</v>
      </c>
      <c r="B164" s="231">
        <v>20</v>
      </c>
      <c r="C164" s="229">
        <v>134041</v>
      </c>
      <c r="D164" s="230" t="s">
        <v>287</v>
      </c>
      <c r="E164" s="228" t="s">
        <v>206</v>
      </c>
      <c r="F164" s="232">
        <v>5302.98</v>
      </c>
      <c r="G164" s="160">
        <f t="shared" si="13"/>
        <v>0</v>
      </c>
      <c r="H164" s="160">
        <f t="shared" si="14"/>
        <v>0</v>
      </c>
      <c r="I164" s="160">
        <f t="shared" si="15"/>
        <v>0</v>
      </c>
      <c r="J164" s="160">
        <f t="shared" si="16"/>
        <v>0</v>
      </c>
      <c r="K164" s="160">
        <f t="shared" si="17"/>
        <v>0</v>
      </c>
    </row>
    <row r="165" spans="1:11">
      <c r="A165" s="7" t="s">
        <v>256</v>
      </c>
      <c r="B165" s="231">
        <v>21</v>
      </c>
      <c r="C165" s="229">
        <v>330206</v>
      </c>
      <c r="D165" s="230" t="s">
        <v>243</v>
      </c>
      <c r="E165" s="228" t="s">
        <v>206</v>
      </c>
      <c r="F165" s="232">
        <v>15.8</v>
      </c>
      <c r="G165" s="160">
        <f t="shared" si="13"/>
        <v>0</v>
      </c>
      <c r="H165" s="160">
        <f t="shared" si="14"/>
        <v>0</v>
      </c>
      <c r="I165" s="160">
        <f t="shared" si="15"/>
        <v>0</v>
      </c>
      <c r="J165" s="160">
        <f t="shared" si="16"/>
        <v>0</v>
      </c>
      <c r="K165" s="160">
        <f t="shared" si="17"/>
        <v>0</v>
      </c>
    </row>
    <row r="166" spans="1:11">
      <c r="A166" s="7" t="s">
        <v>256</v>
      </c>
      <c r="B166" s="231">
        <v>22</v>
      </c>
      <c r="C166" s="229">
        <v>330301</v>
      </c>
      <c r="D166" s="230" t="s">
        <v>289</v>
      </c>
      <c r="E166" s="228" t="s">
        <v>206</v>
      </c>
      <c r="F166" s="232">
        <v>6.46</v>
      </c>
      <c r="G166" s="160">
        <f t="shared" si="13"/>
        <v>0</v>
      </c>
      <c r="H166" s="160">
        <f t="shared" si="14"/>
        <v>0</v>
      </c>
      <c r="I166" s="160">
        <f t="shared" si="15"/>
        <v>0</v>
      </c>
      <c r="J166" s="160">
        <f t="shared" si="16"/>
        <v>0</v>
      </c>
      <c r="K166" s="160">
        <f t="shared" si="17"/>
        <v>0</v>
      </c>
    </row>
    <row r="167" spans="1:11">
      <c r="A167" s="7" t="s">
        <v>256</v>
      </c>
      <c r="B167" s="231">
        <v>23</v>
      </c>
      <c r="C167" s="229">
        <v>331454</v>
      </c>
      <c r="D167" s="230" t="s">
        <v>290</v>
      </c>
      <c r="E167" s="228" t="s">
        <v>206</v>
      </c>
      <c r="F167" s="232">
        <v>5023.88</v>
      </c>
      <c r="G167" s="160">
        <f t="shared" si="13"/>
        <v>0</v>
      </c>
      <c r="H167" s="160">
        <f t="shared" si="14"/>
        <v>0</v>
      </c>
      <c r="I167" s="160">
        <f t="shared" si="15"/>
        <v>0</v>
      </c>
      <c r="J167" s="160">
        <f t="shared" si="16"/>
        <v>0</v>
      </c>
      <c r="K167" s="160">
        <f t="shared" si="17"/>
        <v>0</v>
      </c>
    </row>
    <row r="168" spans="1:11">
      <c r="A168" s="7" t="s">
        <v>256</v>
      </c>
      <c r="B168" s="231">
        <v>24</v>
      </c>
      <c r="C168" s="229">
        <v>400001</v>
      </c>
      <c r="D168" s="230" t="s">
        <v>207</v>
      </c>
      <c r="E168" s="228" t="s">
        <v>206</v>
      </c>
      <c r="F168" s="232">
        <v>963.53</v>
      </c>
      <c r="G168" s="160">
        <f t="shared" si="13"/>
        <v>0</v>
      </c>
      <c r="H168" s="160">
        <f t="shared" si="14"/>
        <v>0</v>
      </c>
      <c r="I168" s="160">
        <f t="shared" si="15"/>
        <v>0</v>
      </c>
      <c r="J168" s="160">
        <f t="shared" si="16"/>
        <v>0</v>
      </c>
      <c r="K168" s="160">
        <f t="shared" si="17"/>
        <v>0</v>
      </c>
    </row>
    <row r="169" spans="1:11">
      <c r="A169" s="7" t="s">
        <v>257</v>
      </c>
      <c r="B169" s="784" t="s">
        <v>202</v>
      </c>
      <c r="C169" s="785"/>
      <c r="D169" s="785"/>
      <c r="E169" s="785"/>
      <c r="F169" s="786"/>
      <c r="G169" s="160">
        <f t="shared" si="13"/>
        <v>0</v>
      </c>
      <c r="H169" s="160">
        <f t="shared" si="14"/>
        <v>0</v>
      </c>
      <c r="I169" s="160">
        <f t="shared" si="15"/>
        <v>0</v>
      </c>
      <c r="J169" s="160">
        <f t="shared" si="16"/>
        <v>0</v>
      </c>
      <c r="K169" s="160">
        <f t="shared" si="17"/>
        <v>0</v>
      </c>
    </row>
    <row r="170" spans="1:11">
      <c r="A170" s="7" t="s">
        <v>257</v>
      </c>
      <c r="B170" s="239">
        <v>1</v>
      </c>
      <c r="C170" s="234" t="s">
        <v>259</v>
      </c>
      <c r="D170" s="235" t="s">
        <v>168</v>
      </c>
      <c r="E170" s="233" t="s">
        <v>127</v>
      </c>
      <c r="F170" s="241">
        <v>3589.26</v>
      </c>
      <c r="G170" s="160" t="str">
        <f t="shared" si="13"/>
        <v>ТР</v>
      </c>
      <c r="H170" s="160" t="str">
        <f t="shared" si="14"/>
        <v>3</v>
      </c>
      <c r="I170" s="160">
        <f t="shared" si="15"/>
        <v>3589.26</v>
      </c>
      <c r="J170" s="160">
        <f t="shared" si="16"/>
        <v>0</v>
      </c>
      <c r="K170" s="160">
        <f t="shared" si="17"/>
        <v>0</v>
      </c>
    </row>
    <row r="171" spans="1:11">
      <c r="A171" s="7" t="s">
        <v>257</v>
      </c>
      <c r="B171" s="239">
        <v>2</v>
      </c>
      <c r="C171" s="234" t="s">
        <v>22</v>
      </c>
      <c r="D171" s="235" t="s">
        <v>23</v>
      </c>
      <c r="E171" s="233" t="s">
        <v>127</v>
      </c>
      <c r="F171" s="241">
        <v>6692.27</v>
      </c>
      <c r="G171" s="160" t="str">
        <f t="shared" si="13"/>
        <v>ТР</v>
      </c>
      <c r="H171" s="160" t="str">
        <f t="shared" si="14"/>
        <v>3</v>
      </c>
      <c r="I171" s="160">
        <f t="shared" si="15"/>
        <v>6692.27</v>
      </c>
      <c r="J171" s="160">
        <f t="shared" si="16"/>
        <v>0</v>
      </c>
      <c r="K171" s="160">
        <f t="shared" si="17"/>
        <v>0</v>
      </c>
    </row>
    <row r="172" spans="1:11">
      <c r="A172" s="7" t="s">
        <v>257</v>
      </c>
      <c r="B172" s="239">
        <v>3</v>
      </c>
      <c r="C172" s="234" t="s">
        <v>24</v>
      </c>
      <c r="D172" s="235" t="s">
        <v>25</v>
      </c>
      <c r="E172" s="233" t="s">
        <v>127</v>
      </c>
      <c r="F172" s="241">
        <v>37.15</v>
      </c>
      <c r="G172" s="160" t="str">
        <f t="shared" si="13"/>
        <v>ТР</v>
      </c>
      <c r="H172" s="160" t="str">
        <f t="shared" si="14"/>
        <v>3</v>
      </c>
      <c r="I172" s="160">
        <f t="shared" si="15"/>
        <v>37.15</v>
      </c>
      <c r="J172" s="160">
        <f t="shared" si="16"/>
        <v>0</v>
      </c>
      <c r="K172" s="160">
        <f t="shared" si="17"/>
        <v>0</v>
      </c>
    </row>
    <row r="173" spans="1:11">
      <c r="A173" s="7" t="s">
        <v>257</v>
      </c>
      <c r="B173" s="239">
        <v>4</v>
      </c>
      <c r="C173" s="234" t="s">
        <v>26</v>
      </c>
      <c r="D173" s="235" t="s">
        <v>27</v>
      </c>
      <c r="E173" s="233" t="s">
        <v>127</v>
      </c>
      <c r="F173" s="241">
        <v>9375.57</v>
      </c>
      <c r="G173" s="160" t="str">
        <f t="shared" si="13"/>
        <v>ТР</v>
      </c>
      <c r="H173" s="160" t="str">
        <f t="shared" si="14"/>
        <v>4</v>
      </c>
      <c r="I173" s="160">
        <f t="shared" si="15"/>
        <v>9375.57</v>
      </c>
      <c r="J173" s="160">
        <f t="shared" si="16"/>
        <v>0</v>
      </c>
      <c r="K173" s="160">
        <f t="shared" si="17"/>
        <v>0</v>
      </c>
    </row>
    <row r="174" spans="1:11">
      <c r="A174" s="7" t="s">
        <v>257</v>
      </c>
      <c r="B174" s="239">
        <v>5</v>
      </c>
      <c r="C174" s="234" t="s">
        <v>28</v>
      </c>
      <c r="D174" s="235" t="s">
        <v>29</v>
      </c>
      <c r="E174" s="233" t="s">
        <v>127</v>
      </c>
      <c r="F174" s="241">
        <v>1245.56</v>
      </c>
      <c r="G174" s="160" t="str">
        <f t="shared" si="13"/>
        <v>ТР</v>
      </c>
      <c r="H174" s="160" t="str">
        <f t="shared" si="14"/>
        <v>4</v>
      </c>
      <c r="I174" s="160">
        <f t="shared" si="15"/>
        <v>1245.56</v>
      </c>
      <c r="J174" s="160">
        <f t="shared" si="16"/>
        <v>0</v>
      </c>
      <c r="K174" s="160">
        <f t="shared" si="17"/>
        <v>0</v>
      </c>
    </row>
    <row r="175" spans="1:11">
      <c r="A175" s="7" t="s">
        <v>257</v>
      </c>
      <c r="B175" s="239">
        <v>6</v>
      </c>
      <c r="C175" s="234" t="s">
        <v>99</v>
      </c>
      <c r="D175" s="235" t="s">
        <v>100</v>
      </c>
      <c r="E175" s="233" t="s">
        <v>127</v>
      </c>
      <c r="F175" s="241">
        <v>4.18</v>
      </c>
      <c r="G175" s="160" t="str">
        <f t="shared" si="13"/>
        <v>ТР</v>
      </c>
      <c r="H175" s="160" t="str">
        <f t="shared" si="14"/>
        <v>4</v>
      </c>
      <c r="I175" s="160">
        <f t="shared" si="15"/>
        <v>4.18</v>
      </c>
      <c r="J175" s="160">
        <f t="shared" si="16"/>
        <v>0</v>
      </c>
      <c r="K175" s="160">
        <f t="shared" si="17"/>
        <v>0</v>
      </c>
    </row>
    <row r="176" spans="1:11">
      <c r="A176" s="7" t="s">
        <v>257</v>
      </c>
      <c r="B176" s="239">
        <v>7</v>
      </c>
      <c r="C176" s="234">
        <v>2</v>
      </c>
      <c r="D176" s="235" t="s">
        <v>31</v>
      </c>
      <c r="E176" s="233" t="s">
        <v>127</v>
      </c>
      <c r="F176" s="241">
        <v>231.78</v>
      </c>
      <c r="G176" s="160">
        <f t="shared" si="13"/>
        <v>0</v>
      </c>
      <c r="H176" s="160">
        <f t="shared" si="14"/>
        <v>0</v>
      </c>
      <c r="I176" s="160">
        <f t="shared" si="15"/>
        <v>0</v>
      </c>
      <c r="J176" s="160">
        <f t="shared" si="16"/>
        <v>0</v>
      </c>
      <c r="K176" s="160">
        <f t="shared" si="17"/>
        <v>0</v>
      </c>
    </row>
    <row r="177" spans="1:11">
      <c r="A177" s="7" t="s">
        <v>257</v>
      </c>
      <c r="B177" s="784" t="s">
        <v>203</v>
      </c>
      <c r="C177" s="785"/>
      <c r="D177" s="785"/>
      <c r="E177" s="785"/>
      <c r="F177" s="786"/>
      <c r="G177" s="160">
        <f t="shared" si="13"/>
        <v>0</v>
      </c>
      <c r="H177" s="160">
        <f t="shared" si="14"/>
        <v>0</v>
      </c>
      <c r="I177" s="160">
        <f t="shared" si="15"/>
        <v>0</v>
      </c>
      <c r="J177" s="160">
        <f t="shared" si="16"/>
        <v>0</v>
      </c>
      <c r="K177" s="160">
        <f t="shared" si="17"/>
        <v>0</v>
      </c>
    </row>
    <row r="178" spans="1:11">
      <c r="A178" s="7" t="s">
        <v>257</v>
      </c>
      <c r="B178" s="239">
        <v>8</v>
      </c>
      <c r="C178" s="234" t="s">
        <v>204</v>
      </c>
      <c r="D178" s="235" t="s">
        <v>205</v>
      </c>
      <c r="E178" s="233" t="s">
        <v>206</v>
      </c>
      <c r="F178" s="241">
        <v>84.56</v>
      </c>
      <c r="G178" s="160">
        <f t="shared" si="13"/>
        <v>0</v>
      </c>
      <c r="H178" s="160">
        <f t="shared" si="14"/>
        <v>0</v>
      </c>
      <c r="I178" s="160">
        <f t="shared" si="15"/>
        <v>0</v>
      </c>
      <c r="J178" s="160" t="str">
        <f t="shared" si="16"/>
        <v>КР</v>
      </c>
      <c r="K178" s="160">
        <f t="shared" si="17"/>
        <v>84.56</v>
      </c>
    </row>
    <row r="179" spans="1:11">
      <c r="A179" s="7" t="s">
        <v>257</v>
      </c>
      <c r="B179" s="239">
        <v>9</v>
      </c>
      <c r="C179" s="234" t="s">
        <v>221</v>
      </c>
      <c r="D179" s="235" t="s">
        <v>222</v>
      </c>
      <c r="E179" s="233" t="s">
        <v>206</v>
      </c>
      <c r="F179" s="241">
        <v>699.14</v>
      </c>
      <c r="G179" s="160">
        <f t="shared" si="13"/>
        <v>0</v>
      </c>
      <c r="H179" s="160">
        <f t="shared" si="14"/>
        <v>0</v>
      </c>
      <c r="I179" s="160">
        <f t="shared" si="15"/>
        <v>0</v>
      </c>
      <c r="J179" s="160">
        <f t="shared" si="16"/>
        <v>0</v>
      </c>
      <c r="K179" s="160">
        <f t="shared" si="17"/>
        <v>0</v>
      </c>
    </row>
    <row r="180" spans="1:11">
      <c r="A180" s="7" t="s">
        <v>257</v>
      </c>
      <c r="B180" s="239">
        <v>10</v>
      </c>
      <c r="C180" s="234" t="s">
        <v>239</v>
      </c>
      <c r="D180" s="235" t="s">
        <v>240</v>
      </c>
      <c r="E180" s="233" t="s">
        <v>206</v>
      </c>
      <c r="F180" s="241">
        <v>682.69</v>
      </c>
      <c r="G180" s="160">
        <f t="shared" si="13"/>
        <v>0</v>
      </c>
      <c r="H180" s="160">
        <f t="shared" si="14"/>
        <v>0</v>
      </c>
      <c r="I180" s="160">
        <f t="shared" si="15"/>
        <v>0</v>
      </c>
      <c r="J180" s="160">
        <f t="shared" si="16"/>
        <v>0</v>
      </c>
      <c r="K180" s="160">
        <f t="shared" si="17"/>
        <v>0</v>
      </c>
    </row>
    <row r="181" spans="1:11">
      <c r="A181" s="7" t="s">
        <v>257</v>
      </c>
      <c r="B181" s="239">
        <v>11</v>
      </c>
      <c r="C181" s="234" t="s">
        <v>248</v>
      </c>
      <c r="D181" s="235" t="s">
        <v>249</v>
      </c>
      <c r="E181" s="233" t="s">
        <v>206</v>
      </c>
      <c r="F181" s="241">
        <v>16.45</v>
      </c>
      <c r="G181" s="160">
        <f t="shared" si="13"/>
        <v>0</v>
      </c>
      <c r="H181" s="160">
        <f t="shared" si="14"/>
        <v>0</v>
      </c>
      <c r="I181" s="160">
        <f t="shared" si="15"/>
        <v>0</v>
      </c>
      <c r="J181" s="160">
        <f t="shared" si="16"/>
        <v>0</v>
      </c>
      <c r="K181" s="160">
        <f t="shared" si="17"/>
        <v>0</v>
      </c>
    </row>
    <row r="182" spans="1:11">
      <c r="A182" s="7" t="s">
        <v>257</v>
      </c>
      <c r="B182" s="239">
        <v>12</v>
      </c>
      <c r="C182" s="234" t="s">
        <v>219</v>
      </c>
      <c r="D182" s="235" t="s">
        <v>220</v>
      </c>
      <c r="E182" s="233" t="s">
        <v>206</v>
      </c>
      <c r="F182" s="241">
        <v>50.02</v>
      </c>
      <c r="G182" s="160">
        <f t="shared" si="13"/>
        <v>0</v>
      </c>
      <c r="H182" s="160">
        <f t="shared" si="14"/>
        <v>0</v>
      </c>
      <c r="I182" s="160">
        <f t="shared" si="15"/>
        <v>0</v>
      </c>
      <c r="J182" s="160">
        <f t="shared" si="16"/>
        <v>0</v>
      </c>
      <c r="K182" s="160">
        <f t="shared" si="17"/>
        <v>0</v>
      </c>
    </row>
    <row r="183" spans="1:11">
      <c r="A183" s="7" t="s">
        <v>257</v>
      </c>
      <c r="B183" s="239">
        <v>13</v>
      </c>
      <c r="C183" s="234" t="s">
        <v>447</v>
      </c>
      <c r="D183" s="235" t="s">
        <v>448</v>
      </c>
      <c r="E183" s="233" t="s">
        <v>206</v>
      </c>
      <c r="F183" s="241">
        <v>0.02</v>
      </c>
      <c r="G183" s="160">
        <f t="shared" si="13"/>
        <v>0</v>
      </c>
      <c r="H183" s="160">
        <f t="shared" si="14"/>
        <v>0</v>
      </c>
      <c r="I183" s="160">
        <f t="shared" si="15"/>
        <v>0</v>
      </c>
      <c r="J183" s="160">
        <f t="shared" si="16"/>
        <v>0</v>
      </c>
      <c r="K183" s="160">
        <f t="shared" si="17"/>
        <v>0</v>
      </c>
    </row>
    <row r="184" spans="1:11">
      <c r="A184" s="7" t="s">
        <v>257</v>
      </c>
      <c r="B184" s="239">
        <v>14</v>
      </c>
      <c r="C184" s="234" t="s">
        <v>304</v>
      </c>
      <c r="D184" s="235" t="s">
        <v>305</v>
      </c>
      <c r="E184" s="233" t="s">
        <v>206</v>
      </c>
      <c r="F184" s="241">
        <v>97.2</v>
      </c>
      <c r="G184" s="160">
        <f t="shared" si="13"/>
        <v>0</v>
      </c>
      <c r="H184" s="160">
        <f t="shared" si="14"/>
        <v>0</v>
      </c>
      <c r="I184" s="160">
        <f t="shared" si="15"/>
        <v>0</v>
      </c>
      <c r="J184" s="160">
        <f t="shared" si="16"/>
        <v>0</v>
      </c>
      <c r="K184" s="160">
        <f t="shared" si="17"/>
        <v>0</v>
      </c>
    </row>
    <row r="185" spans="1:11">
      <c r="A185" s="7" t="s">
        <v>257</v>
      </c>
      <c r="B185" s="239">
        <v>15</v>
      </c>
      <c r="C185" s="234" t="s">
        <v>241</v>
      </c>
      <c r="D185" s="235" t="s">
        <v>242</v>
      </c>
      <c r="E185" s="233" t="s">
        <v>206</v>
      </c>
      <c r="F185" s="241">
        <v>651.82000000000005</v>
      </c>
      <c r="G185" s="160">
        <f t="shared" ref="G185:G248" si="18">IF(LEFT(C185,2)="1-","ТР",IF(LEFT(C185,2)="4-","ТР",0))</f>
        <v>0</v>
      </c>
      <c r="H185" s="160">
        <f t="shared" si="14"/>
        <v>0</v>
      </c>
      <c r="I185" s="160">
        <f t="shared" si="15"/>
        <v>0</v>
      </c>
      <c r="J185" s="160">
        <f t="shared" si="16"/>
        <v>0</v>
      </c>
      <c r="K185" s="160">
        <f t="shared" si="17"/>
        <v>0</v>
      </c>
    </row>
    <row r="186" spans="1:11">
      <c r="A186" s="7" t="s">
        <v>257</v>
      </c>
      <c r="B186" s="239">
        <v>16</v>
      </c>
      <c r="C186" s="234">
        <v>134041</v>
      </c>
      <c r="D186" s="235" t="s">
        <v>287</v>
      </c>
      <c r="E186" s="233" t="s">
        <v>206</v>
      </c>
      <c r="F186" s="241">
        <v>13.86</v>
      </c>
      <c r="G186" s="160">
        <f t="shared" si="18"/>
        <v>0</v>
      </c>
      <c r="H186" s="160">
        <f t="shared" si="14"/>
        <v>0</v>
      </c>
      <c r="I186" s="160">
        <f t="shared" si="15"/>
        <v>0</v>
      </c>
      <c r="J186" s="160">
        <f t="shared" si="16"/>
        <v>0</v>
      </c>
      <c r="K186" s="160">
        <f t="shared" si="17"/>
        <v>0</v>
      </c>
    </row>
    <row r="187" spans="1:11">
      <c r="A187" s="7" t="s">
        <v>257</v>
      </c>
      <c r="B187" s="239">
        <v>17</v>
      </c>
      <c r="C187" s="234">
        <v>330206</v>
      </c>
      <c r="D187" s="235" t="s">
        <v>243</v>
      </c>
      <c r="E187" s="233" t="s">
        <v>206</v>
      </c>
      <c r="F187" s="241">
        <v>141.79</v>
      </c>
      <c r="G187" s="160">
        <f t="shared" si="18"/>
        <v>0</v>
      </c>
      <c r="H187" s="160">
        <f t="shared" si="14"/>
        <v>0</v>
      </c>
      <c r="I187" s="160">
        <f t="shared" si="15"/>
        <v>0</v>
      </c>
      <c r="J187" s="160">
        <f t="shared" si="16"/>
        <v>0</v>
      </c>
      <c r="K187" s="160">
        <f t="shared" si="17"/>
        <v>0</v>
      </c>
    </row>
    <row r="188" spans="1:11">
      <c r="A188" s="7" t="s">
        <v>257</v>
      </c>
      <c r="B188" s="239">
        <v>18</v>
      </c>
      <c r="C188" s="234">
        <v>331451</v>
      </c>
      <c r="D188" s="235" t="s">
        <v>244</v>
      </c>
      <c r="E188" s="233" t="s">
        <v>206</v>
      </c>
      <c r="F188" s="241">
        <v>200.93</v>
      </c>
      <c r="G188" s="160">
        <f t="shared" si="18"/>
        <v>0</v>
      </c>
      <c r="H188" s="160">
        <f t="shared" si="14"/>
        <v>0</v>
      </c>
      <c r="I188" s="160">
        <f t="shared" si="15"/>
        <v>0</v>
      </c>
      <c r="J188" s="160">
        <f t="shared" si="16"/>
        <v>0</v>
      </c>
      <c r="K188" s="160">
        <f t="shared" si="17"/>
        <v>0</v>
      </c>
    </row>
    <row r="189" spans="1:11">
      <c r="A189" s="7" t="s">
        <v>257</v>
      </c>
      <c r="B189" s="239">
        <v>19</v>
      </c>
      <c r="C189" s="234">
        <v>350451</v>
      </c>
      <c r="D189" s="235" t="s">
        <v>274</v>
      </c>
      <c r="E189" s="233" t="s">
        <v>206</v>
      </c>
      <c r="F189" s="241">
        <v>0.98</v>
      </c>
      <c r="G189" s="160">
        <f t="shared" si="18"/>
        <v>0</v>
      </c>
      <c r="H189" s="160">
        <f t="shared" si="14"/>
        <v>0</v>
      </c>
      <c r="I189" s="160">
        <f t="shared" si="15"/>
        <v>0</v>
      </c>
      <c r="J189" s="160">
        <f t="shared" si="16"/>
        <v>0</v>
      </c>
      <c r="K189" s="160">
        <f t="shared" si="17"/>
        <v>0</v>
      </c>
    </row>
    <row r="190" spans="1:11">
      <c r="A190" s="7" t="s">
        <v>257</v>
      </c>
      <c r="B190" s="240">
        <v>20</v>
      </c>
      <c r="C190" s="237">
        <v>400001</v>
      </c>
      <c r="D190" s="238" t="s">
        <v>207</v>
      </c>
      <c r="E190" s="236" t="s">
        <v>206</v>
      </c>
      <c r="F190" s="242">
        <v>92.79</v>
      </c>
      <c r="G190" s="160">
        <f t="shared" si="18"/>
        <v>0</v>
      </c>
      <c r="H190" s="160">
        <f t="shared" si="14"/>
        <v>0</v>
      </c>
      <c r="I190" s="160">
        <f t="shared" si="15"/>
        <v>0</v>
      </c>
      <c r="J190" s="160">
        <f t="shared" si="16"/>
        <v>0</v>
      </c>
      <c r="K190" s="160">
        <f t="shared" si="17"/>
        <v>0</v>
      </c>
    </row>
    <row r="191" spans="1:11">
      <c r="A191" s="7" t="s">
        <v>276</v>
      </c>
      <c r="B191" s="784" t="s">
        <v>202</v>
      </c>
      <c r="C191" s="785"/>
      <c r="D191" s="785"/>
      <c r="E191" s="785"/>
      <c r="F191" s="786"/>
      <c r="G191" s="160">
        <f t="shared" si="18"/>
        <v>0</v>
      </c>
      <c r="H191" s="160">
        <f t="shared" ref="H191:H254" si="19">IF(G191="ТР",MID(C191,3,1),0)</f>
        <v>0</v>
      </c>
      <c r="I191" s="160">
        <f t="shared" si="15"/>
        <v>0</v>
      </c>
      <c r="J191" s="160">
        <f t="shared" si="16"/>
        <v>0</v>
      </c>
      <c r="K191" s="160">
        <f t="shared" si="17"/>
        <v>0</v>
      </c>
    </row>
    <row r="192" spans="1:11">
      <c r="A192" s="7" t="s">
        <v>276</v>
      </c>
      <c r="B192" s="246">
        <v>1</v>
      </c>
      <c r="C192" s="244" t="s">
        <v>259</v>
      </c>
      <c r="D192" s="245" t="s">
        <v>168</v>
      </c>
      <c r="E192" s="243" t="s">
        <v>127</v>
      </c>
      <c r="F192" s="247">
        <v>2393.66</v>
      </c>
      <c r="G192" s="160" t="str">
        <f t="shared" si="18"/>
        <v>ТР</v>
      </c>
      <c r="H192" s="160" t="str">
        <f t="shared" si="19"/>
        <v>3</v>
      </c>
      <c r="I192" s="160">
        <f t="shared" si="15"/>
        <v>2393.66</v>
      </c>
      <c r="J192" s="160">
        <f t="shared" si="16"/>
        <v>0</v>
      </c>
      <c r="K192" s="160">
        <f t="shared" si="17"/>
        <v>0</v>
      </c>
    </row>
    <row r="193" spans="1:11">
      <c r="A193" s="7" t="s">
        <v>276</v>
      </c>
      <c r="B193" s="246">
        <v>2</v>
      </c>
      <c r="C193" s="244" t="s">
        <v>541</v>
      </c>
      <c r="D193" s="245" t="s">
        <v>171</v>
      </c>
      <c r="E193" s="243" t="s">
        <v>127</v>
      </c>
      <c r="F193" s="247">
        <v>11.58</v>
      </c>
      <c r="G193" s="160" t="str">
        <f t="shared" si="18"/>
        <v>ТР</v>
      </c>
      <c r="H193" s="160" t="str">
        <f t="shared" si="19"/>
        <v>3</v>
      </c>
      <c r="I193" s="160">
        <f t="shared" si="15"/>
        <v>11.58</v>
      </c>
      <c r="J193" s="160">
        <f t="shared" si="16"/>
        <v>0</v>
      </c>
      <c r="K193" s="160">
        <f t="shared" si="17"/>
        <v>0</v>
      </c>
    </row>
    <row r="194" spans="1:11">
      <c r="A194" s="7" t="s">
        <v>276</v>
      </c>
      <c r="B194" s="246">
        <v>3</v>
      </c>
      <c r="C194" s="244" t="s">
        <v>449</v>
      </c>
      <c r="D194" s="245" t="s">
        <v>175</v>
      </c>
      <c r="E194" s="243" t="s">
        <v>127</v>
      </c>
      <c r="F194" s="247">
        <v>96</v>
      </c>
      <c r="G194" s="160" t="str">
        <f t="shared" si="18"/>
        <v>ТР</v>
      </c>
      <c r="H194" s="160" t="str">
        <f t="shared" si="19"/>
        <v>3</v>
      </c>
      <c r="I194" s="160">
        <f t="shared" si="15"/>
        <v>96</v>
      </c>
      <c r="J194" s="160">
        <f t="shared" si="16"/>
        <v>0</v>
      </c>
      <c r="K194" s="160">
        <f t="shared" si="17"/>
        <v>0</v>
      </c>
    </row>
    <row r="195" spans="1:11">
      <c r="A195" s="7" t="s">
        <v>276</v>
      </c>
      <c r="B195" s="246">
        <v>4</v>
      </c>
      <c r="C195" s="244" t="s">
        <v>446</v>
      </c>
      <c r="D195" s="245" t="s">
        <v>169</v>
      </c>
      <c r="E195" s="243" t="s">
        <v>127</v>
      </c>
      <c r="F195" s="247">
        <v>150.47999999999999</v>
      </c>
      <c r="G195" s="160" t="str">
        <f t="shared" si="18"/>
        <v>ТР</v>
      </c>
      <c r="H195" s="160" t="str">
        <f t="shared" si="19"/>
        <v>3</v>
      </c>
      <c r="I195" s="160">
        <f t="shared" si="15"/>
        <v>150.47999999999999</v>
      </c>
      <c r="J195" s="160">
        <f t="shared" si="16"/>
        <v>0</v>
      </c>
      <c r="K195" s="160">
        <f t="shared" si="17"/>
        <v>0</v>
      </c>
    </row>
    <row r="196" spans="1:11">
      <c r="A196" s="7" t="s">
        <v>276</v>
      </c>
      <c r="B196" s="246">
        <v>5</v>
      </c>
      <c r="C196" s="244" t="s">
        <v>22</v>
      </c>
      <c r="D196" s="245" t="s">
        <v>23</v>
      </c>
      <c r="E196" s="243" t="s">
        <v>127</v>
      </c>
      <c r="F196" s="247">
        <v>3972.77</v>
      </c>
      <c r="G196" s="160" t="str">
        <f t="shared" si="18"/>
        <v>ТР</v>
      </c>
      <c r="H196" s="160" t="str">
        <f t="shared" si="19"/>
        <v>3</v>
      </c>
      <c r="I196" s="160">
        <f t="shared" ref="I196:I259" si="20">IF(G196="ТР",F196,0)</f>
        <v>3972.77</v>
      </c>
      <c r="J196" s="160">
        <f t="shared" si="16"/>
        <v>0</v>
      </c>
      <c r="K196" s="160">
        <f t="shared" si="17"/>
        <v>0</v>
      </c>
    </row>
    <row r="197" spans="1:11">
      <c r="A197" s="7" t="s">
        <v>276</v>
      </c>
      <c r="B197" s="246">
        <v>6</v>
      </c>
      <c r="C197" s="244" t="s">
        <v>24</v>
      </c>
      <c r="D197" s="245" t="s">
        <v>25</v>
      </c>
      <c r="E197" s="243" t="s">
        <v>127</v>
      </c>
      <c r="F197" s="247">
        <v>15.44</v>
      </c>
      <c r="G197" s="160" t="str">
        <f t="shared" si="18"/>
        <v>ТР</v>
      </c>
      <c r="H197" s="160" t="str">
        <f t="shared" si="19"/>
        <v>3</v>
      </c>
      <c r="I197" s="160">
        <f t="shared" si="20"/>
        <v>15.44</v>
      </c>
      <c r="J197" s="160">
        <f t="shared" ref="J197:J260" si="21">IF(LEFT(C197,2)="02","КР",0)</f>
        <v>0</v>
      </c>
      <c r="K197" s="160">
        <f t="shared" ref="K197:K260" si="22">IF(J197="КР",F197,0)</f>
        <v>0</v>
      </c>
    </row>
    <row r="198" spans="1:11">
      <c r="A198" s="7" t="s">
        <v>276</v>
      </c>
      <c r="B198" s="246">
        <v>7</v>
      </c>
      <c r="C198" s="244" t="s">
        <v>26</v>
      </c>
      <c r="D198" s="245" t="s">
        <v>27</v>
      </c>
      <c r="E198" s="243" t="s">
        <v>127</v>
      </c>
      <c r="F198" s="247">
        <v>49069.55</v>
      </c>
      <c r="G198" s="160" t="str">
        <f t="shared" si="18"/>
        <v>ТР</v>
      </c>
      <c r="H198" s="160" t="str">
        <f t="shared" si="19"/>
        <v>4</v>
      </c>
      <c r="I198" s="160">
        <f t="shared" si="20"/>
        <v>49069.55</v>
      </c>
      <c r="J198" s="160">
        <f t="shared" si="21"/>
        <v>0</v>
      </c>
      <c r="K198" s="160">
        <f t="shared" si="22"/>
        <v>0</v>
      </c>
    </row>
    <row r="199" spans="1:11">
      <c r="A199" s="7" t="s">
        <v>276</v>
      </c>
      <c r="B199" s="246">
        <v>8</v>
      </c>
      <c r="C199" s="244" t="s">
        <v>28</v>
      </c>
      <c r="D199" s="245" t="s">
        <v>29</v>
      </c>
      <c r="E199" s="243" t="s">
        <v>127</v>
      </c>
      <c r="F199" s="247">
        <v>5469.73</v>
      </c>
      <c r="G199" s="160" t="str">
        <f t="shared" si="18"/>
        <v>ТР</v>
      </c>
      <c r="H199" s="160" t="str">
        <f t="shared" si="19"/>
        <v>4</v>
      </c>
      <c r="I199" s="160">
        <f t="shared" si="20"/>
        <v>5469.73</v>
      </c>
      <c r="J199" s="160">
        <f t="shared" si="21"/>
        <v>0</v>
      </c>
      <c r="K199" s="160">
        <f t="shared" si="22"/>
        <v>0</v>
      </c>
    </row>
    <row r="200" spans="1:11">
      <c r="A200" s="7" t="s">
        <v>276</v>
      </c>
      <c r="B200" s="246">
        <v>9</v>
      </c>
      <c r="C200" s="244" t="s">
        <v>281</v>
      </c>
      <c r="D200" s="245" t="s">
        <v>176</v>
      </c>
      <c r="E200" s="243" t="s">
        <v>127</v>
      </c>
      <c r="F200" s="247">
        <v>2.75</v>
      </c>
      <c r="G200" s="160" t="str">
        <f t="shared" si="18"/>
        <v>ТР</v>
      </c>
      <c r="H200" s="160" t="str">
        <f t="shared" si="19"/>
        <v>4</v>
      </c>
      <c r="I200" s="160">
        <f t="shared" si="20"/>
        <v>2.75</v>
      </c>
      <c r="J200" s="160">
        <f t="shared" si="21"/>
        <v>0</v>
      </c>
      <c r="K200" s="160">
        <f t="shared" si="22"/>
        <v>0</v>
      </c>
    </row>
    <row r="201" spans="1:11">
      <c r="A201" s="7" t="s">
        <v>276</v>
      </c>
      <c r="B201" s="246">
        <v>10</v>
      </c>
      <c r="C201" s="244">
        <v>2</v>
      </c>
      <c r="D201" s="245" t="s">
        <v>31</v>
      </c>
      <c r="E201" s="243" t="s">
        <v>127</v>
      </c>
      <c r="F201" s="247">
        <v>8905.65</v>
      </c>
      <c r="G201" s="160">
        <f t="shared" si="18"/>
        <v>0</v>
      </c>
      <c r="H201" s="160">
        <f t="shared" si="19"/>
        <v>0</v>
      </c>
      <c r="I201" s="160">
        <f t="shared" si="20"/>
        <v>0</v>
      </c>
      <c r="J201" s="160">
        <f t="shared" si="21"/>
        <v>0</v>
      </c>
      <c r="K201" s="160">
        <f t="shared" si="22"/>
        <v>0</v>
      </c>
    </row>
    <row r="202" spans="1:11">
      <c r="A202" s="7" t="s">
        <v>276</v>
      </c>
      <c r="B202" s="784" t="s">
        <v>203</v>
      </c>
      <c r="C202" s="785"/>
      <c r="D202" s="785"/>
      <c r="E202" s="785"/>
      <c r="F202" s="786"/>
      <c r="G202" s="160">
        <f t="shared" si="18"/>
        <v>0</v>
      </c>
      <c r="H202" s="160">
        <f t="shared" si="19"/>
        <v>0</v>
      </c>
      <c r="I202" s="160">
        <f t="shared" si="20"/>
        <v>0</v>
      </c>
      <c r="J202" s="160">
        <f t="shared" si="21"/>
        <v>0</v>
      </c>
      <c r="K202" s="160">
        <f t="shared" si="22"/>
        <v>0</v>
      </c>
    </row>
    <row r="203" spans="1:11" ht="25.5">
      <c r="A203" s="7" t="s">
        <v>276</v>
      </c>
      <c r="B203" s="246">
        <v>11</v>
      </c>
      <c r="C203" s="244" t="s">
        <v>246</v>
      </c>
      <c r="D203" s="245" t="s">
        <v>247</v>
      </c>
      <c r="E203" s="243" t="s">
        <v>206</v>
      </c>
      <c r="F203" s="247">
        <v>203.58</v>
      </c>
      <c r="G203" s="160">
        <f t="shared" si="18"/>
        <v>0</v>
      </c>
      <c r="H203" s="160">
        <f t="shared" si="19"/>
        <v>0</v>
      </c>
      <c r="I203" s="160">
        <f t="shared" si="20"/>
        <v>0</v>
      </c>
      <c r="J203" s="160" t="str">
        <f t="shared" si="21"/>
        <v>КР</v>
      </c>
      <c r="K203" s="160">
        <f t="shared" si="22"/>
        <v>203.58</v>
      </c>
    </row>
    <row r="204" spans="1:11">
      <c r="A204" s="7" t="s">
        <v>276</v>
      </c>
      <c r="B204" s="246">
        <v>12</v>
      </c>
      <c r="C204" s="244" t="s">
        <v>204</v>
      </c>
      <c r="D204" s="245" t="s">
        <v>205</v>
      </c>
      <c r="E204" s="243" t="s">
        <v>206</v>
      </c>
      <c r="F204" s="247">
        <v>3351.35</v>
      </c>
      <c r="G204" s="160">
        <f t="shared" si="18"/>
        <v>0</v>
      </c>
      <c r="H204" s="160">
        <f t="shared" si="19"/>
        <v>0</v>
      </c>
      <c r="I204" s="160">
        <f t="shared" si="20"/>
        <v>0</v>
      </c>
      <c r="J204" s="160" t="str">
        <f t="shared" si="21"/>
        <v>КР</v>
      </c>
      <c r="K204" s="160">
        <f t="shared" si="22"/>
        <v>3351.35</v>
      </c>
    </row>
    <row r="205" spans="1:11">
      <c r="A205" s="7" t="s">
        <v>276</v>
      </c>
      <c r="B205" s="246">
        <v>13</v>
      </c>
      <c r="C205" s="244" t="s">
        <v>450</v>
      </c>
      <c r="D205" s="245" t="s">
        <v>451</v>
      </c>
      <c r="E205" s="243" t="s">
        <v>206</v>
      </c>
      <c r="F205" s="247">
        <v>3.58</v>
      </c>
      <c r="G205" s="160">
        <f t="shared" si="18"/>
        <v>0</v>
      </c>
      <c r="H205" s="160">
        <f t="shared" si="19"/>
        <v>0</v>
      </c>
      <c r="I205" s="160">
        <f t="shared" si="20"/>
        <v>0</v>
      </c>
      <c r="J205" s="160" t="str">
        <f t="shared" si="21"/>
        <v>КР</v>
      </c>
      <c r="K205" s="160">
        <f t="shared" si="22"/>
        <v>3.58</v>
      </c>
    </row>
    <row r="206" spans="1:11">
      <c r="A206" s="7" t="s">
        <v>276</v>
      </c>
      <c r="B206" s="246">
        <v>14</v>
      </c>
      <c r="C206" s="244" t="s">
        <v>549</v>
      </c>
      <c r="D206" s="245" t="s">
        <v>550</v>
      </c>
      <c r="E206" s="243" t="s">
        <v>206</v>
      </c>
      <c r="F206" s="247">
        <v>3.52</v>
      </c>
      <c r="G206" s="160">
        <f t="shared" si="18"/>
        <v>0</v>
      </c>
      <c r="H206" s="160">
        <f t="shared" si="19"/>
        <v>0</v>
      </c>
      <c r="I206" s="160">
        <f t="shared" si="20"/>
        <v>0</v>
      </c>
      <c r="J206" s="160" t="str">
        <f t="shared" si="21"/>
        <v>КР</v>
      </c>
      <c r="K206" s="160">
        <f t="shared" si="22"/>
        <v>3.52</v>
      </c>
    </row>
    <row r="207" spans="1:11">
      <c r="A207" s="7" t="s">
        <v>276</v>
      </c>
      <c r="B207" s="246">
        <v>15</v>
      </c>
      <c r="C207" s="244" t="s">
        <v>264</v>
      </c>
      <c r="D207" s="245" t="s">
        <v>265</v>
      </c>
      <c r="E207" s="243" t="s">
        <v>206</v>
      </c>
      <c r="F207" s="247">
        <v>0.17</v>
      </c>
      <c r="G207" s="160">
        <f t="shared" si="18"/>
        <v>0</v>
      </c>
      <c r="H207" s="160">
        <f t="shared" si="19"/>
        <v>0</v>
      </c>
      <c r="I207" s="160">
        <f t="shared" si="20"/>
        <v>0</v>
      </c>
      <c r="J207" s="160">
        <f t="shared" si="21"/>
        <v>0</v>
      </c>
      <c r="K207" s="160">
        <f t="shared" si="22"/>
        <v>0</v>
      </c>
    </row>
    <row r="208" spans="1:11">
      <c r="A208" s="7" t="s">
        <v>276</v>
      </c>
      <c r="B208" s="246">
        <v>16</v>
      </c>
      <c r="C208" s="244" t="s">
        <v>221</v>
      </c>
      <c r="D208" s="245" t="s">
        <v>222</v>
      </c>
      <c r="E208" s="243" t="s">
        <v>206</v>
      </c>
      <c r="F208" s="247">
        <v>3993.63</v>
      </c>
      <c r="G208" s="160">
        <f t="shared" si="18"/>
        <v>0</v>
      </c>
      <c r="H208" s="160">
        <f t="shared" si="19"/>
        <v>0</v>
      </c>
      <c r="I208" s="160">
        <f t="shared" si="20"/>
        <v>0</v>
      </c>
      <c r="J208" s="160">
        <f t="shared" si="21"/>
        <v>0</v>
      </c>
      <c r="K208" s="160">
        <f t="shared" si="22"/>
        <v>0</v>
      </c>
    </row>
    <row r="209" spans="1:11">
      <c r="A209" s="7" t="s">
        <v>276</v>
      </c>
      <c r="B209" s="246">
        <v>17</v>
      </c>
      <c r="C209" s="244" t="s">
        <v>239</v>
      </c>
      <c r="D209" s="245" t="s">
        <v>240</v>
      </c>
      <c r="E209" s="243" t="s">
        <v>206</v>
      </c>
      <c r="F209" s="247">
        <v>2787.72</v>
      </c>
      <c r="G209" s="160">
        <f t="shared" si="18"/>
        <v>0</v>
      </c>
      <c r="H209" s="160">
        <f t="shared" si="19"/>
        <v>0</v>
      </c>
      <c r="I209" s="160">
        <f t="shared" si="20"/>
        <v>0</v>
      </c>
      <c r="J209" s="160">
        <f t="shared" si="21"/>
        <v>0</v>
      </c>
      <c r="K209" s="160">
        <f t="shared" si="22"/>
        <v>0</v>
      </c>
    </row>
    <row r="210" spans="1:11">
      <c r="A210" s="7" t="s">
        <v>276</v>
      </c>
      <c r="B210" s="246">
        <v>18</v>
      </c>
      <c r="C210" s="244" t="s">
        <v>248</v>
      </c>
      <c r="D210" s="245" t="s">
        <v>249</v>
      </c>
      <c r="E210" s="243" t="s">
        <v>206</v>
      </c>
      <c r="F210" s="247">
        <v>819.65</v>
      </c>
      <c r="G210" s="160">
        <f t="shared" si="18"/>
        <v>0</v>
      </c>
      <c r="H210" s="160">
        <f t="shared" si="19"/>
        <v>0</v>
      </c>
      <c r="I210" s="160">
        <f t="shared" si="20"/>
        <v>0</v>
      </c>
      <c r="J210" s="160">
        <f t="shared" si="21"/>
        <v>0</v>
      </c>
      <c r="K210" s="160">
        <f t="shared" si="22"/>
        <v>0</v>
      </c>
    </row>
    <row r="211" spans="1:11">
      <c r="A211" s="7" t="s">
        <v>276</v>
      </c>
      <c r="B211" s="246">
        <v>19</v>
      </c>
      <c r="C211" s="244" t="s">
        <v>452</v>
      </c>
      <c r="D211" s="245" t="s">
        <v>453</v>
      </c>
      <c r="E211" s="243" t="s">
        <v>206</v>
      </c>
      <c r="F211" s="247">
        <v>404.14</v>
      </c>
      <c r="G211" s="160">
        <f t="shared" si="18"/>
        <v>0</v>
      </c>
      <c r="H211" s="160">
        <f t="shared" si="19"/>
        <v>0</v>
      </c>
      <c r="I211" s="160">
        <f t="shared" si="20"/>
        <v>0</v>
      </c>
      <c r="J211" s="160">
        <f t="shared" si="21"/>
        <v>0</v>
      </c>
      <c r="K211" s="160">
        <f t="shared" si="22"/>
        <v>0</v>
      </c>
    </row>
    <row r="212" spans="1:11">
      <c r="A212" s="7" t="s">
        <v>276</v>
      </c>
      <c r="B212" s="246">
        <v>20</v>
      </c>
      <c r="C212" s="244" t="s">
        <v>250</v>
      </c>
      <c r="D212" s="245" t="s">
        <v>251</v>
      </c>
      <c r="E212" s="243" t="s">
        <v>206</v>
      </c>
      <c r="F212" s="247">
        <v>4908.0200000000004</v>
      </c>
      <c r="G212" s="160">
        <f t="shared" si="18"/>
        <v>0</v>
      </c>
      <c r="H212" s="160">
        <f t="shared" si="19"/>
        <v>0</v>
      </c>
      <c r="I212" s="160">
        <f t="shared" si="20"/>
        <v>0</v>
      </c>
      <c r="J212" s="160">
        <f t="shared" si="21"/>
        <v>0</v>
      </c>
      <c r="K212" s="160">
        <f t="shared" si="22"/>
        <v>0</v>
      </c>
    </row>
    <row r="213" spans="1:11">
      <c r="A213" s="7" t="s">
        <v>276</v>
      </c>
      <c r="B213" s="246">
        <v>21</v>
      </c>
      <c r="C213" s="244" t="s">
        <v>219</v>
      </c>
      <c r="D213" s="245" t="s">
        <v>220</v>
      </c>
      <c r="E213" s="243" t="s">
        <v>206</v>
      </c>
      <c r="F213" s="247">
        <v>6.2</v>
      </c>
      <c r="G213" s="160">
        <f t="shared" si="18"/>
        <v>0</v>
      </c>
      <c r="H213" s="160">
        <f t="shared" si="19"/>
        <v>0</v>
      </c>
      <c r="I213" s="160">
        <f t="shared" si="20"/>
        <v>0</v>
      </c>
      <c r="J213" s="160">
        <f t="shared" si="21"/>
        <v>0</v>
      </c>
      <c r="K213" s="160">
        <f t="shared" si="22"/>
        <v>0</v>
      </c>
    </row>
    <row r="214" spans="1:11">
      <c r="A214" s="7" t="s">
        <v>276</v>
      </c>
      <c r="B214" s="246">
        <v>22</v>
      </c>
      <c r="C214" s="244" t="s">
        <v>304</v>
      </c>
      <c r="D214" s="245" t="s">
        <v>305</v>
      </c>
      <c r="E214" s="243" t="s">
        <v>206</v>
      </c>
      <c r="F214" s="247">
        <v>428.28</v>
      </c>
      <c r="G214" s="160">
        <f t="shared" si="18"/>
        <v>0</v>
      </c>
      <c r="H214" s="160">
        <f t="shared" si="19"/>
        <v>0</v>
      </c>
      <c r="I214" s="160">
        <f t="shared" si="20"/>
        <v>0</v>
      </c>
      <c r="J214" s="160">
        <f t="shared" si="21"/>
        <v>0</v>
      </c>
      <c r="K214" s="160">
        <f t="shared" si="22"/>
        <v>0</v>
      </c>
    </row>
    <row r="215" spans="1:11">
      <c r="A215" s="7" t="s">
        <v>276</v>
      </c>
      <c r="B215" s="246">
        <v>23</v>
      </c>
      <c r="C215" s="244" t="s">
        <v>252</v>
      </c>
      <c r="D215" s="245" t="s">
        <v>253</v>
      </c>
      <c r="E215" s="243" t="s">
        <v>206</v>
      </c>
      <c r="F215" s="247">
        <v>1504.88</v>
      </c>
      <c r="G215" s="160">
        <f t="shared" si="18"/>
        <v>0</v>
      </c>
      <c r="H215" s="160">
        <f t="shared" si="19"/>
        <v>0</v>
      </c>
      <c r="I215" s="160">
        <f t="shared" si="20"/>
        <v>0</v>
      </c>
      <c r="J215" s="160">
        <f t="shared" si="21"/>
        <v>0</v>
      </c>
      <c r="K215" s="160">
        <f t="shared" si="22"/>
        <v>0</v>
      </c>
    </row>
    <row r="216" spans="1:11">
      <c r="A216" s="7" t="s">
        <v>276</v>
      </c>
      <c r="B216" s="246">
        <v>24</v>
      </c>
      <c r="C216" s="244" t="s">
        <v>241</v>
      </c>
      <c r="D216" s="245" t="s">
        <v>242</v>
      </c>
      <c r="E216" s="243" t="s">
        <v>206</v>
      </c>
      <c r="F216" s="247">
        <v>3481.04</v>
      </c>
      <c r="G216" s="160">
        <f t="shared" si="18"/>
        <v>0</v>
      </c>
      <c r="H216" s="160">
        <f t="shared" si="19"/>
        <v>0</v>
      </c>
      <c r="I216" s="160">
        <f t="shared" si="20"/>
        <v>0</v>
      </c>
      <c r="J216" s="160">
        <f t="shared" si="21"/>
        <v>0</v>
      </c>
      <c r="K216" s="160">
        <f t="shared" si="22"/>
        <v>0</v>
      </c>
    </row>
    <row r="217" spans="1:11" ht="25.5">
      <c r="A217" s="7" t="s">
        <v>276</v>
      </c>
      <c r="B217" s="246">
        <v>25</v>
      </c>
      <c r="C217" s="244" t="s">
        <v>254</v>
      </c>
      <c r="D217" s="245" t="s">
        <v>255</v>
      </c>
      <c r="E217" s="243" t="s">
        <v>206</v>
      </c>
      <c r="F217" s="247">
        <v>0.05</v>
      </c>
      <c r="G217" s="160">
        <f t="shared" si="18"/>
        <v>0</v>
      </c>
      <c r="H217" s="160">
        <f t="shared" si="19"/>
        <v>0</v>
      </c>
      <c r="I217" s="160">
        <f t="shared" si="20"/>
        <v>0</v>
      </c>
      <c r="J217" s="160">
        <f t="shared" si="21"/>
        <v>0</v>
      </c>
      <c r="K217" s="160">
        <f t="shared" si="22"/>
        <v>0</v>
      </c>
    </row>
    <row r="218" spans="1:11">
      <c r="A218" s="7" t="s">
        <v>276</v>
      </c>
      <c r="B218" s="246">
        <v>26</v>
      </c>
      <c r="C218" s="244">
        <v>134001</v>
      </c>
      <c r="D218" s="245" t="s">
        <v>454</v>
      </c>
      <c r="E218" s="243" t="s">
        <v>206</v>
      </c>
      <c r="F218" s="247">
        <v>0.54</v>
      </c>
      <c r="G218" s="160">
        <f t="shared" si="18"/>
        <v>0</v>
      </c>
      <c r="H218" s="160">
        <f t="shared" si="19"/>
        <v>0</v>
      </c>
      <c r="I218" s="160">
        <f t="shared" si="20"/>
        <v>0</v>
      </c>
      <c r="J218" s="160">
        <f t="shared" si="21"/>
        <v>0</v>
      </c>
      <c r="K218" s="160">
        <f t="shared" si="22"/>
        <v>0</v>
      </c>
    </row>
    <row r="219" spans="1:11">
      <c r="A219" s="7" t="s">
        <v>276</v>
      </c>
      <c r="B219" s="246">
        <v>27</v>
      </c>
      <c r="C219" s="244">
        <v>134041</v>
      </c>
      <c r="D219" s="245" t="s">
        <v>287</v>
      </c>
      <c r="E219" s="243" t="s">
        <v>206</v>
      </c>
      <c r="F219" s="247">
        <v>22.57</v>
      </c>
      <c r="G219" s="160">
        <f t="shared" si="18"/>
        <v>0</v>
      </c>
      <c r="H219" s="160">
        <f t="shared" si="19"/>
        <v>0</v>
      </c>
      <c r="I219" s="160">
        <f t="shared" si="20"/>
        <v>0</v>
      </c>
      <c r="J219" s="160">
        <f t="shared" si="21"/>
        <v>0</v>
      </c>
      <c r="K219" s="160">
        <f t="shared" si="22"/>
        <v>0</v>
      </c>
    </row>
    <row r="220" spans="1:11">
      <c r="A220" s="7" t="s">
        <v>276</v>
      </c>
      <c r="B220" s="246">
        <v>28</v>
      </c>
      <c r="C220" s="244">
        <v>330206</v>
      </c>
      <c r="D220" s="245" t="s">
        <v>243</v>
      </c>
      <c r="E220" s="243" t="s">
        <v>206</v>
      </c>
      <c r="F220" s="247">
        <v>0.08</v>
      </c>
      <c r="G220" s="160">
        <f t="shared" si="18"/>
        <v>0</v>
      </c>
      <c r="H220" s="160">
        <f t="shared" si="19"/>
        <v>0</v>
      </c>
      <c r="I220" s="160">
        <f t="shared" si="20"/>
        <v>0</v>
      </c>
      <c r="J220" s="160">
        <f t="shared" si="21"/>
        <v>0</v>
      </c>
      <c r="K220" s="160">
        <f t="shared" si="22"/>
        <v>0</v>
      </c>
    </row>
    <row r="221" spans="1:11">
      <c r="A221" s="7" t="s">
        <v>276</v>
      </c>
      <c r="B221" s="246">
        <v>29</v>
      </c>
      <c r="C221" s="244">
        <v>331101</v>
      </c>
      <c r="D221" s="245" t="s">
        <v>551</v>
      </c>
      <c r="E221" s="243" t="s">
        <v>206</v>
      </c>
      <c r="F221" s="247">
        <v>0.19</v>
      </c>
      <c r="G221" s="160">
        <f t="shared" si="18"/>
        <v>0</v>
      </c>
      <c r="H221" s="160">
        <f t="shared" si="19"/>
        <v>0</v>
      </c>
      <c r="I221" s="160">
        <f t="shared" si="20"/>
        <v>0</v>
      </c>
      <c r="J221" s="160">
        <f t="shared" si="21"/>
        <v>0</v>
      </c>
      <c r="K221" s="160">
        <f t="shared" si="22"/>
        <v>0</v>
      </c>
    </row>
    <row r="222" spans="1:11">
      <c r="A222" s="7" t="s">
        <v>276</v>
      </c>
      <c r="B222" s="246">
        <v>30</v>
      </c>
      <c r="C222" s="244">
        <v>331454</v>
      </c>
      <c r="D222" s="245" t="s">
        <v>290</v>
      </c>
      <c r="E222" s="243" t="s">
        <v>206</v>
      </c>
      <c r="F222" s="247">
        <v>21.39</v>
      </c>
      <c r="G222" s="160">
        <f t="shared" si="18"/>
        <v>0</v>
      </c>
      <c r="H222" s="160">
        <f t="shared" si="19"/>
        <v>0</v>
      </c>
      <c r="I222" s="160">
        <f t="shared" si="20"/>
        <v>0</v>
      </c>
      <c r="J222" s="160">
        <f t="shared" si="21"/>
        <v>0</v>
      </c>
      <c r="K222" s="160">
        <f t="shared" si="22"/>
        <v>0</v>
      </c>
    </row>
    <row r="223" spans="1:11">
      <c r="A223" s="7" t="s">
        <v>276</v>
      </c>
      <c r="B223" s="246">
        <v>31</v>
      </c>
      <c r="C223" s="244">
        <v>350451</v>
      </c>
      <c r="D223" s="245" t="s">
        <v>274</v>
      </c>
      <c r="E223" s="243" t="s">
        <v>206</v>
      </c>
      <c r="F223" s="247">
        <v>1808.42</v>
      </c>
      <c r="G223" s="160">
        <f t="shared" si="18"/>
        <v>0</v>
      </c>
      <c r="H223" s="160">
        <f t="shared" si="19"/>
        <v>0</v>
      </c>
      <c r="I223" s="160">
        <f t="shared" si="20"/>
        <v>0</v>
      </c>
      <c r="J223" s="160">
        <f t="shared" si="21"/>
        <v>0</v>
      </c>
      <c r="K223" s="160">
        <f t="shared" si="22"/>
        <v>0</v>
      </c>
    </row>
    <row r="224" spans="1:11">
      <c r="A224" s="7" t="s">
        <v>276</v>
      </c>
      <c r="B224" s="246">
        <v>32</v>
      </c>
      <c r="C224" s="244">
        <v>400001</v>
      </c>
      <c r="D224" s="245" t="s">
        <v>207</v>
      </c>
      <c r="E224" s="243" t="s">
        <v>206</v>
      </c>
      <c r="F224" s="247">
        <v>996.24</v>
      </c>
      <c r="G224" s="160">
        <f t="shared" si="18"/>
        <v>0</v>
      </c>
      <c r="H224" s="160">
        <f t="shared" si="19"/>
        <v>0</v>
      </c>
      <c r="I224" s="160">
        <f t="shared" si="20"/>
        <v>0</v>
      </c>
      <c r="J224" s="160">
        <f t="shared" si="21"/>
        <v>0</v>
      </c>
      <c r="K224" s="160">
        <f t="shared" si="22"/>
        <v>0</v>
      </c>
    </row>
    <row r="225" spans="1:11" ht="25.5">
      <c r="A225" s="7" t="s">
        <v>276</v>
      </c>
      <c r="B225" s="246">
        <v>33</v>
      </c>
      <c r="C225" s="244" t="s">
        <v>552</v>
      </c>
      <c r="D225" s="245" t="s">
        <v>553</v>
      </c>
      <c r="E225" s="243" t="s">
        <v>206</v>
      </c>
      <c r="F225" s="247">
        <v>0.44</v>
      </c>
      <c r="G225" s="160">
        <f t="shared" si="18"/>
        <v>0</v>
      </c>
      <c r="H225" s="160">
        <f t="shared" si="19"/>
        <v>0</v>
      </c>
      <c r="I225" s="160">
        <f t="shared" si="20"/>
        <v>0</v>
      </c>
      <c r="J225" s="160">
        <f t="shared" si="21"/>
        <v>0</v>
      </c>
      <c r="K225" s="160">
        <f t="shared" si="22"/>
        <v>0</v>
      </c>
    </row>
    <row r="226" spans="1:11" ht="25.5">
      <c r="A226" s="7" t="s">
        <v>276</v>
      </c>
      <c r="B226" s="246">
        <v>34</v>
      </c>
      <c r="C226" s="244" t="s">
        <v>554</v>
      </c>
      <c r="D226" s="245" t="s">
        <v>555</v>
      </c>
      <c r="E226" s="243" t="s">
        <v>206</v>
      </c>
      <c r="F226" s="247">
        <v>0.44</v>
      </c>
      <c r="G226" s="160">
        <f t="shared" si="18"/>
        <v>0</v>
      </c>
      <c r="H226" s="160">
        <f t="shared" si="19"/>
        <v>0</v>
      </c>
      <c r="I226" s="160">
        <f t="shared" si="20"/>
        <v>0</v>
      </c>
      <c r="J226" s="160">
        <f t="shared" si="21"/>
        <v>0</v>
      </c>
      <c r="K226" s="160">
        <f t="shared" si="22"/>
        <v>0</v>
      </c>
    </row>
    <row r="227" spans="1:11" ht="25.5">
      <c r="A227" s="7" t="s">
        <v>276</v>
      </c>
      <c r="B227" s="246">
        <v>35</v>
      </c>
      <c r="C227" s="244" t="s">
        <v>556</v>
      </c>
      <c r="D227" s="245" t="s">
        <v>557</v>
      </c>
      <c r="E227" s="243" t="s">
        <v>206</v>
      </c>
      <c r="F227" s="247">
        <v>0.41</v>
      </c>
      <c r="G227" s="160">
        <f t="shared" si="18"/>
        <v>0</v>
      </c>
      <c r="H227" s="160">
        <f t="shared" si="19"/>
        <v>0</v>
      </c>
      <c r="I227" s="160">
        <f t="shared" si="20"/>
        <v>0</v>
      </c>
      <c r="J227" s="160">
        <f t="shared" si="21"/>
        <v>0</v>
      </c>
      <c r="K227" s="160">
        <f t="shared" si="22"/>
        <v>0</v>
      </c>
    </row>
    <row r="228" spans="1:11">
      <c r="A228" s="7" t="s">
        <v>291</v>
      </c>
      <c r="B228" s="784" t="s">
        <v>202</v>
      </c>
      <c r="C228" s="785"/>
      <c r="D228" s="785"/>
      <c r="E228" s="785"/>
      <c r="F228" s="786"/>
      <c r="G228" s="160">
        <f t="shared" si="18"/>
        <v>0</v>
      </c>
      <c r="H228" s="160">
        <f t="shared" si="19"/>
        <v>0</v>
      </c>
      <c r="I228" s="160">
        <f t="shared" si="20"/>
        <v>0</v>
      </c>
      <c r="J228" s="160">
        <f t="shared" si="21"/>
        <v>0</v>
      </c>
      <c r="K228" s="160">
        <f t="shared" si="22"/>
        <v>0</v>
      </c>
    </row>
    <row r="229" spans="1:11">
      <c r="A229" s="7" t="s">
        <v>291</v>
      </c>
      <c r="B229" s="254">
        <v>1</v>
      </c>
      <c r="C229" s="249">
        <v>1</v>
      </c>
      <c r="D229" s="250" t="s">
        <v>468</v>
      </c>
      <c r="E229" s="248" t="s">
        <v>127</v>
      </c>
      <c r="F229" s="256">
        <v>30.3</v>
      </c>
      <c r="G229" s="160">
        <f t="shared" si="18"/>
        <v>0</v>
      </c>
      <c r="H229" s="160">
        <f t="shared" si="19"/>
        <v>0</v>
      </c>
      <c r="I229" s="160">
        <f t="shared" si="20"/>
        <v>0</v>
      </c>
      <c r="J229" s="160">
        <f t="shared" si="21"/>
        <v>0</v>
      </c>
      <c r="K229" s="160">
        <f t="shared" si="22"/>
        <v>0</v>
      </c>
    </row>
    <row r="230" spans="1:11">
      <c r="A230" s="7" t="s">
        <v>291</v>
      </c>
      <c r="B230" s="254">
        <v>2</v>
      </c>
      <c r="C230" s="249" t="s">
        <v>533</v>
      </c>
      <c r="D230" s="250" t="s">
        <v>534</v>
      </c>
      <c r="E230" s="248" t="s">
        <v>127</v>
      </c>
      <c r="F230" s="256">
        <v>35.76</v>
      </c>
      <c r="G230" s="160">
        <f t="shared" si="18"/>
        <v>0</v>
      </c>
      <c r="H230" s="160">
        <f t="shared" si="19"/>
        <v>0</v>
      </c>
      <c r="I230" s="160">
        <f t="shared" si="20"/>
        <v>0</v>
      </c>
      <c r="J230" s="160">
        <f t="shared" si="21"/>
        <v>0</v>
      </c>
      <c r="K230" s="160">
        <f t="shared" si="22"/>
        <v>0</v>
      </c>
    </row>
    <row r="231" spans="1:11">
      <c r="A231" s="7" t="s">
        <v>291</v>
      </c>
      <c r="B231" s="254">
        <v>3</v>
      </c>
      <c r="C231" s="249" t="s">
        <v>277</v>
      </c>
      <c r="D231" s="250" t="s">
        <v>278</v>
      </c>
      <c r="E231" s="248" t="s">
        <v>127</v>
      </c>
      <c r="F231" s="256">
        <v>2155.44</v>
      </c>
      <c r="G231" s="160">
        <f t="shared" si="18"/>
        <v>0</v>
      </c>
      <c r="H231" s="160">
        <f t="shared" si="19"/>
        <v>0</v>
      </c>
      <c r="I231" s="160">
        <f t="shared" si="20"/>
        <v>0</v>
      </c>
      <c r="J231" s="160">
        <f t="shared" si="21"/>
        <v>0</v>
      </c>
      <c r="K231" s="160">
        <f t="shared" si="22"/>
        <v>0</v>
      </c>
    </row>
    <row r="232" spans="1:11">
      <c r="A232" s="7" t="s">
        <v>291</v>
      </c>
      <c r="B232" s="254">
        <v>4</v>
      </c>
      <c r="C232" s="249" t="s">
        <v>279</v>
      </c>
      <c r="D232" s="250" t="s">
        <v>280</v>
      </c>
      <c r="E232" s="248" t="s">
        <v>127</v>
      </c>
      <c r="F232" s="256">
        <v>2148</v>
      </c>
      <c r="G232" s="160">
        <f t="shared" si="18"/>
        <v>0</v>
      </c>
      <c r="H232" s="160">
        <f t="shared" si="19"/>
        <v>0</v>
      </c>
      <c r="I232" s="160">
        <f t="shared" si="20"/>
        <v>0</v>
      </c>
      <c r="J232" s="160">
        <f t="shared" si="21"/>
        <v>0</v>
      </c>
      <c r="K232" s="160">
        <f t="shared" si="22"/>
        <v>0</v>
      </c>
    </row>
    <row r="233" spans="1:11">
      <c r="A233" s="7" t="s">
        <v>291</v>
      </c>
      <c r="B233" s="254">
        <v>5</v>
      </c>
      <c r="C233" s="249" t="s">
        <v>258</v>
      </c>
      <c r="D233" s="250" t="s">
        <v>172</v>
      </c>
      <c r="E233" s="248" t="s">
        <v>127</v>
      </c>
      <c r="F233" s="256">
        <v>25.36</v>
      </c>
      <c r="G233" s="160" t="str">
        <f t="shared" si="18"/>
        <v>ТР</v>
      </c>
      <c r="H233" s="160" t="str">
        <f t="shared" si="19"/>
        <v>3</v>
      </c>
      <c r="I233" s="160">
        <f t="shared" si="20"/>
        <v>25.36</v>
      </c>
      <c r="J233" s="160">
        <f t="shared" si="21"/>
        <v>0</v>
      </c>
      <c r="K233" s="160">
        <f t="shared" si="22"/>
        <v>0</v>
      </c>
    </row>
    <row r="234" spans="1:11">
      <c r="A234" s="7" t="s">
        <v>291</v>
      </c>
      <c r="B234" s="254">
        <v>6</v>
      </c>
      <c r="C234" s="249" t="s">
        <v>259</v>
      </c>
      <c r="D234" s="250" t="s">
        <v>168</v>
      </c>
      <c r="E234" s="248" t="s">
        <v>127</v>
      </c>
      <c r="F234" s="256">
        <v>8.24</v>
      </c>
      <c r="G234" s="160" t="str">
        <f t="shared" si="18"/>
        <v>ТР</v>
      </c>
      <c r="H234" s="160" t="str">
        <f t="shared" si="19"/>
        <v>3</v>
      </c>
      <c r="I234" s="160">
        <f t="shared" si="20"/>
        <v>8.24</v>
      </c>
      <c r="J234" s="160">
        <f t="shared" si="21"/>
        <v>0</v>
      </c>
      <c r="K234" s="160">
        <f t="shared" si="22"/>
        <v>0</v>
      </c>
    </row>
    <row r="235" spans="1:11">
      <c r="A235" s="7" t="s">
        <v>291</v>
      </c>
      <c r="B235" s="254">
        <v>7</v>
      </c>
      <c r="C235" s="249" t="s">
        <v>541</v>
      </c>
      <c r="D235" s="250" t="s">
        <v>171</v>
      </c>
      <c r="E235" s="248" t="s">
        <v>127</v>
      </c>
      <c r="F235" s="256">
        <v>28</v>
      </c>
      <c r="G235" s="160" t="str">
        <f t="shared" si="18"/>
        <v>ТР</v>
      </c>
      <c r="H235" s="160" t="str">
        <f t="shared" si="19"/>
        <v>3</v>
      </c>
      <c r="I235" s="160">
        <f t="shared" si="20"/>
        <v>28</v>
      </c>
      <c r="J235" s="160">
        <f t="shared" si="21"/>
        <v>0</v>
      </c>
      <c r="K235" s="160">
        <f t="shared" si="22"/>
        <v>0</v>
      </c>
    </row>
    <row r="236" spans="1:11">
      <c r="A236" s="7" t="s">
        <v>291</v>
      </c>
      <c r="B236" s="254">
        <v>8</v>
      </c>
      <c r="C236" s="249" t="s">
        <v>107</v>
      </c>
      <c r="D236" s="250" t="s">
        <v>108</v>
      </c>
      <c r="E236" s="248" t="s">
        <v>127</v>
      </c>
      <c r="F236" s="256">
        <v>34.78</v>
      </c>
      <c r="G236" s="160" t="str">
        <f t="shared" si="18"/>
        <v>ТР</v>
      </c>
      <c r="H236" s="160" t="str">
        <f t="shared" si="19"/>
        <v>3</v>
      </c>
      <c r="I236" s="160">
        <f t="shared" si="20"/>
        <v>34.78</v>
      </c>
      <c r="J236" s="160">
        <f t="shared" si="21"/>
        <v>0</v>
      </c>
      <c r="K236" s="160">
        <f t="shared" si="22"/>
        <v>0</v>
      </c>
    </row>
    <row r="237" spans="1:11">
      <c r="A237" s="7" t="s">
        <v>291</v>
      </c>
      <c r="B237" s="254">
        <v>9</v>
      </c>
      <c r="C237" s="249" t="s">
        <v>449</v>
      </c>
      <c r="D237" s="250" t="s">
        <v>175</v>
      </c>
      <c r="E237" s="248" t="s">
        <v>127</v>
      </c>
      <c r="F237" s="256">
        <v>585.79999999999995</v>
      </c>
      <c r="G237" s="160" t="str">
        <f t="shared" si="18"/>
        <v>ТР</v>
      </c>
      <c r="H237" s="160" t="str">
        <f t="shared" si="19"/>
        <v>3</v>
      </c>
      <c r="I237" s="160">
        <f t="shared" si="20"/>
        <v>585.79999999999995</v>
      </c>
      <c r="J237" s="160">
        <f t="shared" si="21"/>
        <v>0</v>
      </c>
      <c r="K237" s="160">
        <f t="shared" si="22"/>
        <v>0</v>
      </c>
    </row>
    <row r="238" spans="1:11">
      <c r="A238" s="7" t="s">
        <v>291</v>
      </c>
      <c r="B238" s="254">
        <v>10</v>
      </c>
      <c r="C238" s="249" t="s">
        <v>260</v>
      </c>
      <c r="D238" s="250" t="s">
        <v>143</v>
      </c>
      <c r="E238" s="248" t="s">
        <v>127</v>
      </c>
      <c r="F238" s="256">
        <v>1192.6500000000001</v>
      </c>
      <c r="G238" s="160" t="str">
        <f t="shared" si="18"/>
        <v>ТР</v>
      </c>
      <c r="H238" s="160" t="str">
        <f t="shared" si="19"/>
        <v>3</v>
      </c>
      <c r="I238" s="160">
        <f t="shared" si="20"/>
        <v>1192.6500000000001</v>
      </c>
      <c r="J238" s="160">
        <f t="shared" si="21"/>
        <v>0</v>
      </c>
      <c r="K238" s="160">
        <f t="shared" si="22"/>
        <v>0</v>
      </c>
    </row>
    <row r="239" spans="1:11">
      <c r="A239" s="7" t="s">
        <v>291</v>
      </c>
      <c r="B239" s="254">
        <v>11</v>
      </c>
      <c r="C239" s="249" t="s">
        <v>446</v>
      </c>
      <c r="D239" s="250" t="s">
        <v>169</v>
      </c>
      <c r="E239" s="248" t="s">
        <v>127</v>
      </c>
      <c r="F239" s="256">
        <v>1631.5</v>
      </c>
      <c r="G239" s="160" t="str">
        <f t="shared" si="18"/>
        <v>ТР</v>
      </c>
      <c r="H239" s="160" t="str">
        <f t="shared" si="19"/>
        <v>3</v>
      </c>
      <c r="I239" s="160">
        <f t="shared" si="20"/>
        <v>1631.5</v>
      </c>
      <c r="J239" s="160">
        <f t="shared" si="21"/>
        <v>0</v>
      </c>
      <c r="K239" s="160">
        <f t="shared" si="22"/>
        <v>0</v>
      </c>
    </row>
    <row r="240" spans="1:11">
      <c r="A240" s="7" t="s">
        <v>291</v>
      </c>
      <c r="B240" s="254">
        <v>12</v>
      </c>
      <c r="C240" s="249" t="s">
        <v>22</v>
      </c>
      <c r="D240" s="250" t="s">
        <v>23</v>
      </c>
      <c r="E240" s="248" t="s">
        <v>127</v>
      </c>
      <c r="F240" s="256">
        <v>1860.06</v>
      </c>
      <c r="G240" s="160" t="str">
        <f t="shared" si="18"/>
        <v>ТР</v>
      </c>
      <c r="H240" s="160" t="str">
        <f t="shared" si="19"/>
        <v>3</v>
      </c>
      <c r="I240" s="160">
        <f t="shared" si="20"/>
        <v>1860.06</v>
      </c>
      <c r="J240" s="160">
        <f t="shared" si="21"/>
        <v>0</v>
      </c>
      <c r="K240" s="160">
        <f t="shared" si="22"/>
        <v>0</v>
      </c>
    </row>
    <row r="241" spans="1:11">
      <c r="A241" s="7" t="s">
        <v>291</v>
      </c>
      <c r="B241" s="254">
        <v>13</v>
      </c>
      <c r="C241" s="249" t="s">
        <v>24</v>
      </c>
      <c r="D241" s="250" t="s">
        <v>25</v>
      </c>
      <c r="E241" s="248" t="s">
        <v>127</v>
      </c>
      <c r="F241" s="256">
        <v>718.63</v>
      </c>
      <c r="G241" s="160" t="str">
        <f t="shared" si="18"/>
        <v>ТР</v>
      </c>
      <c r="H241" s="160" t="str">
        <f t="shared" si="19"/>
        <v>3</v>
      </c>
      <c r="I241" s="160">
        <f t="shared" si="20"/>
        <v>718.63</v>
      </c>
      <c r="J241" s="160">
        <f t="shared" si="21"/>
        <v>0</v>
      </c>
      <c r="K241" s="160">
        <f t="shared" si="22"/>
        <v>0</v>
      </c>
    </row>
    <row r="242" spans="1:11">
      <c r="A242" s="7" t="s">
        <v>291</v>
      </c>
      <c r="B242" s="254">
        <v>14</v>
      </c>
      <c r="C242" s="249" t="s">
        <v>26</v>
      </c>
      <c r="D242" s="250" t="s">
        <v>27</v>
      </c>
      <c r="E242" s="248" t="s">
        <v>127</v>
      </c>
      <c r="F242" s="256">
        <v>56432.3</v>
      </c>
      <c r="G242" s="160" t="str">
        <f t="shared" si="18"/>
        <v>ТР</v>
      </c>
      <c r="H242" s="160" t="str">
        <f t="shared" si="19"/>
        <v>4</v>
      </c>
      <c r="I242" s="160">
        <f t="shared" si="20"/>
        <v>56432.3</v>
      </c>
      <c r="J242" s="160">
        <f t="shared" si="21"/>
        <v>0</v>
      </c>
      <c r="K242" s="160">
        <f t="shared" si="22"/>
        <v>0</v>
      </c>
    </row>
    <row r="243" spans="1:11">
      <c r="A243" s="7" t="s">
        <v>291</v>
      </c>
      <c r="B243" s="254">
        <v>15</v>
      </c>
      <c r="C243" s="249" t="s">
        <v>28</v>
      </c>
      <c r="D243" s="250" t="s">
        <v>29</v>
      </c>
      <c r="E243" s="248" t="s">
        <v>127</v>
      </c>
      <c r="F243" s="256">
        <v>1505.19</v>
      </c>
      <c r="G243" s="160" t="str">
        <f t="shared" si="18"/>
        <v>ТР</v>
      </c>
      <c r="H243" s="160" t="str">
        <f t="shared" si="19"/>
        <v>4</v>
      </c>
      <c r="I243" s="160">
        <f t="shared" si="20"/>
        <v>1505.19</v>
      </c>
      <c r="J243" s="160">
        <f t="shared" si="21"/>
        <v>0</v>
      </c>
      <c r="K243" s="160">
        <f t="shared" si="22"/>
        <v>0</v>
      </c>
    </row>
    <row r="244" spans="1:11">
      <c r="A244" s="7" t="s">
        <v>291</v>
      </c>
      <c r="B244" s="254">
        <v>16</v>
      </c>
      <c r="C244" s="249" t="s">
        <v>281</v>
      </c>
      <c r="D244" s="250" t="s">
        <v>176</v>
      </c>
      <c r="E244" s="248" t="s">
        <v>127</v>
      </c>
      <c r="F244" s="256">
        <v>13884.99</v>
      </c>
      <c r="G244" s="160" t="str">
        <f t="shared" si="18"/>
        <v>ТР</v>
      </c>
      <c r="H244" s="160" t="str">
        <f t="shared" si="19"/>
        <v>4</v>
      </c>
      <c r="I244" s="160">
        <f t="shared" si="20"/>
        <v>13884.99</v>
      </c>
      <c r="J244" s="160">
        <f t="shared" si="21"/>
        <v>0</v>
      </c>
      <c r="K244" s="160">
        <f t="shared" si="22"/>
        <v>0</v>
      </c>
    </row>
    <row r="245" spans="1:11">
      <c r="A245" s="7" t="s">
        <v>291</v>
      </c>
      <c r="B245" s="254">
        <v>17</v>
      </c>
      <c r="C245" s="249" t="s">
        <v>546</v>
      </c>
      <c r="D245" s="250" t="s">
        <v>177</v>
      </c>
      <c r="E245" s="248" t="s">
        <v>127</v>
      </c>
      <c r="F245" s="256">
        <v>232</v>
      </c>
      <c r="G245" s="160" t="str">
        <f t="shared" si="18"/>
        <v>ТР</v>
      </c>
      <c r="H245" s="160" t="str">
        <f t="shared" si="19"/>
        <v>4</v>
      </c>
      <c r="I245" s="160">
        <f t="shared" si="20"/>
        <v>232</v>
      </c>
      <c r="J245" s="160">
        <f t="shared" si="21"/>
        <v>0</v>
      </c>
      <c r="K245" s="160">
        <f t="shared" si="22"/>
        <v>0</v>
      </c>
    </row>
    <row r="246" spans="1:11">
      <c r="A246" s="7" t="s">
        <v>291</v>
      </c>
      <c r="B246" s="254">
        <v>18</v>
      </c>
      <c r="C246" s="249" t="s">
        <v>261</v>
      </c>
      <c r="D246" s="250" t="s">
        <v>262</v>
      </c>
      <c r="E246" s="248" t="s">
        <v>127</v>
      </c>
      <c r="F246" s="256">
        <v>1120.8</v>
      </c>
      <c r="G246" s="160" t="str">
        <f t="shared" si="18"/>
        <v>ТР</v>
      </c>
      <c r="H246" s="160" t="str">
        <f t="shared" si="19"/>
        <v>4</v>
      </c>
      <c r="I246" s="160">
        <f t="shared" si="20"/>
        <v>1120.8</v>
      </c>
      <c r="J246" s="160">
        <f t="shared" si="21"/>
        <v>0</v>
      </c>
      <c r="K246" s="160">
        <f t="shared" si="22"/>
        <v>0</v>
      </c>
    </row>
    <row r="247" spans="1:11">
      <c r="A247" s="7" t="s">
        <v>291</v>
      </c>
      <c r="B247" s="254">
        <v>19</v>
      </c>
      <c r="C247" s="249" t="s">
        <v>263</v>
      </c>
      <c r="D247" s="250" t="s">
        <v>144</v>
      </c>
      <c r="E247" s="248" t="s">
        <v>127</v>
      </c>
      <c r="F247" s="256">
        <v>54.5</v>
      </c>
      <c r="G247" s="160" t="str">
        <f t="shared" si="18"/>
        <v>ТР</v>
      </c>
      <c r="H247" s="160" t="str">
        <f t="shared" si="19"/>
        <v>5</v>
      </c>
      <c r="I247" s="160">
        <f t="shared" si="20"/>
        <v>54.5</v>
      </c>
      <c r="J247" s="160">
        <f t="shared" si="21"/>
        <v>0</v>
      </c>
      <c r="K247" s="160">
        <f t="shared" si="22"/>
        <v>0</v>
      </c>
    </row>
    <row r="248" spans="1:11">
      <c r="A248" s="7" t="s">
        <v>291</v>
      </c>
      <c r="B248" s="254">
        <v>20</v>
      </c>
      <c r="C248" s="249" t="s">
        <v>535</v>
      </c>
      <c r="D248" s="250" t="s">
        <v>536</v>
      </c>
      <c r="E248" s="248" t="s">
        <v>127</v>
      </c>
      <c r="F248" s="256">
        <v>21099.599999999999</v>
      </c>
      <c r="G248" s="160" t="str">
        <f t="shared" si="18"/>
        <v>ТР</v>
      </c>
      <c r="H248" s="160" t="str">
        <f t="shared" si="19"/>
        <v>6</v>
      </c>
      <c r="I248" s="160">
        <f t="shared" si="20"/>
        <v>21099.599999999999</v>
      </c>
      <c r="J248" s="160">
        <f t="shared" si="21"/>
        <v>0</v>
      </c>
      <c r="K248" s="160">
        <f t="shared" si="22"/>
        <v>0</v>
      </c>
    </row>
    <row r="249" spans="1:11">
      <c r="A249" s="7" t="s">
        <v>291</v>
      </c>
      <c r="B249" s="254">
        <v>21</v>
      </c>
      <c r="C249" s="249">
        <v>2</v>
      </c>
      <c r="D249" s="250" t="s">
        <v>31</v>
      </c>
      <c r="E249" s="248" t="s">
        <v>127</v>
      </c>
      <c r="F249" s="256">
        <v>1345.56</v>
      </c>
      <c r="G249" s="160">
        <f t="shared" ref="G249:G312" si="23">IF(LEFT(C249,2)="1-","ТР",IF(LEFT(C249,2)="4-","ТР",0))</f>
        <v>0</v>
      </c>
      <c r="H249" s="160">
        <f t="shared" si="19"/>
        <v>0</v>
      </c>
      <c r="I249" s="160">
        <f t="shared" si="20"/>
        <v>0</v>
      </c>
      <c r="J249" s="160">
        <f t="shared" si="21"/>
        <v>0</v>
      </c>
      <c r="K249" s="160">
        <f t="shared" si="22"/>
        <v>0</v>
      </c>
    </row>
    <row r="250" spans="1:11">
      <c r="A250" s="7" t="s">
        <v>291</v>
      </c>
      <c r="B250" s="784" t="s">
        <v>203</v>
      </c>
      <c r="C250" s="785"/>
      <c r="D250" s="785"/>
      <c r="E250" s="785"/>
      <c r="F250" s="786"/>
      <c r="G250" s="160">
        <f t="shared" si="23"/>
        <v>0</v>
      </c>
      <c r="H250" s="160">
        <f t="shared" si="19"/>
        <v>0</v>
      </c>
      <c r="I250" s="160">
        <f t="shared" si="20"/>
        <v>0</v>
      </c>
      <c r="J250" s="160">
        <f t="shared" si="21"/>
        <v>0</v>
      </c>
      <c r="K250" s="160">
        <f t="shared" si="22"/>
        <v>0</v>
      </c>
    </row>
    <row r="251" spans="1:11">
      <c r="A251" s="7" t="s">
        <v>291</v>
      </c>
      <c r="B251" s="254">
        <v>22</v>
      </c>
      <c r="C251" s="249" t="s">
        <v>558</v>
      </c>
      <c r="D251" s="250" t="s">
        <v>559</v>
      </c>
      <c r="E251" s="248" t="s">
        <v>206</v>
      </c>
      <c r="F251" s="256">
        <v>7.72</v>
      </c>
      <c r="G251" s="160">
        <f t="shared" si="23"/>
        <v>0</v>
      </c>
      <c r="H251" s="160">
        <f t="shared" si="19"/>
        <v>0</v>
      </c>
      <c r="I251" s="160">
        <f t="shared" si="20"/>
        <v>0</v>
      </c>
      <c r="J251" s="160" t="str">
        <f t="shared" si="21"/>
        <v>КР</v>
      </c>
      <c r="K251" s="160">
        <f t="shared" si="22"/>
        <v>7.72</v>
      </c>
    </row>
    <row r="252" spans="1:11" ht="25.5">
      <c r="A252" s="7" t="s">
        <v>291</v>
      </c>
      <c r="B252" s="254">
        <v>23</v>
      </c>
      <c r="C252" s="249" t="s">
        <v>547</v>
      </c>
      <c r="D252" s="250" t="s">
        <v>548</v>
      </c>
      <c r="E252" s="248" t="s">
        <v>206</v>
      </c>
      <c r="F252" s="256">
        <v>11.7</v>
      </c>
      <c r="G252" s="160">
        <f t="shared" si="23"/>
        <v>0</v>
      </c>
      <c r="H252" s="160">
        <f t="shared" si="19"/>
        <v>0</v>
      </c>
      <c r="I252" s="160">
        <f t="shared" si="20"/>
        <v>0</v>
      </c>
      <c r="J252" s="160" t="str">
        <f t="shared" si="21"/>
        <v>КР</v>
      </c>
      <c r="K252" s="160">
        <f t="shared" si="22"/>
        <v>11.7</v>
      </c>
    </row>
    <row r="253" spans="1:11" ht="25.5">
      <c r="A253" s="7" t="s">
        <v>291</v>
      </c>
      <c r="B253" s="254">
        <v>24</v>
      </c>
      <c r="C253" s="249" t="s">
        <v>246</v>
      </c>
      <c r="D253" s="250" t="s">
        <v>247</v>
      </c>
      <c r="E253" s="248" t="s">
        <v>206</v>
      </c>
      <c r="F253" s="256">
        <v>15.36</v>
      </c>
      <c r="G253" s="160">
        <f t="shared" si="23"/>
        <v>0</v>
      </c>
      <c r="H253" s="160">
        <f t="shared" si="19"/>
        <v>0</v>
      </c>
      <c r="I253" s="160">
        <f t="shared" si="20"/>
        <v>0</v>
      </c>
      <c r="J253" s="160" t="str">
        <f t="shared" si="21"/>
        <v>КР</v>
      </c>
      <c r="K253" s="160">
        <f t="shared" si="22"/>
        <v>15.36</v>
      </c>
    </row>
    <row r="254" spans="1:11">
      <c r="A254" s="7" t="s">
        <v>291</v>
      </c>
      <c r="B254" s="254">
        <v>25</v>
      </c>
      <c r="C254" s="249" t="s">
        <v>204</v>
      </c>
      <c r="D254" s="250" t="s">
        <v>205</v>
      </c>
      <c r="E254" s="248" t="s">
        <v>206</v>
      </c>
      <c r="F254" s="256">
        <v>747.91</v>
      </c>
      <c r="G254" s="160">
        <f t="shared" si="23"/>
        <v>0</v>
      </c>
      <c r="H254" s="160">
        <f t="shared" si="19"/>
        <v>0</v>
      </c>
      <c r="I254" s="160">
        <f t="shared" si="20"/>
        <v>0</v>
      </c>
      <c r="J254" s="160" t="str">
        <f t="shared" si="21"/>
        <v>КР</v>
      </c>
      <c r="K254" s="160">
        <f t="shared" si="22"/>
        <v>747.91</v>
      </c>
    </row>
    <row r="255" spans="1:11">
      <c r="A255" s="7" t="s">
        <v>291</v>
      </c>
      <c r="B255" s="254">
        <v>26</v>
      </c>
      <c r="C255" s="249" t="s">
        <v>321</v>
      </c>
      <c r="D255" s="250" t="s">
        <v>322</v>
      </c>
      <c r="E255" s="248" t="s">
        <v>206</v>
      </c>
      <c r="F255" s="256">
        <v>3.46</v>
      </c>
      <c r="G255" s="160">
        <f t="shared" si="23"/>
        <v>0</v>
      </c>
      <c r="H255" s="160">
        <f t="shared" ref="H255:H318" si="24">IF(G255="ТР",MID(C255,3,1),0)</f>
        <v>0</v>
      </c>
      <c r="I255" s="160">
        <f t="shared" si="20"/>
        <v>0</v>
      </c>
      <c r="J255" s="160" t="str">
        <f t="shared" si="21"/>
        <v>КР</v>
      </c>
      <c r="K255" s="160">
        <f t="shared" si="22"/>
        <v>3.46</v>
      </c>
    </row>
    <row r="256" spans="1:11">
      <c r="A256" s="7" t="s">
        <v>291</v>
      </c>
      <c r="B256" s="254">
        <v>27</v>
      </c>
      <c r="C256" s="249" t="s">
        <v>264</v>
      </c>
      <c r="D256" s="250" t="s">
        <v>265</v>
      </c>
      <c r="E256" s="248" t="s">
        <v>206</v>
      </c>
      <c r="F256" s="256">
        <v>285.10000000000002</v>
      </c>
      <c r="G256" s="160">
        <f t="shared" si="23"/>
        <v>0</v>
      </c>
      <c r="H256" s="160">
        <f t="shared" si="24"/>
        <v>0</v>
      </c>
      <c r="I256" s="160">
        <f t="shared" si="20"/>
        <v>0</v>
      </c>
      <c r="J256" s="160">
        <f t="shared" si="21"/>
        <v>0</v>
      </c>
      <c r="K256" s="160">
        <f t="shared" si="22"/>
        <v>0</v>
      </c>
    </row>
    <row r="257" spans="1:11">
      <c r="A257" s="7" t="s">
        <v>291</v>
      </c>
      <c r="B257" s="254">
        <v>28</v>
      </c>
      <c r="C257" s="249" t="s">
        <v>221</v>
      </c>
      <c r="D257" s="250" t="s">
        <v>222</v>
      </c>
      <c r="E257" s="248" t="s">
        <v>206</v>
      </c>
      <c r="F257" s="256">
        <v>7240.44</v>
      </c>
      <c r="G257" s="160">
        <f t="shared" si="23"/>
        <v>0</v>
      </c>
      <c r="H257" s="160">
        <f t="shared" si="24"/>
        <v>0</v>
      </c>
      <c r="I257" s="160">
        <f t="shared" si="20"/>
        <v>0</v>
      </c>
      <c r="J257" s="160">
        <f t="shared" si="21"/>
        <v>0</v>
      </c>
      <c r="K257" s="160">
        <f t="shared" si="22"/>
        <v>0</v>
      </c>
    </row>
    <row r="258" spans="1:11">
      <c r="A258" s="7" t="s">
        <v>291</v>
      </c>
      <c r="B258" s="254">
        <v>29</v>
      </c>
      <c r="C258" s="249" t="s">
        <v>537</v>
      </c>
      <c r="D258" s="250" t="s">
        <v>538</v>
      </c>
      <c r="E258" s="248" t="s">
        <v>206</v>
      </c>
      <c r="F258" s="256">
        <v>16.09</v>
      </c>
      <c r="G258" s="160">
        <f t="shared" si="23"/>
        <v>0</v>
      </c>
      <c r="H258" s="160">
        <f t="shared" si="24"/>
        <v>0</v>
      </c>
      <c r="I258" s="160">
        <f t="shared" si="20"/>
        <v>0</v>
      </c>
      <c r="J258" s="160">
        <f t="shared" si="21"/>
        <v>0</v>
      </c>
      <c r="K258" s="160">
        <f t="shared" si="22"/>
        <v>0</v>
      </c>
    </row>
    <row r="259" spans="1:11">
      <c r="A259" s="7" t="s">
        <v>291</v>
      </c>
      <c r="B259" s="254">
        <v>30</v>
      </c>
      <c r="C259" s="249" t="s">
        <v>239</v>
      </c>
      <c r="D259" s="250" t="s">
        <v>240</v>
      </c>
      <c r="E259" s="248" t="s">
        <v>206</v>
      </c>
      <c r="F259" s="256">
        <v>7248.24</v>
      </c>
      <c r="G259" s="160">
        <f t="shared" si="23"/>
        <v>0</v>
      </c>
      <c r="H259" s="160">
        <f t="shared" si="24"/>
        <v>0</v>
      </c>
      <c r="I259" s="160">
        <f t="shared" si="20"/>
        <v>0</v>
      </c>
      <c r="J259" s="160">
        <f t="shared" si="21"/>
        <v>0</v>
      </c>
      <c r="K259" s="160">
        <f t="shared" si="22"/>
        <v>0</v>
      </c>
    </row>
    <row r="260" spans="1:11">
      <c r="A260" s="7" t="s">
        <v>291</v>
      </c>
      <c r="B260" s="254">
        <v>31</v>
      </c>
      <c r="C260" s="249" t="s">
        <v>248</v>
      </c>
      <c r="D260" s="250" t="s">
        <v>249</v>
      </c>
      <c r="E260" s="248" t="s">
        <v>206</v>
      </c>
      <c r="F260" s="256">
        <v>3.25</v>
      </c>
      <c r="G260" s="160">
        <f t="shared" si="23"/>
        <v>0</v>
      </c>
      <c r="H260" s="160">
        <f t="shared" si="24"/>
        <v>0</v>
      </c>
      <c r="I260" s="160">
        <f t="shared" ref="I260:I323" si="25">IF(G260="ТР",F260,0)</f>
        <v>0</v>
      </c>
      <c r="J260" s="160">
        <f t="shared" si="21"/>
        <v>0</v>
      </c>
      <c r="K260" s="160">
        <f t="shared" si="22"/>
        <v>0</v>
      </c>
    </row>
    <row r="261" spans="1:11">
      <c r="A261" s="7" t="s">
        <v>291</v>
      </c>
      <c r="B261" s="254">
        <v>32</v>
      </c>
      <c r="C261" s="249" t="s">
        <v>252</v>
      </c>
      <c r="D261" s="250" t="s">
        <v>253</v>
      </c>
      <c r="E261" s="248" t="s">
        <v>206</v>
      </c>
      <c r="F261" s="256">
        <v>4.87</v>
      </c>
      <c r="G261" s="160">
        <f t="shared" si="23"/>
        <v>0</v>
      </c>
      <c r="H261" s="160">
        <f t="shared" si="24"/>
        <v>0</v>
      </c>
      <c r="I261" s="160">
        <f t="shared" si="25"/>
        <v>0</v>
      </c>
      <c r="J261" s="160">
        <f t="shared" ref="J261:J324" si="26">IF(LEFT(C261,2)="02","КР",0)</f>
        <v>0</v>
      </c>
      <c r="K261" s="160">
        <f t="shared" ref="K261:K324" si="27">IF(J261="КР",F261,0)</f>
        <v>0</v>
      </c>
    </row>
    <row r="262" spans="1:11">
      <c r="A262" s="7" t="s">
        <v>291</v>
      </c>
      <c r="B262" s="254">
        <v>33</v>
      </c>
      <c r="C262" s="249" t="s">
        <v>241</v>
      </c>
      <c r="D262" s="250" t="s">
        <v>242</v>
      </c>
      <c r="E262" s="248" t="s">
        <v>206</v>
      </c>
      <c r="F262" s="256">
        <v>6106.76</v>
      </c>
      <c r="G262" s="160">
        <f t="shared" si="23"/>
        <v>0</v>
      </c>
      <c r="H262" s="160">
        <f t="shared" si="24"/>
        <v>0</v>
      </c>
      <c r="I262" s="160">
        <f t="shared" si="25"/>
        <v>0</v>
      </c>
      <c r="J262" s="160">
        <f t="shared" si="26"/>
        <v>0</v>
      </c>
      <c r="K262" s="160">
        <f t="shared" si="27"/>
        <v>0</v>
      </c>
    </row>
    <row r="263" spans="1:11">
      <c r="A263" s="7" t="s">
        <v>291</v>
      </c>
      <c r="B263" s="254">
        <v>34</v>
      </c>
      <c r="C263" s="249" t="s">
        <v>466</v>
      </c>
      <c r="D263" s="250" t="s">
        <v>467</v>
      </c>
      <c r="E263" s="248" t="s">
        <v>206</v>
      </c>
      <c r="F263" s="256">
        <v>58.63</v>
      </c>
      <c r="G263" s="160">
        <f t="shared" si="23"/>
        <v>0</v>
      </c>
      <c r="H263" s="160">
        <f t="shared" si="24"/>
        <v>0</v>
      </c>
      <c r="I263" s="160">
        <f t="shared" si="25"/>
        <v>0</v>
      </c>
      <c r="J263" s="160">
        <f t="shared" si="26"/>
        <v>0</v>
      </c>
      <c r="K263" s="160">
        <f t="shared" si="27"/>
        <v>0</v>
      </c>
    </row>
    <row r="264" spans="1:11" ht="25.5">
      <c r="A264" s="7" t="s">
        <v>291</v>
      </c>
      <c r="B264" s="254">
        <v>35</v>
      </c>
      <c r="C264" s="249" t="s">
        <v>254</v>
      </c>
      <c r="D264" s="250" t="s">
        <v>255</v>
      </c>
      <c r="E264" s="248" t="s">
        <v>206</v>
      </c>
      <c r="F264" s="256">
        <v>48</v>
      </c>
      <c r="G264" s="160">
        <f t="shared" si="23"/>
        <v>0</v>
      </c>
      <c r="H264" s="160">
        <f t="shared" si="24"/>
        <v>0</v>
      </c>
      <c r="I264" s="160">
        <f t="shared" si="25"/>
        <v>0</v>
      </c>
      <c r="J264" s="160">
        <f t="shared" si="26"/>
        <v>0</v>
      </c>
      <c r="K264" s="160">
        <f t="shared" si="27"/>
        <v>0</v>
      </c>
    </row>
    <row r="265" spans="1:11" ht="25.5">
      <c r="A265" s="7" t="s">
        <v>291</v>
      </c>
      <c r="B265" s="254">
        <v>36</v>
      </c>
      <c r="C265" s="249" t="s">
        <v>266</v>
      </c>
      <c r="D265" s="250" t="s">
        <v>267</v>
      </c>
      <c r="E265" s="248" t="s">
        <v>206</v>
      </c>
      <c r="F265" s="256">
        <v>226.31</v>
      </c>
      <c r="G265" s="160">
        <f t="shared" si="23"/>
        <v>0</v>
      </c>
      <c r="H265" s="160">
        <f t="shared" si="24"/>
        <v>0</v>
      </c>
      <c r="I265" s="160">
        <f t="shared" si="25"/>
        <v>0</v>
      </c>
      <c r="J265" s="160">
        <f t="shared" si="26"/>
        <v>0</v>
      </c>
      <c r="K265" s="160">
        <f t="shared" si="27"/>
        <v>0</v>
      </c>
    </row>
    <row r="266" spans="1:11">
      <c r="A266" s="7" t="s">
        <v>291</v>
      </c>
      <c r="B266" s="254">
        <v>37</v>
      </c>
      <c r="C266" s="249">
        <v>330206</v>
      </c>
      <c r="D266" s="250" t="s">
        <v>243</v>
      </c>
      <c r="E266" s="248" t="s">
        <v>206</v>
      </c>
      <c r="F266" s="256">
        <v>671.54</v>
      </c>
      <c r="G266" s="160">
        <f t="shared" si="23"/>
        <v>0</v>
      </c>
      <c r="H266" s="160">
        <f t="shared" si="24"/>
        <v>0</v>
      </c>
      <c r="I266" s="160">
        <f t="shared" si="25"/>
        <v>0</v>
      </c>
      <c r="J266" s="160">
        <f t="shared" si="26"/>
        <v>0</v>
      </c>
      <c r="K266" s="160">
        <f t="shared" si="27"/>
        <v>0</v>
      </c>
    </row>
    <row r="267" spans="1:11">
      <c r="A267" s="7" t="s">
        <v>291</v>
      </c>
      <c r="B267" s="254">
        <v>38</v>
      </c>
      <c r="C267" s="249">
        <v>330301</v>
      </c>
      <c r="D267" s="250" t="s">
        <v>289</v>
      </c>
      <c r="E267" s="248" t="s">
        <v>206</v>
      </c>
      <c r="F267" s="256">
        <v>188.23</v>
      </c>
      <c r="G267" s="160">
        <f t="shared" si="23"/>
        <v>0</v>
      </c>
      <c r="H267" s="160">
        <f t="shared" si="24"/>
        <v>0</v>
      </c>
      <c r="I267" s="160">
        <f t="shared" si="25"/>
        <v>0</v>
      </c>
      <c r="J267" s="160">
        <f t="shared" si="26"/>
        <v>0</v>
      </c>
      <c r="K267" s="160">
        <f t="shared" si="27"/>
        <v>0</v>
      </c>
    </row>
    <row r="268" spans="1:11">
      <c r="A268" s="7" t="s">
        <v>291</v>
      </c>
      <c r="B268" s="254">
        <v>39</v>
      </c>
      <c r="C268" s="249">
        <v>331002</v>
      </c>
      <c r="D268" s="250" t="s">
        <v>270</v>
      </c>
      <c r="E268" s="248" t="s">
        <v>206</v>
      </c>
      <c r="F268" s="256">
        <v>38.96</v>
      </c>
      <c r="G268" s="160">
        <f t="shared" si="23"/>
        <v>0</v>
      </c>
      <c r="H268" s="160">
        <f t="shared" si="24"/>
        <v>0</v>
      </c>
      <c r="I268" s="160">
        <f t="shared" si="25"/>
        <v>0</v>
      </c>
      <c r="J268" s="160">
        <f t="shared" si="26"/>
        <v>0</v>
      </c>
      <c r="K268" s="160">
        <f t="shared" si="27"/>
        <v>0</v>
      </c>
    </row>
    <row r="269" spans="1:11">
      <c r="A269" s="7" t="s">
        <v>291</v>
      </c>
      <c r="B269" s="254">
        <v>40</v>
      </c>
      <c r="C269" s="249">
        <v>350451</v>
      </c>
      <c r="D269" s="250" t="s">
        <v>274</v>
      </c>
      <c r="E269" s="248" t="s">
        <v>206</v>
      </c>
      <c r="F269" s="256">
        <v>174</v>
      </c>
      <c r="G269" s="160">
        <f t="shared" si="23"/>
        <v>0</v>
      </c>
      <c r="H269" s="160">
        <f t="shared" si="24"/>
        <v>0</v>
      </c>
      <c r="I269" s="160">
        <f t="shared" si="25"/>
        <v>0</v>
      </c>
      <c r="J269" s="160">
        <f t="shared" si="26"/>
        <v>0</v>
      </c>
      <c r="K269" s="160">
        <f t="shared" si="27"/>
        <v>0</v>
      </c>
    </row>
    <row r="270" spans="1:11">
      <c r="A270" s="7" t="s">
        <v>291</v>
      </c>
      <c r="B270" s="254">
        <v>41</v>
      </c>
      <c r="C270" s="249">
        <v>395001</v>
      </c>
      <c r="D270" s="250" t="s">
        <v>540</v>
      </c>
      <c r="E270" s="248" t="s">
        <v>206</v>
      </c>
      <c r="F270" s="256">
        <v>11.28</v>
      </c>
      <c r="G270" s="160">
        <f t="shared" si="23"/>
        <v>0</v>
      </c>
      <c r="H270" s="160">
        <f t="shared" si="24"/>
        <v>0</v>
      </c>
      <c r="I270" s="160">
        <f t="shared" si="25"/>
        <v>0</v>
      </c>
      <c r="J270" s="160">
        <f t="shared" si="26"/>
        <v>0</v>
      </c>
      <c r="K270" s="160">
        <f t="shared" si="27"/>
        <v>0</v>
      </c>
    </row>
    <row r="271" spans="1:11">
      <c r="A271" s="7" t="s">
        <v>291</v>
      </c>
      <c r="B271" s="255">
        <v>42</v>
      </c>
      <c r="C271" s="252">
        <v>400001</v>
      </c>
      <c r="D271" s="253" t="s">
        <v>207</v>
      </c>
      <c r="E271" s="251" t="s">
        <v>206</v>
      </c>
      <c r="F271" s="257">
        <v>764.45</v>
      </c>
      <c r="G271" s="160">
        <f t="shared" si="23"/>
        <v>0</v>
      </c>
      <c r="H271" s="160">
        <f t="shared" si="24"/>
        <v>0</v>
      </c>
      <c r="I271" s="160">
        <f t="shared" si="25"/>
        <v>0</v>
      </c>
      <c r="J271" s="160">
        <f t="shared" si="26"/>
        <v>0</v>
      </c>
      <c r="K271" s="160">
        <f t="shared" si="27"/>
        <v>0</v>
      </c>
    </row>
    <row r="272" spans="1:11">
      <c r="A272" s="7" t="s">
        <v>292</v>
      </c>
      <c r="B272" s="784" t="s">
        <v>202</v>
      </c>
      <c r="C272" s="785"/>
      <c r="D272" s="785"/>
      <c r="E272" s="785"/>
      <c r="F272" s="786"/>
      <c r="G272" s="160">
        <f t="shared" si="23"/>
        <v>0</v>
      </c>
      <c r="H272" s="160">
        <f t="shared" si="24"/>
        <v>0</v>
      </c>
      <c r="I272" s="160">
        <f t="shared" si="25"/>
        <v>0</v>
      </c>
      <c r="J272" s="160">
        <f t="shared" si="26"/>
        <v>0</v>
      </c>
      <c r="K272" s="160">
        <f t="shared" si="27"/>
        <v>0</v>
      </c>
    </row>
    <row r="273" spans="1:11">
      <c r="A273" s="7" t="s">
        <v>292</v>
      </c>
      <c r="B273" s="264">
        <v>1</v>
      </c>
      <c r="C273" s="259" t="s">
        <v>26</v>
      </c>
      <c r="D273" s="260" t="s">
        <v>27</v>
      </c>
      <c r="E273" s="258" t="s">
        <v>127</v>
      </c>
      <c r="F273" s="266">
        <v>371.3</v>
      </c>
      <c r="G273" s="160" t="str">
        <f t="shared" si="23"/>
        <v>ТР</v>
      </c>
      <c r="H273" s="160" t="str">
        <f t="shared" si="24"/>
        <v>4</v>
      </c>
      <c r="I273" s="160">
        <f t="shared" si="25"/>
        <v>371.3</v>
      </c>
      <c r="J273" s="160">
        <f t="shared" si="26"/>
        <v>0</v>
      </c>
      <c r="K273" s="160">
        <f t="shared" si="27"/>
        <v>0</v>
      </c>
    </row>
    <row r="274" spans="1:11">
      <c r="A274" s="7" t="s">
        <v>292</v>
      </c>
      <c r="B274" s="264">
        <v>2</v>
      </c>
      <c r="C274" s="259" t="s">
        <v>28</v>
      </c>
      <c r="D274" s="260" t="s">
        <v>29</v>
      </c>
      <c r="E274" s="258" t="s">
        <v>127</v>
      </c>
      <c r="F274" s="266">
        <v>85.12</v>
      </c>
      <c r="G274" s="160" t="str">
        <f t="shared" si="23"/>
        <v>ТР</v>
      </c>
      <c r="H274" s="160" t="str">
        <f t="shared" si="24"/>
        <v>4</v>
      </c>
      <c r="I274" s="160">
        <f t="shared" si="25"/>
        <v>85.12</v>
      </c>
      <c r="J274" s="160">
        <f t="shared" si="26"/>
        <v>0</v>
      </c>
      <c r="K274" s="160">
        <f t="shared" si="27"/>
        <v>0</v>
      </c>
    </row>
    <row r="275" spans="1:11">
      <c r="A275" s="7" t="s">
        <v>292</v>
      </c>
      <c r="B275" s="264">
        <v>3</v>
      </c>
      <c r="C275" s="259" t="s">
        <v>261</v>
      </c>
      <c r="D275" s="260" t="s">
        <v>262</v>
      </c>
      <c r="E275" s="258" t="s">
        <v>127</v>
      </c>
      <c r="F275" s="266">
        <v>32.64</v>
      </c>
      <c r="G275" s="160" t="str">
        <f t="shared" si="23"/>
        <v>ТР</v>
      </c>
      <c r="H275" s="160" t="str">
        <f t="shared" si="24"/>
        <v>4</v>
      </c>
      <c r="I275" s="160">
        <f t="shared" si="25"/>
        <v>32.64</v>
      </c>
      <c r="J275" s="160">
        <f t="shared" si="26"/>
        <v>0</v>
      </c>
      <c r="K275" s="160">
        <f t="shared" si="27"/>
        <v>0</v>
      </c>
    </row>
    <row r="276" spans="1:11">
      <c r="A276" s="7" t="s">
        <v>292</v>
      </c>
      <c r="B276" s="264">
        <v>4</v>
      </c>
      <c r="C276" s="259">
        <v>2</v>
      </c>
      <c r="D276" s="260" t="s">
        <v>31</v>
      </c>
      <c r="E276" s="258" t="s">
        <v>127</v>
      </c>
      <c r="F276" s="266">
        <v>111.8</v>
      </c>
      <c r="G276" s="160">
        <f t="shared" si="23"/>
        <v>0</v>
      </c>
      <c r="H276" s="160">
        <f t="shared" si="24"/>
        <v>0</v>
      </c>
      <c r="I276" s="160">
        <f t="shared" si="25"/>
        <v>0</v>
      </c>
      <c r="J276" s="160">
        <f t="shared" si="26"/>
        <v>0</v>
      </c>
      <c r="K276" s="160">
        <f t="shared" si="27"/>
        <v>0</v>
      </c>
    </row>
    <row r="277" spans="1:11">
      <c r="A277" s="7" t="s">
        <v>292</v>
      </c>
      <c r="B277" s="784" t="s">
        <v>203</v>
      </c>
      <c r="C277" s="785"/>
      <c r="D277" s="785"/>
      <c r="E277" s="785"/>
      <c r="F277" s="786"/>
      <c r="G277" s="160">
        <f t="shared" si="23"/>
        <v>0</v>
      </c>
      <c r="H277" s="160">
        <f t="shared" si="24"/>
        <v>0</v>
      </c>
      <c r="I277" s="160">
        <f t="shared" si="25"/>
        <v>0</v>
      </c>
      <c r="J277" s="160">
        <f t="shared" si="26"/>
        <v>0</v>
      </c>
      <c r="K277" s="160">
        <f t="shared" si="27"/>
        <v>0</v>
      </c>
    </row>
    <row r="278" spans="1:11">
      <c r="A278" s="7" t="s">
        <v>292</v>
      </c>
      <c r="B278" s="264">
        <v>5</v>
      </c>
      <c r="C278" s="259" t="s">
        <v>204</v>
      </c>
      <c r="D278" s="260" t="s">
        <v>205</v>
      </c>
      <c r="E278" s="258" t="s">
        <v>206</v>
      </c>
      <c r="F278" s="266">
        <v>7.16</v>
      </c>
      <c r="G278" s="160">
        <f t="shared" si="23"/>
        <v>0</v>
      </c>
      <c r="H278" s="160">
        <f t="shared" si="24"/>
        <v>0</v>
      </c>
      <c r="I278" s="160">
        <f t="shared" si="25"/>
        <v>0</v>
      </c>
      <c r="J278" s="160" t="str">
        <f t="shared" si="26"/>
        <v>КР</v>
      </c>
      <c r="K278" s="160">
        <f t="shared" si="27"/>
        <v>7.16</v>
      </c>
    </row>
    <row r="279" spans="1:11">
      <c r="A279" s="7" t="s">
        <v>292</v>
      </c>
      <c r="B279" s="264">
        <v>6</v>
      </c>
      <c r="C279" s="259" t="s">
        <v>221</v>
      </c>
      <c r="D279" s="260" t="s">
        <v>222</v>
      </c>
      <c r="E279" s="258" t="s">
        <v>206</v>
      </c>
      <c r="F279" s="266">
        <v>69.650000000000006</v>
      </c>
      <c r="G279" s="160">
        <f t="shared" si="23"/>
        <v>0</v>
      </c>
      <c r="H279" s="160">
        <f t="shared" si="24"/>
        <v>0</v>
      </c>
      <c r="I279" s="160">
        <f t="shared" si="25"/>
        <v>0</v>
      </c>
      <c r="J279" s="160">
        <f t="shared" si="26"/>
        <v>0</v>
      </c>
      <c r="K279" s="160">
        <f t="shared" si="27"/>
        <v>0</v>
      </c>
    </row>
    <row r="280" spans="1:11">
      <c r="A280" s="7" t="s">
        <v>292</v>
      </c>
      <c r="B280" s="264">
        <v>7</v>
      </c>
      <c r="C280" s="259" t="s">
        <v>239</v>
      </c>
      <c r="D280" s="260" t="s">
        <v>240</v>
      </c>
      <c r="E280" s="258" t="s">
        <v>206</v>
      </c>
      <c r="F280" s="266">
        <v>69.650000000000006</v>
      </c>
      <c r="G280" s="160">
        <f t="shared" si="23"/>
        <v>0</v>
      </c>
      <c r="H280" s="160">
        <f t="shared" si="24"/>
        <v>0</v>
      </c>
      <c r="I280" s="160">
        <f t="shared" si="25"/>
        <v>0</v>
      </c>
      <c r="J280" s="160">
        <f t="shared" si="26"/>
        <v>0</v>
      </c>
      <c r="K280" s="160">
        <f t="shared" si="27"/>
        <v>0</v>
      </c>
    </row>
    <row r="281" spans="1:11">
      <c r="A281" s="7" t="s">
        <v>292</v>
      </c>
      <c r="B281" s="264">
        <v>8</v>
      </c>
      <c r="C281" s="259" t="s">
        <v>304</v>
      </c>
      <c r="D281" s="260" t="s">
        <v>305</v>
      </c>
      <c r="E281" s="258" t="s">
        <v>206</v>
      </c>
      <c r="F281" s="266">
        <v>104.64</v>
      </c>
      <c r="G281" s="160">
        <f t="shared" si="23"/>
        <v>0</v>
      </c>
      <c r="H281" s="160">
        <f t="shared" si="24"/>
        <v>0</v>
      </c>
      <c r="I281" s="160">
        <f t="shared" si="25"/>
        <v>0</v>
      </c>
      <c r="J281" s="160">
        <f t="shared" si="26"/>
        <v>0</v>
      </c>
      <c r="K281" s="160">
        <f t="shared" si="27"/>
        <v>0</v>
      </c>
    </row>
    <row r="282" spans="1:11">
      <c r="A282" s="7" t="s">
        <v>292</v>
      </c>
      <c r="B282" s="264">
        <v>9</v>
      </c>
      <c r="C282" s="259" t="s">
        <v>241</v>
      </c>
      <c r="D282" s="260" t="s">
        <v>242</v>
      </c>
      <c r="E282" s="258" t="s">
        <v>206</v>
      </c>
      <c r="F282" s="266">
        <v>7.18</v>
      </c>
      <c r="G282" s="160">
        <f t="shared" si="23"/>
        <v>0</v>
      </c>
      <c r="H282" s="160">
        <f t="shared" si="24"/>
        <v>0</v>
      </c>
      <c r="I282" s="160">
        <f t="shared" si="25"/>
        <v>0</v>
      </c>
      <c r="J282" s="160">
        <f t="shared" si="26"/>
        <v>0</v>
      </c>
      <c r="K282" s="160">
        <f t="shared" si="27"/>
        <v>0</v>
      </c>
    </row>
    <row r="283" spans="1:11">
      <c r="A283" s="7" t="s">
        <v>292</v>
      </c>
      <c r="B283" s="265">
        <v>10</v>
      </c>
      <c r="C283" s="262">
        <v>400001</v>
      </c>
      <c r="D283" s="263" t="s">
        <v>207</v>
      </c>
      <c r="E283" s="261" t="s">
        <v>206</v>
      </c>
      <c r="F283" s="267">
        <v>7.16</v>
      </c>
      <c r="G283" s="160">
        <f t="shared" si="23"/>
        <v>0</v>
      </c>
      <c r="H283" s="160">
        <f t="shared" si="24"/>
        <v>0</v>
      </c>
      <c r="I283" s="160">
        <f t="shared" si="25"/>
        <v>0</v>
      </c>
      <c r="J283" s="160">
        <f t="shared" si="26"/>
        <v>0</v>
      </c>
      <c r="K283" s="160">
        <f t="shared" si="27"/>
        <v>0</v>
      </c>
    </row>
    <row r="284" spans="1:11">
      <c r="A284" s="7" t="s">
        <v>367</v>
      </c>
      <c r="B284" s="784" t="s">
        <v>202</v>
      </c>
      <c r="C284" s="785"/>
      <c r="D284" s="785"/>
      <c r="E284" s="785"/>
      <c r="F284" s="786"/>
      <c r="G284" s="160">
        <f t="shared" si="23"/>
        <v>0</v>
      </c>
      <c r="H284" s="160">
        <f t="shared" si="24"/>
        <v>0</v>
      </c>
      <c r="I284" s="160">
        <f t="shared" si="25"/>
        <v>0</v>
      </c>
      <c r="J284" s="160">
        <f t="shared" si="26"/>
        <v>0</v>
      </c>
      <c r="K284" s="160">
        <f t="shared" si="27"/>
        <v>0</v>
      </c>
    </row>
    <row r="285" spans="1:11">
      <c r="A285" s="7" t="s">
        <v>367</v>
      </c>
      <c r="B285" s="274">
        <v>1</v>
      </c>
      <c r="C285" s="269" t="s">
        <v>470</v>
      </c>
      <c r="D285" s="270" t="s">
        <v>142</v>
      </c>
      <c r="E285" s="268" t="s">
        <v>127</v>
      </c>
      <c r="F285" s="276">
        <v>14.31</v>
      </c>
      <c r="G285" s="160" t="str">
        <f t="shared" si="23"/>
        <v>ТР</v>
      </c>
      <c r="H285" s="160" t="str">
        <f t="shared" si="24"/>
        <v>1</v>
      </c>
      <c r="I285" s="160">
        <f t="shared" si="25"/>
        <v>14.31</v>
      </c>
      <c r="J285" s="160">
        <f t="shared" si="26"/>
        <v>0</v>
      </c>
      <c r="K285" s="160">
        <f t="shared" si="27"/>
        <v>0</v>
      </c>
    </row>
    <row r="286" spans="1:11">
      <c r="A286" s="7" t="s">
        <v>367</v>
      </c>
      <c r="B286" s="274">
        <v>2</v>
      </c>
      <c r="C286" s="269" t="s">
        <v>77</v>
      </c>
      <c r="D286" s="270" t="s">
        <v>79</v>
      </c>
      <c r="E286" s="268" t="s">
        <v>127</v>
      </c>
      <c r="F286" s="276">
        <v>23.08</v>
      </c>
      <c r="G286" s="160" t="str">
        <f t="shared" si="23"/>
        <v>ТР</v>
      </c>
      <c r="H286" s="160" t="str">
        <f t="shared" si="24"/>
        <v>2</v>
      </c>
      <c r="I286" s="160">
        <f t="shared" si="25"/>
        <v>23.08</v>
      </c>
      <c r="J286" s="160">
        <f t="shared" si="26"/>
        <v>0</v>
      </c>
      <c r="K286" s="160">
        <f t="shared" si="27"/>
        <v>0</v>
      </c>
    </row>
    <row r="287" spans="1:11">
      <c r="A287" s="7" t="s">
        <v>367</v>
      </c>
      <c r="B287" s="274">
        <v>3</v>
      </c>
      <c r="C287" s="269" t="s">
        <v>258</v>
      </c>
      <c r="D287" s="270" t="s">
        <v>172</v>
      </c>
      <c r="E287" s="268" t="s">
        <v>127</v>
      </c>
      <c r="F287" s="276">
        <v>6.75</v>
      </c>
      <c r="G287" s="160" t="str">
        <f t="shared" si="23"/>
        <v>ТР</v>
      </c>
      <c r="H287" s="160" t="str">
        <f t="shared" si="24"/>
        <v>3</v>
      </c>
      <c r="I287" s="160">
        <f t="shared" si="25"/>
        <v>6.75</v>
      </c>
      <c r="J287" s="160">
        <f t="shared" si="26"/>
        <v>0</v>
      </c>
      <c r="K287" s="160">
        <f t="shared" si="27"/>
        <v>0</v>
      </c>
    </row>
    <row r="288" spans="1:11">
      <c r="A288" s="7" t="s">
        <v>367</v>
      </c>
      <c r="B288" s="274">
        <v>4</v>
      </c>
      <c r="C288" s="269" t="s">
        <v>97</v>
      </c>
      <c r="D288" s="270" t="s">
        <v>98</v>
      </c>
      <c r="E288" s="268" t="s">
        <v>127</v>
      </c>
      <c r="F288" s="276">
        <v>6.34</v>
      </c>
      <c r="G288" s="160" t="str">
        <f t="shared" si="23"/>
        <v>ТР</v>
      </c>
      <c r="H288" s="160" t="str">
        <f t="shared" si="24"/>
        <v>3</v>
      </c>
      <c r="I288" s="160">
        <f t="shared" si="25"/>
        <v>6.34</v>
      </c>
      <c r="J288" s="160">
        <f t="shared" si="26"/>
        <v>0</v>
      </c>
      <c r="K288" s="160">
        <f t="shared" si="27"/>
        <v>0</v>
      </c>
    </row>
    <row r="289" spans="1:11">
      <c r="A289" s="7" t="s">
        <v>367</v>
      </c>
      <c r="B289" s="274">
        <v>5</v>
      </c>
      <c r="C289" s="269" t="s">
        <v>22</v>
      </c>
      <c r="D289" s="270" t="s">
        <v>23</v>
      </c>
      <c r="E289" s="268" t="s">
        <v>127</v>
      </c>
      <c r="F289" s="276">
        <v>183.07</v>
      </c>
      <c r="G289" s="160" t="str">
        <f t="shared" si="23"/>
        <v>ТР</v>
      </c>
      <c r="H289" s="160" t="str">
        <f t="shared" si="24"/>
        <v>3</v>
      </c>
      <c r="I289" s="160">
        <f t="shared" si="25"/>
        <v>183.07</v>
      </c>
      <c r="J289" s="160">
        <f t="shared" si="26"/>
        <v>0</v>
      </c>
      <c r="K289" s="160">
        <f t="shared" si="27"/>
        <v>0</v>
      </c>
    </row>
    <row r="290" spans="1:11">
      <c r="A290" s="7" t="s">
        <v>367</v>
      </c>
      <c r="B290" s="274">
        <v>6</v>
      </c>
      <c r="C290" s="269" t="s">
        <v>26</v>
      </c>
      <c r="D290" s="270" t="s">
        <v>27</v>
      </c>
      <c r="E290" s="268" t="s">
        <v>127</v>
      </c>
      <c r="F290" s="276">
        <v>337.52</v>
      </c>
      <c r="G290" s="160" t="str">
        <f t="shared" si="23"/>
        <v>ТР</v>
      </c>
      <c r="H290" s="160" t="str">
        <f t="shared" si="24"/>
        <v>4</v>
      </c>
      <c r="I290" s="160">
        <f t="shared" si="25"/>
        <v>337.52</v>
      </c>
      <c r="J290" s="160">
        <f t="shared" si="26"/>
        <v>0</v>
      </c>
      <c r="K290" s="160">
        <f t="shared" si="27"/>
        <v>0</v>
      </c>
    </row>
    <row r="291" spans="1:11">
      <c r="A291" s="7" t="s">
        <v>367</v>
      </c>
      <c r="B291" s="274">
        <v>7</v>
      </c>
      <c r="C291" s="269" t="s">
        <v>28</v>
      </c>
      <c r="D291" s="270" t="s">
        <v>29</v>
      </c>
      <c r="E291" s="268" t="s">
        <v>127</v>
      </c>
      <c r="F291" s="276">
        <v>112.74</v>
      </c>
      <c r="G291" s="160" t="str">
        <f t="shared" si="23"/>
        <v>ТР</v>
      </c>
      <c r="H291" s="160" t="str">
        <f t="shared" si="24"/>
        <v>4</v>
      </c>
      <c r="I291" s="160">
        <f t="shared" si="25"/>
        <v>112.74</v>
      </c>
      <c r="J291" s="160">
        <f t="shared" si="26"/>
        <v>0</v>
      </c>
      <c r="K291" s="160">
        <f t="shared" si="27"/>
        <v>0</v>
      </c>
    </row>
    <row r="292" spans="1:11">
      <c r="A292" s="7" t="s">
        <v>367</v>
      </c>
      <c r="B292" s="274">
        <v>8</v>
      </c>
      <c r="C292" s="269" t="s">
        <v>281</v>
      </c>
      <c r="D292" s="270" t="s">
        <v>176</v>
      </c>
      <c r="E292" s="268" t="s">
        <v>127</v>
      </c>
      <c r="F292" s="276">
        <v>0.97</v>
      </c>
      <c r="G292" s="160" t="str">
        <f t="shared" si="23"/>
        <v>ТР</v>
      </c>
      <c r="H292" s="160" t="str">
        <f t="shared" si="24"/>
        <v>4</v>
      </c>
      <c r="I292" s="160">
        <f t="shared" si="25"/>
        <v>0.97</v>
      </c>
      <c r="J292" s="160">
        <f t="shared" si="26"/>
        <v>0</v>
      </c>
      <c r="K292" s="160">
        <f t="shared" si="27"/>
        <v>0</v>
      </c>
    </row>
    <row r="293" spans="1:11">
      <c r="A293" s="7" t="s">
        <v>367</v>
      </c>
      <c r="B293" s="274">
        <v>9</v>
      </c>
      <c r="C293" s="269">
        <v>2</v>
      </c>
      <c r="D293" s="270" t="s">
        <v>31</v>
      </c>
      <c r="E293" s="268" t="s">
        <v>127</v>
      </c>
      <c r="F293" s="276">
        <v>28.07</v>
      </c>
      <c r="G293" s="160">
        <f t="shared" si="23"/>
        <v>0</v>
      </c>
      <c r="H293" s="160">
        <f t="shared" si="24"/>
        <v>0</v>
      </c>
      <c r="I293" s="160">
        <f t="shared" si="25"/>
        <v>0</v>
      </c>
      <c r="J293" s="160">
        <f t="shared" si="26"/>
        <v>0</v>
      </c>
      <c r="K293" s="160">
        <f t="shared" si="27"/>
        <v>0</v>
      </c>
    </row>
    <row r="294" spans="1:11">
      <c r="A294" s="7" t="s">
        <v>367</v>
      </c>
      <c r="B294" s="784" t="s">
        <v>203</v>
      </c>
      <c r="C294" s="785"/>
      <c r="D294" s="785"/>
      <c r="E294" s="785"/>
      <c r="F294" s="786"/>
      <c r="G294" s="160">
        <f t="shared" si="23"/>
        <v>0</v>
      </c>
      <c r="H294" s="160">
        <f t="shared" si="24"/>
        <v>0</v>
      </c>
      <c r="I294" s="160">
        <f t="shared" si="25"/>
        <v>0</v>
      </c>
      <c r="J294" s="160">
        <f t="shared" si="26"/>
        <v>0</v>
      </c>
      <c r="K294" s="160">
        <f t="shared" si="27"/>
        <v>0</v>
      </c>
    </row>
    <row r="295" spans="1:11">
      <c r="A295" s="7" t="s">
        <v>367</v>
      </c>
      <c r="B295" s="274">
        <v>10</v>
      </c>
      <c r="C295" s="269" t="s">
        <v>204</v>
      </c>
      <c r="D295" s="270" t="s">
        <v>205</v>
      </c>
      <c r="E295" s="268" t="s">
        <v>206</v>
      </c>
      <c r="F295" s="276">
        <v>8.89</v>
      </c>
      <c r="G295" s="160">
        <f t="shared" si="23"/>
        <v>0</v>
      </c>
      <c r="H295" s="160">
        <f t="shared" si="24"/>
        <v>0</v>
      </c>
      <c r="I295" s="160">
        <f t="shared" si="25"/>
        <v>0</v>
      </c>
      <c r="J295" s="160" t="str">
        <f t="shared" si="26"/>
        <v>КР</v>
      </c>
      <c r="K295" s="160">
        <f t="shared" si="27"/>
        <v>8.89</v>
      </c>
    </row>
    <row r="296" spans="1:11">
      <c r="A296" s="7" t="s">
        <v>367</v>
      </c>
      <c r="B296" s="274">
        <v>11</v>
      </c>
      <c r="C296" s="269" t="s">
        <v>221</v>
      </c>
      <c r="D296" s="270" t="s">
        <v>222</v>
      </c>
      <c r="E296" s="268" t="s">
        <v>206</v>
      </c>
      <c r="F296" s="276">
        <v>59.4</v>
      </c>
      <c r="G296" s="160">
        <f t="shared" si="23"/>
        <v>0</v>
      </c>
      <c r="H296" s="160">
        <f t="shared" si="24"/>
        <v>0</v>
      </c>
      <c r="I296" s="160">
        <f t="shared" si="25"/>
        <v>0</v>
      </c>
      <c r="J296" s="160">
        <f t="shared" si="26"/>
        <v>0</v>
      </c>
      <c r="K296" s="160">
        <f t="shared" si="27"/>
        <v>0</v>
      </c>
    </row>
    <row r="297" spans="1:11">
      <c r="A297" s="7" t="s">
        <v>367</v>
      </c>
      <c r="B297" s="274">
        <v>12</v>
      </c>
      <c r="C297" s="269" t="s">
        <v>239</v>
      </c>
      <c r="D297" s="270" t="s">
        <v>240</v>
      </c>
      <c r="E297" s="268" t="s">
        <v>206</v>
      </c>
      <c r="F297" s="276">
        <v>59.4</v>
      </c>
      <c r="G297" s="160">
        <f t="shared" si="23"/>
        <v>0</v>
      </c>
      <c r="H297" s="160">
        <f t="shared" si="24"/>
        <v>0</v>
      </c>
      <c r="I297" s="160">
        <f t="shared" si="25"/>
        <v>0</v>
      </c>
      <c r="J297" s="160">
        <f t="shared" si="26"/>
        <v>0</v>
      </c>
      <c r="K297" s="160">
        <f t="shared" si="27"/>
        <v>0</v>
      </c>
    </row>
    <row r="298" spans="1:11">
      <c r="A298" s="7" t="s">
        <v>367</v>
      </c>
      <c r="B298" s="274">
        <v>13</v>
      </c>
      <c r="C298" s="269" t="s">
        <v>219</v>
      </c>
      <c r="D298" s="270" t="s">
        <v>220</v>
      </c>
      <c r="E298" s="268" t="s">
        <v>206</v>
      </c>
      <c r="F298" s="276">
        <v>14.85</v>
      </c>
      <c r="G298" s="160">
        <f t="shared" si="23"/>
        <v>0</v>
      </c>
      <c r="H298" s="160">
        <f t="shared" si="24"/>
        <v>0</v>
      </c>
      <c r="I298" s="160">
        <f t="shared" si="25"/>
        <v>0</v>
      </c>
      <c r="J298" s="160">
        <f t="shared" si="26"/>
        <v>0</v>
      </c>
      <c r="K298" s="160">
        <f t="shared" si="27"/>
        <v>0</v>
      </c>
    </row>
    <row r="299" spans="1:11">
      <c r="A299" s="7" t="s">
        <v>367</v>
      </c>
      <c r="B299" s="274">
        <v>14</v>
      </c>
      <c r="C299" s="269" t="s">
        <v>241</v>
      </c>
      <c r="D299" s="270" t="s">
        <v>242</v>
      </c>
      <c r="E299" s="268" t="s">
        <v>206</v>
      </c>
      <c r="F299" s="276">
        <v>28.03</v>
      </c>
      <c r="G299" s="160">
        <f t="shared" si="23"/>
        <v>0</v>
      </c>
      <c r="H299" s="160">
        <f t="shared" si="24"/>
        <v>0</v>
      </c>
      <c r="I299" s="160">
        <f t="shared" si="25"/>
        <v>0</v>
      </c>
      <c r="J299" s="160">
        <f t="shared" si="26"/>
        <v>0</v>
      </c>
      <c r="K299" s="160">
        <f t="shared" si="27"/>
        <v>0</v>
      </c>
    </row>
    <row r="300" spans="1:11" ht="25.5">
      <c r="A300" s="7" t="s">
        <v>367</v>
      </c>
      <c r="B300" s="274">
        <v>15</v>
      </c>
      <c r="C300" s="269" t="s">
        <v>254</v>
      </c>
      <c r="D300" s="270" t="s">
        <v>255</v>
      </c>
      <c r="E300" s="268" t="s">
        <v>206</v>
      </c>
      <c r="F300" s="276">
        <v>1.64</v>
      </c>
      <c r="G300" s="160">
        <f t="shared" si="23"/>
        <v>0</v>
      </c>
      <c r="H300" s="160">
        <f t="shared" si="24"/>
        <v>0</v>
      </c>
      <c r="I300" s="160">
        <f t="shared" si="25"/>
        <v>0</v>
      </c>
      <c r="J300" s="160">
        <f t="shared" si="26"/>
        <v>0</v>
      </c>
      <c r="K300" s="160">
        <f t="shared" si="27"/>
        <v>0</v>
      </c>
    </row>
    <row r="301" spans="1:11" ht="25.5">
      <c r="A301" s="7" t="s">
        <v>367</v>
      </c>
      <c r="B301" s="274">
        <v>16</v>
      </c>
      <c r="C301" s="269" t="s">
        <v>475</v>
      </c>
      <c r="D301" s="270" t="s">
        <v>476</v>
      </c>
      <c r="E301" s="268" t="s">
        <v>206</v>
      </c>
      <c r="F301" s="276">
        <v>2.02</v>
      </c>
      <c r="G301" s="160">
        <f t="shared" si="23"/>
        <v>0</v>
      </c>
      <c r="H301" s="160">
        <f t="shared" si="24"/>
        <v>0</v>
      </c>
      <c r="I301" s="160">
        <f t="shared" si="25"/>
        <v>0</v>
      </c>
      <c r="J301" s="160">
        <f t="shared" si="26"/>
        <v>0</v>
      </c>
      <c r="K301" s="160">
        <f t="shared" si="27"/>
        <v>0</v>
      </c>
    </row>
    <row r="302" spans="1:11">
      <c r="A302" s="7" t="s">
        <v>367</v>
      </c>
      <c r="B302" s="274">
        <v>17</v>
      </c>
      <c r="C302" s="269" t="s">
        <v>477</v>
      </c>
      <c r="D302" s="270" t="s">
        <v>478</v>
      </c>
      <c r="E302" s="268" t="s">
        <v>206</v>
      </c>
      <c r="F302" s="276">
        <v>0.28999999999999998</v>
      </c>
      <c r="G302" s="160">
        <f t="shared" si="23"/>
        <v>0</v>
      </c>
      <c r="H302" s="160">
        <f t="shared" si="24"/>
        <v>0</v>
      </c>
      <c r="I302" s="160">
        <f t="shared" si="25"/>
        <v>0</v>
      </c>
      <c r="J302" s="160">
        <f t="shared" si="26"/>
        <v>0</v>
      </c>
      <c r="K302" s="160">
        <f t="shared" si="27"/>
        <v>0</v>
      </c>
    </row>
    <row r="303" spans="1:11">
      <c r="A303" s="7" t="s">
        <v>367</v>
      </c>
      <c r="B303" s="274">
        <v>18</v>
      </c>
      <c r="C303" s="269">
        <v>170300</v>
      </c>
      <c r="D303" s="270" t="s">
        <v>288</v>
      </c>
      <c r="E303" s="268" t="s">
        <v>206</v>
      </c>
      <c r="F303" s="276">
        <v>0.19</v>
      </c>
      <c r="G303" s="160">
        <f t="shared" si="23"/>
        <v>0</v>
      </c>
      <c r="H303" s="160">
        <f t="shared" si="24"/>
        <v>0</v>
      </c>
      <c r="I303" s="160">
        <f t="shared" si="25"/>
        <v>0</v>
      </c>
      <c r="J303" s="160">
        <f t="shared" si="26"/>
        <v>0</v>
      </c>
      <c r="K303" s="160">
        <f t="shared" si="27"/>
        <v>0</v>
      </c>
    </row>
    <row r="304" spans="1:11">
      <c r="A304" s="7" t="s">
        <v>367</v>
      </c>
      <c r="B304" s="274">
        <v>19</v>
      </c>
      <c r="C304" s="269">
        <v>170602</v>
      </c>
      <c r="D304" s="270" t="s">
        <v>455</v>
      </c>
      <c r="E304" s="268" t="s">
        <v>206</v>
      </c>
      <c r="F304" s="276">
        <v>0.19</v>
      </c>
      <c r="G304" s="160">
        <f t="shared" si="23"/>
        <v>0</v>
      </c>
      <c r="H304" s="160">
        <f t="shared" si="24"/>
        <v>0</v>
      </c>
      <c r="I304" s="160">
        <f t="shared" si="25"/>
        <v>0</v>
      </c>
      <c r="J304" s="160">
        <f t="shared" si="26"/>
        <v>0</v>
      </c>
      <c r="K304" s="160">
        <f t="shared" si="27"/>
        <v>0</v>
      </c>
    </row>
    <row r="305" spans="1:11">
      <c r="A305" s="7" t="s">
        <v>367</v>
      </c>
      <c r="B305" s="274">
        <v>20</v>
      </c>
      <c r="C305" s="269">
        <v>171000</v>
      </c>
      <c r="D305" s="270" t="s">
        <v>456</v>
      </c>
      <c r="E305" s="268" t="s">
        <v>206</v>
      </c>
      <c r="F305" s="276">
        <v>0.18</v>
      </c>
      <c r="G305" s="160">
        <f t="shared" si="23"/>
        <v>0</v>
      </c>
      <c r="H305" s="160">
        <f t="shared" si="24"/>
        <v>0</v>
      </c>
      <c r="I305" s="160">
        <f t="shared" si="25"/>
        <v>0</v>
      </c>
      <c r="J305" s="160">
        <f t="shared" si="26"/>
        <v>0</v>
      </c>
      <c r="K305" s="160">
        <f t="shared" si="27"/>
        <v>0</v>
      </c>
    </row>
    <row r="306" spans="1:11">
      <c r="A306" s="7" t="s">
        <v>367</v>
      </c>
      <c r="B306" s="274">
        <v>21</v>
      </c>
      <c r="C306" s="269">
        <v>330206</v>
      </c>
      <c r="D306" s="270" t="s">
        <v>243</v>
      </c>
      <c r="E306" s="268" t="s">
        <v>206</v>
      </c>
      <c r="F306" s="276">
        <v>0.72</v>
      </c>
      <c r="G306" s="160">
        <f t="shared" si="23"/>
        <v>0</v>
      </c>
      <c r="H306" s="160">
        <f t="shared" si="24"/>
        <v>0</v>
      </c>
      <c r="I306" s="160">
        <f t="shared" si="25"/>
        <v>0</v>
      </c>
      <c r="J306" s="160">
        <f t="shared" si="26"/>
        <v>0</v>
      </c>
      <c r="K306" s="160">
        <f t="shared" si="27"/>
        <v>0</v>
      </c>
    </row>
    <row r="307" spans="1:11">
      <c r="A307" s="7" t="s">
        <v>367</v>
      </c>
      <c r="B307" s="274">
        <v>22</v>
      </c>
      <c r="C307" s="269">
        <v>331100</v>
      </c>
      <c r="D307" s="270" t="s">
        <v>560</v>
      </c>
      <c r="E307" s="268" t="s">
        <v>206</v>
      </c>
      <c r="F307" s="276">
        <v>6.57</v>
      </c>
      <c r="G307" s="160">
        <f t="shared" si="23"/>
        <v>0</v>
      </c>
      <c r="H307" s="160">
        <f t="shared" si="24"/>
        <v>0</v>
      </c>
      <c r="I307" s="160">
        <f t="shared" si="25"/>
        <v>0</v>
      </c>
      <c r="J307" s="160">
        <f t="shared" si="26"/>
        <v>0</v>
      </c>
      <c r="K307" s="160">
        <f t="shared" si="27"/>
        <v>0</v>
      </c>
    </row>
    <row r="308" spans="1:11">
      <c r="A308" s="7" t="s">
        <v>367</v>
      </c>
      <c r="B308" s="274">
        <v>23</v>
      </c>
      <c r="C308" s="269">
        <v>331451</v>
      </c>
      <c r="D308" s="270" t="s">
        <v>244</v>
      </c>
      <c r="E308" s="268" t="s">
        <v>206</v>
      </c>
      <c r="F308" s="276">
        <v>26.21</v>
      </c>
      <c r="G308" s="160">
        <f t="shared" si="23"/>
        <v>0</v>
      </c>
      <c r="H308" s="160">
        <f t="shared" si="24"/>
        <v>0</v>
      </c>
      <c r="I308" s="160">
        <f t="shared" si="25"/>
        <v>0</v>
      </c>
      <c r="J308" s="160">
        <f t="shared" si="26"/>
        <v>0</v>
      </c>
      <c r="K308" s="160">
        <f t="shared" si="27"/>
        <v>0</v>
      </c>
    </row>
    <row r="309" spans="1:11">
      <c r="A309" s="7" t="s">
        <v>367</v>
      </c>
      <c r="B309" s="275">
        <v>24</v>
      </c>
      <c r="C309" s="272">
        <v>400001</v>
      </c>
      <c r="D309" s="273" t="s">
        <v>207</v>
      </c>
      <c r="E309" s="271" t="s">
        <v>206</v>
      </c>
      <c r="F309" s="277">
        <v>8.89</v>
      </c>
      <c r="G309" s="160">
        <f t="shared" si="23"/>
        <v>0</v>
      </c>
      <c r="H309" s="160">
        <f t="shared" si="24"/>
        <v>0</v>
      </c>
      <c r="I309" s="160">
        <f t="shared" si="25"/>
        <v>0</v>
      </c>
      <c r="J309" s="160">
        <f t="shared" si="26"/>
        <v>0</v>
      </c>
      <c r="K309" s="160">
        <f t="shared" si="27"/>
        <v>0</v>
      </c>
    </row>
    <row r="310" spans="1:11">
      <c r="A310" s="7" t="s">
        <v>369</v>
      </c>
      <c r="B310" s="784" t="s">
        <v>202</v>
      </c>
      <c r="C310" s="785"/>
      <c r="D310" s="785"/>
      <c r="E310" s="785"/>
      <c r="F310" s="786"/>
      <c r="G310" s="160">
        <f t="shared" si="23"/>
        <v>0</v>
      </c>
      <c r="H310" s="160">
        <f t="shared" si="24"/>
        <v>0</v>
      </c>
      <c r="I310" s="160">
        <f t="shared" si="25"/>
        <v>0</v>
      </c>
      <c r="J310" s="160">
        <f t="shared" si="26"/>
        <v>0</v>
      </c>
      <c r="K310" s="160">
        <f t="shared" si="27"/>
        <v>0</v>
      </c>
    </row>
    <row r="311" spans="1:11">
      <c r="A311" s="7" t="s">
        <v>369</v>
      </c>
      <c r="B311" s="284">
        <v>1</v>
      </c>
      <c r="C311" s="279" t="s">
        <v>470</v>
      </c>
      <c r="D311" s="280" t="s">
        <v>142</v>
      </c>
      <c r="E311" s="278" t="s">
        <v>127</v>
      </c>
      <c r="F311" s="286">
        <v>298.35000000000002</v>
      </c>
      <c r="G311" s="160" t="str">
        <f t="shared" si="23"/>
        <v>ТР</v>
      </c>
      <c r="H311" s="160" t="str">
        <f t="shared" si="24"/>
        <v>1</v>
      </c>
      <c r="I311" s="160">
        <f t="shared" si="25"/>
        <v>298.35000000000002</v>
      </c>
      <c r="J311" s="160">
        <f t="shared" si="26"/>
        <v>0</v>
      </c>
      <c r="K311" s="160">
        <f t="shared" si="27"/>
        <v>0</v>
      </c>
    </row>
    <row r="312" spans="1:11">
      <c r="A312" s="7" t="s">
        <v>369</v>
      </c>
      <c r="B312" s="284">
        <v>2</v>
      </c>
      <c r="C312" s="279" t="s">
        <v>77</v>
      </c>
      <c r="D312" s="280" t="s">
        <v>79</v>
      </c>
      <c r="E312" s="278" t="s">
        <v>127</v>
      </c>
      <c r="F312" s="286">
        <v>865.58</v>
      </c>
      <c r="G312" s="160" t="str">
        <f t="shared" si="23"/>
        <v>ТР</v>
      </c>
      <c r="H312" s="160" t="str">
        <f t="shared" si="24"/>
        <v>2</v>
      </c>
      <c r="I312" s="160">
        <f t="shared" si="25"/>
        <v>865.58</v>
      </c>
      <c r="J312" s="160">
        <f t="shared" si="26"/>
        <v>0</v>
      </c>
      <c r="K312" s="160">
        <f t="shared" si="27"/>
        <v>0</v>
      </c>
    </row>
    <row r="313" spans="1:11">
      <c r="A313" s="7" t="s">
        <v>369</v>
      </c>
      <c r="B313" s="284">
        <v>3</v>
      </c>
      <c r="C313" s="279" t="s">
        <v>22</v>
      </c>
      <c r="D313" s="280" t="s">
        <v>23</v>
      </c>
      <c r="E313" s="278" t="s">
        <v>127</v>
      </c>
      <c r="F313" s="286">
        <v>1263.45</v>
      </c>
      <c r="G313" s="160" t="str">
        <f t="shared" ref="G313:G376" si="28">IF(LEFT(C313,2)="1-","ТР",IF(LEFT(C313,2)="4-","ТР",0))</f>
        <v>ТР</v>
      </c>
      <c r="H313" s="160" t="str">
        <f t="shared" si="24"/>
        <v>3</v>
      </c>
      <c r="I313" s="160">
        <f t="shared" si="25"/>
        <v>1263.45</v>
      </c>
      <c r="J313" s="160">
        <f t="shared" si="26"/>
        <v>0</v>
      </c>
      <c r="K313" s="160">
        <f t="shared" si="27"/>
        <v>0</v>
      </c>
    </row>
    <row r="314" spans="1:11">
      <c r="A314" s="7" t="s">
        <v>369</v>
      </c>
      <c r="B314" s="284">
        <v>4</v>
      </c>
      <c r="C314" s="279" t="s">
        <v>26</v>
      </c>
      <c r="D314" s="280" t="s">
        <v>27</v>
      </c>
      <c r="E314" s="278" t="s">
        <v>127</v>
      </c>
      <c r="F314" s="286">
        <v>9230.99</v>
      </c>
      <c r="G314" s="160" t="str">
        <f t="shared" si="28"/>
        <v>ТР</v>
      </c>
      <c r="H314" s="160" t="str">
        <f t="shared" si="24"/>
        <v>4</v>
      </c>
      <c r="I314" s="160">
        <f t="shared" si="25"/>
        <v>9230.99</v>
      </c>
      <c r="J314" s="160">
        <f t="shared" si="26"/>
        <v>0</v>
      </c>
      <c r="K314" s="160">
        <f t="shared" si="27"/>
        <v>0</v>
      </c>
    </row>
    <row r="315" spans="1:11">
      <c r="A315" s="7" t="s">
        <v>369</v>
      </c>
      <c r="B315" s="284">
        <v>5</v>
      </c>
      <c r="C315" s="279" t="s">
        <v>28</v>
      </c>
      <c r="D315" s="280" t="s">
        <v>29</v>
      </c>
      <c r="E315" s="278" t="s">
        <v>127</v>
      </c>
      <c r="F315" s="286">
        <v>11.85</v>
      </c>
      <c r="G315" s="160" t="str">
        <f t="shared" si="28"/>
        <v>ТР</v>
      </c>
      <c r="H315" s="160" t="str">
        <f t="shared" si="24"/>
        <v>4</v>
      </c>
      <c r="I315" s="160">
        <f t="shared" si="25"/>
        <v>11.85</v>
      </c>
      <c r="J315" s="160">
        <f t="shared" si="26"/>
        <v>0</v>
      </c>
      <c r="K315" s="160">
        <f t="shared" si="27"/>
        <v>0</v>
      </c>
    </row>
    <row r="316" spans="1:11">
      <c r="A316" s="7" t="s">
        <v>369</v>
      </c>
      <c r="B316" s="284">
        <v>6</v>
      </c>
      <c r="C316" s="279">
        <v>2</v>
      </c>
      <c r="D316" s="280" t="s">
        <v>31</v>
      </c>
      <c r="E316" s="278" t="s">
        <v>127</v>
      </c>
      <c r="F316" s="286">
        <v>945.07</v>
      </c>
      <c r="G316" s="160">
        <f t="shared" si="28"/>
        <v>0</v>
      </c>
      <c r="H316" s="160">
        <f t="shared" si="24"/>
        <v>0</v>
      </c>
      <c r="I316" s="160">
        <f t="shared" si="25"/>
        <v>0</v>
      </c>
      <c r="J316" s="160">
        <f t="shared" si="26"/>
        <v>0</v>
      </c>
      <c r="K316" s="160">
        <f t="shared" si="27"/>
        <v>0</v>
      </c>
    </row>
    <row r="317" spans="1:11">
      <c r="A317" s="7" t="s">
        <v>369</v>
      </c>
      <c r="B317" s="784" t="s">
        <v>203</v>
      </c>
      <c r="C317" s="785"/>
      <c r="D317" s="785"/>
      <c r="E317" s="785"/>
      <c r="F317" s="786"/>
      <c r="G317" s="160">
        <f t="shared" si="28"/>
        <v>0</v>
      </c>
      <c r="H317" s="160">
        <f t="shared" si="24"/>
        <v>0</v>
      </c>
      <c r="I317" s="160">
        <f t="shared" si="25"/>
        <v>0</v>
      </c>
      <c r="J317" s="160">
        <f t="shared" si="26"/>
        <v>0</v>
      </c>
      <c r="K317" s="160">
        <f t="shared" si="27"/>
        <v>0</v>
      </c>
    </row>
    <row r="318" spans="1:11">
      <c r="A318" s="7" t="s">
        <v>369</v>
      </c>
      <c r="B318" s="284">
        <v>7</v>
      </c>
      <c r="C318" s="279" t="s">
        <v>293</v>
      </c>
      <c r="D318" s="280" t="s">
        <v>294</v>
      </c>
      <c r="E318" s="278" t="s">
        <v>206</v>
      </c>
      <c r="F318" s="286">
        <v>6.05</v>
      </c>
      <c r="G318" s="160">
        <f t="shared" si="28"/>
        <v>0</v>
      </c>
      <c r="H318" s="160">
        <f t="shared" si="24"/>
        <v>0</v>
      </c>
      <c r="I318" s="160">
        <f t="shared" si="25"/>
        <v>0</v>
      </c>
      <c r="J318" s="160">
        <f t="shared" si="26"/>
        <v>0</v>
      </c>
      <c r="K318" s="160">
        <f t="shared" si="27"/>
        <v>0</v>
      </c>
    </row>
    <row r="319" spans="1:11">
      <c r="A319" s="7" t="s">
        <v>369</v>
      </c>
      <c r="B319" s="284">
        <v>8</v>
      </c>
      <c r="C319" s="279" t="s">
        <v>204</v>
      </c>
      <c r="D319" s="280" t="s">
        <v>205</v>
      </c>
      <c r="E319" s="278" t="s">
        <v>206</v>
      </c>
      <c r="F319" s="286">
        <v>367.71</v>
      </c>
      <c r="G319" s="160">
        <f t="shared" si="28"/>
        <v>0</v>
      </c>
      <c r="H319" s="160">
        <f t="shared" ref="H319:H382" si="29">IF(G319="ТР",MID(C319,3,1),0)</f>
        <v>0</v>
      </c>
      <c r="I319" s="160">
        <f t="shared" si="25"/>
        <v>0</v>
      </c>
      <c r="J319" s="160" t="str">
        <f t="shared" si="26"/>
        <v>КР</v>
      </c>
      <c r="K319" s="160">
        <f t="shared" si="27"/>
        <v>367.71</v>
      </c>
    </row>
    <row r="320" spans="1:11">
      <c r="A320" s="7" t="s">
        <v>369</v>
      </c>
      <c r="B320" s="284">
        <v>9</v>
      </c>
      <c r="C320" s="279" t="s">
        <v>457</v>
      </c>
      <c r="D320" s="280" t="s">
        <v>458</v>
      </c>
      <c r="E320" s="278" t="s">
        <v>206</v>
      </c>
      <c r="F320" s="286">
        <v>7.05</v>
      </c>
      <c r="G320" s="160">
        <f t="shared" si="28"/>
        <v>0</v>
      </c>
      <c r="H320" s="160">
        <f t="shared" si="29"/>
        <v>0</v>
      </c>
      <c r="I320" s="160">
        <f t="shared" si="25"/>
        <v>0</v>
      </c>
      <c r="J320" s="160" t="str">
        <f t="shared" si="26"/>
        <v>КР</v>
      </c>
      <c r="K320" s="160">
        <f t="shared" si="27"/>
        <v>7.05</v>
      </c>
    </row>
    <row r="321" spans="1:11">
      <c r="A321" s="7" t="s">
        <v>369</v>
      </c>
      <c r="B321" s="284">
        <v>10</v>
      </c>
      <c r="C321" s="279" t="s">
        <v>221</v>
      </c>
      <c r="D321" s="280" t="s">
        <v>222</v>
      </c>
      <c r="E321" s="278" t="s">
        <v>206</v>
      </c>
      <c r="F321" s="286">
        <v>251.8</v>
      </c>
      <c r="G321" s="160">
        <f t="shared" si="28"/>
        <v>0</v>
      </c>
      <c r="H321" s="160">
        <f t="shared" si="29"/>
        <v>0</v>
      </c>
      <c r="I321" s="160">
        <f t="shared" si="25"/>
        <v>0</v>
      </c>
      <c r="J321" s="160">
        <f t="shared" si="26"/>
        <v>0</v>
      </c>
      <c r="K321" s="160">
        <f t="shared" si="27"/>
        <v>0</v>
      </c>
    </row>
    <row r="322" spans="1:11">
      <c r="A322" s="7" t="s">
        <v>369</v>
      </c>
      <c r="B322" s="284">
        <v>11</v>
      </c>
      <c r="C322" s="279" t="s">
        <v>250</v>
      </c>
      <c r="D322" s="280" t="s">
        <v>251</v>
      </c>
      <c r="E322" s="278" t="s">
        <v>206</v>
      </c>
      <c r="F322" s="286">
        <v>259.92</v>
      </c>
      <c r="G322" s="160">
        <f t="shared" si="28"/>
        <v>0</v>
      </c>
      <c r="H322" s="160">
        <f t="shared" si="29"/>
        <v>0</v>
      </c>
      <c r="I322" s="160">
        <f t="shared" si="25"/>
        <v>0</v>
      </c>
      <c r="J322" s="160">
        <f t="shared" si="26"/>
        <v>0</v>
      </c>
      <c r="K322" s="160">
        <f t="shared" si="27"/>
        <v>0</v>
      </c>
    </row>
    <row r="323" spans="1:11">
      <c r="A323" s="7" t="s">
        <v>369</v>
      </c>
      <c r="B323" s="284">
        <v>12</v>
      </c>
      <c r="C323" s="279" t="s">
        <v>219</v>
      </c>
      <c r="D323" s="280" t="s">
        <v>220</v>
      </c>
      <c r="E323" s="278" t="s">
        <v>206</v>
      </c>
      <c r="F323" s="286">
        <v>65.2</v>
      </c>
      <c r="G323" s="160">
        <f t="shared" si="28"/>
        <v>0</v>
      </c>
      <c r="H323" s="160">
        <f t="shared" si="29"/>
        <v>0</v>
      </c>
      <c r="I323" s="160">
        <f t="shared" si="25"/>
        <v>0</v>
      </c>
      <c r="J323" s="160">
        <f t="shared" si="26"/>
        <v>0</v>
      </c>
      <c r="K323" s="160">
        <f t="shared" si="27"/>
        <v>0</v>
      </c>
    </row>
    <row r="324" spans="1:11">
      <c r="A324" s="7" t="s">
        <v>369</v>
      </c>
      <c r="B324" s="284">
        <v>13</v>
      </c>
      <c r="C324" s="279" t="s">
        <v>241</v>
      </c>
      <c r="D324" s="280" t="s">
        <v>242</v>
      </c>
      <c r="E324" s="278" t="s">
        <v>206</v>
      </c>
      <c r="F324" s="286">
        <v>496.95</v>
      </c>
      <c r="G324" s="160">
        <f t="shared" si="28"/>
        <v>0</v>
      </c>
      <c r="H324" s="160">
        <f t="shared" si="29"/>
        <v>0</v>
      </c>
      <c r="I324" s="160">
        <f t="shared" ref="I324:I387" si="30">IF(G324="ТР",F324,0)</f>
        <v>0</v>
      </c>
      <c r="J324" s="160">
        <f t="shared" si="26"/>
        <v>0</v>
      </c>
      <c r="K324" s="160">
        <f t="shared" si="27"/>
        <v>0</v>
      </c>
    </row>
    <row r="325" spans="1:11" ht="25.5">
      <c r="A325" s="7" t="s">
        <v>369</v>
      </c>
      <c r="B325" s="284">
        <v>14</v>
      </c>
      <c r="C325" s="279" t="s">
        <v>254</v>
      </c>
      <c r="D325" s="280" t="s">
        <v>255</v>
      </c>
      <c r="E325" s="278" t="s">
        <v>206</v>
      </c>
      <c r="F325" s="286">
        <v>232.1</v>
      </c>
      <c r="G325" s="160">
        <f t="shared" si="28"/>
        <v>0</v>
      </c>
      <c r="H325" s="160">
        <f t="shared" si="29"/>
        <v>0</v>
      </c>
      <c r="I325" s="160">
        <f t="shared" si="30"/>
        <v>0</v>
      </c>
      <c r="J325" s="160">
        <f t="shared" ref="J325:J388" si="31">IF(LEFT(C325,2)="02","КР",0)</f>
        <v>0</v>
      </c>
      <c r="K325" s="160">
        <f t="shared" ref="K325:K388" si="32">IF(J325="КР",F325,0)</f>
        <v>0</v>
      </c>
    </row>
    <row r="326" spans="1:11">
      <c r="A326" s="7" t="s">
        <v>369</v>
      </c>
      <c r="B326" s="284">
        <v>15</v>
      </c>
      <c r="C326" s="279">
        <v>100602</v>
      </c>
      <c r="D326" s="280" t="s">
        <v>459</v>
      </c>
      <c r="E326" s="278" t="s">
        <v>206</v>
      </c>
      <c r="F326" s="286">
        <v>1.1000000000000001</v>
      </c>
      <c r="G326" s="160">
        <f t="shared" si="28"/>
        <v>0</v>
      </c>
      <c r="H326" s="160">
        <f t="shared" si="29"/>
        <v>0</v>
      </c>
      <c r="I326" s="160">
        <f t="shared" si="30"/>
        <v>0</v>
      </c>
      <c r="J326" s="160">
        <f t="shared" si="31"/>
        <v>0</v>
      </c>
      <c r="K326" s="160">
        <f t="shared" si="32"/>
        <v>0</v>
      </c>
    </row>
    <row r="327" spans="1:11">
      <c r="A327" s="7" t="s">
        <v>369</v>
      </c>
      <c r="B327" s="284">
        <v>16</v>
      </c>
      <c r="C327" s="279">
        <v>132601</v>
      </c>
      <c r="D327" s="280" t="s">
        <v>460</v>
      </c>
      <c r="E327" s="278" t="s">
        <v>206</v>
      </c>
      <c r="F327" s="286">
        <v>7.05</v>
      </c>
      <c r="G327" s="160">
        <f t="shared" si="28"/>
        <v>0</v>
      </c>
      <c r="H327" s="160">
        <f t="shared" si="29"/>
        <v>0</v>
      </c>
      <c r="I327" s="160">
        <f t="shared" si="30"/>
        <v>0</v>
      </c>
      <c r="J327" s="160">
        <f t="shared" si="31"/>
        <v>0</v>
      </c>
      <c r="K327" s="160">
        <f t="shared" si="32"/>
        <v>0</v>
      </c>
    </row>
    <row r="328" spans="1:11">
      <c r="A328" s="7" t="s">
        <v>369</v>
      </c>
      <c r="B328" s="284">
        <v>17</v>
      </c>
      <c r="C328" s="279">
        <v>330206</v>
      </c>
      <c r="D328" s="280" t="s">
        <v>243</v>
      </c>
      <c r="E328" s="278" t="s">
        <v>206</v>
      </c>
      <c r="F328" s="286">
        <v>2.2999999999999998</v>
      </c>
      <c r="G328" s="160">
        <f t="shared" si="28"/>
        <v>0</v>
      </c>
      <c r="H328" s="160">
        <f t="shared" si="29"/>
        <v>0</v>
      </c>
      <c r="I328" s="160">
        <f t="shared" si="30"/>
        <v>0</v>
      </c>
      <c r="J328" s="160">
        <f t="shared" si="31"/>
        <v>0</v>
      </c>
      <c r="K328" s="160">
        <f t="shared" si="32"/>
        <v>0</v>
      </c>
    </row>
    <row r="329" spans="1:11">
      <c r="A329" s="7" t="s">
        <v>369</v>
      </c>
      <c r="B329" s="284">
        <v>18</v>
      </c>
      <c r="C329" s="279">
        <v>331420</v>
      </c>
      <c r="D329" s="280" t="s">
        <v>461</v>
      </c>
      <c r="E329" s="278" t="s">
        <v>206</v>
      </c>
      <c r="F329" s="286">
        <v>139</v>
      </c>
      <c r="G329" s="160">
        <f t="shared" si="28"/>
        <v>0</v>
      </c>
      <c r="H329" s="160">
        <f t="shared" si="29"/>
        <v>0</v>
      </c>
      <c r="I329" s="160">
        <f t="shared" si="30"/>
        <v>0</v>
      </c>
      <c r="J329" s="160">
        <f t="shared" si="31"/>
        <v>0</v>
      </c>
      <c r="K329" s="160">
        <f t="shared" si="32"/>
        <v>0</v>
      </c>
    </row>
    <row r="330" spans="1:11">
      <c r="A330" s="7" t="s">
        <v>369</v>
      </c>
      <c r="B330" s="284">
        <v>19</v>
      </c>
      <c r="C330" s="279">
        <v>331451</v>
      </c>
      <c r="D330" s="280" t="s">
        <v>244</v>
      </c>
      <c r="E330" s="278" t="s">
        <v>206</v>
      </c>
      <c r="F330" s="286">
        <v>51.14</v>
      </c>
      <c r="G330" s="160">
        <f t="shared" si="28"/>
        <v>0</v>
      </c>
      <c r="H330" s="160">
        <f t="shared" si="29"/>
        <v>0</v>
      </c>
      <c r="I330" s="160">
        <f t="shared" si="30"/>
        <v>0</v>
      </c>
      <c r="J330" s="160">
        <f t="shared" si="31"/>
        <v>0</v>
      </c>
      <c r="K330" s="160">
        <f t="shared" si="32"/>
        <v>0</v>
      </c>
    </row>
    <row r="331" spans="1:11">
      <c r="A331" s="7" t="s">
        <v>369</v>
      </c>
      <c r="B331" s="284">
        <v>20</v>
      </c>
      <c r="C331" s="279">
        <v>350100</v>
      </c>
      <c r="D331" s="280" t="s">
        <v>295</v>
      </c>
      <c r="E331" s="278" t="s">
        <v>206</v>
      </c>
      <c r="F331" s="286">
        <v>76.8</v>
      </c>
      <c r="G331" s="160">
        <f t="shared" si="28"/>
        <v>0</v>
      </c>
      <c r="H331" s="160">
        <f t="shared" si="29"/>
        <v>0</v>
      </c>
      <c r="I331" s="160">
        <f t="shared" si="30"/>
        <v>0</v>
      </c>
      <c r="J331" s="160">
        <f t="shared" si="31"/>
        <v>0</v>
      </c>
      <c r="K331" s="160">
        <f t="shared" si="32"/>
        <v>0</v>
      </c>
    </row>
    <row r="332" spans="1:11">
      <c r="A332" s="7" t="s">
        <v>369</v>
      </c>
      <c r="B332" s="284">
        <v>21</v>
      </c>
      <c r="C332" s="279">
        <v>350202</v>
      </c>
      <c r="D332" s="280" t="s">
        <v>296</v>
      </c>
      <c r="E332" s="278" t="s">
        <v>206</v>
      </c>
      <c r="F332" s="286">
        <v>138.16</v>
      </c>
      <c r="G332" s="160">
        <f t="shared" si="28"/>
        <v>0</v>
      </c>
      <c r="H332" s="160">
        <f t="shared" si="29"/>
        <v>0</v>
      </c>
      <c r="I332" s="160">
        <f t="shared" si="30"/>
        <v>0</v>
      </c>
      <c r="J332" s="160">
        <f t="shared" si="31"/>
        <v>0</v>
      </c>
      <c r="K332" s="160">
        <f t="shared" si="32"/>
        <v>0</v>
      </c>
    </row>
    <row r="333" spans="1:11">
      <c r="A333" s="7" t="s">
        <v>369</v>
      </c>
      <c r="B333" s="284">
        <v>22</v>
      </c>
      <c r="C333" s="279">
        <v>350221</v>
      </c>
      <c r="D333" s="280" t="s">
        <v>297</v>
      </c>
      <c r="E333" s="278" t="s">
        <v>206</v>
      </c>
      <c r="F333" s="286">
        <v>210.47</v>
      </c>
      <c r="G333" s="160">
        <f t="shared" si="28"/>
        <v>0</v>
      </c>
      <c r="H333" s="160">
        <f t="shared" si="29"/>
        <v>0</v>
      </c>
      <c r="I333" s="160">
        <f t="shared" si="30"/>
        <v>0</v>
      </c>
      <c r="J333" s="160">
        <f t="shared" si="31"/>
        <v>0</v>
      </c>
      <c r="K333" s="160">
        <f t="shared" si="32"/>
        <v>0</v>
      </c>
    </row>
    <row r="334" spans="1:11">
      <c r="A334" s="7" t="s">
        <v>369</v>
      </c>
      <c r="B334" s="284">
        <v>23</v>
      </c>
      <c r="C334" s="279">
        <v>350401</v>
      </c>
      <c r="D334" s="280" t="s">
        <v>298</v>
      </c>
      <c r="E334" s="278" t="s">
        <v>206</v>
      </c>
      <c r="F334" s="286">
        <v>1103.2</v>
      </c>
      <c r="G334" s="160">
        <f t="shared" si="28"/>
        <v>0</v>
      </c>
      <c r="H334" s="160">
        <f t="shared" si="29"/>
        <v>0</v>
      </c>
      <c r="I334" s="160">
        <f t="shared" si="30"/>
        <v>0</v>
      </c>
      <c r="J334" s="160">
        <f t="shared" si="31"/>
        <v>0</v>
      </c>
      <c r="K334" s="160">
        <f t="shared" si="32"/>
        <v>0</v>
      </c>
    </row>
    <row r="335" spans="1:11">
      <c r="A335" s="7" t="s">
        <v>369</v>
      </c>
      <c r="B335" s="284">
        <v>24</v>
      </c>
      <c r="C335" s="279">
        <v>350701</v>
      </c>
      <c r="D335" s="280" t="s">
        <v>299</v>
      </c>
      <c r="E335" s="278" t="s">
        <v>206</v>
      </c>
      <c r="F335" s="286">
        <v>58.34</v>
      </c>
      <c r="G335" s="160">
        <f t="shared" si="28"/>
        <v>0</v>
      </c>
      <c r="H335" s="160">
        <f t="shared" si="29"/>
        <v>0</v>
      </c>
      <c r="I335" s="160">
        <f t="shared" si="30"/>
        <v>0</v>
      </c>
      <c r="J335" s="160">
        <f t="shared" si="31"/>
        <v>0</v>
      </c>
      <c r="K335" s="160">
        <f t="shared" si="32"/>
        <v>0</v>
      </c>
    </row>
    <row r="336" spans="1:11">
      <c r="A336" s="7" t="s">
        <v>369</v>
      </c>
      <c r="B336" s="284">
        <v>25</v>
      </c>
      <c r="C336" s="279">
        <v>350801</v>
      </c>
      <c r="D336" s="280" t="s">
        <v>300</v>
      </c>
      <c r="E336" s="278" t="s">
        <v>206</v>
      </c>
      <c r="F336" s="286">
        <v>149.72</v>
      </c>
      <c r="G336" s="160">
        <f t="shared" si="28"/>
        <v>0</v>
      </c>
      <c r="H336" s="160">
        <f t="shared" si="29"/>
        <v>0</v>
      </c>
      <c r="I336" s="160">
        <f t="shared" si="30"/>
        <v>0</v>
      </c>
      <c r="J336" s="160">
        <f t="shared" si="31"/>
        <v>0</v>
      </c>
      <c r="K336" s="160">
        <f t="shared" si="32"/>
        <v>0</v>
      </c>
    </row>
    <row r="337" spans="1:11">
      <c r="A337" s="7" t="s">
        <v>369</v>
      </c>
      <c r="B337" s="284">
        <v>26</v>
      </c>
      <c r="C337" s="279">
        <v>350951</v>
      </c>
      <c r="D337" s="280" t="s">
        <v>462</v>
      </c>
      <c r="E337" s="278" t="s">
        <v>206</v>
      </c>
      <c r="F337" s="286">
        <v>835</v>
      </c>
      <c r="G337" s="160">
        <f t="shared" si="28"/>
        <v>0</v>
      </c>
      <c r="H337" s="160">
        <f t="shared" si="29"/>
        <v>0</v>
      </c>
      <c r="I337" s="160">
        <f t="shared" si="30"/>
        <v>0</v>
      </c>
      <c r="J337" s="160">
        <f t="shared" si="31"/>
        <v>0</v>
      </c>
      <c r="K337" s="160">
        <f t="shared" si="32"/>
        <v>0</v>
      </c>
    </row>
    <row r="338" spans="1:11">
      <c r="A338" s="7" t="s">
        <v>369</v>
      </c>
      <c r="B338" s="284">
        <v>27</v>
      </c>
      <c r="C338" s="279">
        <v>351051</v>
      </c>
      <c r="D338" s="280" t="s">
        <v>301</v>
      </c>
      <c r="E338" s="278" t="s">
        <v>206</v>
      </c>
      <c r="F338" s="286">
        <v>134.28</v>
      </c>
      <c r="G338" s="160">
        <f t="shared" si="28"/>
        <v>0</v>
      </c>
      <c r="H338" s="160">
        <f t="shared" si="29"/>
        <v>0</v>
      </c>
      <c r="I338" s="160">
        <f t="shared" si="30"/>
        <v>0</v>
      </c>
      <c r="J338" s="160">
        <f t="shared" si="31"/>
        <v>0</v>
      </c>
      <c r="K338" s="160">
        <f t="shared" si="32"/>
        <v>0</v>
      </c>
    </row>
    <row r="339" spans="1:11">
      <c r="A339" s="7" t="s">
        <v>369</v>
      </c>
      <c r="B339" s="284">
        <v>28</v>
      </c>
      <c r="C339" s="279">
        <v>351101</v>
      </c>
      <c r="D339" s="280" t="s">
        <v>302</v>
      </c>
      <c r="E339" s="278" t="s">
        <v>206</v>
      </c>
      <c r="F339" s="286">
        <v>173</v>
      </c>
      <c r="G339" s="160">
        <f t="shared" si="28"/>
        <v>0</v>
      </c>
      <c r="H339" s="160">
        <f t="shared" si="29"/>
        <v>0</v>
      </c>
      <c r="I339" s="160">
        <f t="shared" si="30"/>
        <v>0</v>
      </c>
      <c r="J339" s="160">
        <f t="shared" si="31"/>
        <v>0</v>
      </c>
      <c r="K339" s="160">
        <f t="shared" si="32"/>
        <v>0</v>
      </c>
    </row>
    <row r="340" spans="1:11">
      <c r="A340" s="7" t="s">
        <v>369</v>
      </c>
      <c r="B340" s="284">
        <v>29</v>
      </c>
      <c r="C340" s="279">
        <v>351251</v>
      </c>
      <c r="D340" s="280" t="s">
        <v>463</v>
      </c>
      <c r="E340" s="278" t="s">
        <v>206</v>
      </c>
      <c r="F340" s="286">
        <v>45.24</v>
      </c>
      <c r="G340" s="160">
        <f t="shared" si="28"/>
        <v>0</v>
      </c>
      <c r="H340" s="160">
        <f t="shared" si="29"/>
        <v>0</v>
      </c>
      <c r="I340" s="160">
        <f t="shared" si="30"/>
        <v>0</v>
      </c>
      <c r="J340" s="160">
        <f t="shared" si="31"/>
        <v>0</v>
      </c>
      <c r="K340" s="160">
        <f t="shared" si="32"/>
        <v>0</v>
      </c>
    </row>
    <row r="341" spans="1:11">
      <c r="A341" s="7" t="s">
        <v>369</v>
      </c>
      <c r="B341" s="285">
        <v>30</v>
      </c>
      <c r="C341" s="282">
        <v>400001</v>
      </c>
      <c r="D341" s="283" t="s">
        <v>207</v>
      </c>
      <c r="E341" s="281" t="s">
        <v>206</v>
      </c>
      <c r="F341" s="287">
        <v>131.94</v>
      </c>
      <c r="G341" s="160">
        <f t="shared" si="28"/>
        <v>0</v>
      </c>
      <c r="H341" s="160">
        <f t="shared" si="29"/>
        <v>0</v>
      </c>
      <c r="I341" s="160">
        <f t="shared" si="30"/>
        <v>0</v>
      </c>
      <c r="J341" s="160">
        <f t="shared" si="31"/>
        <v>0</v>
      </c>
      <c r="K341" s="160">
        <f t="shared" si="32"/>
        <v>0</v>
      </c>
    </row>
    <row r="342" spans="1:11">
      <c r="A342" s="7" t="s">
        <v>303</v>
      </c>
      <c r="B342" s="784" t="s">
        <v>202</v>
      </c>
      <c r="C342" s="785"/>
      <c r="D342" s="785"/>
      <c r="E342" s="785"/>
      <c r="F342" s="786"/>
      <c r="G342" s="160">
        <f t="shared" si="28"/>
        <v>0</v>
      </c>
      <c r="H342" s="160">
        <f t="shared" si="29"/>
        <v>0</v>
      </c>
      <c r="I342" s="160">
        <f t="shared" si="30"/>
        <v>0</v>
      </c>
      <c r="J342" s="160">
        <f t="shared" si="31"/>
        <v>0</v>
      </c>
      <c r="K342" s="160">
        <f t="shared" si="32"/>
        <v>0</v>
      </c>
    </row>
    <row r="343" spans="1:11">
      <c r="A343" s="7" t="s">
        <v>303</v>
      </c>
      <c r="B343" s="291">
        <v>1</v>
      </c>
      <c r="C343" s="289" t="s">
        <v>446</v>
      </c>
      <c r="D343" s="290" t="s">
        <v>169</v>
      </c>
      <c r="E343" s="288" t="s">
        <v>127</v>
      </c>
      <c r="F343" s="292">
        <v>30.4</v>
      </c>
      <c r="G343" s="160" t="str">
        <f t="shared" si="28"/>
        <v>ТР</v>
      </c>
      <c r="H343" s="160" t="str">
        <f t="shared" si="29"/>
        <v>3</v>
      </c>
      <c r="I343" s="160">
        <f t="shared" si="30"/>
        <v>30.4</v>
      </c>
      <c r="J343" s="160">
        <f t="shared" si="31"/>
        <v>0</v>
      </c>
      <c r="K343" s="160">
        <f t="shared" si="32"/>
        <v>0</v>
      </c>
    </row>
    <row r="344" spans="1:11">
      <c r="A344" s="7" t="s">
        <v>303</v>
      </c>
      <c r="B344" s="291">
        <v>2</v>
      </c>
      <c r="C344" s="289" t="s">
        <v>97</v>
      </c>
      <c r="D344" s="290" t="s">
        <v>98</v>
      </c>
      <c r="E344" s="288" t="s">
        <v>127</v>
      </c>
      <c r="F344" s="292">
        <v>6.34</v>
      </c>
      <c r="G344" s="160" t="str">
        <f t="shared" si="28"/>
        <v>ТР</v>
      </c>
      <c r="H344" s="160" t="str">
        <f t="shared" si="29"/>
        <v>3</v>
      </c>
      <c r="I344" s="160">
        <f t="shared" si="30"/>
        <v>6.34</v>
      </c>
      <c r="J344" s="160">
        <f t="shared" si="31"/>
        <v>0</v>
      </c>
      <c r="K344" s="160">
        <f t="shared" si="32"/>
        <v>0</v>
      </c>
    </row>
    <row r="345" spans="1:11">
      <c r="A345" s="7" t="s">
        <v>303</v>
      </c>
      <c r="B345" s="291">
        <v>3</v>
      </c>
      <c r="C345" s="289" t="s">
        <v>22</v>
      </c>
      <c r="D345" s="290" t="s">
        <v>23</v>
      </c>
      <c r="E345" s="288" t="s">
        <v>127</v>
      </c>
      <c r="F345" s="292">
        <v>50.14</v>
      </c>
      <c r="G345" s="160" t="str">
        <f t="shared" si="28"/>
        <v>ТР</v>
      </c>
      <c r="H345" s="160" t="str">
        <f t="shared" si="29"/>
        <v>3</v>
      </c>
      <c r="I345" s="160">
        <f t="shared" si="30"/>
        <v>50.14</v>
      </c>
      <c r="J345" s="160">
        <f t="shared" si="31"/>
        <v>0</v>
      </c>
      <c r="K345" s="160">
        <f t="shared" si="32"/>
        <v>0</v>
      </c>
    </row>
    <row r="346" spans="1:11">
      <c r="A346" s="7" t="s">
        <v>303</v>
      </c>
      <c r="B346" s="291">
        <v>4</v>
      </c>
      <c r="C346" s="289" t="s">
        <v>26</v>
      </c>
      <c r="D346" s="290" t="s">
        <v>27</v>
      </c>
      <c r="E346" s="288" t="s">
        <v>127</v>
      </c>
      <c r="F346" s="292">
        <v>82.51</v>
      </c>
      <c r="G346" s="160" t="str">
        <f t="shared" si="28"/>
        <v>ТР</v>
      </c>
      <c r="H346" s="160" t="str">
        <f t="shared" si="29"/>
        <v>4</v>
      </c>
      <c r="I346" s="160">
        <f t="shared" si="30"/>
        <v>82.51</v>
      </c>
      <c r="J346" s="160">
        <f t="shared" si="31"/>
        <v>0</v>
      </c>
      <c r="K346" s="160">
        <f t="shared" si="32"/>
        <v>0</v>
      </c>
    </row>
    <row r="347" spans="1:11">
      <c r="A347" s="7" t="s">
        <v>303</v>
      </c>
      <c r="B347" s="291">
        <v>5</v>
      </c>
      <c r="C347" s="289" t="s">
        <v>28</v>
      </c>
      <c r="D347" s="290" t="s">
        <v>29</v>
      </c>
      <c r="E347" s="288" t="s">
        <v>127</v>
      </c>
      <c r="F347" s="292">
        <v>86.81</v>
      </c>
      <c r="G347" s="160" t="str">
        <f t="shared" si="28"/>
        <v>ТР</v>
      </c>
      <c r="H347" s="160" t="str">
        <f t="shared" si="29"/>
        <v>4</v>
      </c>
      <c r="I347" s="160">
        <f t="shared" si="30"/>
        <v>86.81</v>
      </c>
      <c r="J347" s="160">
        <f t="shared" si="31"/>
        <v>0</v>
      </c>
      <c r="K347" s="160">
        <f t="shared" si="32"/>
        <v>0</v>
      </c>
    </row>
    <row r="348" spans="1:11">
      <c r="A348" s="7" t="s">
        <v>303</v>
      </c>
      <c r="B348" s="291">
        <v>6</v>
      </c>
      <c r="C348" s="289" t="s">
        <v>281</v>
      </c>
      <c r="D348" s="290" t="s">
        <v>176</v>
      </c>
      <c r="E348" s="288" t="s">
        <v>127</v>
      </c>
      <c r="F348" s="292">
        <v>1.52</v>
      </c>
      <c r="G348" s="160" t="str">
        <f t="shared" si="28"/>
        <v>ТР</v>
      </c>
      <c r="H348" s="160" t="str">
        <f t="shared" si="29"/>
        <v>4</v>
      </c>
      <c r="I348" s="160">
        <f t="shared" si="30"/>
        <v>1.52</v>
      </c>
      <c r="J348" s="160">
        <f t="shared" si="31"/>
        <v>0</v>
      </c>
      <c r="K348" s="160">
        <f t="shared" si="32"/>
        <v>0</v>
      </c>
    </row>
    <row r="349" spans="1:11">
      <c r="A349" s="7" t="s">
        <v>303</v>
      </c>
      <c r="B349" s="291">
        <v>7</v>
      </c>
      <c r="C349" s="289">
        <v>2</v>
      </c>
      <c r="D349" s="290" t="s">
        <v>31</v>
      </c>
      <c r="E349" s="288" t="s">
        <v>127</v>
      </c>
      <c r="F349" s="292">
        <v>26.12</v>
      </c>
      <c r="G349" s="160">
        <f t="shared" si="28"/>
        <v>0</v>
      </c>
      <c r="H349" s="160">
        <f t="shared" si="29"/>
        <v>0</v>
      </c>
      <c r="I349" s="160">
        <f t="shared" si="30"/>
        <v>0</v>
      </c>
      <c r="J349" s="160">
        <f t="shared" si="31"/>
        <v>0</v>
      </c>
      <c r="K349" s="160">
        <f t="shared" si="32"/>
        <v>0</v>
      </c>
    </row>
    <row r="350" spans="1:11">
      <c r="A350" s="7" t="s">
        <v>303</v>
      </c>
      <c r="B350" s="784" t="s">
        <v>203</v>
      </c>
      <c r="C350" s="785"/>
      <c r="D350" s="785"/>
      <c r="E350" s="785"/>
      <c r="F350" s="786"/>
      <c r="G350" s="160">
        <f t="shared" si="28"/>
        <v>0</v>
      </c>
      <c r="H350" s="160">
        <f t="shared" si="29"/>
        <v>0</v>
      </c>
      <c r="I350" s="160">
        <f t="shared" si="30"/>
        <v>0</v>
      </c>
      <c r="J350" s="160">
        <f t="shared" si="31"/>
        <v>0</v>
      </c>
      <c r="K350" s="160">
        <f t="shared" si="32"/>
        <v>0</v>
      </c>
    </row>
    <row r="351" spans="1:11">
      <c r="A351" s="7" t="s">
        <v>303</v>
      </c>
      <c r="B351" s="291">
        <v>8</v>
      </c>
      <c r="C351" s="289" t="s">
        <v>204</v>
      </c>
      <c r="D351" s="290" t="s">
        <v>205</v>
      </c>
      <c r="E351" s="288" t="s">
        <v>206</v>
      </c>
      <c r="F351" s="292">
        <v>3.85</v>
      </c>
      <c r="G351" s="160">
        <f t="shared" si="28"/>
        <v>0</v>
      </c>
      <c r="H351" s="160">
        <f t="shared" si="29"/>
        <v>0</v>
      </c>
      <c r="I351" s="160">
        <f t="shared" si="30"/>
        <v>0</v>
      </c>
      <c r="J351" s="160" t="str">
        <f t="shared" si="31"/>
        <v>КР</v>
      </c>
      <c r="K351" s="160">
        <f t="shared" si="32"/>
        <v>3.85</v>
      </c>
    </row>
    <row r="352" spans="1:11">
      <c r="A352" s="7" t="s">
        <v>303</v>
      </c>
      <c r="B352" s="291">
        <v>9</v>
      </c>
      <c r="C352" s="289" t="s">
        <v>221</v>
      </c>
      <c r="D352" s="290" t="s">
        <v>222</v>
      </c>
      <c r="E352" s="288" t="s">
        <v>206</v>
      </c>
      <c r="F352" s="292">
        <v>12.96</v>
      </c>
      <c r="G352" s="160">
        <f t="shared" si="28"/>
        <v>0</v>
      </c>
      <c r="H352" s="160">
        <f t="shared" si="29"/>
        <v>0</v>
      </c>
      <c r="I352" s="160">
        <f t="shared" si="30"/>
        <v>0</v>
      </c>
      <c r="J352" s="160">
        <f t="shared" si="31"/>
        <v>0</v>
      </c>
      <c r="K352" s="160">
        <f t="shared" si="32"/>
        <v>0</v>
      </c>
    </row>
    <row r="353" spans="1:11">
      <c r="A353" s="7" t="s">
        <v>303</v>
      </c>
      <c r="B353" s="291">
        <v>10</v>
      </c>
      <c r="C353" s="289" t="s">
        <v>239</v>
      </c>
      <c r="D353" s="290" t="s">
        <v>240</v>
      </c>
      <c r="E353" s="288" t="s">
        <v>206</v>
      </c>
      <c r="F353" s="292">
        <v>12.96</v>
      </c>
      <c r="G353" s="160">
        <f t="shared" si="28"/>
        <v>0</v>
      </c>
      <c r="H353" s="160">
        <f t="shared" si="29"/>
        <v>0</v>
      </c>
      <c r="I353" s="160">
        <f t="shared" si="30"/>
        <v>0</v>
      </c>
      <c r="J353" s="160">
        <f t="shared" si="31"/>
        <v>0</v>
      </c>
      <c r="K353" s="160">
        <f t="shared" si="32"/>
        <v>0</v>
      </c>
    </row>
    <row r="354" spans="1:11">
      <c r="A354" s="7" t="s">
        <v>303</v>
      </c>
      <c r="B354" s="291">
        <v>11</v>
      </c>
      <c r="C354" s="289" t="s">
        <v>219</v>
      </c>
      <c r="D354" s="290" t="s">
        <v>220</v>
      </c>
      <c r="E354" s="288" t="s">
        <v>206</v>
      </c>
      <c r="F354" s="292">
        <v>21.67</v>
      </c>
      <c r="G354" s="160">
        <f t="shared" si="28"/>
        <v>0</v>
      </c>
      <c r="H354" s="160">
        <f t="shared" si="29"/>
        <v>0</v>
      </c>
      <c r="I354" s="160">
        <f t="shared" si="30"/>
        <v>0</v>
      </c>
      <c r="J354" s="160">
        <f t="shared" si="31"/>
        <v>0</v>
      </c>
      <c r="K354" s="160">
        <f t="shared" si="32"/>
        <v>0</v>
      </c>
    </row>
    <row r="355" spans="1:11">
      <c r="A355" s="7" t="s">
        <v>303</v>
      </c>
      <c r="B355" s="291">
        <v>12</v>
      </c>
      <c r="C355" s="289" t="s">
        <v>241</v>
      </c>
      <c r="D355" s="290" t="s">
        <v>242</v>
      </c>
      <c r="E355" s="288" t="s">
        <v>206</v>
      </c>
      <c r="F355" s="292">
        <v>18.239999999999998</v>
      </c>
      <c r="G355" s="160">
        <f t="shared" si="28"/>
        <v>0</v>
      </c>
      <c r="H355" s="160">
        <f t="shared" si="29"/>
        <v>0</v>
      </c>
      <c r="I355" s="160">
        <f t="shared" si="30"/>
        <v>0</v>
      </c>
      <c r="J355" s="160">
        <f t="shared" si="31"/>
        <v>0</v>
      </c>
      <c r="K355" s="160">
        <f t="shared" si="32"/>
        <v>0</v>
      </c>
    </row>
    <row r="356" spans="1:11">
      <c r="A356" s="7" t="s">
        <v>303</v>
      </c>
      <c r="B356" s="291">
        <v>13</v>
      </c>
      <c r="C356" s="289">
        <v>134041</v>
      </c>
      <c r="D356" s="290" t="s">
        <v>287</v>
      </c>
      <c r="E356" s="288" t="s">
        <v>206</v>
      </c>
      <c r="F356" s="292">
        <v>4.5599999999999996</v>
      </c>
      <c r="G356" s="160">
        <f t="shared" si="28"/>
        <v>0</v>
      </c>
      <c r="H356" s="160">
        <f t="shared" si="29"/>
        <v>0</v>
      </c>
      <c r="I356" s="160">
        <f t="shared" si="30"/>
        <v>0</v>
      </c>
      <c r="J356" s="160">
        <f t="shared" si="31"/>
        <v>0</v>
      </c>
      <c r="K356" s="160">
        <f t="shared" si="32"/>
        <v>0</v>
      </c>
    </row>
    <row r="357" spans="1:11">
      <c r="A357" s="7" t="s">
        <v>303</v>
      </c>
      <c r="B357" s="291">
        <v>14</v>
      </c>
      <c r="C357" s="289">
        <v>170300</v>
      </c>
      <c r="D357" s="290" t="s">
        <v>288</v>
      </c>
      <c r="E357" s="288" t="s">
        <v>206</v>
      </c>
      <c r="F357" s="292">
        <v>0.31</v>
      </c>
      <c r="G357" s="160">
        <f t="shared" si="28"/>
        <v>0</v>
      </c>
      <c r="H357" s="160">
        <f t="shared" si="29"/>
        <v>0</v>
      </c>
      <c r="I357" s="160">
        <f t="shared" si="30"/>
        <v>0</v>
      </c>
      <c r="J357" s="160">
        <f t="shared" si="31"/>
        <v>0</v>
      </c>
      <c r="K357" s="160">
        <f t="shared" si="32"/>
        <v>0</v>
      </c>
    </row>
    <row r="358" spans="1:11">
      <c r="A358" s="7" t="s">
        <v>303</v>
      </c>
      <c r="B358" s="291">
        <v>15</v>
      </c>
      <c r="C358" s="289">
        <v>170602</v>
      </c>
      <c r="D358" s="290" t="s">
        <v>455</v>
      </c>
      <c r="E358" s="288" t="s">
        <v>206</v>
      </c>
      <c r="F358" s="292">
        <v>0.31</v>
      </c>
      <c r="G358" s="160">
        <f t="shared" si="28"/>
        <v>0</v>
      </c>
      <c r="H358" s="160">
        <f t="shared" si="29"/>
        <v>0</v>
      </c>
      <c r="I358" s="160">
        <f t="shared" si="30"/>
        <v>0</v>
      </c>
      <c r="J358" s="160">
        <f t="shared" si="31"/>
        <v>0</v>
      </c>
      <c r="K358" s="160">
        <f t="shared" si="32"/>
        <v>0</v>
      </c>
    </row>
    <row r="359" spans="1:11">
      <c r="A359" s="7" t="s">
        <v>303</v>
      </c>
      <c r="B359" s="291">
        <v>16</v>
      </c>
      <c r="C359" s="289">
        <v>171000</v>
      </c>
      <c r="D359" s="290" t="s">
        <v>456</v>
      </c>
      <c r="E359" s="288" t="s">
        <v>206</v>
      </c>
      <c r="F359" s="292">
        <v>0.28999999999999998</v>
      </c>
      <c r="G359" s="160">
        <f t="shared" si="28"/>
        <v>0</v>
      </c>
      <c r="H359" s="160">
        <f t="shared" si="29"/>
        <v>0</v>
      </c>
      <c r="I359" s="160">
        <f t="shared" si="30"/>
        <v>0</v>
      </c>
      <c r="J359" s="160">
        <f t="shared" si="31"/>
        <v>0</v>
      </c>
      <c r="K359" s="160">
        <f t="shared" si="32"/>
        <v>0</v>
      </c>
    </row>
    <row r="360" spans="1:11">
      <c r="A360" s="7" t="s">
        <v>303</v>
      </c>
      <c r="B360" s="291">
        <v>17</v>
      </c>
      <c r="C360" s="289">
        <v>330206</v>
      </c>
      <c r="D360" s="290" t="s">
        <v>243</v>
      </c>
      <c r="E360" s="288" t="s">
        <v>206</v>
      </c>
      <c r="F360" s="292">
        <v>0.08</v>
      </c>
      <c r="G360" s="160">
        <f t="shared" si="28"/>
        <v>0</v>
      </c>
      <c r="H360" s="160">
        <f t="shared" si="29"/>
        <v>0</v>
      </c>
      <c r="I360" s="160">
        <f t="shared" si="30"/>
        <v>0</v>
      </c>
      <c r="J360" s="160">
        <f t="shared" si="31"/>
        <v>0</v>
      </c>
      <c r="K360" s="160">
        <f t="shared" si="32"/>
        <v>0</v>
      </c>
    </row>
    <row r="361" spans="1:11">
      <c r="A361" s="7" t="s">
        <v>303</v>
      </c>
      <c r="B361" s="291">
        <v>18</v>
      </c>
      <c r="C361" s="289">
        <v>331451</v>
      </c>
      <c r="D361" s="290" t="s">
        <v>244</v>
      </c>
      <c r="E361" s="288" t="s">
        <v>206</v>
      </c>
      <c r="F361" s="292">
        <v>7.69</v>
      </c>
      <c r="G361" s="160">
        <f t="shared" si="28"/>
        <v>0</v>
      </c>
      <c r="H361" s="160">
        <f t="shared" si="29"/>
        <v>0</v>
      </c>
      <c r="I361" s="160">
        <f t="shared" si="30"/>
        <v>0</v>
      </c>
      <c r="J361" s="160">
        <f t="shared" si="31"/>
        <v>0</v>
      </c>
      <c r="K361" s="160">
        <f t="shared" si="32"/>
        <v>0</v>
      </c>
    </row>
    <row r="362" spans="1:11">
      <c r="A362" s="7" t="s">
        <v>303</v>
      </c>
      <c r="B362" s="291">
        <v>19</v>
      </c>
      <c r="C362" s="289">
        <v>331454</v>
      </c>
      <c r="D362" s="290" t="s">
        <v>290</v>
      </c>
      <c r="E362" s="288" t="s">
        <v>206</v>
      </c>
      <c r="F362" s="292">
        <v>4.32</v>
      </c>
      <c r="G362" s="160">
        <f t="shared" si="28"/>
        <v>0</v>
      </c>
      <c r="H362" s="160">
        <f t="shared" si="29"/>
        <v>0</v>
      </c>
      <c r="I362" s="160">
        <f t="shared" si="30"/>
        <v>0</v>
      </c>
      <c r="J362" s="160">
        <f t="shared" si="31"/>
        <v>0</v>
      </c>
      <c r="K362" s="160">
        <f t="shared" si="32"/>
        <v>0</v>
      </c>
    </row>
    <row r="363" spans="1:11">
      <c r="A363" s="7" t="s">
        <v>303</v>
      </c>
      <c r="B363" s="291">
        <v>20</v>
      </c>
      <c r="C363" s="289">
        <v>400001</v>
      </c>
      <c r="D363" s="290" t="s">
        <v>207</v>
      </c>
      <c r="E363" s="288" t="s">
        <v>206</v>
      </c>
      <c r="F363" s="292">
        <v>3.85</v>
      </c>
      <c r="G363" s="160">
        <f t="shared" si="28"/>
        <v>0</v>
      </c>
      <c r="H363" s="160">
        <f t="shared" si="29"/>
        <v>0</v>
      </c>
      <c r="I363" s="160">
        <f t="shared" si="30"/>
        <v>0</v>
      </c>
      <c r="J363" s="160">
        <f t="shared" si="31"/>
        <v>0</v>
      </c>
      <c r="K363" s="160">
        <f t="shared" si="32"/>
        <v>0</v>
      </c>
    </row>
    <row r="364" spans="1:11">
      <c r="A364" s="7" t="s">
        <v>306</v>
      </c>
      <c r="B364" s="784" t="s">
        <v>202</v>
      </c>
      <c r="C364" s="785"/>
      <c r="D364" s="785"/>
      <c r="E364" s="785"/>
      <c r="F364" s="786"/>
      <c r="G364" s="160">
        <f t="shared" si="28"/>
        <v>0</v>
      </c>
      <c r="H364" s="160">
        <f t="shared" si="29"/>
        <v>0</v>
      </c>
      <c r="I364" s="160">
        <f t="shared" si="30"/>
        <v>0</v>
      </c>
      <c r="J364" s="160">
        <f t="shared" si="31"/>
        <v>0</v>
      </c>
      <c r="K364" s="160">
        <f t="shared" si="32"/>
        <v>0</v>
      </c>
    </row>
    <row r="365" spans="1:11">
      <c r="A365" s="7" t="s">
        <v>306</v>
      </c>
      <c r="B365" s="299">
        <v>1</v>
      </c>
      <c r="C365" s="294" t="s">
        <v>470</v>
      </c>
      <c r="D365" s="295" t="s">
        <v>142</v>
      </c>
      <c r="E365" s="293" t="s">
        <v>127</v>
      </c>
      <c r="F365" s="301">
        <v>308.22000000000003</v>
      </c>
      <c r="G365" s="160" t="str">
        <f t="shared" si="28"/>
        <v>ТР</v>
      </c>
      <c r="H365" s="160" t="str">
        <f t="shared" si="29"/>
        <v>1</v>
      </c>
      <c r="I365" s="160">
        <f t="shared" si="30"/>
        <v>308.22000000000003</v>
      </c>
      <c r="J365" s="160">
        <f t="shared" si="31"/>
        <v>0</v>
      </c>
      <c r="K365" s="160">
        <f t="shared" si="32"/>
        <v>0</v>
      </c>
    </row>
    <row r="366" spans="1:11">
      <c r="A366" s="7" t="s">
        <v>306</v>
      </c>
      <c r="B366" s="299">
        <v>2</v>
      </c>
      <c r="C366" s="294" t="s">
        <v>77</v>
      </c>
      <c r="D366" s="295" t="s">
        <v>79</v>
      </c>
      <c r="E366" s="293" t="s">
        <v>127</v>
      </c>
      <c r="F366" s="301">
        <v>488.33</v>
      </c>
      <c r="G366" s="160" t="str">
        <f t="shared" si="28"/>
        <v>ТР</v>
      </c>
      <c r="H366" s="160" t="str">
        <f t="shared" si="29"/>
        <v>2</v>
      </c>
      <c r="I366" s="160">
        <f t="shared" si="30"/>
        <v>488.33</v>
      </c>
      <c r="J366" s="160">
        <f t="shared" si="31"/>
        <v>0</v>
      </c>
      <c r="K366" s="160">
        <f t="shared" si="32"/>
        <v>0</v>
      </c>
    </row>
    <row r="367" spans="1:11">
      <c r="A367" s="7" t="s">
        <v>306</v>
      </c>
      <c r="B367" s="299">
        <v>3</v>
      </c>
      <c r="C367" s="294" t="s">
        <v>22</v>
      </c>
      <c r="D367" s="295" t="s">
        <v>23</v>
      </c>
      <c r="E367" s="293" t="s">
        <v>127</v>
      </c>
      <c r="F367" s="301">
        <v>1089.47</v>
      </c>
      <c r="G367" s="160" t="str">
        <f t="shared" si="28"/>
        <v>ТР</v>
      </c>
      <c r="H367" s="160" t="str">
        <f t="shared" si="29"/>
        <v>3</v>
      </c>
      <c r="I367" s="160">
        <f t="shared" si="30"/>
        <v>1089.47</v>
      </c>
      <c r="J367" s="160">
        <f t="shared" si="31"/>
        <v>0</v>
      </c>
      <c r="K367" s="160">
        <f t="shared" si="32"/>
        <v>0</v>
      </c>
    </row>
    <row r="368" spans="1:11">
      <c r="A368" s="7" t="s">
        <v>306</v>
      </c>
      <c r="B368" s="299">
        <v>4</v>
      </c>
      <c r="C368" s="294" t="s">
        <v>26</v>
      </c>
      <c r="D368" s="295" t="s">
        <v>27</v>
      </c>
      <c r="E368" s="293" t="s">
        <v>127</v>
      </c>
      <c r="F368" s="301">
        <v>12993.98</v>
      </c>
      <c r="G368" s="160" t="str">
        <f t="shared" si="28"/>
        <v>ТР</v>
      </c>
      <c r="H368" s="160" t="str">
        <f t="shared" si="29"/>
        <v>4</v>
      </c>
      <c r="I368" s="160">
        <f t="shared" si="30"/>
        <v>12993.98</v>
      </c>
      <c r="J368" s="160">
        <f t="shared" si="31"/>
        <v>0</v>
      </c>
      <c r="K368" s="160">
        <f t="shared" si="32"/>
        <v>0</v>
      </c>
    </row>
    <row r="369" spans="1:11">
      <c r="A369" s="7" t="s">
        <v>306</v>
      </c>
      <c r="B369" s="299">
        <v>5</v>
      </c>
      <c r="C369" s="294" t="s">
        <v>28</v>
      </c>
      <c r="D369" s="295" t="s">
        <v>29</v>
      </c>
      <c r="E369" s="293" t="s">
        <v>127</v>
      </c>
      <c r="F369" s="301">
        <v>222.59</v>
      </c>
      <c r="G369" s="160" t="str">
        <f t="shared" si="28"/>
        <v>ТР</v>
      </c>
      <c r="H369" s="160" t="str">
        <f t="shared" si="29"/>
        <v>4</v>
      </c>
      <c r="I369" s="160">
        <f t="shared" si="30"/>
        <v>222.59</v>
      </c>
      <c r="J369" s="160">
        <f t="shared" si="31"/>
        <v>0</v>
      </c>
      <c r="K369" s="160">
        <f t="shared" si="32"/>
        <v>0</v>
      </c>
    </row>
    <row r="370" spans="1:11">
      <c r="A370" s="7" t="s">
        <v>306</v>
      </c>
      <c r="B370" s="299">
        <v>6</v>
      </c>
      <c r="C370" s="294">
        <v>2</v>
      </c>
      <c r="D370" s="295" t="s">
        <v>31</v>
      </c>
      <c r="E370" s="293" t="s">
        <v>127</v>
      </c>
      <c r="F370" s="301">
        <v>2893.7</v>
      </c>
      <c r="G370" s="160">
        <f t="shared" si="28"/>
        <v>0</v>
      </c>
      <c r="H370" s="160">
        <f t="shared" si="29"/>
        <v>0</v>
      </c>
      <c r="I370" s="160">
        <f t="shared" si="30"/>
        <v>0</v>
      </c>
      <c r="J370" s="160">
        <f t="shared" si="31"/>
        <v>0</v>
      </c>
      <c r="K370" s="160">
        <f t="shared" si="32"/>
        <v>0</v>
      </c>
    </row>
    <row r="371" spans="1:11">
      <c r="A371" s="7" t="s">
        <v>306</v>
      </c>
      <c r="B371" s="784" t="s">
        <v>203</v>
      </c>
      <c r="C371" s="785"/>
      <c r="D371" s="785"/>
      <c r="E371" s="785"/>
      <c r="F371" s="786"/>
      <c r="G371" s="160">
        <f t="shared" si="28"/>
        <v>0</v>
      </c>
      <c r="H371" s="160">
        <f t="shared" si="29"/>
        <v>0</v>
      </c>
      <c r="I371" s="160">
        <f t="shared" si="30"/>
        <v>0</v>
      </c>
      <c r="J371" s="160">
        <f t="shared" si="31"/>
        <v>0</v>
      </c>
      <c r="K371" s="160">
        <f t="shared" si="32"/>
        <v>0</v>
      </c>
    </row>
    <row r="372" spans="1:11">
      <c r="A372" s="7" t="s">
        <v>306</v>
      </c>
      <c r="B372" s="299">
        <v>7</v>
      </c>
      <c r="C372" s="294" t="s">
        <v>204</v>
      </c>
      <c r="D372" s="295" t="s">
        <v>205</v>
      </c>
      <c r="E372" s="293" t="s">
        <v>206</v>
      </c>
      <c r="F372" s="301">
        <v>1587.66</v>
      </c>
      <c r="G372" s="160">
        <f t="shared" si="28"/>
        <v>0</v>
      </c>
      <c r="H372" s="160">
        <f t="shared" si="29"/>
        <v>0</v>
      </c>
      <c r="I372" s="160">
        <f t="shared" si="30"/>
        <v>0</v>
      </c>
      <c r="J372" s="160" t="str">
        <f t="shared" si="31"/>
        <v>КР</v>
      </c>
      <c r="K372" s="160">
        <f t="shared" si="32"/>
        <v>1587.66</v>
      </c>
    </row>
    <row r="373" spans="1:11">
      <c r="A373" s="7" t="s">
        <v>306</v>
      </c>
      <c r="B373" s="299">
        <v>8</v>
      </c>
      <c r="C373" s="294" t="s">
        <v>221</v>
      </c>
      <c r="D373" s="295" t="s">
        <v>222</v>
      </c>
      <c r="E373" s="293" t="s">
        <v>206</v>
      </c>
      <c r="F373" s="301">
        <v>251</v>
      </c>
      <c r="G373" s="160">
        <f t="shared" si="28"/>
        <v>0</v>
      </c>
      <c r="H373" s="160">
        <f t="shared" si="29"/>
        <v>0</v>
      </c>
      <c r="I373" s="160">
        <f t="shared" si="30"/>
        <v>0</v>
      </c>
      <c r="J373" s="160">
        <f t="shared" si="31"/>
        <v>0</v>
      </c>
      <c r="K373" s="160">
        <f t="shared" si="32"/>
        <v>0</v>
      </c>
    </row>
    <row r="374" spans="1:11">
      <c r="A374" s="7" t="s">
        <v>306</v>
      </c>
      <c r="B374" s="299">
        <v>9</v>
      </c>
      <c r="C374" s="294" t="s">
        <v>239</v>
      </c>
      <c r="D374" s="295" t="s">
        <v>240</v>
      </c>
      <c r="E374" s="293" t="s">
        <v>206</v>
      </c>
      <c r="F374" s="301">
        <v>235.54</v>
      </c>
      <c r="G374" s="160">
        <f t="shared" si="28"/>
        <v>0</v>
      </c>
      <c r="H374" s="160">
        <f t="shared" si="29"/>
        <v>0</v>
      </c>
      <c r="I374" s="160">
        <f t="shared" si="30"/>
        <v>0</v>
      </c>
      <c r="J374" s="160">
        <f t="shared" si="31"/>
        <v>0</v>
      </c>
      <c r="K374" s="160">
        <f t="shared" si="32"/>
        <v>0</v>
      </c>
    </row>
    <row r="375" spans="1:11">
      <c r="A375" s="7" t="s">
        <v>306</v>
      </c>
      <c r="B375" s="299">
        <v>10</v>
      </c>
      <c r="C375" s="294" t="s">
        <v>248</v>
      </c>
      <c r="D375" s="295" t="s">
        <v>249</v>
      </c>
      <c r="E375" s="293" t="s">
        <v>206</v>
      </c>
      <c r="F375" s="301">
        <v>15.46</v>
      </c>
      <c r="G375" s="160">
        <f t="shared" si="28"/>
        <v>0</v>
      </c>
      <c r="H375" s="160">
        <f t="shared" si="29"/>
        <v>0</v>
      </c>
      <c r="I375" s="160">
        <f t="shared" si="30"/>
        <v>0</v>
      </c>
      <c r="J375" s="160">
        <f t="shared" si="31"/>
        <v>0</v>
      </c>
      <c r="K375" s="160">
        <f t="shared" si="32"/>
        <v>0</v>
      </c>
    </row>
    <row r="376" spans="1:11">
      <c r="A376" s="7" t="s">
        <v>306</v>
      </c>
      <c r="B376" s="299">
        <v>11</v>
      </c>
      <c r="C376" s="294" t="s">
        <v>250</v>
      </c>
      <c r="D376" s="295" t="s">
        <v>251</v>
      </c>
      <c r="E376" s="293" t="s">
        <v>206</v>
      </c>
      <c r="F376" s="301">
        <v>277.87</v>
      </c>
      <c r="G376" s="160">
        <f t="shared" si="28"/>
        <v>0</v>
      </c>
      <c r="H376" s="160">
        <f t="shared" si="29"/>
        <v>0</v>
      </c>
      <c r="I376" s="160">
        <f t="shared" si="30"/>
        <v>0</v>
      </c>
      <c r="J376" s="160">
        <f t="shared" si="31"/>
        <v>0</v>
      </c>
      <c r="K376" s="160">
        <f t="shared" si="32"/>
        <v>0</v>
      </c>
    </row>
    <row r="377" spans="1:11">
      <c r="A377" s="7" t="s">
        <v>306</v>
      </c>
      <c r="B377" s="299">
        <v>12</v>
      </c>
      <c r="C377" s="294" t="s">
        <v>219</v>
      </c>
      <c r="D377" s="295" t="s">
        <v>220</v>
      </c>
      <c r="E377" s="293" t="s">
        <v>206</v>
      </c>
      <c r="F377" s="301">
        <v>911.26</v>
      </c>
      <c r="G377" s="160">
        <f t="shared" ref="G377:G440" si="33">IF(LEFT(C377,2)="1-","ТР",IF(LEFT(C377,2)="4-","ТР",0))</f>
        <v>0</v>
      </c>
      <c r="H377" s="160">
        <f t="shared" si="29"/>
        <v>0</v>
      </c>
      <c r="I377" s="160">
        <f t="shared" si="30"/>
        <v>0</v>
      </c>
      <c r="J377" s="160">
        <f t="shared" si="31"/>
        <v>0</v>
      </c>
      <c r="K377" s="160">
        <f t="shared" si="32"/>
        <v>0</v>
      </c>
    </row>
    <row r="378" spans="1:11">
      <c r="A378" s="7" t="s">
        <v>306</v>
      </c>
      <c r="B378" s="299">
        <v>13</v>
      </c>
      <c r="C378" s="294" t="s">
        <v>304</v>
      </c>
      <c r="D378" s="295" t="s">
        <v>305</v>
      </c>
      <c r="E378" s="293" t="s">
        <v>206</v>
      </c>
      <c r="F378" s="301">
        <v>34.549999999999997</v>
      </c>
      <c r="G378" s="160">
        <f t="shared" si="33"/>
        <v>0</v>
      </c>
      <c r="H378" s="160">
        <f t="shared" si="29"/>
        <v>0</v>
      </c>
      <c r="I378" s="160">
        <f t="shared" si="30"/>
        <v>0</v>
      </c>
      <c r="J378" s="160">
        <f t="shared" si="31"/>
        <v>0</v>
      </c>
      <c r="K378" s="160">
        <f t="shared" si="32"/>
        <v>0</v>
      </c>
    </row>
    <row r="379" spans="1:11">
      <c r="A379" s="7" t="s">
        <v>306</v>
      </c>
      <c r="B379" s="299">
        <v>14</v>
      </c>
      <c r="C379" s="294" t="s">
        <v>241</v>
      </c>
      <c r="D379" s="295" t="s">
        <v>242</v>
      </c>
      <c r="E379" s="293" t="s">
        <v>206</v>
      </c>
      <c r="F379" s="301">
        <v>673.66</v>
      </c>
      <c r="G379" s="160">
        <f t="shared" si="33"/>
        <v>0</v>
      </c>
      <c r="H379" s="160">
        <f t="shared" si="29"/>
        <v>0</v>
      </c>
      <c r="I379" s="160">
        <f t="shared" si="30"/>
        <v>0</v>
      </c>
      <c r="J379" s="160">
        <f t="shared" si="31"/>
        <v>0</v>
      </c>
      <c r="K379" s="160">
        <f t="shared" si="32"/>
        <v>0</v>
      </c>
    </row>
    <row r="380" spans="1:11" ht="25.5">
      <c r="A380" s="7" t="s">
        <v>306</v>
      </c>
      <c r="B380" s="299">
        <v>15</v>
      </c>
      <c r="C380" s="294" t="s">
        <v>561</v>
      </c>
      <c r="D380" s="295" t="s">
        <v>562</v>
      </c>
      <c r="E380" s="293" t="s">
        <v>206</v>
      </c>
      <c r="F380" s="301">
        <v>63.61</v>
      </c>
      <c r="G380" s="160">
        <f t="shared" si="33"/>
        <v>0</v>
      </c>
      <c r="H380" s="160">
        <f t="shared" si="29"/>
        <v>0</v>
      </c>
      <c r="I380" s="160">
        <f t="shared" si="30"/>
        <v>0</v>
      </c>
      <c r="J380" s="160">
        <f t="shared" si="31"/>
        <v>0</v>
      </c>
      <c r="K380" s="160">
        <f t="shared" si="32"/>
        <v>0</v>
      </c>
    </row>
    <row r="381" spans="1:11">
      <c r="A381" s="7" t="s">
        <v>306</v>
      </c>
      <c r="B381" s="299">
        <v>16</v>
      </c>
      <c r="C381" s="294" t="s">
        <v>477</v>
      </c>
      <c r="D381" s="295" t="s">
        <v>478</v>
      </c>
      <c r="E381" s="293" t="s">
        <v>206</v>
      </c>
      <c r="F381" s="301">
        <v>18.75</v>
      </c>
      <c r="G381" s="160">
        <f t="shared" si="33"/>
        <v>0</v>
      </c>
      <c r="H381" s="160">
        <f t="shared" si="29"/>
        <v>0</v>
      </c>
      <c r="I381" s="160">
        <f t="shared" si="30"/>
        <v>0</v>
      </c>
      <c r="J381" s="160">
        <f t="shared" si="31"/>
        <v>0</v>
      </c>
      <c r="K381" s="160">
        <f t="shared" si="32"/>
        <v>0</v>
      </c>
    </row>
    <row r="382" spans="1:11">
      <c r="A382" s="7" t="s">
        <v>306</v>
      </c>
      <c r="B382" s="299">
        <v>17</v>
      </c>
      <c r="C382" s="294">
        <v>350451</v>
      </c>
      <c r="D382" s="295" t="s">
        <v>274</v>
      </c>
      <c r="E382" s="293" t="s">
        <v>206</v>
      </c>
      <c r="F382" s="301">
        <v>10.8</v>
      </c>
      <c r="G382" s="160">
        <f t="shared" si="33"/>
        <v>0</v>
      </c>
      <c r="H382" s="160">
        <f t="shared" si="29"/>
        <v>0</v>
      </c>
      <c r="I382" s="160">
        <f t="shared" si="30"/>
        <v>0</v>
      </c>
      <c r="J382" s="160">
        <f t="shared" si="31"/>
        <v>0</v>
      </c>
      <c r="K382" s="160">
        <f t="shared" si="32"/>
        <v>0</v>
      </c>
    </row>
    <row r="383" spans="1:11">
      <c r="A383" s="7" t="s">
        <v>306</v>
      </c>
      <c r="B383" s="300">
        <v>18</v>
      </c>
      <c r="C383" s="297">
        <v>400001</v>
      </c>
      <c r="D383" s="298" t="s">
        <v>207</v>
      </c>
      <c r="E383" s="296" t="s">
        <v>206</v>
      </c>
      <c r="F383" s="302">
        <v>301.68</v>
      </c>
      <c r="G383" s="160">
        <f t="shared" si="33"/>
        <v>0</v>
      </c>
      <c r="H383" s="160">
        <f t="shared" ref="H383:H446" si="34">IF(G383="ТР",MID(C383,3,1),0)</f>
        <v>0</v>
      </c>
      <c r="I383" s="160">
        <f t="shared" si="30"/>
        <v>0</v>
      </c>
      <c r="J383" s="160">
        <f t="shared" si="31"/>
        <v>0</v>
      </c>
      <c r="K383" s="160">
        <f t="shared" si="32"/>
        <v>0</v>
      </c>
    </row>
    <row r="384" spans="1:11">
      <c r="A384" s="7" t="s">
        <v>373</v>
      </c>
      <c r="B384" s="784" t="s">
        <v>202</v>
      </c>
      <c r="C384" s="785"/>
      <c r="D384" s="785"/>
      <c r="E384" s="785"/>
      <c r="F384" s="786"/>
      <c r="G384" s="160">
        <f t="shared" si="33"/>
        <v>0</v>
      </c>
      <c r="H384" s="160">
        <f t="shared" si="34"/>
        <v>0</v>
      </c>
      <c r="I384" s="160">
        <f t="shared" si="30"/>
        <v>0</v>
      </c>
      <c r="J384" s="160">
        <f t="shared" si="31"/>
        <v>0</v>
      </c>
      <c r="K384" s="160">
        <f t="shared" si="32"/>
        <v>0</v>
      </c>
    </row>
    <row r="385" spans="1:11">
      <c r="A385" s="7" t="s">
        <v>373</v>
      </c>
      <c r="B385" s="309">
        <v>1</v>
      </c>
      <c r="C385" s="304" t="s">
        <v>26</v>
      </c>
      <c r="D385" s="305" t="s">
        <v>27</v>
      </c>
      <c r="E385" s="303" t="s">
        <v>127</v>
      </c>
      <c r="F385" s="311">
        <v>577.1</v>
      </c>
      <c r="G385" s="160" t="str">
        <f t="shared" si="33"/>
        <v>ТР</v>
      </c>
      <c r="H385" s="160" t="str">
        <f t="shared" si="34"/>
        <v>4</v>
      </c>
      <c r="I385" s="160">
        <f t="shared" si="30"/>
        <v>577.1</v>
      </c>
      <c r="J385" s="160">
        <f t="shared" si="31"/>
        <v>0</v>
      </c>
      <c r="K385" s="160">
        <f t="shared" si="32"/>
        <v>0</v>
      </c>
    </row>
    <row r="386" spans="1:11">
      <c r="A386" s="7" t="s">
        <v>373</v>
      </c>
      <c r="B386" s="309">
        <v>2</v>
      </c>
      <c r="C386" s="304" t="s">
        <v>28</v>
      </c>
      <c r="D386" s="305" t="s">
        <v>29</v>
      </c>
      <c r="E386" s="303" t="s">
        <v>127</v>
      </c>
      <c r="F386" s="311">
        <v>170.64</v>
      </c>
      <c r="G386" s="160" t="str">
        <f t="shared" si="33"/>
        <v>ТР</v>
      </c>
      <c r="H386" s="160" t="str">
        <f t="shared" si="34"/>
        <v>4</v>
      </c>
      <c r="I386" s="160">
        <f t="shared" si="30"/>
        <v>170.64</v>
      </c>
      <c r="J386" s="160">
        <f t="shared" si="31"/>
        <v>0</v>
      </c>
      <c r="K386" s="160">
        <f t="shared" si="32"/>
        <v>0</v>
      </c>
    </row>
    <row r="387" spans="1:11">
      <c r="A387" s="7" t="s">
        <v>373</v>
      </c>
      <c r="B387" s="309">
        <v>3</v>
      </c>
      <c r="C387" s="304">
        <v>2</v>
      </c>
      <c r="D387" s="305" t="s">
        <v>31</v>
      </c>
      <c r="E387" s="303" t="s">
        <v>127</v>
      </c>
      <c r="F387" s="311">
        <v>92.88</v>
      </c>
      <c r="G387" s="160">
        <f t="shared" si="33"/>
        <v>0</v>
      </c>
      <c r="H387" s="160">
        <f t="shared" si="34"/>
        <v>0</v>
      </c>
      <c r="I387" s="160">
        <f t="shared" si="30"/>
        <v>0</v>
      </c>
      <c r="J387" s="160">
        <f t="shared" si="31"/>
        <v>0</v>
      </c>
      <c r="K387" s="160">
        <f t="shared" si="32"/>
        <v>0</v>
      </c>
    </row>
    <row r="388" spans="1:11">
      <c r="A388" s="7" t="s">
        <v>373</v>
      </c>
      <c r="B388" s="784" t="s">
        <v>203</v>
      </c>
      <c r="C388" s="785"/>
      <c r="D388" s="785"/>
      <c r="E388" s="785"/>
      <c r="F388" s="786"/>
      <c r="G388" s="160">
        <f t="shared" si="33"/>
        <v>0</v>
      </c>
      <c r="H388" s="160">
        <f t="shared" si="34"/>
        <v>0</v>
      </c>
      <c r="I388" s="160">
        <f t="shared" ref="I388:I451" si="35">IF(G388="ТР",F388,0)</f>
        <v>0</v>
      </c>
      <c r="J388" s="160">
        <f t="shared" si="31"/>
        <v>0</v>
      </c>
      <c r="K388" s="160">
        <f t="shared" si="32"/>
        <v>0</v>
      </c>
    </row>
    <row r="389" spans="1:11" ht="25.5">
      <c r="A389" s="7" t="s">
        <v>373</v>
      </c>
      <c r="B389" s="309">
        <v>4</v>
      </c>
      <c r="C389" s="304" t="s">
        <v>246</v>
      </c>
      <c r="D389" s="305" t="s">
        <v>247</v>
      </c>
      <c r="E389" s="303" t="s">
        <v>206</v>
      </c>
      <c r="F389" s="311">
        <v>8.64</v>
      </c>
      <c r="G389" s="160">
        <f t="shared" si="33"/>
        <v>0</v>
      </c>
      <c r="H389" s="160">
        <f t="shared" si="34"/>
        <v>0</v>
      </c>
      <c r="I389" s="160">
        <f t="shared" si="35"/>
        <v>0</v>
      </c>
      <c r="J389" s="160" t="str">
        <f t="shared" ref="J389:J452" si="36">IF(LEFT(C389,2)="02","КР",0)</f>
        <v>КР</v>
      </c>
      <c r="K389" s="160">
        <f t="shared" ref="K389:K452" si="37">IF(J389="КР",F389,0)</f>
        <v>8.64</v>
      </c>
    </row>
    <row r="390" spans="1:11">
      <c r="A390" s="7" t="s">
        <v>373</v>
      </c>
      <c r="B390" s="309">
        <v>5</v>
      </c>
      <c r="C390" s="304" t="s">
        <v>204</v>
      </c>
      <c r="D390" s="305" t="s">
        <v>205</v>
      </c>
      <c r="E390" s="303" t="s">
        <v>206</v>
      </c>
      <c r="F390" s="311">
        <v>73.19</v>
      </c>
      <c r="G390" s="160">
        <f t="shared" si="33"/>
        <v>0</v>
      </c>
      <c r="H390" s="160">
        <f t="shared" si="34"/>
        <v>0</v>
      </c>
      <c r="I390" s="160">
        <f t="shared" si="35"/>
        <v>0</v>
      </c>
      <c r="J390" s="160" t="str">
        <f t="shared" si="36"/>
        <v>КР</v>
      </c>
      <c r="K390" s="160">
        <f t="shared" si="37"/>
        <v>73.19</v>
      </c>
    </row>
    <row r="391" spans="1:11">
      <c r="A391" s="7" t="s">
        <v>373</v>
      </c>
      <c r="B391" s="309">
        <v>6</v>
      </c>
      <c r="C391" s="304" t="s">
        <v>219</v>
      </c>
      <c r="D391" s="305" t="s">
        <v>220</v>
      </c>
      <c r="E391" s="303" t="s">
        <v>206</v>
      </c>
      <c r="F391" s="311">
        <v>11.05</v>
      </c>
      <c r="G391" s="160">
        <f t="shared" si="33"/>
        <v>0</v>
      </c>
      <c r="H391" s="160">
        <f t="shared" si="34"/>
        <v>0</v>
      </c>
      <c r="I391" s="160">
        <f t="shared" si="35"/>
        <v>0</v>
      </c>
      <c r="J391" s="160">
        <f t="shared" si="36"/>
        <v>0</v>
      </c>
      <c r="K391" s="160">
        <f t="shared" si="37"/>
        <v>0</v>
      </c>
    </row>
    <row r="392" spans="1:11">
      <c r="A392" s="7" t="s">
        <v>373</v>
      </c>
      <c r="B392" s="309">
        <v>7</v>
      </c>
      <c r="C392" s="304" t="s">
        <v>252</v>
      </c>
      <c r="D392" s="305" t="s">
        <v>253</v>
      </c>
      <c r="E392" s="303" t="s">
        <v>206</v>
      </c>
      <c r="F392" s="311">
        <v>2.74</v>
      </c>
      <c r="G392" s="160">
        <f t="shared" si="33"/>
        <v>0</v>
      </c>
      <c r="H392" s="160">
        <f t="shared" si="34"/>
        <v>0</v>
      </c>
      <c r="I392" s="160">
        <f t="shared" si="35"/>
        <v>0</v>
      </c>
      <c r="J392" s="160">
        <f t="shared" si="36"/>
        <v>0</v>
      </c>
      <c r="K392" s="160">
        <f t="shared" si="37"/>
        <v>0</v>
      </c>
    </row>
    <row r="393" spans="1:11">
      <c r="A393" s="7" t="s">
        <v>373</v>
      </c>
      <c r="B393" s="309">
        <v>8</v>
      </c>
      <c r="C393" s="304" t="s">
        <v>241</v>
      </c>
      <c r="D393" s="305" t="s">
        <v>242</v>
      </c>
      <c r="E393" s="303" t="s">
        <v>206</v>
      </c>
      <c r="F393" s="311">
        <v>41.67</v>
      </c>
      <c r="G393" s="160">
        <f t="shared" si="33"/>
        <v>0</v>
      </c>
      <c r="H393" s="160">
        <f t="shared" si="34"/>
        <v>0</v>
      </c>
      <c r="I393" s="160">
        <f t="shared" si="35"/>
        <v>0</v>
      </c>
      <c r="J393" s="160">
        <f t="shared" si="36"/>
        <v>0</v>
      </c>
      <c r="K393" s="160">
        <f t="shared" si="37"/>
        <v>0</v>
      </c>
    </row>
    <row r="394" spans="1:11">
      <c r="A394" s="7" t="s">
        <v>373</v>
      </c>
      <c r="B394" s="309">
        <v>9</v>
      </c>
      <c r="C394" s="304">
        <v>330206</v>
      </c>
      <c r="D394" s="305" t="s">
        <v>243</v>
      </c>
      <c r="E394" s="303" t="s">
        <v>206</v>
      </c>
      <c r="F394" s="311">
        <v>0.86</v>
      </c>
      <c r="G394" s="160">
        <f t="shared" si="33"/>
        <v>0</v>
      </c>
      <c r="H394" s="160">
        <f t="shared" si="34"/>
        <v>0</v>
      </c>
      <c r="I394" s="160">
        <f t="shared" si="35"/>
        <v>0</v>
      </c>
      <c r="J394" s="160">
        <f t="shared" si="36"/>
        <v>0</v>
      </c>
      <c r="K394" s="160">
        <f t="shared" si="37"/>
        <v>0</v>
      </c>
    </row>
    <row r="395" spans="1:11">
      <c r="A395" s="7" t="s">
        <v>373</v>
      </c>
      <c r="B395" s="309">
        <v>10</v>
      </c>
      <c r="C395" s="304">
        <v>330301</v>
      </c>
      <c r="D395" s="305" t="s">
        <v>289</v>
      </c>
      <c r="E395" s="303" t="s">
        <v>206</v>
      </c>
      <c r="F395" s="311">
        <v>0.57999999999999996</v>
      </c>
      <c r="G395" s="160">
        <f t="shared" si="33"/>
        <v>0</v>
      </c>
      <c r="H395" s="160">
        <f t="shared" si="34"/>
        <v>0</v>
      </c>
      <c r="I395" s="160">
        <f t="shared" si="35"/>
        <v>0</v>
      </c>
      <c r="J395" s="160">
        <f t="shared" si="36"/>
        <v>0</v>
      </c>
      <c r="K395" s="160">
        <f t="shared" si="37"/>
        <v>0</v>
      </c>
    </row>
    <row r="396" spans="1:11">
      <c r="A396" s="7" t="s">
        <v>373</v>
      </c>
      <c r="B396" s="310">
        <v>11</v>
      </c>
      <c r="C396" s="307">
        <v>400001</v>
      </c>
      <c r="D396" s="308" t="s">
        <v>207</v>
      </c>
      <c r="E396" s="306" t="s">
        <v>206</v>
      </c>
      <c r="F396" s="312">
        <v>35.26</v>
      </c>
      <c r="G396" s="160">
        <f t="shared" si="33"/>
        <v>0</v>
      </c>
      <c r="H396" s="160">
        <f t="shared" si="34"/>
        <v>0</v>
      </c>
      <c r="I396" s="160">
        <f t="shared" si="35"/>
        <v>0</v>
      </c>
      <c r="J396" s="160">
        <f t="shared" si="36"/>
        <v>0</v>
      </c>
      <c r="K396" s="160">
        <f t="shared" si="37"/>
        <v>0</v>
      </c>
    </row>
    <row r="397" spans="1:11">
      <c r="A397" s="7" t="s">
        <v>307</v>
      </c>
      <c r="B397" s="784" t="s">
        <v>202</v>
      </c>
      <c r="C397" s="785"/>
      <c r="D397" s="785"/>
      <c r="E397" s="785"/>
      <c r="F397" s="786"/>
      <c r="G397" s="160">
        <f t="shared" si="33"/>
        <v>0</v>
      </c>
      <c r="H397" s="160">
        <f t="shared" si="34"/>
        <v>0</v>
      </c>
      <c r="I397" s="160">
        <f t="shared" si="35"/>
        <v>0</v>
      </c>
      <c r="J397" s="160">
        <f t="shared" si="36"/>
        <v>0</v>
      </c>
      <c r="K397" s="160">
        <f t="shared" si="37"/>
        <v>0</v>
      </c>
    </row>
    <row r="398" spans="1:11">
      <c r="A398" s="7" t="s">
        <v>307</v>
      </c>
      <c r="B398" s="319">
        <v>1</v>
      </c>
      <c r="C398" s="314" t="s">
        <v>22</v>
      </c>
      <c r="D398" s="315" t="s">
        <v>23</v>
      </c>
      <c r="E398" s="313" t="s">
        <v>127</v>
      </c>
      <c r="F398" s="321">
        <v>1043.96</v>
      </c>
      <c r="G398" s="160" t="str">
        <f t="shared" si="33"/>
        <v>ТР</v>
      </c>
      <c r="H398" s="160" t="str">
        <f t="shared" si="34"/>
        <v>3</v>
      </c>
      <c r="I398" s="160">
        <f t="shared" si="35"/>
        <v>1043.96</v>
      </c>
      <c r="J398" s="160">
        <f t="shared" si="36"/>
        <v>0</v>
      </c>
      <c r="K398" s="160">
        <f t="shared" si="37"/>
        <v>0</v>
      </c>
    </row>
    <row r="399" spans="1:11">
      <c r="A399" s="7" t="s">
        <v>307</v>
      </c>
      <c r="B399" s="319">
        <v>2</v>
      </c>
      <c r="C399" s="314" t="s">
        <v>26</v>
      </c>
      <c r="D399" s="315" t="s">
        <v>27</v>
      </c>
      <c r="E399" s="313" t="s">
        <v>127</v>
      </c>
      <c r="F399" s="321">
        <v>202.03</v>
      </c>
      <c r="G399" s="160" t="str">
        <f t="shared" si="33"/>
        <v>ТР</v>
      </c>
      <c r="H399" s="160" t="str">
        <f t="shared" si="34"/>
        <v>4</v>
      </c>
      <c r="I399" s="160">
        <f t="shared" si="35"/>
        <v>202.03</v>
      </c>
      <c r="J399" s="160">
        <f t="shared" si="36"/>
        <v>0</v>
      </c>
      <c r="K399" s="160">
        <f t="shared" si="37"/>
        <v>0</v>
      </c>
    </row>
    <row r="400" spans="1:11">
      <c r="A400" s="7" t="s">
        <v>307</v>
      </c>
      <c r="B400" s="319">
        <v>3</v>
      </c>
      <c r="C400" s="314" t="s">
        <v>28</v>
      </c>
      <c r="D400" s="315" t="s">
        <v>29</v>
      </c>
      <c r="E400" s="313" t="s">
        <v>127</v>
      </c>
      <c r="F400" s="321">
        <v>265.93</v>
      </c>
      <c r="G400" s="160" t="str">
        <f t="shared" si="33"/>
        <v>ТР</v>
      </c>
      <c r="H400" s="160" t="str">
        <f t="shared" si="34"/>
        <v>4</v>
      </c>
      <c r="I400" s="160">
        <f t="shared" si="35"/>
        <v>265.93</v>
      </c>
      <c r="J400" s="160">
        <f t="shared" si="36"/>
        <v>0</v>
      </c>
      <c r="K400" s="160">
        <f t="shared" si="37"/>
        <v>0</v>
      </c>
    </row>
    <row r="401" spans="1:11">
      <c r="A401" s="7" t="s">
        <v>307</v>
      </c>
      <c r="B401" s="319">
        <v>4</v>
      </c>
      <c r="C401" s="314">
        <v>2</v>
      </c>
      <c r="D401" s="315" t="s">
        <v>31</v>
      </c>
      <c r="E401" s="313" t="s">
        <v>127</v>
      </c>
      <c r="F401" s="321">
        <v>8.83</v>
      </c>
      <c r="G401" s="160">
        <f t="shared" si="33"/>
        <v>0</v>
      </c>
      <c r="H401" s="160">
        <f t="shared" si="34"/>
        <v>0</v>
      </c>
      <c r="I401" s="160">
        <f t="shared" si="35"/>
        <v>0</v>
      </c>
      <c r="J401" s="160">
        <f t="shared" si="36"/>
        <v>0</v>
      </c>
      <c r="K401" s="160">
        <f t="shared" si="37"/>
        <v>0</v>
      </c>
    </row>
    <row r="402" spans="1:11">
      <c r="A402" s="7" t="s">
        <v>307</v>
      </c>
      <c r="B402" s="784" t="s">
        <v>203</v>
      </c>
      <c r="C402" s="785"/>
      <c r="D402" s="785"/>
      <c r="E402" s="785"/>
      <c r="F402" s="786"/>
      <c r="G402" s="160">
        <f t="shared" si="33"/>
        <v>0</v>
      </c>
      <c r="H402" s="160">
        <f t="shared" si="34"/>
        <v>0</v>
      </c>
      <c r="I402" s="160">
        <f t="shared" si="35"/>
        <v>0</v>
      </c>
      <c r="J402" s="160">
        <f t="shared" si="36"/>
        <v>0</v>
      </c>
      <c r="K402" s="160">
        <f t="shared" si="37"/>
        <v>0</v>
      </c>
    </row>
    <row r="403" spans="1:11">
      <c r="A403" s="7" t="s">
        <v>307</v>
      </c>
      <c r="B403" s="319">
        <v>5</v>
      </c>
      <c r="C403" s="314" t="s">
        <v>204</v>
      </c>
      <c r="D403" s="315" t="s">
        <v>205</v>
      </c>
      <c r="E403" s="313" t="s">
        <v>206</v>
      </c>
      <c r="F403" s="321">
        <v>8.83</v>
      </c>
      <c r="G403" s="160">
        <f t="shared" si="33"/>
        <v>0</v>
      </c>
      <c r="H403" s="160">
        <f t="shared" si="34"/>
        <v>0</v>
      </c>
      <c r="I403" s="160">
        <f t="shared" si="35"/>
        <v>0</v>
      </c>
      <c r="J403" s="160" t="str">
        <f t="shared" si="36"/>
        <v>КР</v>
      </c>
      <c r="K403" s="160">
        <f t="shared" si="37"/>
        <v>8.83</v>
      </c>
    </row>
    <row r="404" spans="1:11">
      <c r="A404" s="7" t="s">
        <v>307</v>
      </c>
      <c r="B404" s="319">
        <v>6</v>
      </c>
      <c r="C404" s="314" t="s">
        <v>221</v>
      </c>
      <c r="D404" s="315" t="s">
        <v>222</v>
      </c>
      <c r="E404" s="313" t="s">
        <v>206</v>
      </c>
      <c r="F404" s="321">
        <v>30.24</v>
      </c>
      <c r="G404" s="160">
        <f t="shared" si="33"/>
        <v>0</v>
      </c>
      <c r="H404" s="160">
        <f t="shared" si="34"/>
        <v>0</v>
      </c>
      <c r="I404" s="160">
        <f t="shared" si="35"/>
        <v>0</v>
      </c>
      <c r="J404" s="160">
        <f t="shared" si="36"/>
        <v>0</v>
      </c>
      <c r="K404" s="160">
        <f t="shared" si="37"/>
        <v>0</v>
      </c>
    </row>
    <row r="405" spans="1:11">
      <c r="A405" s="7" t="s">
        <v>307</v>
      </c>
      <c r="B405" s="319">
        <v>7</v>
      </c>
      <c r="C405" s="314" t="s">
        <v>239</v>
      </c>
      <c r="D405" s="315" t="s">
        <v>240</v>
      </c>
      <c r="E405" s="313" t="s">
        <v>206</v>
      </c>
      <c r="F405" s="321">
        <v>30.24</v>
      </c>
      <c r="G405" s="160">
        <f t="shared" si="33"/>
        <v>0</v>
      </c>
      <c r="H405" s="160">
        <f t="shared" si="34"/>
        <v>0</v>
      </c>
      <c r="I405" s="160">
        <f t="shared" si="35"/>
        <v>0</v>
      </c>
      <c r="J405" s="160">
        <f t="shared" si="36"/>
        <v>0</v>
      </c>
      <c r="K405" s="160">
        <f t="shared" si="37"/>
        <v>0</v>
      </c>
    </row>
    <row r="406" spans="1:11">
      <c r="A406" s="7" t="s">
        <v>307</v>
      </c>
      <c r="B406" s="319">
        <v>8</v>
      </c>
      <c r="C406" s="314" t="s">
        <v>241</v>
      </c>
      <c r="D406" s="315" t="s">
        <v>242</v>
      </c>
      <c r="E406" s="313" t="s">
        <v>206</v>
      </c>
      <c r="F406" s="321">
        <v>70.510000000000005</v>
      </c>
      <c r="G406" s="160">
        <f t="shared" si="33"/>
        <v>0</v>
      </c>
      <c r="H406" s="160">
        <f t="shared" si="34"/>
        <v>0</v>
      </c>
      <c r="I406" s="160">
        <f t="shared" si="35"/>
        <v>0</v>
      </c>
      <c r="J406" s="160">
        <f t="shared" si="36"/>
        <v>0</v>
      </c>
      <c r="K406" s="160">
        <f t="shared" si="37"/>
        <v>0</v>
      </c>
    </row>
    <row r="407" spans="1:11">
      <c r="A407" s="7" t="s">
        <v>307</v>
      </c>
      <c r="B407" s="319">
        <v>9</v>
      </c>
      <c r="C407" s="314">
        <v>330206</v>
      </c>
      <c r="D407" s="315" t="s">
        <v>243</v>
      </c>
      <c r="E407" s="313" t="s">
        <v>206</v>
      </c>
      <c r="F407" s="321">
        <v>34.020000000000003</v>
      </c>
      <c r="G407" s="160">
        <f t="shared" si="33"/>
        <v>0</v>
      </c>
      <c r="H407" s="160">
        <f t="shared" si="34"/>
        <v>0</v>
      </c>
      <c r="I407" s="160">
        <f t="shared" si="35"/>
        <v>0</v>
      </c>
      <c r="J407" s="160">
        <f t="shared" si="36"/>
        <v>0</v>
      </c>
      <c r="K407" s="160">
        <f t="shared" si="37"/>
        <v>0</v>
      </c>
    </row>
    <row r="408" spans="1:11">
      <c r="A408" s="7" t="s">
        <v>307</v>
      </c>
      <c r="B408" s="319">
        <v>10</v>
      </c>
      <c r="C408" s="314">
        <v>331002</v>
      </c>
      <c r="D408" s="315" t="s">
        <v>270</v>
      </c>
      <c r="E408" s="313" t="s">
        <v>206</v>
      </c>
      <c r="F408" s="321">
        <v>0.22</v>
      </c>
      <c r="G408" s="160">
        <f t="shared" si="33"/>
        <v>0</v>
      </c>
      <c r="H408" s="160">
        <f t="shared" si="34"/>
        <v>0</v>
      </c>
      <c r="I408" s="160">
        <f t="shared" si="35"/>
        <v>0</v>
      </c>
      <c r="J408" s="160">
        <f t="shared" si="36"/>
        <v>0</v>
      </c>
      <c r="K408" s="160">
        <f t="shared" si="37"/>
        <v>0</v>
      </c>
    </row>
    <row r="409" spans="1:11">
      <c r="A409" s="7" t="s">
        <v>307</v>
      </c>
      <c r="B409" s="319">
        <v>11</v>
      </c>
      <c r="C409" s="314">
        <v>331451</v>
      </c>
      <c r="D409" s="315" t="s">
        <v>244</v>
      </c>
      <c r="E409" s="313" t="s">
        <v>206</v>
      </c>
      <c r="F409" s="321">
        <v>28.2</v>
      </c>
      <c r="G409" s="160">
        <f t="shared" si="33"/>
        <v>0</v>
      </c>
      <c r="H409" s="160">
        <f t="shared" si="34"/>
        <v>0</v>
      </c>
      <c r="I409" s="160">
        <f t="shared" si="35"/>
        <v>0</v>
      </c>
      <c r="J409" s="160">
        <f t="shared" si="36"/>
        <v>0</v>
      </c>
      <c r="K409" s="160">
        <f t="shared" si="37"/>
        <v>0</v>
      </c>
    </row>
    <row r="410" spans="1:11">
      <c r="A410" s="7" t="s">
        <v>307</v>
      </c>
      <c r="B410" s="320">
        <v>12</v>
      </c>
      <c r="C410" s="317">
        <v>400001</v>
      </c>
      <c r="D410" s="318" t="s">
        <v>207</v>
      </c>
      <c r="E410" s="316" t="s">
        <v>206</v>
      </c>
      <c r="F410" s="322">
        <v>8.82</v>
      </c>
      <c r="G410" s="160">
        <f t="shared" si="33"/>
        <v>0</v>
      </c>
      <c r="H410" s="160">
        <f t="shared" si="34"/>
        <v>0</v>
      </c>
      <c r="I410" s="160">
        <f t="shared" si="35"/>
        <v>0</v>
      </c>
      <c r="J410" s="160">
        <f t="shared" si="36"/>
        <v>0</v>
      </c>
      <c r="K410" s="160">
        <f t="shared" si="37"/>
        <v>0</v>
      </c>
    </row>
    <row r="411" spans="1:11">
      <c r="A411" s="7" t="s">
        <v>308</v>
      </c>
      <c r="B411" s="784" t="s">
        <v>202</v>
      </c>
      <c r="C411" s="785"/>
      <c r="D411" s="785"/>
      <c r="E411" s="785"/>
      <c r="F411" s="786"/>
      <c r="G411" s="160">
        <f t="shared" si="33"/>
        <v>0</v>
      </c>
      <c r="H411" s="160">
        <f t="shared" si="34"/>
        <v>0</v>
      </c>
      <c r="I411" s="160">
        <f t="shared" si="35"/>
        <v>0</v>
      </c>
      <c r="J411" s="160">
        <f t="shared" si="36"/>
        <v>0</v>
      </c>
      <c r="K411" s="160">
        <f t="shared" si="37"/>
        <v>0</v>
      </c>
    </row>
    <row r="412" spans="1:11">
      <c r="A412" s="7" t="s">
        <v>308</v>
      </c>
      <c r="B412" s="329">
        <v>1</v>
      </c>
      <c r="C412" s="324" t="s">
        <v>470</v>
      </c>
      <c r="D412" s="325" t="s">
        <v>142</v>
      </c>
      <c r="E412" s="323" t="s">
        <v>127</v>
      </c>
      <c r="F412" s="331">
        <v>51.04</v>
      </c>
      <c r="G412" s="160" t="str">
        <f t="shared" si="33"/>
        <v>ТР</v>
      </c>
      <c r="H412" s="160" t="str">
        <f t="shared" si="34"/>
        <v>1</v>
      </c>
      <c r="I412" s="160">
        <f t="shared" si="35"/>
        <v>51.04</v>
      </c>
      <c r="J412" s="160">
        <f t="shared" si="36"/>
        <v>0</v>
      </c>
      <c r="K412" s="160">
        <f t="shared" si="37"/>
        <v>0</v>
      </c>
    </row>
    <row r="413" spans="1:11">
      <c r="A413" s="7" t="s">
        <v>308</v>
      </c>
      <c r="B413" s="329">
        <v>2</v>
      </c>
      <c r="C413" s="324" t="s">
        <v>77</v>
      </c>
      <c r="D413" s="325" t="s">
        <v>79</v>
      </c>
      <c r="E413" s="323" t="s">
        <v>127</v>
      </c>
      <c r="F413" s="331">
        <v>80.86</v>
      </c>
      <c r="G413" s="160" t="str">
        <f t="shared" si="33"/>
        <v>ТР</v>
      </c>
      <c r="H413" s="160" t="str">
        <f t="shared" si="34"/>
        <v>2</v>
      </c>
      <c r="I413" s="160">
        <f t="shared" si="35"/>
        <v>80.86</v>
      </c>
      <c r="J413" s="160">
        <f t="shared" si="36"/>
        <v>0</v>
      </c>
      <c r="K413" s="160">
        <f t="shared" si="37"/>
        <v>0</v>
      </c>
    </row>
    <row r="414" spans="1:11">
      <c r="A414" s="7" t="s">
        <v>308</v>
      </c>
      <c r="B414" s="329">
        <v>3</v>
      </c>
      <c r="C414" s="324" t="s">
        <v>258</v>
      </c>
      <c r="D414" s="325" t="s">
        <v>172</v>
      </c>
      <c r="E414" s="323" t="s">
        <v>127</v>
      </c>
      <c r="F414" s="331">
        <v>123</v>
      </c>
      <c r="G414" s="160" t="str">
        <f t="shared" si="33"/>
        <v>ТР</v>
      </c>
      <c r="H414" s="160" t="str">
        <f t="shared" si="34"/>
        <v>3</v>
      </c>
      <c r="I414" s="160">
        <f t="shared" si="35"/>
        <v>123</v>
      </c>
      <c r="J414" s="160">
        <f t="shared" si="36"/>
        <v>0</v>
      </c>
      <c r="K414" s="160">
        <f t="shared" si="37"/>
        <v>0</v>
      </c>
    </row>
    <row r="415" spans="1:11">
      <c r="A415" s="7" t="s">
        <v>308</v>
      </c>
      <c r="B415" s="329">
        <v>4</v>
      </c>
      <c r="C415" s="324" t="s">
        <v>22</v>
      </c>
      <c r="D415" s="325" t="s">
        <v>23</v>
      </c>
      <c r="E415" s="323" t="s">
        <v>127</v>
      </c>
      <c r="F415" s="331">
        <v>344.83</v>
      </c>
      <c r="G415" s="160" t="str">
        <f t="shared" si="33"/>
        <v>ТР</v>
      </c>
      <c r="H415" s="160" t="str">
        <f t="shared" si="34"/>
        <v>3</v>
      </c>
      <c r="I415" s="160">
        <f t="shared" si="35"/>
        <v>344.83</v>
      </c>
      <c r="J415" s="160">
        <f t="shared" si="36"/>
        <v>0</v>
      </c>
      <c r="K415" s="160">
        <f t="shared" si="37"/>
        <v>0</v>
      </c>
    </row>
    <row r="416" spans="1:11">
      <c r="A416" s="7" t="s">
        <v>308</v>
      </c>
      <c r="B416" s="329">
        <v>5</v>
      </c>
      <c r="C416" s="324" t="s">
        <v>26</v>
      </c>
      <c r="D416" s="325" t="s">
        <v>27</v>
      </c>
      <c r="E416" s="323" t="s">
        <v>127</v>
      </c>
      <c r="F416" s="331">
        <v>2660.68</v>
      </c>
      <c r="G416" s="160" t="str">
        <f t="shared" si="33"/>
        <v>ТР</v>
      </c>
      <c r="H416" s="160" t="str">
        <f t="shared" si="34"/>
        <v>4</v>
      </c>
      <c r="I416" s="160">
        <f t="shared" si="35"/>
        <v>2660.68</v>
      </c>
      <c r="J416" s="160">
        <f t="shared" si="36"/>
        <v>0</v>
      </c>
      <c r="K416" s="160">
        <f t="shared" si="37"/>
        <v>0</v>
      </c>
    </row>
    <row r="417" spans="1:11">
      <c r="A417" s="7" t="s">
        <v>308</v>
      </c>
      <c r="B417" s="329">
        <v>6</v>
      </c>
      <c r="C417" s="324" t="s">
        <v>28</v>
      </c>
      <c r="D417" s="325" t="s">
        <v>29</v>
      </c>
      <c r="E417" s="323" t="s">
        <v>127</v>
      </c>
      <c r="F417" s="331">
        <v>364.4</v>
      </c>
      <c r="G417" s="160" t="str">
        <f t="shared" si="33"/>
        <v>ТР</v>
      </c>
      <c r="H417" s="160" t="str">
        <f t="shared" si="34"/>
        <v>4</v>
      </c>
      <c r="I417" s="160">
        <f t="shared" si="35"/>
        <v>364.4</v>
      </c>
      <c r="J417" s="160">
        <f t="shared" si="36"/>
        <v>0</v>
      </c>
      <c r="K417" s="160">
        <f t="shared" si="37"/>
        <v>0</v>
      </c>
    </row>
    <row r="418" spans="1:11">
      <c r="A418" s="7" t="s">
        <v>308</v>
      </c>
      <c r="B418" s="329">
        <v>7</v>
      </c>
      <c r="C418" s="324" t="s">
        <v>99</v>
      </c>
      <c r="D418" s="325" t="s">
        <v>100</v>
      </c>
      <c r="E418" s="323" t="s">
        <v>127</v>
      </c>
      <c r="F418" s="331">
        <v>4.84</v>
      </c>
      <c r="G418" s="160" t="str">
        <f t="shared" si="33"/>
        <v>ТР</v>
      </c>
      <c r="H418" s="160" t="str">
        <f t="shared" si="34"/>
        <v>4</v>
      </c>
      <c r="I418" s="160">
        <f t="shared" si="35"/>
        <v>4.84</v>
      </c>
      <c r="J418" s="160">
        <f t="shared" si="36"/>
        <v>0</v>
      </c>
      <c r="K418" s="160">
        <f t="shared" si="37"/>
        <v>0</v>
      </c>
    </row>
    <row r="419" spans="1:11">
      <c r="A419" s="7" t="s">
        <v>308</v>
      </c>
      <c r="B419" s="329">
        <v>8</v>
      </c>
      <c r="C419" s="324">
        <v>2</v>
      </c>
      <c r="D419" s="325" t="s">
        <v>31</v>
      </c>
      <c r="E419" s="323" t="s">
        <v>127</v>
      </c>
      <c r="F419" s="331">
        <v>255.87</v>
      </c>
      <c r="G419" s="160">
        <f t="shared" si="33"/>
        <v>0</v>
      </c>
      <c r="H419" s="160">
        <f t="shared" si="34"/>
        <v>0</v>
      </c>
      <c r="I419" s="160">
        <f t="shared" si="35"/>
        <v>0</v>
      </c>
      <c r="J419" s="160">
        <f t="shared" si="36"/>
        <v>0</v>
      </c>
      <c r="K419" s="160">
        <f t="shared" si="37"/>
        <v>0</v>
      </c>
    </row>
    <row r="420" spans="1:11">
      <c r="A420" s="7" t="s">
        <v>308</v>
      </c>
      <c r="B420" s="784" t="s">
        <v>203</v>
      </c>
      <c r="C420" s="785"/>
      <c r="D420" s="785"/>
      <c r="E420" s="785"/>
      <c r="F420" s="786"/>
      <c r="G420" s="160">
        <f t="shared" si="33"/>
        <v>0</v>
      </c>
      <c r="H420" s="160">
        <f t="shared" si="34"/>
        <v>0</v>
      </c>
      <c r="I420" s="160">
        <f t="shared" si="35"/>
        <v>0</v>
      </c>
      <c r="J420" s="160">
        <f t="shared" si="36"/>
        <v>0</v>
      </c>
      <c r="K420" s="160">
        <f t="shared" si="37"/>
        <v>0</v>
      </c>
    </row>
    <row r="421" spans="1:11">
      <c r="A421" s="7" t="s">
        <v>308</v>
      </c>
      <c r="B421" s="329">
        <v>9</v>
      </c>
      <c r="C421" s="324" t="s">
        <v>204</v>
      </c>
      <c r="D421" s="325" t="s">
        <v>205</v>
      </c>
      <c r="E421" s="323" t="s">
        <v>206</v>
      </c>
      <c r="F421" s="331">
        <v>65.92</v>
      </c>
      <c r="G421" s="160">
        <f t="shared" si="33"/>
        <v>0</v>
      </c>
      <c r="H421" s="160">
        <f t="shared" si="34"/>
        <v>0</v>
      </c>
      <c r="I421" s="160">
        <f t="shared" si="35"/>
        <v>0</v>
      </c>
      <c r="J421" s="160" t="str">
        <f t="shared" si="36"/>
        <v>КР</v>
      </c>
      <c r="K421" s="160">
        <f t="shared" si="37"/>
        <v>65.92</v>
      </c>
    </row>
    <row r="422" spans="1:11">
      <c r="A422" s="7" t="s">
        <v>308</v>
      </c>
      <c r="B422" s="329">
        <v>10</v>
      </c>
      <c r="C422" s="324" t="s">
        <v>221</v>
      </c>
      <c r="D422" s="325" t="s">
        <v>222</v>
      </c>
      <c r="E422" s="323" t="s">
        <v>206</v>
      </c>
      <c r="F422" s="331">
        <v>316.89999999999998</v>
      </c>
      <c r="G422" s="160">
        <f t="shared" si="33"/>
        <v>0</v>
      </c>
      <c r="H422" s="160">
        <f t="shared" si="34"/>
        <v>0</v>
      </c>
      <c r="I422" s="160">
        <f t="shared" si="35"/>
        <v>0</v>
      </c>
      <c r="J422" s="160">
        <f t="shared" si="36"/>
        <v>0</v>
      </c>
      <c r="K422" s="160">
        <f t="shared" si="37"/>
        <v>0</v>
      </c>
    </row>
    <row r="423" spans="1:11">
      <c r="A423" s="7" t="s">
        <v>308</v>
      </c>
      <c r="B423" s="329">
        <v>11</v>
      </c>
      <c r="C423" s="324" t="s">
        <v>239</v>
      </c>
      <c r="D423" s="325" t="s">
        <v>240</v>
      </c>
      <c r="E423" s="323" t="s">
        <v>206</v>
      </c>
      <c r="F423" s="331">
        <v>246.26</v>
      </c>
      <c r="G423" s="160">
        <f t="shared" si="33"/>
        <v>0</v>
      </c>
      <c r="H423" s="160">
        <f t="shared" si="34"/>
        <v>0</v>
      </c>
      <c r="I423" s="160">
        <f t="shared" si="35"/>
        <v>0</v>
      </c>
      <c r="J423" s="160">
        <f t="shared" si="36"/>
        <v>0</v>
      </c>
      <c r="K423" s="160">
        <f t="shared" si="37"/>
        <v>0</v>
      </c>
    </row>
    <row r="424" spans="1:11">
      <c r="A424" s="7" t="s">
        <v>308</v>
      </c>
      <c r="B424" s="329">
        <v>12</v>
      </c>
      <c r="C424" s="324" t="s">
        <v>248</v>
      </c>
      <c r="D424" s="325" t="s">
        <v>249</v>
      </c>
      <c r="E424" s="323" t="s">
        <v>206</v>
      </c>
      <c r="F424" s="331">
        <v>70.64</v>
      </c>
      <c r="G424" s="160">
        <f t="shared" si="33"/>
        <v>0</v>
      </c>
      <c r="H424" s="160">
        <f t="shared" si="34"/>
        <v>0</v>
      </c>
      <c r="I424" s="160">
        <f t="shared" si="35"/>
        <v>0</v>
      </c>
      <c r="J424" s="160">
        <f t="shared" si="36"/>
        <v>0</v>
      </c>
      <c r="K424" s="160">
        <f t="shared" si="37"/>
        <v>0</v>
      </c>
    </row>
    <row r="425" spans="1:11">
      <c r="A425" s="7" t="s">
        <v>308</v>
      </c>
      <c r="B425" s="329">
        <v>13</v>
      </c>
      <c r="C425" s="324" t="s">
        <v>250</v>
      </c>
      <c r="D425" s="325" t="s">
        <v>251</v>
      </c>
      <c r="E425" s="323" t="s">
        <v>206</v>
      </c>
      <c r="F425" s="331">
        <v>176.75</v>
      </c>
      <c r="G425" s="160">
        <f t="shared" si="33"/>
        <v>0</v>
      </c>
      <c r="H425" s="160">
        <f t="shared" si="34"/>
        <v>0</v>
      </c>
      <c r="I425" s="160">
        <f t="shared" si="35"/>
        <v>0</v>
      </c>
      <c r="J425" s="160">
        <f t="shared" si="36"/>
        <v>0</v>
      </c>
      <c r="K425" s="160">
        <f t="shared" si="37"/>
        <v>0</v>
      </c>
    </row>
    <row r="426" spans="1:11">
      <c r="A426" s="7" t="s">
        <v>308</v>
      </c>
      <c r="B426" s="329">
        <v>14</v>
      </c>
      <c r="C426" s="324" t="s">
        <v>241</v>
      </c>
      <c r="D426" s="325" t="s">
        <v>242</v>
      </c>
      <c r="E426" s="323" t="s">
        <v>206</v>
      </c>
      <c r="F426" s="331">
        <v>100.93</v>
      </c>
      <c r="G426" s="160">
        <f t="shared" si="33"/>
        <v>0</v>
      </c>
      <c r="H426" s="160">
        <f t="shared" si="34"/>
        <v>0</v>
      </c>
      <c r="I426" s="160">
        <f t="shared" si="35"/>
        <v>0</v>
      </c>
      <c r="J426" s="160">
        <f t="shared" si="36"/>
        <v>0</v>
      </c>
      <c r="K426" s="160">
        <f t="shared" si="37"/>
        <v>0</v>
      </c>
    </row>
    <row r="427" spans="1:11" ht="25.5">
      <c r="A427" s="7" t="s">
        <v>308</v>
      </c>
      <c r="B427" s="329">
        <v>15</v>
      </c>
      <c r="C427" s="324" t="s">
        <v>563</v>
      </c>
      <c r="D427" s="325" t="s">
        <v>564</v>
      </c>
      <c r="E427" s="323" t="s">
        <v>206</v>
      </c>
      <c r="F427" s="331">
        <v>3.66</v>
      </c>
      <c r="G427" s="160">
        <f t="shared" si="33"/>
        <v>0</v>
      </c>
      <c r="H427" s="160">
        <f t="shared" si="34"/>
        <v>0</v>
      </c>
      <c r="I427" s="160">
        <f t="shared" si="35"/>
        <v>0</v>
      </c>
      <c r="J427" s="160">
        <f t="shared" si="36"/>
        <v>0</v>
      </c>
      <c r="K427" s="160">
        <f t="shared" si="37"/>
        <v>0</v>
      </c>
    </row>
    <row r="428" spans="1:11" ht="25.5">
      <c r="A428" s="7" t="s">
        <v>308</v>
      </c>
      <c r="B428" s="329">
        <v>16</v>
      </c>
      <c r="C428" s="324" t="s">
        <v>561</v>
      </c>
      <c r="D428" s="325" t="s">
        <v>562</v>
      </c>
      <c r="E428" s="323" t="s">
        <v>206</v>
      </c>
      <c r="F428" s="331">
        <v>10.54</v>
      </c>
      <c r="G428" s="160">
        <f t="shared" si="33"/>
        <v>0</v>
      </c>
      <c r="H428" s="160">
        <f t="shared" si="34"/>
        <v>0</v>
      </c>
      <c r="I428" s="160">
        <f t="shared" si="35"/>
        <v>0</v>
      </c>
      <c r="J428" s="160">
        <f t="shared" si="36"/>
        <v>0</v>
      </c>
      <c r="K428" s="160">
        <f t="shared" si="37"/>
        <v>0</v>
      </c>
    </row>
    <row r="429" spans="1:11">
      <c r="A429" s="7" t="s">
        <v>308</v>
      </c>
      <c r="B429" s="329">
        <v>17</v>
      </c>
      <c r="C429" s="324" t="s">
        <v>477</v>
      </c>
      <c r="D429" s="325" t="s">
        <v>478</v>
      </c>
      <c r="E429" s="323" t="s">
        <v>206</v>
      </c>
      <c r="F429" s="331">
        <v>2.66</v>
      </c>
      <c r="G429" s="160">
        <f t="shared" si="33"/>
        <v>0</v>
      </c>
      <c r="H429" s="160">
        <f t="shared" si="34"/>
        <v>0</v>
      </c>
      <c r="I429" s="160">
        <f t="shared" si="35"/>
        <v>0</v>
      </c>
      <c r="J429" s="160">
        <f t="shared" si="36"/>
        <v>0</v>
      </c>
      <c r="K429" s="160">
        <f t="shared" si="37"/>
        <v>0</v>
      </c>
    </row>
    <row r="430" spans="1:11">
      <c r="A430" s="7" t="s">
        <v>308</v>
      </c>
      <c r="B430" s="329">
        <v>18</v>
      </c>
      <c r="C430" s="324">
        <v>330206</v>
      </c>
      <c r="D430" s="325" t="s">
        <v>243</v>
      </c>
      <c r="E430" s="323" t="s">
        <v>206</v>
      </c>
      <c r="F430" s="331">
        <v>7.55</v>
      </c>
      <c r="G430" s="160">
        <f t="shared" si="33"/>
        <v>0</v>
      </c>
      <c r="H430" s="160">
        <f t="shared" si="34"/>
        <v>0</v>
      </c>
      <c r="I430" s="160">
        <f t="shared" si="35"/>
        <v>0</v>
      </c>
      <c r="J430" s="160">
        <f t="shared" si="36"/>
        <v>0</v>
      </c>
      <c r="K430" s="160">
        <f t="shared" si="37"/>
        <v>0</v>
      </c>
    </row>
    <row r="431" spans="1:11">
      <c r="A431" s="7" t="s">
        <v>308</v>
      </c>
      <c r="B431" s="329">
        <v>19</v>
      </c>
      <c r="C431" s="324">
        <v>331451</v>
      </c>
      <c r="D431" s="325" t="s">
        <v>244</v>
      </c>
      <c r="E431" s="323" t="s">
        <v>206</v>
      </c>
      <c r="F431" s="331">
        <v>12.11</v>
      </c>
      <c r="G431" s="160">
        <f t="shared" si="33"/>
        <v>0</v>
      </c>
      <c r="H431" s="160">
        <f t="shared" si="34"/>
        <v>0</v>
      </c>
      <c r="I431" s="160">
        <f t="shared" si="35"/>
        <v>0</v>
      </c>
      <c r="J431" s="160">
        <f t="shared" si="36"/>
        <v>0</v>
      </c>
      <c r="K431" s="160">
        <f t="shared" si="37"/>
        <v>0</v>
      </c>
    </row>
    <row r="432" spans="1:11">
      <c r="A432" s="7" t="s">
        <v>308</v>
      </c>
      <c r="B432" s="329">
        <v>20</v>
      </c>
      <c r="C432" s="324">
        <v>340151</v>
      </c>
      <c r="D432" s="325" t="s">
        <v>565</v>
      </c>
      <c r="E432" s="323" t="s">
        <v>206</v>
      </c>
      <c r="F432" s="331">
        <v>3.66</v>
      </c>
      <c r="G432" s="160">
        <f t="shared" si="33"/>
        <v>0</v>
      </c>
      <c r="H432" s="160">
        <f t="shared" si="34"/>
        <v>0</v>
      </c>
      <c r="I432" s="160">
        <f t="shared" si="35"/>
        <v>0</v>
      </c>
      <c r="J432" s="160">
        <f t="shared" si="36"/>
        <v>0</v>
      </c>
      <c r="K432" s="160">
        <f t="shared" si="37"/>
        <v>0</v>
      </c>
    </row>
    <row r="433" spans="1:11">
      <c r="A433" s="7" t="s">
        <v>308</v>
      </c>
      <c r="B433" s="329">
        <v>21</v>
      </c>
      <c r="C433" s="324">
        <v>350451</v>
      </c>
      <c r="D433" s="325" t="s">
        <v>274</v>
      </c>
      <c r="E433" s="323" t="s">
        <v>206</v>
      </c>
      <c r="F433" s="331">
        <v>67.77</v>
      </c>
      <c r="G433" s="160">
        <f t="shared" si="33"/>
        <v>0</v>
      </c>
      <c r="H433" s="160">
        <f t="shared" si="34"/>
        <v>0</v>
      </c>
      <c r="I433" s="160">
        <f t="shared" si="35"/>
        <v>0</v>
      </c>
      <c r="J433" s="160">
        <f t="shared" si="36"/>
        <v>0</v>
      </c>
      <c r="K433" s="160">
        <f t="shared" si="37"/>
        <v>0</v>
      </c>
    </row>
    <row r="434" spans="1:11">
      <c r="A434" s="7" t="s">
        <v>308</v>
      </c>
      <c r="B434" s="330">
        <v>22</v>
      </c>
      <c r="C434" s="327">
        <v>400001</v>
      </c>
      <c r="D434" s="328" t="s">
        <v>207</v>
      </c>
      <c r="E434" s="326" t="s">
        <v>206</v>
      </c>
      <c r="F434" s="332">
        <v>57.49</v>
      </c>
      <c r="G434" s="160">
        <f t="shared" si="33"/>
        <v>0</v>
      </c>
      <c r="H434" s="160">
        <f t="shared" si="34"/>
        <v>0</v>
      </c>
      <c r="I434" s="160">
        <f t="shared" si="35"/>
        <v>0</v>
      </c>
      <c r="J434" s="160">
        <f t="shared" si="36"/>
        <v>0</v>
      </c>
      <c r="K434" s="160">
        <f t="shared" si="37"/>
        <v>0</v>
      </c>
    </row>
    <row r="435" spans="1:11">
      <c r="A435" s="7" t="s">
        <v>309</v>
      </c>
      <c r="B435" s="784" t="s">
        <v>202</v>
      </c>
      <c r="C435" s="785"/>
      <c r="D435" s="785"/>
      <c r="E435" s="785"/>
      <c r="F435" s="786"/>
      <c r="G435" s="160">
        <f t="shared" si="33"/>
        <v>0</v>
      </c>
      <c r="H435" s="160">
        <f t="shared" si="34"/>
        <v>0</v>
      </c>
      <c r="I435" s="160">
        <f t="shared" si="35"/>
        <v>0</v>
      </c>
      <c r="J435" s="160">
        <f t="shared" si="36"/>
        <v>0</v>
      </c>
      <c r="K435" s="160">
        <f t="shared" si="37"/>
        <v>0</v>
      </c>
    </row>
    <row r="436" spans="1:11">
      <c r="A436" s="7" t="s">
        <v>309</v>
      </c>
      <c r="B436" s="339">
        <v>1</v>
      </c>
      <c r="C436" s="334" t="s">
        <v>24</v>
      </c>
      <c r="D436" s="335" t="s">
        <v>25</v>
      </c>
      <c r="E436" s="333" t="s">
        <v>127</v>
      </c>
      <c r="F436" s="341">
        <v>68.400000000000006</v>
      </c>
      <c r="G436" s="160" t="str">
        <f t="shared" si="33"/>
        <v>ТР</v>
      </c>
      <c r="H436" s="160" t="str">
        <f t="shared" si="34"/>
        <v>3</v>
      </c>
      <c r="I436" s="160">
        <f t="shared" si="35"/>
        <v>68.400000000000006</v>
      </c>
      <c r="J436" s="160">
        <f t="shared" si="36"/>
        <v>0</v>
      </c>
      <c r="K436" s="160">
        <f t="shared" si="37"/>
        <v>0</v>
      </c>
    </row>
    <row r="437" spans="1:11">
      <c r="A437" s="7" t="s">
        <v>309</v>
      </c>
      <c r="B437" s="784" t="s">
        <v>203</v>
      </c>
      <c r="C437" s="785"/>
      <c r="D437" s="785"/>
      <c r="E437" s="785"/>
      <c r="F437" s="786"/>
      <c r="G437" s="160">
        <f t="shared" si="33"/>
        <v>0</v>
      </c>
      <c r="H437" s="160">
        <f t="shared" si="34"/>
        <v>0</v>
      </c>
      <c r="I437" s="160">
        <f t="shared" si="35"/>
        <v>0</v>
      </c>
      <c r="J437" s="160">
        <f t="shared" si="36"/>
        <v>0</v>
      </c>
      <c r="K437" s="160">
        <f t="shared" si="37"/>
        <v>0</v>
      </c>
    </row>
    <row r="438" spans="1:11">
      <c r="A438" s="7" t="s">
        <v>309</v>
      </c>
      <c r="B438" s="339">
        <v>2</v>
      </c>
      <c r="C438" s="334" t="s">
        <v>241</v>
      </c>
      <c r="D438" s="335" t="s">
        <v>242</v>
      </c>
      <c r="E438" s="333" t="s">
        <v>206</v>
      </c>
      <c r="F438" s="341">
        <v>4.9400000000000004</v>
      </c>
      <c r="G438" s="160">
        <f t="shared" si="33"/>
        <v>0</v>
      </c>
      <c r="H438" s="160">
        <f t="shared" si="34"/>
        <v>0</v>
      </c>
      <c r="I438" s="160">
        <f t="shared" si="35"/>
        <v>0</v>
      </c>
      <c r="J438" s="160">
        <f t="shared" si="36"/>
        <v>0</v>
      </c>
      <c r="K438" s="160">
        <f t="shared" si="37"/>
        <v>0</v>
      </c>
    </row>
    <row r="439" spans="1:11">
      <c r="A439" s="7" t="s">
        <v>309</v>
      </c>
      <c r="B439" s="340">
        <v>3</v>
      </c>
      <c r="C439" s="337">
        <v>330206</v>
      </c>
      <c r="D439" s="338" t="s">
        <v>243</v>
      </c>
      <c r="E439" s="336" t="s">
        <v>206</v>
      </c>
      <c r="F439" s="342">
        <v>1.52</v>
      </c>
      <c r="G439" s="160">
        <f t="shared" si="33"/>
        <v>0</v>
      </c>
      <c r="H439" s="160">
        <f t="shared" si="34"/>
        <v>0</v>
      </c>
      <c r="I439" s="160">
        <f t="shared" si="35"/>
        <v>0</v>
      </c>
      <c r="J439" s="160">
        <f t="shared" si="36"/>
        <v>0</v>
      </c>
      <c r="K439" s="160">
        <f t="shared" si="37"/>
        <v>0</v>
      </c>
    </row>
    <row r="440" spans="1:11">
      <c r="A440" s="7" t="s">
        <v>378</v>
      </c>
      <c r="B440" s="784" t="s">
        <v>202</v>
      </c>
      <c r="C440" s="785"/>
      <c r="D440" s="785"/>
      <c r="E440" s="785"/>
      <c r="F440" s="786"/>
      <c r="G440" s="160">
        <f t="shared" si="33"/>
        <v>0</v>
      </c>
      <c r="H440" s="160">
        <f t="shared" si="34"/>
        <v>0</v>
      </c>
      <c r="I440" s="160">
        <f t="shared" si="35"/>
        <v>0</v>
      </c>
      <c r="J440" s="160">
        <f t="shared" si="36"/>
        <v>0</v>
      </c>
      <c r="K440" s="160">
        <f t="shared" si="37"/>
        <v>0</v>
      </c>
    </row>
    <row r="441" spans="1:11">
      <c r="A441" s="7" t="s">
        <v>378</v>
      </c>
      <c r="B441" s="349">
        <v>1</v>
      </c>
      <c r="C441" s="344" t="s">
        <v>541</v>
      </c>
      <c r="D441" s="345" t="s">
        <v>171</v>
      </c>
      <c r="E441" s="343" t="s">
        <v>127</v>
      </c>
      <c r="F441" s="351">
        <v>114.24</v>
      </c>
      <c r="G441" s="160" t="str">
        <f t="shared" ref="G441:G504" si="38">IF(LEFT(C441,2)="1-","ТР",IF(LEFT(C441,2)="4-","ТР",0))</f>
        <v>ТР</v>
      </c>
      <c r="H441" s="160" t="str">
        <f t="shared" si="34"/>
        <v>3</v>
      </c>
      <c r="I441" s="160">
        <f t="shared" si="35"/>
        <v>114.24</v>
      </c>
      <c r="J441" s="160">
        <f t="shared" si="36"/>
        <v>0</v>
      </c>
      <c r="K441" s="160">
        <f t="shared" si="37"/>
        <v>0</v>
      </c>
    </row>
    <row r="442" spans="1:11">
      <c r="A442" s="7" t="s">
        <v>378</v>
      </c>
      <c r="B442" s="349">
        <v>2</v>
      </c>
      <c r="C442" s="344" t="s">
        <v>22</v>
      </c>
      <c r="D442" s="345" t="s">
        <v>23</v>
      </c>
      <c r="E442" s="343" t="s">
        <v>127</v>
      </c>
      <c r="F442" s="351">
        <v>321.60000000000002</v>
      </c>
      <c r="G442" s="160" t="str">
        <f t="shared" si="38"/>
        <v>ТР</v>
      </c>
      <c r="H442" s="160" t="str">
        <f t="shared" si="34"/>
        <v>3</v>
      </c>
      <c r="I442" s="160">
        <f t="shared" si="35"/>
        <v>321.60000000000002</v>
      </c>
      <c r="J442" s="160">
        <f t="shared" si="36"/>
        <v>0</v>
      </c>
      <c r="K442" s="160">
        <f t="shared" si="37"/>
        <v>0</v>
      </c>
    </row>
    <row r="443" spans="1:11">
      <c r="A443" s="7" t="s">
        <v>378</v>
      </c>
      <c r="B443" s="349">
        <v>3</v>
      </c>
      <c r="C443" s="344" t="s">
        <v>24</v>
      </c>
      <c r="D443" s="345" t="s">
        <v>25</v>
      </c>
      <c r="E443" s="343" t="s">
        <v>127</v>
      </c>
      <c r="F443" s="351">
        <v>82.72</v>
      </c>
      <c r="G443" s="160" t="str">
        <f t="shared" si="38"/>
        <v>ТР</v>
      </c>
      <c r="H443" s="160" t="str">
        <f t="shared" si="34"/>
        <v>3</v>
      </c>
      <c r="I443" s="160">
        <f t="shared" si="35"/>
        <v>82.72</v>
      </c>
      <c r="J443" s="160">
        <f t="shared" si="36"/>
        <v>0</v>
      </c>
      <c r="K443" s="160">
        <f t="shared" si="37"/>
        <v>0</v>
      </c>
    </row>
    <row r="444" spans="1:11">
      <c r="A444" s="7" t="s">
        <v>378</v>
      </c>
      <c r="B444" s="349">
        <v>4</v>
      </c>
      <c r="C444" s="344" t="s">
        <v>26</v>
      </c>
      <c r="D444" s="345" t="s">
        <v>27</v>
      </c>
      <c r="E444" s="343" t="s">
        <v>127</v>
      </c>
      <c r="F444" s="351">
        <v>4916.3599999999997</v>
      </c>
      <c r="G444" s="160" t="str">
        <f t="shared" si="38"/>
        <v>ТР</v>
      </c>
      <c r="H444" s="160" t="str">
        <f t="shared" si="34"/>
        <v>4</v>
      </c>
      <c r="I444" s="160">
        <f t="shared" si="35"/>
        <v>4916.3599999999997</v>
      </c>
      <c r="J444" s="160">
        <f t="shared" si="36"/>
        <v>0</v>
      </c>
      <c r="K444" s="160">
        <f t="shared" si="37"/>
        <v>0</v>
      </c>
    </row>
    <row r="445" spans="1:11">
      <c r="A445" s="7" t="s">
        <v>378</v>
      </c>
      <c r="B445" s="349">
        <v>5</v>
      </c>
      <c r="C445" s="344" t="s">
        <v>28</v>
      </c>
      <c r="D445" s="345" t="s">
        <v>29</v>
      </c>
      <c r="E445" s="343" t="s">
        <v>127</v>
      </c>
      <c r="F445" s="351">
        <v>2106.36</v>
      </c>
      <c r="G445" s="160" t="str">
        <f t="shared" si="38"/>
        <v>ТР</v>
      </c>
      <c r="H445" s="160" t="str">
        <f t="shared" si="34"/>
        <v>4</v>
      </c>
      <c r="I445" s="160">
        <f t="shared" si="35"/>
        <v>2106.36</v>
      </c>
      <c r="J445" s="160">
        <f t="shared" si="36"/>
        <v>0</v>
      </c>
      <c r="K445" s="160">
        <f t="shared" si="37"/>
        <v>0</v>
      </c>
    </row>
    <row r="446" spans="1:11">
      <c r="A446" s="7" t="s">
        <v>378</v>
      </c>
      <c r="B446" s="349">
        <v>6</v>
      </c>
      <c r="C446" s="344">
        <v>2</v>
      </c>
      <c r="D446" s="345" t="s">
        <v>31</v>
      </c>
      <c r="E446" s="343" t="s">
        <v>127</v>
      </c>
      <c r="F446" s="351">
        <v>210.44</v>
      </c>
      <c r="G446" s="160">
        <f t="shared" si="38"/>
        <v>0</v>
      </c>
      <c r="H446" s="160">
        <f t="shared" si="34"/>
        <v>0</v>
      </c>
      <c r="I446" s="160">
        <f t="shared" si="35"/>
        <v>0</v>
      </c>
      <c r="J446" s="160">
        <f t="shared" si="36"/>
        <v>0</v>
      </c>
      <c r="K446" s="160">
        <f t="shared" si="37"/>
        <v>0</v>
      </c>
    </row>
    <row r="447" spans="1:11">
      <c r="A447" s="7" t="s">
        <v>378</v>
      </c>
      <c r="B447" s="784" t="s">
        <v>203</v>
      </c>
      <c r="C447" s="785"/>
      <c r="D447" s="785"/>
      <c r="E447" s="785"/>
      <c r="F447" s="786"/>
      <c r="G447" s="160">
        <f t="shared" si="38"/>
        <v>0</v>
      </c>
      <c r="H447" s="160">
        <f t="shared" ref="H447:H510" si="39">IF(G447="ТР",MID(C447,3,1),0)</f>
        <v>0</v>
      </c>
      <c r="I447" s="160">
        <f t="shared" si="35"/>
        <v>0</v>
      </c>
      <c r="J447" s="160">
        <f t="shared" si="36"/>
        <v>0</v>
      </c>
      <c r="K447" s="160">
        <f t="shared" si="37"/>
        <v>0</v>
      </c>
    </row>
    <row r="448" spans="1:11" ht="25.5">
      <c r="A448" s="7" t="s">
        <v>378</v>
      </c>
      <c r="B448" s="349">
        <v>7</v>
      </c>
      <c r="C448" s="344" t="s">
        <v>246</v>
      </c>
      <c r="D448" s="345" t="s">
        <v>247</v>
      </c>
      <c r="E448" s="343" t="s">
        <v>206</v>
      </c>
      <c r="F448" s="351">
        <v>6.72</v>
      </c>
      <c r="G448" s="160">
        <f t="shared" si="38"/>
        <v>0</v>
      </c>
      <c r="H448" s="160">
        <f t="shared" si="39"/>
        <v>0</v>
      </c>
      <c r="I448" s="160">
        <f t="shared" si="35"/>
        <v>0</v>
      </c>
      <c r="J448" s="160" t="str">
        <f t="shared" si="36"/>
        <v>КР</v>
      </c>
      <c r="K448" s="160">
        <f t="shared" si="37"/>
        <v>6.72</v>
      </c>
    </row>
    <row r="449" spans="1:11">
      <c r="A449" s="7" t="s">
        <v>378</v>
      </c>
      <c r="B449" s="349">
        <v>8</v>
      </c>
      <c r="C449" s="344" t="s">
        <v>204</v>
      </c>
      <c r="D449" s="345" t="s">
        <v>205</v>
      </c>
      <c r="E449" s="343" t="s">
        <v>206</v>
      </c>
      <c r="F449" s="351">
        <v>151.82</v>
      </c>
      <c r="G449" s="160">
        <f t="shared" si="38"/>
        <v>0</v>
      </c>
      <c r="H449" s="160">
        <f t="shared" si="39"/>
        <v>0</v>
      </c>
      <c r="I449" s="160">
        <f t="shared" si="35"/>
        <v>0</v>
      </c>
      <c r="J449" s="160" t="str">
        <f t="shared" si="36"/>
        <v>КР</v>
      </c>
      <c r="K449" s="160">
        <f t="shared" si="37"/>
        <v>151.82</v>
      </c>
    </row>
    <row r="450" spans="1:11">
      <c r="A450" s="7" t="s">
        <v>378</v>
      </c>
      <c r="B450" s="349">
        <v>9</v>
      </c>
      <c r="C450" s="344" t="s">
        <v>221</v>
      </c>
      <c r="D450" s="345" t="s">
        <v>222</v>
      </c>
      <c r="E450" s="343" t="s">
        <v>206</v>
      </c>
      <c r="F450" s="351">
        <v>691.2</v>
      </c>
      <c r="G450" s="160">
        <f t="shared" si="38"/>
        <v>0</v>
      </c>
      <c r="H450" s="160">
        <f t="shared" si="39"/>
        <v>0</v>
      </c>
      <c r="I450" s="160">
        <f t="shared" si="35"/>
        <v>0</v>
      </c>
      <c r="J450" s="160">
        <f t="shared" si="36"/>
        <v>0</v>
      </c>
      <c r="K450" s="160">
        <f t="shared" si="37"/>
        <v>0</v>
      </c>
    </row>
    <row r="451" spans="1:11">
      <c r="A451" s="7" t="s">
        <v>378</v>
      </c>
      <c r="B451" s="349">
        <v>10</v>
      </c>
      <c r="C451" s="344" t="s">
        <v>239</v>
      </c>
      <c r="D451" s="345" t="s">
        <v>240</v>
      </c>
      <c r="E451" s="343" t="s">
        <v>206</v>
      </c>
      <c r="F451" s="351">
        <v>691.2</v>
      </c>
      <c r="G451" s="160">
        <f t="shared" si="38"/>
        <v>0</v>
      </c>
      <c r="H451" s="160">
        <f t="shared" si="39"/>
        <v>0</v>
      </c>
      <c r="I451" s="160">
        <f t="shared" si="35"/>
        <v>0</v>
      </c>
      <c r="J451" s="160">
        <f t="shared" si="36"/>
        <v>0</v>
      </c>
      <c r="K451" s="160">
        <f t="shared" si="37"/>
        <v>0</v>
      </c>
    </row>
    <row r="452" spans="1:11">
      <c r="A452" s="7" t="s">
        <v>378</v>
      </c>
      <c r="B452" s="349">
        <v>11</v>
      </c>
      <c r="C452" s="344" t="s">
        <v>252</v>
      </c>
      <c r="D452" s="345" t="s">
        <v>253</v>
      </c>
      <c r="E452" s="343" t="s">
        <v>206</v>
      </c>
      <c r="F452" s="351">
        <v>2.13</v>
      </c>
      <c r="G452" s="160">
        <f t="shared" si="38"/>
        <v>0</v>
      </c>
      <c r="H452" s="160">
        <f t="shared" si="39"/>
        <v>0</v>
      </c>
      <c r="I452" s="160">
        <f t="shared" ref="I452:I515" si="40">IF(G452="ТР",F452,0)</f>
        <v>0</v>
      </c>
      <c r="J452" s="160">
        <f t="shared" si="36"/>
        <v>0</v>
      </c>
      <c r="K452" s="160">
        <f t="shared" si="37"/>
        <v>0</v>
      </c>
    </row>
    <row r="453" spans="1:11">
      <c r="A453" s="7" t="s">
        <v>378</v>
      </c>
      <c r="B453" s="349">
        <v>12</v>
      </c>
      <c r="C453" s="344" t="s">
        <v>241</v>
      </c>
      <c r="D453" s="345" t="s">
        <v>242</v>
      </c>
      <c r="E453" s="343" t="s">
        <v>206</v>
      </c>
      <c r="F453" s="351">
        <v>106.22</v>
      </c>
      <c r="G453" s="160">
        <f t="shared" si="38"/>
        <v>0</v>
      </c>
      <c r="H453" s="160">
        <f t="shared" si="39"/>
        <v>0</v>
      </c>
      <c r="I453" s="160">
        <f t="shared" si="40"/>
        <v>0</v>
      </c>
      <c r="J453" s="160">
        <f t="shared" ref="J453:J516" si="41">IF(LEFT(C453,2)="02","КР",0)</f>
        <v>0</v>
      </c>
      <c r="K453" s="160">
        <f t="shared" ref="K453:K516" si="42">IF(J453="КР",F453,0)</f>
        <v>0</v>
      </c>
    </row>
    <row r="454" spans="1:11" ht="25.5">
      <c r="A454" s="7" t="s">
        <v>378</v>
      </c>
      <c r="B454" s="349">
        <v>13</v>
      </c>
      <c r="C454" s="344" t="s">
        <v>266</v>
      </c>
      <c r="D454" s="345" t="s">
        <v>267</v>
      </c>
      <c r="E454" s="343" t="s">
        <v>206</v>
      </c>
      <c r="F454" s="351">
        <v>37.1</v>
      </c>
      <c r="G454" s="160">
        <f t="shared" si="38"/>
        <v>0</v>
      </c>
      <c r="H454" s="160">
        <f t="shared" si="39"/>
        <v>0</v>
      </c>
      <c r="I454" s="160">
        <f t="shared" si="40"/>
        <v>0</v>
      </c>
      <c r="J454" s="160">
        <f t="shared" si="41"/>
        <v>0</v>
      </c>
      <c r="K454" s="160">
        <f t="shared" si="42"/>
        <v>0</v>
      </c>
    </row>
    <row r="455" spans="1:11">
      <c r="A455" s="7" t="s">
        <v>378</v>
      </c>
      <c r="B455" s="349">
        <v>14</v>
      </c>
      <c r="C455" s="344">
        <v>330206</v>
      </c>
      <c r="D455" s="345" t="s">
        <v>243</v>
      </c>
      <c r="E455" s="343" t="s">
        <v>206</v>
      </c>
      <c r="F455" s="351">
        <v>129.31</v>
      </c>
      <c r="G455" s="160">
        <f t="shared" si="38"/>
        <v>0</v>
      </c>
      <c r="H455" s="160">
        <f t="shared" si="39"/>
        <v>0</v>
      </c>
      <c r="I455" s="160">
        <f t="shared" si="40"/>
        <v>0</v>
      </c>
      <c r="J455" s="160">
        <f t="shared" si="41"/>
        <v>0</v>
      </c>
      <c r="K455" s="160">
        <f t="shared" si="42"/>
        <v>0</v>
      </c>
    </row>
    <row r="456" spans="1:11">
      <c r="A456" s="7" t="s">
        <v>378</v>
      </c>
      <c r="B456" s="349">
        <v>15</v>
      </c>
      <c r="C456" s="344">
        <v>330301</v>
      </c>
      <c r="D456" s="345" t="s">
        <v>289</v>
      </c>
      <c r="E456" s="343" t="s">
        <v>206</v>
      </c>
      <c r="F456" s="351">
        <v>0.45</v>
      </c>
      <c r="G456" s="160">
        <f t="shared" si="38"/>
        <v>0</v>
      </c>
      <c r="H456" s="160">
        <f t="shared" si="39"/>
        <v>0</v>
      </c>
      <c r="I456" s="160">
        <f t="shared" si="40"/>
        <v>0</v>
      </c>
      <c r="J456" s="160">
        <f t="shared" si="41"/>
        <v>0</v>
      </c>
      <c r="K456" s="160">
        <f t="shared" si="42"/>
        <v>0</v>
      </c>
    </row>
    <row r="457" spans="1:11">
      <c r="A457" s="7" t="s">
        <v>378</v>
      </c>
      <c r="B457" s="349">
        <v>16</v>
      </c>
      <c r="C457" s="344">
        <v>330900</v>
      </c>
      <c r="D457" s="345" t="s">
        <v>542</v>
      </c>
      <c r="E457" s="343" t="s">
        <v>206</v>
      </c>
      <c r="F457" s="351">
        <v>7.4</v>
      </c>
      <c r="G457" s="160">
        <f t="shared" si="38"/>
        <v>0</v>
      </c>
      <c r="H457" s="160">
        <f t="shared" si="39"/>
        <v>0</v>
      </c>
      <c r="I457" s="160">
        <f t="shared" si="40"/>
        <v>0</v>
      </c>
      <c r="J457" s="160">
        <f t="shared" si="41"/>
        <v>0</v>
      </c>
      <c r="K457" s="160">
        <f t="shared" si="42"/>
        <v>0</v>
      </c>
    </row>
    <row r="458" spans="1:11">
      <c r="A458" s="7" t="s">
        <v>378</v>
      </c>
      <c r="B458" s="349">
        <v>17</v>
      </c>
      <c r="C458" s="344">
        <v>331002</v>
      </c>
      <c r="D458" s="345" t="s">
        <v>270</v>
      </c>
      <c r="E458" s="343" t="s">
        <v>206</v>
      </c>
      <c r="F458" s="351">
        <v>7.4</v>
      </c>
      <c r="G458" s="160">
        <f t="shared" si="38"/>
        <v>0</v>
      </c>
      <c r="H458" s="160">
        <f t="shared" si="39"/>
        <v>0</v>
      </c>
      <c r="I458" s="160">
        <f t="shared" si="40"/>
        <v>0</v>
      </c>
      <c r="J458" s="160">
        <f t="shared" si="41"/>
        <v>0</v>
      </c>
      <c r="K458" s="160">
        <f t="shared" si="42"/>
        <v>0</v>
      </c>
    </row>
    <row r="459" spans="1:11">
      <c r="A459" s="7" t="s">
        <v>378</v>
      </c>
      <c r="B459" s="349">
        <v>18</v>
      </c>
      <c r="C459" s="344">
        <v>331451</v>
      </c>
      <c r="D459" s="345" t="s">
        <v>244</v>
      </c>
      <c r="E459" s="343" t="s">
        <v>206</v>
      </c>
      <c r="F459" s="351">
        <v>16</v>
      </c>
      <c r="G459" s="160">
        <f t="shared" si="38"/>
        <v>0</v>
      </c>
      <c r="H459" s="160">
        <f t="shared" si="39"/>
        <v>0</v>
      </c>
      <c r="I459" s="160">
        <f t="shared" si="40"/>
        <v>0</v>
      </c>
      <c r="J459" s="160">
        <f t="shared" si="41"/>
        <v>0</v>
      </c>
      <c r="K459" s="160">
        <f t="shared" si="42"/>
        <v>0</v>
      </c>
    </row>
    <row r="460" spans="1:11">
      <c r="A460" s="7" t="s">
        <v>378</v>
      </c>
      <c r="B460" s="349">
        <v>19</v>
      </c>
      <c r="C460" s="344">
        <v>340101</v>
      </c>
      <c r="D460" s="345" t="s">
        <v>543</v>
      </c>
      <c r="E460" s="343" t="s">
        <v>206</v>
      </c>
      <c r="F460" s="351">
        <v>3.4</v>
      </c>
      <c r="G460" s="160">
        <f t="shared" si="38"/>
        <v>0</v>
      </c>
      <c r="H460" s="160">
        <f t="shared" si="39"/>
        <v>0</v>
      </c>
      <c r="I460" s="160">
        <f t="shared" si="40"/>
        <v>0</v>
      </c>
      <c r="J460" s="160">
        <f t="shared" si="41"/>
        <v>0</v>
      </c>
      <c r="K460" s="160">
        <f t="shared" si="42"/>
        <v>0</v>
      </c>
    </row>
    <row r="461" spans="1:11">
      <c r="A461" s="7" t="s">
        <v>378</v>
      </c>
      <c r="B461" s="349">
        <v>20</v>
      </c>
      <c r="C461" s="344">
        <v>350461</v>
      </c>
      <c r="D461" s="345" t="s">
        <v>544</v>
      </c>
      <c r="E461" s="343" t="s">
        <v>206</v>
      </c>
      <c r="F461" s="351">
        <v>7.4</v>
      </c>
      <c r="G461" s="160">
        <f t="shared" si="38"/>
        <v>0</v>
      </c>
      <c r="H461" s="160">
        <f t="shared" si="39"/>
        <v>0</v>
      </c>
      <c r="I461" s="160">
        <f t="shared" si="40"/>
        <v>0</v>
      </c>
      <c r="J461" s="160">
        <f t="shared" si="41"/>
        <v>0</v>
      </c>
      <c r="K461" s="160">
        <f t="shared" si="42"/>
        <v>0</v>
      </c>
    </row>
    <row r="462" spans="1:11">
      <c r="A462" s="7" t="s">
        <v>378</v>
      </c>
      <c r="B462" s="349">
        <v>21</v>
      </c>
      <c r="C462" s="344">
        <v>350471</v>
      </c>
      <c r="D462" s="345" t="s">
        <v>545</v>
      </c>
      <c r="E462" s="343" t="s">
        <v>206</v>
      </c>
      <c r="F462" s="351">
        <v>7.4</v>
      </c>
      <c r="G462" s="160">
        <f t="shared" si="38"/>
        <v>0</v>
      </c>
      <c r="H462" s="160">
        <f t="shared" si="39"/>
        <v>0</v>
      </c>
      <c r="I462" s="160">
        <f t="shared" si="40"/>
        <v>0</v>
      </c>
      <c r="J462" s="160">
        <f t="shared" si="41"/>
        <v>0</v>
      </c>
      <c r="K462" s="160">
        <f t="shared" si="42"/>
        <v>0</v>
      </c>
    </row>
    <row r="463" spans="1:11">
      <c r="A463" s="7" t="s">
        <v>378</v>
      </c>
      <c r="B463" s="350">
        <v>22</v>
      </c>
      <c r="C463" s="347">
        <v>400001</v>
      </c>
      <c r="D463" s="348" t="s">
        <v>207</v>
      </c>
      <c r="E463" s="346" t="s">
        <v>206</v>
      </c>
      <c r="F463" s="352">
        <v>152.66999999999999</v>
      </c>
      <c r="G463" s="160">
        <f t="shared" si="38"/>
        <v>0</v>
      </c>
      <c r="H463" s="160">
        <f t="shared" si="39"/>
        <v>0</v>
      </c>
      <c r="I463" s="160">
        <f t="shared" si="40"/>
        <v>0</v>
      </c>
      <c r="J463" s="160">
        <f t="shared" si="41"/>
        <v>0</v>
      </c>
      <c r="K463" s="160">
        <f t="shared" si="42"/>
        <v>0</v>
      </c>
    </row>
    <row r="464" spans="1:11">
      <c r="A464" s="7" t="s">
        <v>310</v>
      </c>
      <c r="B464" s="784" t="s">
        <v>202</v>
      </c>
      <c r="C464" s="785"/>
      <c r="D464" s="785"/>
      <c r="E464" s="785"/>
      <c r="F464" s="786"/>
      <c r="G464" s="160">
        <f t="shared" si="38"/>
        <v>0</v>
      </c>
      <c r="H464" s="160">
        <f t="shared" si="39"/>
        <v>0</v>
      </c>
      <c r="I464" s="160">
        <f t="shared" si="40"/>
        <v>0</v>
      </c>
      <c r="J464" s="160">
        <f t="shared" si="41"/>
        <v>0</v>
      </c>
      <c r="K464" s="160">
        <f t="shared" si="42"/>
        <v>0</v>
      </c>
    </row>
    <row r="465" spans="1:11">
      <c r="A465" s="7" t="s">
        <v>310</v>
      </c>
      <c r="B465" s="359">
        <v>1</v>
      </c>
      <c r="C465" s="354" t="s">
        <v>541</v>
      </c>
      <c r="D465" s="355" t="s">
        <v>171</v>
      </c>
      <c r="E465" s="353" t="s">
        <v>127</v>
      </c>
      <c r="F465" s="361">
        <v>8.9600000000000009</v>
      </c>
      <c r="G465" s="160" t="str">
        <f t="shared" si="38"/>
        <v>ТР</v>
      </c>
      <c r="H465" s="160" t="str">
        <f t="shared" si="39"/>
        <v>3</v>
      </c>
      <c r="I465" s="160">
        <f t="shared" si="40"/>
        <v>8.9600000000000009</v>
      </c>
      <c r="J465" s="160">
        <f t="shared" si="41"/>
        <v>0</v>
      </c>
      <c r="K465" s="160">
        <f t="shared" si="42"/>
        <v>0</v>
      </c>
    </row>
    <row r="466" spans="1:11">
      <c r="A466" s="7" t="s">
        <v>310</v>
      </c>
      <c r="B466" s="359">
        <v>2</v>
      </c>
      <c r="C466" s="354" t="s">
        <v>260</v>
      </c>
      <c r="D466" s="355" t="s">
        <v>143</v>
      </c>
      <c r="E466" s="353" t="s">
        <v>127</v>
      </c>
      <c r="F466" s="361">
        <v>274.16000000000003</v>
      </c>
      <c r="G466" s="160" t="str">
        <f t="shared" si="38"/>
        <v>ТР</v>
      </c>
      <c r="H466" s="160" t="str">
        <f t="shared" si="39"/>
        <v>3</v>
      </c>
      <c r="I466" s="160">
        <f t="shared" si="40"/>
        <v>274.16000000000003</v>
      </c>
      <c r="J466" s="160">
        <f t="shared" si="41"/>
        <v>0</v>
      </c>
      <c r="K466" s="160">
        <f t="shared" si="42"/>
        <v>0</v>
      </c>
    </row>
    <row r="467" spans="1:11">
      <c r="A467" s="7" t="s">
        <v>310</v>
      </c>
      <c r="B467" s="359">
        <v>3</v>
      </c>
      <c r="C467" s="354" t="s">
        <v>22</v>
      </c>
      <c r="D467" s="355" t="s">
        <v>23</v>
      </c>
      <c r="E467" s="353" t="s">
        <v>127</v>
      </c>
      <c r="F467" s="361">
        <v>290.12</v>
      </c>
      <c r="G467" s="160" t="str">
        <f t="shared" si="38"/>
        <v>ТР</v>
      </c>
      <c r="H467" s="160" t="str">
        <f t="shared" si="39"/>
        <v>3</v>
      </c>
      <c r="I467" s="160">
        <f t="shared" si="40"/>
        <v>290.12</v>
      </c>
      <c r="J467" s="160">
        <f t="shared" si="41"/>
        <v>0</v>
      </c>
      <c r="K467" s="160">
        <f t="shared" si="42"/>
        <v>0</v>
      </c>
    </row>
    <row r="468" spans="1:11">
      <c r="A468" s="7" t="s">
        <v>310</v>
      </c>
      <c r="B468" s="359">
        <v>4</v>
      </c>
      <c r="C468" s="354" t="s">
        <v>24</v>
      </c>
      <c r="D468" s="355" t="s">
        <v>25</v>
      </c>
      <c r="E468" s="353" t="s">
        <v>127</v>
      </c>
      <c r="F468" s="361">
        <v>62.04</v>
      </c>
      <c r="G468" s="160" t="str">
        <f t="shared" si="38"/>
        <v>ТР</v>
      </c>
      <c r="H468" s="160" t="str">
        <f t="shared" si="39"/>
        <v>3</v>
      </c>
      <c r="I468" s="160">
        <f t="shared" si="40"/>
        <v>62.04</v>
      </c>
      <c r="J468" s="160">
        <f t="shared" si="41"/>
        <v>0</v>
      </c>
      <c r="K468" s="160">
        <f t="shared" si="42"/>
        <v>0</v>
      </c>
    </row>
    <row r="469" spans="1:11">
      <c r="A469" s="7" t="s">
        <v>310</v>
      </c>
      <c r="B469" s="359">
        <v>5</v>
      </c>
      <c r="C469" s="354" t="s">
        <v>26</v>
      </c>
      <c r="D469" s="355" t="s">
        <v>27</v>
      </c>
      <c r="E469" s="353" t="s">
        <v>127</v>
      </c>
      <c r="F469" s="361">
        <v>4771.22</v>
      </c>
      <c r="G469" s="160" t="str">
        <f t="shared" si="38"/>
        <v>ТР</v>
      </c>
      <c r="H469" s="160" t="str">
        <f t="shared" si="39"/>
        <v>4</v>
      </c>
      <c r="I469" s="160">
        <f t="shared" si="40"/>
        <v>4771.22</v>
      </c>
      <c r="J469" s="160">
        <f t="shared" si="41"/>
        <v>0</v>
      </c>
      <c r="K469" s="160">
        <f t="shared" si="42"/>
        <v>0</v>
      </c>
    </row>
    <row r="470" spans="1:11">
      <c r="A470" s="7" t="s">
        <v>310</v>
      </c>
      <c r="B470" s="359">
        <v>6</v>
      </c>
      <c r="C470" s="354" t="s">
        <v>28</v>
      </c>
      <c r="D470" s="355" t="s">
        <v>29</v>
      </c>
      <c r="E470" s="353" t="s">
        <v>127</v>
      </c>
      <c r="F470" s="361">
        <v>2973.45</v>
      </c>
      <c r="G470" s="160" t="str">
        <f t="shared" si="38"/>
        <v>ТР</v>
      </c>
      <c r="H470" s="160" t="str">
        <f t="shared" si="39"/>
        <v>4</v>
      </c>
      <c r="I470" s="160">
        <f t="shared" si="40"/>
        <v>2973.45</v>
      </c>
      <c r="J470" s="160">
        <f t="shared" si="41"/>
        <v>0</v>
      </c>
      <c r="K470" s="160">
        <f t="shared" si="42"/>
        <v>0</v>
      </c>
    </row>
    <row r="471" spans="1:11">
      <c r="A471" s="7" t="s">
        <v>310</v>
      </c>
      <c r="B471" s="359">
        <v>7</v>
      </c>
      <c r="C471" s="354">
        <v>2</v>
      </c>
      <c r="D471" s="355" t="s">
        <v>31</v>
      </c>
      <c r="E471" s="353" t="s">
        <v>127</v>
      </c>
      <c r="F471" s="361">
        <v>257.44</v>
      </c>
      <c r="G471" s="160">
        <f t="shared" si="38"/>
        <v>0</v>
      </c>
      <c r="H471" s="160">
        <f t="shared" si="39"/>
        <v>0</v>
      </c>
      <c r="I471" s="160">
        <f t="shared" si="40"/>
        <v>0</v>
      </c>
      <c r="J471" s="160">
        <f t="shared" si="41"/>
        <v>0</v>
      </c>
      <c r="K471" s="160">
        <f t="shared" si="42"/>
        <v>0</v>
      </c>
    </row>
    <row r="472" spans="1:11">
      <c r="A472" s="7" t="s">
        <v>310</v>
      </c>
      <c r="B472" s="784" t="s">
        <v>203</v>
      </c>
      <c r="C472" s="785"/>
      <c r="D472" s="785"/>
      <c r="E472" s="785"/>
      <c r="F472" s="786"/>
      <c r="G472" s="160">
        <f t="shared" si="38"/>
        <v>0</v>
      </c>
      <c r="H472" s="160">
        <f t="shared" si="39"/>
        <v>0</v>
      </c>
      <c r="I472" s="160">
        <f t="shared" si="40"/>
        <v>0</v>
      </c>
      <c r="J472" s="160">
        <f t="shared" si="41"/>
        <v>0</v>
      </c>
      <c r="K472" s="160">
        <f t="shared" si="42"/>
        <v>0</v>
      </c>
    </row>
    <row r="473" spans="1:11">
      <c r="A473" s="7" t="s">
        <v>310</v>
      </c>
      <c r="B473" s="359">
        <v>8</v>
      </c>
      <c r="C473" s="354" t="s">
        <v>558</v>
      </c>
      <c r="D473" s="355" t="s">
        <v>559</v>
      </c>
      <c r="E473" s="353" t="s">
        <v>206</v>
      </c>
      <c r="F473" s="361">
        <v>1.68</v>
      </c>
      <c r="G473" s="160">
        <f t="shared" si="38"/>
        <v>0</v>
      </c>
      <c r="H473" s="160">
        <f t="shared" si="39"/>
        <v>0</v>
      </c>
      <c r="I473" s="160">
        <f t="shared" si="40"/>
        <v>0</v>
      </c>
      <c r="J473" s="160" t="str">
        <f t="shared" si="41"/>
        <v>КР</v>
      </c>
      <c r="K473" s="160">
        <f t="shared" si="42"/>
        <v>1.68</v>
      </c>
    </row>
    <row r="474" spans="1:11" ht="25.5">
      <c r="A474" s="7" t="s">
        <v>310</v>
      </c>
      <c r="B474" s="359">
        <v>9</v>
      </c>
      <c r="C474" s="354" t="s">
        <v>246</v>
      </c>
      <c r="D474" s="355" t="s">
        <v>247</v>
      </c>
      <c r="E474" s="353" t="s">
        <v>206</v>
      </c>
      <c r="F474" s="361">
        <v>5.76</v>
      </c>
      <c r="G474" s="160">
        <f t="shared" si="38"/>
        <v>0</v>
      </c>
      <c r="H474" s="160">
        <f t="shared" si="39"/>
        <v>0</v>
      </c>
      <c r="I474" s="160">
        <f t="shared" si="40"/>
        <v>0</v>
      </c>
      <c r="J474" s="160" t="str">
        <f t="shared" si="41"/>
        <v>КР</v>
      </c>
      <c r="K474" s="160">
        <f t="shared" si="42"/>
        <v>5.76</v>
      </c>
    </row>
    <row r="475" spans="1:11">
      <c r="A475" s="7" t="s">
        <v>310</v>
      </c>
      <c r="B475" s="359">
        <v>10</v>
      </c>
      <c r="C475" s="354" t="s">
        <v>204</v>
      </c>
      <c r="D475" s="355" t="s">
        <v>205</v>
      </c>
      <c r="E475" s="353" t="s">
        <v>206</v>
      </c>
      <c r="F475" s="361">
        <v>133.78</v>
      </c>
      <c r="G475" s="160">
        <f t="shared" si="38"/>
        <v>0</v>
      </c>
      <c r="H475" s="160">
        <f t="shared" si="39"/>
        <v>0</v>
      </c>
      <c r="I475" s="160">
        <f t="shared" si="40"/>
        <v>0</v>
      </c>
      <c r="J475" s="160" t="str">
        <f t="shared" si="41"/>
        <v>КР</v>
      </c>
      <c r="K475" s="160">
        <f t="shared" si="42"/>
        <v>133.78</v>
      </c>
    </row>
    <row r="476" spans="1:11">
      <c r="A476" s="7" t="s">
        <v>310</v>
      </c>
      <c r="B476" s="359">
        <v>11</v>
      </c>
      <c r="C476" s="354" t="s">
        <v>321</v>
      </c>
      <c r="D476" s="355" t="s">
        <v>322</v>
      </c>
      <c r="E476" s="353" t="s">
        <v>206</v>
      </c>
      <c r="F476" s="361">
        <v>0.72</v>
      </c>
      <c r="G476" s="160">
        <f t="shared" si="38"/>
        <v>0</v>
      </c>
      <c r="H476" s="160">
        <f t="shared" si="39"/>
        <v>0</v>
      </c>
      <c r="I476" s="160">
        <f t="shared" si="40"/>
        <v>0</v>
      </c>
      <c r="J476" s="160" t="str">
        <f t="shared" si="41"/>
        <v>КР</v>
      </c>
      <c r="K476" s="160">
        <f t="shared" si="42"/>
        <v>0.72</v>
      </c>
    </row>
    <row r="477" spans="1:11">
      <c r="A477" s="7" t="s">
        <v>310</v>
      </c>
      <c r="B477" s="359">
        <v>12</v>
      </c>
      <c r="C477" s="354" t="s">
        <v>221</v>
      </c>
      <c r="D477" s="355" t="s">
        <v>222</v>
      </c>
      <c r="E477" s="353" t="s">
        <v>206</v>
      </c>
      <c r="F477" s="361">
        <v>524.4</v>
      </c>
      <c r="G477" s="160">
        <f t="shared" si="38"/>
        <v>0</v>
      </c>
      <c r="H477" s="160">
        <f t="shared" si="39"/>
        <v>0</v>
      </c>
      <c r="I477" s="160">
        <f t="shared" si="40"/>
        <v>0</v>
      </c>
      <c r="J477" s="160">
        <f t="shared" si="41"/>
        <v>0</v>
      </c>
      <c r="K477" s="160">
        <f t="shared" si="42"/>
        <v>0</v>
      </c>
    </row>
    <row r="478" spans="1:11">
      <c r="A478" s="7" t="s">
        <v>310</v>
      </c>
      <c r="B478" s="359">
        <v>13</v>
      </c>
      <c r="C478" s="354" t="s">
        <v>239</v>
      </c>
      <c r="D478" s="355" t="s">
        <v>240</v>
      </c>
      <c r="E478" s="353" t="s">
        <v>206</v>
      </c>
      <c r="F478" s="361">
        <v>524.4</v>
      </c>
      <c r="G478" s="160">
        <f t="shared" si="38"/>
        <v>0</v>
      </c>
      <c r="H478" s="160">
        <f t="shared" si="39"/>
        <v>0</v>
      </c>
      <c r="I478" s="160">
        <f t="shared" si="40"/>
        <v>0</v>
      </c>
      <c r="J478" s="160">
        <f t="shared" si="41"/>
        <v>0</v>
      </c>
      <c r="K478" s="160">
        <f t="shared" si="42"/>
        <v>0</v>
      </c>
    </row>
    <row r="479" spans="1:11">
      <c r="A479" s="7" t="s">
        <v>310</v>
      </c>
      <c r="B479" s="359">
        <v>14</v>
      </c>
      <c r="C479" s="354" t="s">
        <v>252</v>
      </c>
      <c r="D479" s="355" t="s">
        <v>253</v>
      </c>
      <c r="E479" s="353" t="s">
        <v>206</v>
      </c>
      <c r="F479" s="361">
        <v>1.83</v>
      </c>
      <c r="G479" s="160">
        <f t="shared" si="38"/>
        <v>0</v>
      </c>
      <c r="H479" s="160">
        <f t="shared" si="39"/>
        <v>0</v>
      </c>
      <c r="I479" s="160">
        <f t="shared" si="40"/>
        <v>0</v>
      </c>
      <c r="J479" s="160">
        <f t="shared" si="41"/>
        <v>0</v>
      </c>
      <c r="K479" s="160">
        <f t="shared" si="42"/>
        <v>0</v>
      </c>
    </row>
    <row r="480" spans="1:11">
      <c r="A480" s="7" t="s">
        <v>310</v>
      </c>
      <c r="B480" s="359">
        <v>15</v>
      </c>
      <c r="C480" s="354" t="s">
        <v>241</v>
      </c>
      <c r="D480" s="355" t="s">
        <v>242</v>
      </c>
      <c r="E480" s="353" t="s">
        <v>206</v>
      </c>
      <c r="F480" s="361">
        <v>379.77</v>
      </c>
      <c r="G480" s="160">
        <f t="shared" si="38"/>
        <v>0</v>
      </c>
      <c r="H480" s="160">
        <f t="shared" si="39"/>
        <v>0</v>
      </c>
      <c r="I480" s="160">
        <f t="shared" si="40"/>
        <v>0</v>
      </c>
      <c r="J480" s="160">
        <f t="shared" si="41"/>
        <v>0</v>
      </c>
      <c r="K480" s="160">
        <f t="shared" si="42"/>
        <v>0</v>
      </c>
    </row>
    <row r="481" spans="1:11">
      <c r="A481" s="7" t="s">
        <v>310</v>
      </c>
      <c r="B481" s="359">
        <v>16</v>
      </c>
      <c r="C481" s="354" t="s">
        <v>466</v>
      </c>
      <c r="D481" s="355" t="s">
        <v>467</v>
      </c>
      <c r="E481" s="353" t="s">
        <v>206</v>
      </c>
      <c r="F481" s="361">
        <v>19.760000000000002</v>
      </c>
      <c r="G481" s="160">
        <f t="shared" si="38"/>
        <v>0</v>
      </c>
      <c r="H481" s="160">
        <f t="shared" si="39"/>
        <v>0</v>
      </c>
      <c r="I481" s="160">
        <f t="shared" si="40"/>
        <v>0</v>
      </c>
      <c r="J481" s="160">
        <f t="shared" si="41"/>
        <v>0</v>
      </c>
      <c r="K481" s="160">
        <f t="shared" si="42"/>
        <v>0</v>
      </c>
    </row>
    <row r="482" spans="1:11" ht="25.5">
      <c r="A482" s="7" t="s">
        <v>310</v>
      </c>
      <c r="B482" s="359">
        <v>17</v>
      </c>
      <c r="C482" s="354" t="s">
        <v>266</v>
      </c>
      <c r="D482" s="355" t="s">
        <v>267</v>
      </c>
      <c r="E482" s="353" t="s">
        <v>206</v>
      </c>
      <c r="F482" s="361">
        <v>26.32</v>
      </c>
      <c r="G482" s="160">
        <f t="shared" si="38"/>
        <v>0</v>
      </c>
      <c r="H482" s="160">
        <f t="shared" si="39"/>
        <v>0</v>
      </c>
      <c r="I482" s="160">
        <f t="shared" si="40"/>
        <v>0</v>
      </c>
      <c r="J482" s="160">
        <f t="shared" si="41"/>
        <v>0</v>
      </c>
      <c r="K482" s="160">
        <f t="shared" si="42"/>
        <v>0</v>
      </c>
    </row>
    <row r="483" spans="1:11">
      <c r="A483" s="7" t="s">
        <v>310</v>
      </c>
      <c r="B483" s="359">
        <v>18</v>
      </c>
      <c r="C483" s="354">
        <v>150102</v>
      </c>
      <c r="D483" s="355" t="s">
        <v>268</v>
      </c>
      <c r="E483" s="353" t="s">
        <v>206</v>
      </c>
      <c r="F483" s="361">
        <v>14.5</v>
      </c>
      <c r="G483" s="160">
        <f t="shared" si="38"/>
        <v>0</v>
      </c>
      <c r="H483" s="160">
        <f t="shared" si="39"/>
        <v>0</v>
      </c>
      <c r="I483" s="160">
        <f t="shared" si="40"/>
        <v>0</v>
      </c>
      <c r="J483" s="160">
        <f t="shared" si="41"/>
        <v>0</v>
      </c>
      <c r="K483" s="160">
        <f t="shared" si="42"/>
        <v>0</v>
      </c>
    </row>
    <row r="484" spans="1:11">
      <c r="A484" s="7" t="s">
        <v>310</v>
      </c>
      <c r="B484" s="359">
        <v>19</v>
      </c>
      <c r="C484" s="354">
        <v>151301</v>
      </c>
      <c r="D484" s="355" t="s">
        <v>269</v>
      </c>
      <c r="E484" s="353" t="s">
        <v>206</v>
      </c>
      <c r="F484" s="361">
        <v>22.22</v>
      </c>
      <c r="G484" s="160">
        <f t="shared" si="38"/>
        <v>0</v>
      </c>
      <c r="H484" s="160">
        <f t="shared" si="39"/>
        <v>0</v>
      </c>
      <c r="I484" s="160">
        <f t="shared" si="40"/>
        <v>0</v>
      </c>
      <c r="J484" s="160">
        <f t="shared" si="41"/>
        <v>0</v>
      </c>
      <c r="K484" s="160">
        <f t="shared" si="42"/>
        <v>0</v>
      </c>
    </row>
    <row r="485" spans="1:11">
      <c r="A485" s="7" t="s">
        <v>310</v>
      </c>
      <c r="B485" s="359">
        <v>20</v>
      </c>
      <c r="C485" s="354">
        <v>330206</v>
      </c>
      <c r="D485" s="355" t="s">
        <v>243</v>
      </c>
      <c r="E485" s="353" t="s">
        <v>206</v>
      </c>
      <c r="F485" s="361">
        <v>77.849999999999994</v>
      </c>
      <c r="G485" s="160">
        <f t="shared" si="38"/>
        <v>0</v>
      </c>
      <c r="H485" s="160">
        <f t="shared" si="39"/>
        <v>0</v>
      </c>
      <c r="I485" s="160">
        <f t="shared" si="40"/>
        <v>0</v>
      </c>
      <c r="J485" s="160">
        <f t="shared" si="41"/>
        <v>0</v>
      </c>
      <c r="K485" s="160">
        <f t="shared" si="42"/>
        <v>0</v>
      </c>
    </row>
    <row r="486" spans="1:11">
      <c r="A486" s="7" t="s">
        <v>310</v>
      </c>
      <c r="B486" s="359">
        <v>21</v>
      </c>
      <c r="C486" s="354">
        <v>330301</v>
      </c>
      <c r="D486" s="355" t="s">
        <v>289</v>
      </c>
      <c r="E486" s="353" t="s">
        <v>206</v>
      </c>
      <c r="F486" s="361">
        <v>0.39</v>
      </c>
      <c r="G486" s="160">
        <f t="shared" si="38"/>
        <v>0</v>
      </c>
      <c r="H486" s="160">
        <f t="shared" si="39"/>
        <v>0</v>
      </c>
      <c r="I486" s="160">
        <f t="shared" si="40"/>
        <v>0</v>
      </c>
      <c r="J486" s="160">
        <f t="shared" si="41"/>
        <v>0</v>
      </c>
      <c r="K486" s="160">
        <f t="shared" si="42"/>
        <v>0</v>
      </c>
    </row>
    <row r="487" spans="1:11">
      <c r="A487" s="7" t="s">
        <v>310</v>
      </c>
      <c r="B487" s="359">
        <v>22</v>
      </c>
      <c r="C487" s="354">
        <v>330900</v>
      </c>
      <c r="D487" s="355" t="s">
        <v>542</v>
      </c>
      <c r="E487" s="353" t="s">
        <v>206</v>
      </c>
      <c r="F487" s="361">
        <v>5.55</v>
      </c>
      <c r="G487" s="160">
        <f t="shared" si="38"/>
        <v>0</v>
      </c>
      <c r="H487" s="160">
        <f t="shared" si="39"/>
        <v>0</v>
      </c>
      <c r="I487" s="160">
        <f t="shared" si="40"/>
        <v>0</v>
      </c>
      <c r="J487" s="160">
        <f t="shared" si="41"/>
        <v>0</v>
      </c>
      <c r="K487" s="160">
        <f t="shared" si="42"/>
        <v>0</v>
      </c>
    </row>
    <row r="488" spans="1:11">
      <c r="A488" s="7" t="s">
        <v>310</v>
      </c>
      <c r="B488" s="359">
        <v>23</v>
      </c>
      <c r="C488" s="354">
        <v>331002</v>
      </c>
      <c r="D488" s="355" t="s">
        <v>270</v>
      </c>
      <c r="E488" s="353" t="s">
        <v>206</v>
      </c>
      <c r="F488" s="361">
        <v>5.55</v>
      </c>
      <c r="G488" s="160">
        <f t="shared" si="38"/>
        <v>0</v>
      </c>
      <c r="H488" s="160">
        <f t="shared" si="39"/>
        <v>0</v>
      </c>
      <c r="I488" s="160">
        <f t="shared" si="40"/>
        <v>0</v>
      </c>
      <c r="J488" s="160">
        <f t="shared" si="41"/>
        <v>0</v>
      </c>
      <c r="K488" s="160">
        <f t="shared" si="42"/>
        <v>0</v>
      </c>
    </row>
    <row r="489" spans="1:11">
      <c r="A489" s="7" t="s">
        <v>310</v>
      </c>
      <c r="B489" s="359">
        <v>24</v>
      </c>
      <c r="C489" s="354">
        <v>331005</v>
      </c>
      <c r="D489" s="355" t="s">
        <v>272</v>
      </c>
      <c r="E489" s="353" t="s">
        <v>206</v>
      </c>
      <c r="F489" s="361">
        <v>19.149999999999999</v>
      </c>
      <c r="G489" s="160">
        <f t="shared" si="38"/>
        <v>0</v>
      </c>
      <c r="H489" s="160">
        <f t="shared" si="39"/>
        <v>0</v>
      </c>
      <c r="I489" s="160">
        <f t="shared" si="40"/>
        <v>0</v>
      </c>
      <c r="J489" s="160">
        <f t="shared" si="41"/>
        <v>0</v>
      </c>
      <c r="K489" s="160">
        <f t="shared" si="42"/>
        <v>0</v>
      </c>
    </row>
    <row r="490" spans="1:11">
      <c r="A490" s="7" t="s">
        <v>310</v>
      </c>
      <c r="B490" s="359">
        <v>25</v>
      </c>
      <c r="C490" s="354">
        <v>331006</v>
      </c>
      <c r="D490" s="355" t="s">
        <v>273</v>
      </c>
      <c r="E490" s="353" t="s">
        <v>206</v>
      </c>
      <c r="F490" s="361">
        <v>22.22</v>
      </c>
      <c r="G490" s="160">
        <f t="shared" si="38"/>
        <v>0</v>
      </c>
      <c r="H490" s="160">
        <f t="shared" si="39"/>
        <v>0</v>
      </c>
      <c r="I490" s="160">
        <f t="shared" si="40"/>
        <v>0</v>
      </c>
      <c r="J490" s="160">
        <f t="shared" si="41"/>
        <v>0</v>
      </c>
      <c r="K490" s="160">
        <f t="shared" si="42"/>
        <v>0</v>
      </c>
    </row>
    <row r="491" spans="1:11">
      <c r="A491" s="7" t="s">
        <v>310</v>
      </c>
      <c r="B491" s="359">
        <v>26</v>
      </c>
      <c r="C491" s="354">
        <v>331451</v>
      </c>
      <c r="D491" s="355" t="s">
        <v>244</v>
      </c>
      <c r="E491" s="353" t="s">
        <v>206</v>
      </c>
      <c r="F491" s="361">
        <v>24.43</v>
      </c>
      <c r="G491" s="160">
        <f t="shared" si="38"/>
        <v>0</v>
      </c>
      <c r="H491" s="160">
        <f t="shared" si="39"/>
        <v>0</v>
      </c>
      <c r="I491" s="160">
        <f t="shared" si="40"/>
        <v>0</v>
      </c>
      <c r="J491" s="160">
        <f t="shared" si="41"/>
        <v>0</v>
      </c>
      <c r="K491" s="160">
        <f t="shared" si="42"/>
        <v>0</v>
      </c>
    </row>
    <row r="492" spans="1:11">
      <c r="A492" s="7" t="s">
        <v>310</v>
      </c>
      <c r="B492" s="359">
        <v>27</v>
      </c>
      <c r="C492" s="354">
        <v>340101</v>
      </c>
      <c r="D492" s="355" t="s">
        <v>543</v>
      </c>
      <c r="E492" s="353" t="s">
        <v>206</v>
      </c>
      <c r="F492" s="361">
        <v>2.5499999999999998</v>
      </c>
      <c r="G492" s="160">
        <f t="shared" si="38"/>
        <v>0</v>
      </c>
      <c r="H492" s="160">
        <f t="shared" si="39"/>
        <v>0</v>
      </c>
      <c r="I492" s="160">
        <f t="shared" si="40"/>
        <v>0</v>
      </c>
      <c r="J492" s="160">
        <f t="shared" si="41"/>
        <v>0</v>
      </c>
      <c r="K492" s="160">
        <f t="shared" si="42"/>
        <v>0</v>
      </c>
    </row>
    <row r="493" spans="1:11">
      <c r="A493" s="7" t="s">
        <v>310</v>
      </c>
      <c r="B493" s="359">
        <v>28</v>
      </c>
      <c r="C493" s="354">
        <v>350461</v>
      </c>
      <c r="D493" s="355" t="s">
        <v>544</v>
      </c>
      <c r="E493" s="353" t="s">
        <v>206</v>
      </c>
      <c r="F493" s="361">
        <v>5.55</v>
      </c>
      <c r="G493" s="160">
        <f t="shared" si="38"/>
        <v>0</v>
      </c>
      <c r="H493" s="160">
        <f t="shared" si="39"/>
        <v>0</v>
      </c>
      <c r="I493" s="160">
        <f t="shared" si="40"/>
        <v>0</v>
      </c>
      <c r="J493" s="160">
        <f t="shared" si="41"/>
        <v>0</v>
      </c>
      <c r="K493" s="160">
        <f t="shared" si="42"/>
        <v>0</v>
      </c>
    </row>
    <row r="494" spans="1:11">
      <c r="A494" s="7" t="s">
        <v>310</v>
      </c>
      <c r="B494" s="359">
        <v>29</v>
      </c>
      <c r="C494" s="354">
        <v>350471</v>
      </c>
      <c r="D494" s="355" t="s">
        <v>545</v>
      </c>
      <c r="E494" s="353" t="s">
        <v>206</v>
      </c>
      <c r="F494" s="361">
        <v>5.55</v>
      </c>
      <c r="G494" s="160">
        <f t="shared" si="38"/>
        <v>0</v>
      </c>
      <c r="H494" s="160">
        <f t="shared" si="39"/>
        <v>0</v>
      </c>
      <c r="I494" s="160">
        <f t="shared" si="40"/>
        <v>0</v>
      </c>
      <c r="J494" s="160">
        <f t="shared" si="41"/>
        <v>0</v>
      </c>
      <c r="K494" s="160">
        <f t="shared" si="42"/>
        <v>0</v>
      </c>
    </row>
    <row r="495" spans="1:11">
      <c r="A495" s="7" t="s">
        <v>310</v>
      </c>
      <c r="B495" s="360">
        <v>30</v>
      </c>
      <c r="C495" s="357">
        <v>400001</v>
      </c>
      <c r="D495" s="358" t="s">
        <v>207</v>
      </c>
      <c r="E495" s="356" t="s">
        <v>206</v>
      </c>
      <c r="F495" s="362">
        <v>138.09</v>
      </c>
      <c r="G495" s="160">
        <f t="shared" si="38"/>
        <v>0</v>
      </c>
      <c r="H495" s="160">
        <f t="shared" si="39"/>
        <v>0</v>
      </c>
      <c r="I495" s="160">
        <f t="shared" si="40"/>
        <v>0</v>
      </c>
      <c r="J495" s="160">
        <f t="shared" si="41"/>
        <v>0</v>
      </c>
      <c r="K495" s="160">
        <f t="shared" si="42"/>
        <v>0</v>
      </c>
    </row>
    <row r="496" spans="1:11">
      <c r="A496" s="7" t="s">
        <v>381</v>
      </c>
      <c r="B496" s="784" t="s">
        <v>202</v>
      </c>
      <c r="C496" s="785"/>
      <c r="D496" s="785"/>
      <c r="E496" s="785"/>
      <c r="F496" s="786"/>
      <c r="G496" s="160">
        <f t="shared" si="38"/>
        <v>0</v>
      </c>
      <c r="H496" s="160">
        <f t="shared" si="39"/>
        <v>0</v>
      </c>
      <c r="I496" s="160">
        <f t="shared" si="40"/>
        <v>0</v>
      </c>
      <c r="J496" s="160">
        <f t="shared" si="41"/>
        <v>0</v>
      </c>
      <c r="K496" s="160">
        <f t="shared" si="42"/>
        <v>0</v>
      </c>
    </row>
    <row r="497" spans="1:11">
      <c r="A497" s="7" t="s">
        <v>381</v>
      </c>
      <c r="B497" s="366">
        <v>1</v>
      </c>
      <c r="C497" s="364" t="s">
        <v>446</v>
      </c>
      <c r="D497" s="365" t="s">
        <v>169</v>
      </c>
      <c r="E497" s="363" t="s">
        <v>127</v>
      </c>
      <c r="F497" s="367">
        <v>33.44</v>
      </c>
      <c r="G497" s="160" t="str">
        <f t="shared" si="38"/>
        <v>ТР</v>
      </c>
      <c r="H497" s="160" t="str">
        <f t="shared" si="39"/>
        <v>3</v>
      </c>
      <c r="I497" s="160">
        <f t="shared" si="40"/>
        <v>33.44</v>
      </c>
      <c r="J497" s="160">
        <f t="shared" si="41"/>
        <v>0</v>
      </c>
      <c r="K497" s="160">
        <f t="shared" si="42"/>
        <v>0</v>
      </c>
    </row>
    <row r="498" spans="1:11">
      <c r="A498" s="7" t="s">
        <v>381</v>
      </c>
      <c r="B498" s="366">
        <v>2</v>
      </c>
      <c r="C498" s="364" t="s">
        <v>22</v>
      </c>
      <c r="D498" s="365" t="s">
        <v>23</v>
      </c>
      <c r="E498" s="363" t="s">
        <v>127</v>
      </c>
      <c r="F498" s="367">
        <v>72.819999999999993</v>
      </c>
      <c r="G498" s="160" t="str">
        <f t="shared" si="38"/>
        <v>ТР</v>
      </c>
      <c r="H498" s="160" t="str">
        <f t="shared" si="39"/>
        <v>3</v>
      </c>
      <c r="I498" s="160">
        <f t="shared" si="40"/>
        <v>72.819999999999993</v>
      </c>
      <c r="J498" s="160">
        <f t="shared" si="41"/>
        <v>0</v>
      </c>
      <c r="K498" s="160">
        <f t="shared" si="42"/>
        <v>0</v>
      </c>
    </row>
    <row r="499" spans="1:11">
      <c r="A499" s="7" t="s">
        <v>381</v>
      </c>
      <c r="B499" s="366">
        <v>3</v>
      </c>
      <c r="C499" s="364" t="s">
        <v>24</v>
      </c>
      <c r="D499" s="365" t="s">
        <v>25</v>
      </c>
      <c r="E499" s="363" t="s">
        <v>127</v>
      </c>
      <c r="F499" s="367">
        <v>3.26</v>
      </c>
      <c r="G499" s="160" t="str">
        <f t="shared" si="38"/>
        <v>ТР</v>
      </c>
      <c r="H499" s="160" t="str">
        <f t="shared" si="39"/>
        <v>3</v>
      </c>
      <c r="I499" s="160">
        <f t="shared" si="40"/>
        <v>3.26</v>
      </c>
      <c r="J499" s="160">
        <f t="shared" si="41"/>
        <v>0</v>
      </c>
      <c r="K499" s="160">
        <f t="shared" si="42"/>
        <v>0</v>
      </c>
    </row>
    <row r="500" spans="1:11">
      <c r="A500" s="7" t="s">
        <v>381</v>
      </c>
      <c r="B500" s="366">
        <v>4</v>
      </c>
      <c r="C500" s="364" t="s">
        <v>26</v>
      </c>
      <c r="D500" s="365" t="s">
        <v>27</v>
      </c>
      <c r="E500" s="363" t="s">
        <v>127</v>
      </c>
      <c r="F500" s="367">
        <v>136.96</v>
      </c>
      <c r="G500" s="160" t="str">
        <f t="shared" si="38"/>
        <v>ТР</v>
      </c>
      <c r="H500" s="160" t="str">
        <f t="shared" si="39"/>
        <v>4</v>
      </c>
      <c r="I500" s="160">
        <f t="shared" si="40"/>
        <v>136.96</v>
      </c>
      <c r="J500" s="160">
        <f t="shared" si="41"/>
        <v>0</v>
      </c>
      <c r="K500" s="160">
        <f t="shared" si="42"/>
        <v>0</v>
      </c>
    </row>
    <row r="501" spans="1:11">
      <c r="A501" s="7" t="s">
        <v>381</v>
      </c>
      <c r="B501" s="366">
        <v>5</v>
      </c>
      <c r="C501" s="364" t="s">
        <v>28</v>
      </c>
      <c r="D501" s="365" t="s">
        <v>29</v>
      </c>
      <c r="E501" s="363" t="s">
        <v>127</v>
      </c>
      <c r="F501" s="367">
        <v>38.46</v>
      </c>
      <c r="G501" s="160" t="str">
        <f t="shared" si="38"/>
        <v>ТР</v>
      </c>
      <c r="H501" s="160" t="str">
        <f t="shared" si="39"/>
        <v>4</v>
      </c>
      <c r="I501" s="160">
        <f t="shared" si="40"/>
        <v>38.46</v>
      </c>
      <c r="J501" s="160">
        <f t="shared" si="41"/>
        <v>0</v>
      </c>
      <c r="K501" s="160">
        <f t="shared" si="42"/>
        <v>0</v>
      </c>
    </row>
    <row r="502" spans="1:11">
      <c r="A502" s="7" t="s">
        <v>381</v>
      </c>
      <c r="B502" s="366">
        <v>6</v>
      </c>
      <c r="C502" s="364">
        <v>2</v>
      </c>
      <c r="D502" s="365" t="s">
        <v>31</v>
      </c>
      <c r="E502" s="363" t="s">
        <v>127</v>
      </c>
      <c r="F502" s="367">
        <v>1.02</v>
      </c>
      <c r="G502" s="160">
        <f t="shared" si="38"/>
        <v>0</v>
      </c>
      <c r="H502" s="160">
        <f t="shared" si="39"/>
        <v>0</v>
      </c>
      <c r="I502" s="160">
        <f t="shared" si="40"/>
        <v>0</v>
      </c>
      <c r="J502" s="160">
        <f t="shared" si="41"/>
        <v>0</v>
      </c>
      <c r="K502" s="160">
        <f t="shared" si="42"/>
        <v>0</v>
      </c>
    </row>
    <row r="503" spans="1:11">
      <c r="A503" s="7" t="s">
        <v>381</v>
      </c>
      <c r="B503" s="784" t="s">
        <v>203</v>
      </c>
      <c r="C503" s="785"/>
      <c r="D503" s="785"/>
      <c r="E503" s="785"/>
      <c r="F503" s="786"/>
      <c r="G503" s="160">
        <f t="shared" si="38"/>
        <v>0</v>
      </c>
      <c r="H503" s="160">
        <f t="shared" si="39"/>
        <v>0</v>
      </c>
      <c r="I503" s="160">
        <f t="shared" si="40"/>
        <v>0</v>
      </c>
      <c r="J503" s="160">
        <f t="shared" si="41"/>
        <v>0</v>
      </c>
      <c r="K503" s="160">
        <f t="shared" si="42"/>
        <v>0</v>
      </c>
    </row>
    <row r="504" spans="1:11">
      <c r="A504" s="7" t="s">
        <v>381</v>
      </c>
      <c r="B504" s="366">
        <v>7</v>
      </c>
      <c r="C504" s="364" t="s">
        <v>204</v>
      </c>
      <c r="D504" s="365" t="s">
        <v>205</v>
      </c>
      <c r="E504" s="363" t="s">
        <v>206</v>
      </c>
      <c r="F504" s="367">
        <v>1.02</v>
      </c>
      <c r="G504" s="160">
        <f t="shared" si="38"/>
        <v>0</v>
      </c>
      <c r="H504" s="160">
        <f t="shared" si="39"/>
        <v>0</v>
      </c>
      <c r="I504" s="160">
        <f t="shared" si="40"/>
        <v>0</v>
      </c>
      <c r="J504" s="160" t="str">
        <f t="shared" si="41"/>
        <v>КР</v>
      </c>
      <c r="K504" s="160">
        <f t="shared" si="42"/>
        <v>1.02</v>
      </c>
    </row>
    <row r="505" spans="1:11">
      <c r="A505" s="7" t="s">
        <v>381</v>
      </c>
      <c r="B505" s="366">
        <v>8</v>
      </c>
      <c r="C505" s="364" t="s">
        <v>221</v>
      </c>
      <c r="D505" s="365" t="s">
        <v>222</v>
      </c>
      <c r="E505" s="363" t="s">
        <v>206</v>
      </c>
      <c r="F505" s="367">
        <v>13.13</v>
      </c>
      <c r="G505" s="160">
        <f t="shared" ref="G505:G568" si="43">IF(LEFT(C505,2)="1-","ТР",IF(LEFT(C505,2)="4-","ТР",0))</f>
        <v>0</v>
      </c>
      <c r="H505" s="160">
        <f t="shared" si="39"/>
        <v>0</v>
      </c>
      <c r="I505" s="160">
        <f t="shared" si="40"/>
        <v>0</v>
      </c>
      <c r="J505" s="160">
        <f t="shared" si="41"/>
        <v>0</v>
      </c>
      <c r="K505" s="160">
        <f t="shared" si="42"/>
        <v>0</v>
      </c>
    </row>
    <row r="506" spans="1:11">
      <c r="A506" s="7" t="s">
        <v>381</v>
      </c>
      <c r="B506" s="366">
        <v>9</v>
      </c>
      <c r="C506" s="364" t="s">
        <v>239</v>
      </c>
      <c r="D506" s="365" t="s">
        <v>240</v>
      </c>
      <c r="E506" s="363" t="s">
        <v>206</v>
      </c>
      <c r="F506" s="367">
        <v>13.13</v>
      </c>
      <c r="G506" s="160">
        <f t="shared" si="43"/>
        <v>0</v>
      </c>
      <c r="H506" s="160">
        <f t="shared" si="39"/>
        <v>0</v>
      </c>
      <c r="I506" s="160">
        <f t="shared" si="40"/>
        <v>0</v>
      </c>
      <c r="J506" s="160">
        <f t="shared" si="41"/>
        <v>0</v>
      </c>
      <c r="K506" s="160">
        <f t="shared" si="42"/>
        <v>0</v>
      </c>
    </row>
    <row r="507" spans="1:11">
      <c r="A507" s="7" t="s">
        <v>381</v>
      </c>
      <c r="B507" s="366">
        <v>10</v>
      </c>
      <c r="C507" s="364" t="s">
        <v>241</v>
      </c>
      <c r="D507" s="365" t="s">
        <v>242</v>
      </c>
      <c r="E507" s="363" t="s">
        <v>206</v>
      </c>
      <c r="F507" s="367">
        <v>6.07</v>
      </c>
      <c r="G507" s="160">
        <f t="shared" si="43"/>
        <v>0</v>
      </c>
      <c r="H507" s="160">
        <f t="shared" si="39"/>
        <v>0</v>
      </c>
      <c r="I507" s="160">
        <f t="shared" si="40"/>
        <v>0</v>
      </c>
      <c r="J507" s="160">
        <f t="shared" si="41"/>
        <v>0</v>
      </c>
      <c r="K507" s="160">
        <f t="shared" si="42"/>
        <v>0</v>
      </c>
    </row>
    <row r="508" spans="1:11">
      <c r="A508" s="7" t="s">
        <v>381</v>
      </c>
      <c r="B508" s="366">
        <v>11</v>
      </c>
      <c r="C508" s="364">
        <v>134041</v>
      </c>
      <c r="D508" s="365" t="s">
        <v>287</v>
      </c>
      <c r="E508" s="363" t="s">
        <v>206</v>
      </c>
      <c r="F508" s="367">
        <v>6.24</v>
      </c>
      <c r="G508" s="160">
        <f t="shared" si="43"/>
        <v>0</v>
      </c>
      <c r="H508" s="160">
        <f t="shared" si="39"/>
        <v>0</v>
      </c>
      <c r="I508" s="160">
        <f t="shared" si="40"/>
        <v>0</v>
      </c>
      <c r="J508" s="160">
        <f t="shared" si="41"/>
        <v>0</v>
      </c>
      <c r="K508" s="160">
        <f t="shared" si="42"/>
        <v>0</v>
      </c>
    </row>
    <row r="509" spans="1:11">
      <c r="A509" s="7" t="s">
        <v>381</v>
      </c>
      <c r="B509" s="366">
        <v>12</v>
      </c>
      <c r="C509" s="364">
        <v>330206</v>
      </c>
      <c r="D509" s="365" t="s">
        <v>243</v>
      </c>
      <c r="E509" s="363" t="s">
        <v>206</v>
      </c>
      <c r="F509" s="367">
        <v>0.88</v>
      </c>
      <c r="G509" s="160">
        <f t="shared" si="43"/>
        <v>0</v>
      </c>
      <c r="H509" s="160">
        <f t="shared" si="39"/>
        <v>0</v>
      </c>
      <c r="I509" s="160">
        <f t="shared" si="40"/>
        <v>0</v>
      </c>
      <c r="J509" s="160">
        <f t="shared" si="41"/>
        <v>0</v>
      </c>
      <c r="K509" s="160">
        <f t="shared" si="42"/>
        <v>0</v>
      </c>
    </row>
    <row r="510" spans="1:11">
      <c r="A510" s="7" t="s">
        <v>381</v>
      </c>
      <c r="B510" s="366">
        <v>13</v>
      </c>
      <c r="C510" s="364">
        <v>331002</v>
      </c>
      <c r="D510" s="365" t="s">
        <v>270</v>
      </c>
      <c r="E510" s="363" t="s">
        <v>206</v>
      </c>
      <c r="F510" s="367">
        <v>7.0000000000000007E-2</v>
      </c>
      <c r="G510" s="160">
        <f t="shared" si="43"/>
        <v>0</v>
      </c>
      <c r="H510" s="160">
        <f t="shared" si="39"/>
        <v>0</v>
      </c>
      <c r="I510" s="160">
        <f t="shared" si="40"/>
        <v>0</v>
      </c>
      <c r="J510" s="160">
        <f t="shared" si="41"/>
        <v>0</v>
      </c>
      <c r="K510" s="160">
        <f t="shared" si="42"/>
        <v>0</v>
      </c>
    </row>
    <row r="511" spans="1:11">
      <c r="A511" s="7" t="s">
        <v>381</v>
      </c>
      <c r="B511" s="366">
        <v>14</v>
      </c>
      <c r="C511" s="364">
        <v>331451</v>
      </c>
      <c r="D511" s="365" t="s">
        <v>244</v>
      </c>
      <c r="E511" s="363" t="s">
        <v>206</v>
      </c>
      <c r="F511" s="367">
        <v>1.22</v>
      </c>
      <c r="G511" s="160">
        <f t="shared" si="43"/>
        <v>0</v>
      </c>
      <c r="H511" s="160">
        <f t="shared" ref="H511:H574" si="44">IF(G511="ТР",MID(C511,3,1),0)</f>
        <v>0</v>
      </c>
      <c r="I511" s="160">
        <f t="shared" si="40"/>
        <v>0</v>
      </c>
      <c r="J511" s="160">
        <f t="shared" si="41"/>
        <v>0</v>
      </c>
      <c r="K511" s="160">
        <f t="shared" si="42"/>
        <v>0</v>
      </c>
    </row>
    <row r="512" spans="1:11">
      <c r="A512" s="7" t="s">
        <v>381</v>
      </c>
      <c r="B512" s="366">
        <v>15</v>
      </c>
      <c r="C512" s="364">
        <v>331454</v>
      </c>
      <c r="D512" s="365" t="s">
        <v>290</v>
      </c>
      <c r="E512" s="363" t="s">
        <v>206</v>
      </c>
      <c r="F512" s="367">
        <v>4.75</v>
      </c>
      <c r="G512" s="160">
        <f t="shared" si="43"/>
        <v>0</v>
      </c>
      <c r="H512" s="160">
        <f t="shared" si="44"/>
        <v>0</v>
      </c>
      <c r="I512" s="160">
        <f t="shared" si="40"/>
        <v>0</v>
      </c>
      <c r="J512" s="160">
        <f t="shared" si="41"/>
        <v>0</v>
      </c>
      <c r="K512" s="160">
        <f t="shared" si="42"/>
        <v>0</v>
      </c>
    </row>
    <row r="513" spans="1:11">
      <c r="A513" s="7" t="s">
        <v>381</v>
      </c>
      <c r="B513" s="366">
        <v>16</v>
      </c>
      <c r="C513" s="364">
        <v>400001</v>
      </c>
      <c r="D513" s="365" t="s">
        <v>207</v>
      </c>
      <c r="E513" s="363" t="s">
        <v>206</v>
      </c>
      <c r="F513" s="367">
        <v>1.02</v>
      </c>
      <c r="G513" s="160">
        <f t="shared" si="43"/>
        <v>0</v>
      </c>
      <c r="H513" s="160">
        <f t="shared" si="44"/>
        <v>0</v>
      </c>
      <c r="I513" s="160">
        <f t="shared" si="40"/>
        <v>0</v>
      </c>
      <c r="J513" s="160">
        <f t="shared" si="41"/>
        <v>0</v>
      </c>
      <c r="K513" s="160">
        <f t="shared" si="42"/>
        <v>0</v>
      </c>
    </row>
    <row r="514" spans="1:11">
      <c r="A514" s="7" t="s">
        <v>311</v>
      </c>
      <c r="B514" s="784" t="s">
        <v>202</v>
      </c>
      <c r="C514" s="785"/>
      <c r="D514" s="785"/>
      <c r="E514" s="785"/>
      <c r="F514" s="786"/>
      <c r="G514" s="160">
        <f t="shared" si="43"/>
        <v>0</v>
      </c>
      <c r="H514" s="160">
        <f t="shared" si="44"/>
        <v>0</v>
      </c>
      <c r="I514" s="160">
        <f t="shared" si="40"/>
        <v>0</v>
      </c>
      <c r="J514" s="160">
        <f t="shared" si="41"/>
        <v>0</v>
      </c>
      <c r="K514" s="160">
        <f t="shared" si="42"/>
        <v>0</v>
      </c>
    </row>
    <row r="515" spans="1:11">
      <c r="A515" s="7" t="s">
        <v>311</v>
      </c>
      <c r="B515" s="374">
        <v>1</v>
      </c>
      <c r="C515" s="369" t="s">
        <v>541</v>
      </c>
      <c r="D515" s="370" t="s">
        <v>171</v>
      </c>
      <c r="E515" s="368" t="s">
        <v>127</v>
      </c>
      <c r="F515" s="376">
        <v>89.6</v>
      </c>
      <c r="G515" s="160" t="str">
        <f t="shared" si="43"/>
        <v>ТР</v>
      </c>
      <c r="H515" s="160" t="str">
        <f t="shared" si="44"/>
        <v>3</v>
      </c>
      <c r="I515" s="160">
        <f t="shared" si="40"/>
        <v>89.6</v>
      </c>
      <c r="J515" s="160">
        <f t="shared" si="41"/>
        <v>0</v>
      </c>
      <c r="K515" s="160">
        <f t="shared" si="42"/>
        <v>0</v>
      </c>
    </row>
    <row r="516" spans="1:11">
      <c r="A516" s="7" t="s">
        <v>311</v>
      </c>
      <c r="B516" s="374">
        <v>2</v>
      </c>
      <c r="C516" s="369" t="s">
        <v>107</v>
      </c>
      <c r="D516" s="370" t="s">
        <v>108</v>
      </c>
      <c r="E516" s="368" t="s">
        <v>127</v>
      </c>
      <c r="F516" s="376">
        <v>51.5</v>
      </c>
      <c r="G516" s="160" t="str">
        <f t="shared" si="43"/>
        <v>ТР</v>
      </c>
      <c r="H516" s="160" t="str">
        <f t="shared" si="44"/>
        <v>3</v>
      </c>
      <c r="I516" s="160">
        <f t="shared" ref="I516:I579" si="45">IF(G516="ТР",F516,0)</f>
        <v>51.5</v>
      </c>
      <c r="J516" s="160">
        <f t="shared" si="41"/>
        <v>0</v>
      </c>
      <c r="K516" s="160">
        <f t="shared" si="42"/>
        <v>0</v>
      </c>
    </row>
    <row r="517" spans="1:11">
      <c r="A517" s="7" t="s">
        <v>311</v>
      </c>
      <c r="B517" s="374">
        <v>3</v>
      </c>
      <c r="C517" s="369" t="s">
        <v>260</v>
      </c>
      <c r="D517" s="370" t="s">
        <v>143</v>
      </c>
      <c r="E517" s="368" t="s">
        <v>127</v>
      </c>
      <c r="F517" s="376">
        <v>68.540000000000006</v>
      </c>
      <c r="G517" s="160" t="str">
        <f t="shared" si="43"/>
        <v>ТР</v>
      </c>
      <c r="H517" s="160" t="str">
        <f t="shared" si="44"/>
        <v>3</v>
      </c>
      <c r="I517" s="160">
        <f t="shared" si="45"/>
        <v>68.540000000000006</v>
      </c>
      <c r="J517" s="160">
        <f t="shared" ref="J517:J580" si="46">IF(LEFT(C517,2)="02","КР",0)</f>
        <v>0</v>
      </c>
      <c r="K517" s="160">
        <f t="shared" ref="K517:K580" si="47">IF(J517="КР",F517,0)</f>
        <v>0</v>
      </c>
    </row>
    <row r="518" spans="1:11">
      <c r="A518" s="7" t="s">
        <v>311</v>
      </c>
      <c r="B518" s="374">
        <v>4</v>
      </c>
      <c r="C518" s="369" t="s">
        <v>22</v>
      </c>
      <c r="D518" s="370" t="s">
        <v>23</v>
      </c>
      <c r="E518" s="368" t="s">
        <v>127</v>
      </c>
      <c r="F518" s="376">
        <v>64.319999999999993</v>
      </c>
      <c r="G518" s="160" t="str">
        <f t="shared" si="43"/>
        <v>ТР</v>
      </c>
      <c r="H518" s="160" t="str">
        <f t="shared" si="44"/>
        <v>3</v>
      </c>
      <c r="I518" s="160">
        <f t="shared" si="45"/>
        <v>64.319999999999993</v>
      </c>
      <c r="J518" s="160">
        <f t="shared" si="46"/>
        <v>0</v>
      </c>
      <c r="K518" s="160">
        <f t="shared" si="47"/>
        <v>0</v>
      </c>
    </row>
    <row r="519" spans="1:11">
      <c r="A519" s="7" t="s">
        <v>311</v>
      </c>
      <c r="B519" s="374">
        <v>5</v>
      </c>
      <c r="C519" s="369" t="s">
        <v>24</v>
      </c>
      <c r="D519" s="370" t="s">
        <v>25</v>
      </c>
      <c r="E519" s="368" t="s">
        <v>127</v>
      </c>
      <c r="F519" s="376">
        <v>10.34</v>
      </c>
      <c r="G519" s="160" t="str">
        <f t="shared" si="43"/>
        <v>ТР</v>
      </c>
      <c r="H519" s="160" t="str">
        <f t="shared" si="44"/>
        <v>3</v>
      </c>
      <c r="I519" s="160">
        <f t="shared" si="45"/>
        <v>10.34</v>
      </c>
      <c r="J519" s="160">
        <f t="shared" si="46"/>
        <v>0</v>
      </c>
      <c r="K519" s="160">
        <f t="shared" si="47"/>
        <v>0</v>
      </c>
    </row>
    <row r="520" spans="1:11">
      <c r="A520" s="7" t="s">
        <v>311</v>
      </c>
      <c r="B520" s="374">
        <v>6</v>
      </c>
      <c r="C520" s="369" t="s">
        <v>26</v>
      </c>
      <c r="D520" s="370" t="s">
        <v>27</v>
      </c>
      <c r="E520" s="368" t="s">
        <v>127</v>
      </c>
      <c r="F520" s="376">
        <v>401.37</v>
      </c>
      <c r="G520" s="160" t="str">
        <f t="shared" si="43"/>
        <v>ТР</v>
      </c>
      <c r="H520" s="160" t="str">
        <f t="shared" si="44"/>
        <v>4</v>
      </c>
      <c r="I520" s="160">
        <f t="shared" si="45"/>
        <v>401.37</v>
      </c>
      <c r="J520" s="160">
        <f t="shared" si="46"/>
        <v>0</v>
      </c>
      <c r="K520" s="160">
        <f t="shared" si="47"/>
        <v>0</v>
      </c>
    </row>
    <row r="521" spans="1:11">
      <c r="A521" s="7" t="s">
        <v>311</v>
      </c>
      <c r="B521" s="374">
        <v>7</v>
      </c>
      <c r="C521" s="369" t="s">
        <v>28</v>
      </c>
      <c r="D521" s="370" t="s">
        <v>29</v>
      </c>
      <c r="E521" s="368" t="s">
        <v>127</v>
      </c>
      <c r="F521" s="376">
        <v>126.6</v>
      </c>
      <c r="G521" s="160" t="str">
        <f t="shared" si="43"/>
        <v>ТР</v>
      </c>
      <c r="H521" s="160" t="str">
        <f t="shared" si="44"/>
        <v>4</v>
      </c>
      <c r="I521" s="160">
        <f t="shared" si="45"/>
        <v>126.6</v>
      </c>
      <c r="J521" s="160">
        <f t="shared" si="46"/>
        <v>0</v>
      </c>
      <c r="K521" s="160">
        <f t="shared" si="47"/>
        <v>0</v>
      </c>
    </row>
    <row r="522" spans="1:11">
      <c r="A522" s="7" t="s">
        <v>311</v>
      </c>
      <c r="B522" s="374">
        <v>8</v>
      </c>
      <c r="C522" s="369">
        <v>2</v>
      </c>
      <c r="D522" s="370" t="s">
        <v>31</v>
      </c>
      <c r="E522" s="368" t="s">
        <v>127</v>
      </c>
      <c r="F522" s="376">
        <v>126.6</v>
      </c>
      <c r="G522" s="160">
        <f t="shared" si="43"/>
        <v>0</v>
      </c>
      <c r="H522" s="160">
        <f t="shared" si="44"/>
        <v>0</v>
      </c>
      <c r="I522" s="160">
        <f t="shared" si="45"/>
        <v>0</v>
      </c>
      <c r="J522" s="160">
        <f t="shared" si="46"/>
        <v>0</v>
      </c>
      <c r="K522" s="160">
        <f t="shared" si="47"/>
        <v>0</v>
      </c>
    </row>
    <row r="523" spans="1:11">
      <c r="A523" s="7" t="s">
        <v>311</v>
      </c>
      <c r="B523" s="784" t="s">
        <v>203</v>
      </c>
      <c r="C523" s="785"/>
      <c r="D523" s="785"/>
      <c r="E523" s="785"/>
      <c r="F523" s="786"/>
      <c r="G523" s="160">
        <f t="shared" si="43"/>
        <v>0</v>
      </c>
      <c r="H523" s="160">
        <f t="shared" si="44"/>
        <v>0</v>
      </c>
      <c r="I523" s="160">
        <f t="shared" si="45"/>
        <v>0</v>
      </c>
      <c r="J523" s="160">
        <f t="shared" si="46"/>
        <v>0</v>
      </c>
      <c r="K523" s="160">
        <f t="shared" si="47"/>
        <v>0</v>
      </c>
    </row>
    <row r="524" spans="1:11">
      <c r="A524" s="7" t="s">
        <v>311</v>
      </c>
      <c r="B524" s="374">
        <v>9</v>
      </c>
      <c r="C524" s="369" t="s">
        <v>558</v>
      </c>
      <c r="D524" s="370" t="s">
        <v>559</v>
      </c>
      <c r="E524" s="368" t="s">
        <v>206</v>
      </c>
      <c r="F524" s="376">
        <v>0.42</v>
      </c>
      <c r="G524" s="160">
        <f t="shared" si="43"/>
        <v>0</v>
      </c>
      <c r="H524" s="160">
        <f t="shared" si="44"/>
        <v>0</v>
      </c>
      <c r="I524" s="160">
        <f t="shared" si="45"/>
        <v>0</v>
      </c>
      <c r="J524" s="160" t="str">
        <f t="shared" si="46"/>
        <v>КР</v>
      </c>
      <c r="K524" s="160">
        <f t="shared" si="47"/>
        <v>0.42</v>
      </c>
    </row>
    <row r="525" spans="1:11">
      <c r="A525" s="7" t="s">
        <v>311</v>
      </c>
      <c r="B525" s="374">
        <v>10</v>
      </c>
      <c r="C525" s="369" t="s">
        <v>204</v>
      </c>
      <c r="D525" s="370" t="s">
        <v>205</v>
      </c>
      <c r="E525" s="368" t="s">
        <v>206</v>
      </c>
      <c r="F525" s="376">
        <v>20.03</v>
      </c>
      <c r="G525" s="160">
        <f t="shared" si="43"/>
        <v>0</v>
      </c>
      <c r="H525" s="160">
        <f t="shared" si="44"/>
        <v>0</v>
      </c>
      <c r="I525" s="160">
        <f t="shared" si="45"/>
        <v>0</v>
      </c>
      <c r="J525" s="160" t="str">
        <f t="shared" si="46"/>
        <v>КР</v>
      </c>
      <c r="K525" s="160">
        <f t="shared" si="47"/>
        <v>20.03</v>
      </c>
    </row>
    <row r="526" spans="1:11">
      <c r="A526" s="7" t="s">
        <v>311</v>
      </c>
      <c r="B526" s="374">
        <v>11</v>
      </c>
      <c r="C526" s="369" t="s">
        <v>321</v>
      </c>
      <c r="D526" s="370" t="s">
        <v>322</v>
      </c>
      <c r="E526" s="368" t="s">
        <v>206</v>
      </c>
      <c r="F526" s="376">
        <v>0.18</v>
      </c>
      <c r="G526" s="160">
        <f t="shared" si="43"/>
        <v>0</v>
      </c>
      <c r="H526" s="160">
        <f t="shared" si="44"/>
        <v>0</v>
      </c>
      <c r="I526" s="160">
        <f t="shared" si="45"/>
        <v>0</v>
      </c>
      <c r="J526" s="160" t="str">
        <f t="shared" si="46"/>
        <v>КР</v>
      </c>
      <c r="K526" s="160">
        <f t="shared" si="47"/>
        <v>0.18</v>
      </c>
    </row>
    <row r="527" spans="1:11">
      <c r="A527" s="7" t="s">
        <v>311</v>
      </c>
      <c r="B527" s="374">
        <v>12</v>
      </c>
      <c r="C527" s="369" t="s">
        <v>221</v>
      </c>
      <c r="D527" s="370" t="s">
        <v>222</v>
      </c>
      <c r="E527" s="368" t="s">
        <v>206</v>
      </c>
      <c r="F527" s="376">
        <v>43.2</v>
      </c>
      <c r="G527" s="160">
        <f t="shared" si="43"/>
        <v>0</v>
      </c>
      <c r="H527" s="160">
        <f t="shared" si="44"/>
        <v>0</v>
      </c>
      <c r="I527" s="160">
        <f t="shared" si="45"/>
        <v>0</v>
      </c>
      <c r="J527" s="160">
        <f t="shared" si="46"/>
        <v>0</v>
      </c>
      <c r="K527" s="160">
        <f t="shared" si="47"/>
        <v>0</v>
      </c>
    </row>
    <row r="528" spans="1:11">
      <c r="A528" s="7" t="s">
        <v>311</v>
      </c>
      <c r="B528" s="374">
        <v>13</v>
      </c>
      <c r="C528" s="369" t="s">
        <v>239</v>
      </c>
      <c r="D528" s="370" t="s">
        <v>240</v>
      </c>
      <c r="E528" s="368" t="s">
        <v>206</v>
      </c>
      <c r="F528" s="376">
        <v>43.2</v>
      </c>
      <c r="G528" s="160">
        <f t="shared" si="43"/>
        <v>0</v>
      </c>
      <c r="H528" s="160">
        <f t="shared" si="44"/>
        <v>0</v>
      </c>
      <c r="I528" s="160">
        <f t="shared" si="45"/>
        <v>0</v>
      </c>
      <c r="J528" s="160">
        <f t="shared" si="46"/>
        <v>0</v>
      </c>
      <c r="K528" s="160">
        <f t="shared" si="47"/>
        <v>0</v>
      </c>
    </row>
    <row r="529" spans="1:11">
      <c r="A529" s="7" t="s">
        <v>311</v>
      </c>
      <c r="B529" s="374">
        <v>14</v>
      </c>
      <c r="C529" s="369" t="s">
        <v>241</v>
      </c>
      <c r="D529" s="370" t="s">
        <v>242</v>
      </c>
      <c r="E529" s="368" t="s">
        <v>206</v>
      </c>
      <c r="F529" s="376">
        <v>48.68</v>
      </c>
      <c r="G529" s="160">
        <f t="shared" si="43"/>
        <v>0</v>
      </c>
      <c r="H529" s="160">
        <f t="shared" si="44"/>
        <v>0</v>
      </c>
      <c r="I529" s="160">
        <f t="shared" si="45"/>
        <v>0</v>
      </c>
      <c r="J529" s="160">
        <f t="shared" si="46"/>
        <v>0</v>
      </c>
      <c r="K529" s="160">
        <f t="shared" si="47"/>
        <v>0</v>
      </c>
    </row>
    <row r="530" spans="1:11">
      <c r="A530" s="7" t="s">
        <v>311</v>
      </c>
      <c r="B530" s="374">
        <v>15</v>
      </c>
      <c r="C530" s="369" t="s">
        <v>466</v>
      </c>
      <c r="D530" s="370" t="s">
        <v>467</v>
      </c>
      <c r="E530" s="368" t="s">
        <v>206</v>
      </c>
      <c r="F530" s="376">
        <v>4.9400000000000004</v>
      </c>
      <c r="G530" s="160">
        <f t="shared" si="43"/>
        <v>0</v>
      </c>
      <c r="H530" s="160">
        <f t="shared" si="44"/>
        <v>0</v>
      </c>
      <c r="I530" s="160">
        <f t="shared" si="45"/>
        <v>0</v>
      </c>
      <c r="J530" s="160">
        <f t="shared" si="46"/>
        <v>0</v>
      </c>
      <c r="K530" s="160">
        <f t="shared" si="47"/>
        <v>0</v>
      </c>
    </row>
    <row r="531" spans="1:11" ht="25.5">
      <c r="A531" s="7" t="s">
        <v>311</v>
      </c>
      <c r="B531" s="374">
        <v>16</v>
      </c>
      <c r="C531" s="369" t="s">
        <v>266</v>
      </c>
      <c r="D531" s="370" t="s">
        <v>267</v>
      </c>
      <c r="E531" s="368" t="s">
        <v>206</v>
      </c>
      <c r="F531" s="376">
        <v>4.87</v>
      </c>
      <c r="G531" s="160">
        <f t="shared" si="43"/>
        <v>0</v>
      </c>
      <c r="H531" s="160">
        <f t="shared" si="44"/>
        <v>0</v>
      </c>
      <c r="I531" s="160">
        <f t="shared" si="45"/>
        <v>0</v>
      </c>
      <c r="J531" s="160">
        <f t="shared" si="46"/>
        <v>0</v>
      </c>
      <c r="K531" s="160">
        <f t="shared" si="47"/>
        <v>0</v>
      </c>
    </row>
    <row r="532" spans="1:11">
      <c r="A532" s="7" t="s">
        <v>311</v>
      </c>
      <c r="B532" s="374">
        <v>17</v>
      </c>
      <c r="C532" s="369">
        <v>150102</v>
      </c>
      <c r="D532" s="370" t="s">
        <v>268</v>
      </c>
      <c r="E532" s="368" t="s">
        <v>206</v>
      </c>
      <c r="F532" s="376">
        <v>17.399999999999999</v>
      </c>
      <c r="G532" s="160">
        <f t="shared" si="43"/>
        <v>0</v>
      </c>
      <c r="H532" s="160">
        <f t="shared" si="44"/>
        <v>0</v>
      </c>
      <c r="I532" s="160">
        <f t="shared" si="45"/>
        <v>0</v>
      </c>
      <c r="J532" s="160">
        <f t="shared" si="46"/>
        <v>0</v>
      </c>
      <c r="K532" s="160">
        <f t="shared" si="47"/>
        <v>0</v>
      </c>
    </row>
    <row r="533" spans="1:11">
      <c r="A533" s="7" t="s">
        <v>311</v>
      </c>
      <c r="B533" s="374">
        <v>18</v>
      </c>
      <c r="C533" s="369">
        <v>151301</v>
      </c>
      <c r="D533" s="370" t="s">
        <v>269</v>
      </c>
      <c r="E533" s="368" t="s">
        <v>206</v>
      </c>
      <c r="F533" s="376">
        <v>26.66</v>
      </c>
      <c r="G533" s="160">
        <f t="shared" si="43"/>
        <v>0</v>
      </c>
      <c r="H533" s="160">
        <f t="shared" si="44"/>
        <v>0</v>
      </c>
      <c r="I533" s="160">
        <f t="shared" si="45"/>
        <v>0</v>
      </c>
      <c r="J533" s="160">
        <f t="shared" si="46"/>
        <v>0</v>
      </c>
      <c r="K533" s="160">
        <f t="shared" si="47"/>
        <v>0</v>
      </c>
    </row>
    <row r="534" spans="1:11">
      <c r="A534" s="7" t="s">
        <v>311</v>
      </c>
      <c r="B534" s="374">
        <v>19</v>
      </c>
      <c r="C534" s="369">
        <v>330206</v>
      </c>
      <c r="D534" s="370" t="s">
        <v>243</v>
      </c>
      <c r="E534" s="368" t="s">
        <v>206</v>
      </c>
      <c r="F534" s="376">
        <v>25.68</v>
      </c>
      <c r="G534" s="160">
        <f t="shared" si="43"/>
        <v>0</v>
      </c>
      <c r="H534" s="160">
        <f t="shared" si="44"/>
        <v>0</v>
      </c>
      <c r="I534" s="160">
        <f t="shared" si="45"/>
        <v>0</v>
      </c>
      <c r="J534" s="160">
        <f t="shared" si="46"/>
        <v>0</v>
      </c>
      <c r="K534" s="160">
        <f t="shared" si="47"/>
        <v>0</v>
      </c>
    </row>
    <row r="535" spans="1:11">
      <c r="A535" s="7" t="s">
        <v>311</v>
      </c>
      <c r="B535" s="374">
        <v>20</v>
      </c>
      <c r="C535" s="369">
        <v>330900</v>
      </c>
      <c r="D535" s="370" t="s">
        <v>542</v>
      </c>
      <c r="E535" s="368" t="s">
        <v>206</v>
      </c>
      <c r="F535" s="376">
        <v>3.7</v>
      </c>
      <c r="G535" s="160">
        <f t="shared" si="43"/>
        <v>0</v>
      </c>
      <c r="H535" s="160">
        <f t="shared" si="44"/>
        <v>0</v>
      </c>
      <c r="I535" s="160">
        <f t="shared" si="45"/>
        <v>0</v>
      </c>
      <c r="J535" s="160">
        <f t="shared" si="46"/>
        <v>0</v>
      </c>
      <c r="K535" s="160">
        <f t="shared" si="47"/>
        <v>0</v>
      </c>
    </row>
    <row r="536" spans="1:11">
      <c r="A536" s="7" t="s">
        <v>311</v>
      </c>
      <c r="B536" s="374">
        <v>21</v>
      </c>
      <c r="C536" s="369">
        <v>331002</v>
      </c>
      <c r="D536" s="370" t="s">
        <v>270</v>
      </c>
      <c r="E536" s="368" t="s">
        <v>206</v>
      </c>
      <c r="F536" s="376">
        <v>9</v>
      </c>
      <c r="G536" s="160">
        <f t="shared" si="43"/>
        <v>0</v>
      </c>
      <c r="H536" s="160">
        <f t="shared" si="44"/>
        <v>0</v>
      </c>
      <c r="I536" s="160">
        <f t="shared" si="45"/>
        <v>0</v>
      </c>
      <c r="J536" s="160">
        <f t="shared" si="46"/>
        <v>0</v>
      </c>
      <c r="K536" s="160">
        <f t="shared" si="47"/>
        <v>0</v>
      </c>
    </row>
    <row r="537" spans="1:11">
      <c r="A537" s="7" t="s">
        <v>311</v>
      </c>
      <c r="B537" s="374">
        <v>22</v>
      </c>
      <c r="C537" s="369">
        <v>331005</v>
      </c>
      <c r="D537" s="370" t="s">
        <v>272</v>
      </c>
      <c r="E537" s="368" t="s">
        <v>206</v>
      </c>
      <c r="F537" s="376">
        <v>22.98</v>
      </c>
      <c r="G537" s="160">
        <f t="shared" si="43"/>
        <v>0</v>
      </c>
      <c r="H537" s="160">
        <f t="shared" si="44"/>
        <v>0</v>
      </c>
      <c r="I537" s="160">
        <f t="shared" si="45"/>
        <v>0</v>
      </c>
      <c r="J537" s="160">
        <f t="shared" si="46"/>
        <v>0</v>
      </c>
      <c r="K537" s="160">
        <f t="shared" si="47"/>
        <v>0</v>
      </c>
    </row>
    <row r="538" spans="1:11">
      <c r="A538" s="7" t="s">
        <v>311</v>
      </c>
      <c r="B538" s="374">
        <v>23</v>
      </c>
      <c r="C538" s="369">
        <v>331006</v>
      </c>
      <c r="D538" s="370" t="s">
        <v>273</v>
      </c>
      <c r="E538" s="368" t="s">
        <v>206</v>
      </c>
      <c r="F538" s="376">
        <v>26.66</v>
      </c>
      <c r="G538" s="160">
        <f t="shared" si="43"/>
        <v>0</v>
      </c>
      <c r="H538" s="160">
        <f t="shared" si="44"/>
        <v>0</v>
      </c>
      <c r="I538" s="160">
        <f t="shared" si="45"/>
        <v>0</v>
      </c>
      <c r="J538" s="160">
        <f t="shared" si="46"/>
        <v>0</v>
      </c>
      <c r="K538" s="160">
        <f t="shared" si="47"/>
        <v>0</v>
      </c>
    </row>
    <row r="539" spans="1:11">
      <c r="A539" s="7" t="s">
        <v>311</v>
      </c>
      <c r="B539" s="374">
        <v>24</v>
      </c>
      <c r="C539" s="369">
        <v>331451</v>
      </c>
      <c r="D539" s="370" t="s">
        <v>244</v>
      </c>
      <c r="E539" s="368" t="s">
        <v>206</v>
      </c>
      <c r="F539" s="376">
        <v>8</v>
      </c>
      <c r="G539" s="160">
        <f t="shared" si="43"/>
        <v>0</v>
      </c>
      <c r="H539" s="160">
        <f t="shared" si="44"/>
        <v>0</v>
      </c>
      <c r="I539" s="160">
        <f t="shared" si="45"/>
        <v>0</v>
      </c>
      <c r="J539" s="160">
        <f t="shared" si="46"/>
        <v>0</v>
      </c>
      <c r="K539" s="160">
        <f t="shared" si="47"/>
        <v>0</v>
      </c>
    </row>
    <row r="540" spans="1:11">
      <c r="A540" s="7" t="s">
        <v>311</v>
      </c>
      <c r="B540" s="374">
        <v>25</v>
      </c>
      <c r="C540" s="369">
        <v>340101</v>
      </c>
      <c r="D540" s="370" t="s">
        <v>543</v>
      </c>
      <c r="E540" s="368" t="s">
        <v>206</v>
      </c>
      <c r="F540" s="376">
        <v>1.7</v>
      </c>
      <c r="G540" s="160">
        <f t="shared" si="43"/>
        <v>0</v>
      </c>
      <c r="H540" s="160">
        <f t="shared" si="44"/>
        <v>0</v>
      </c>
      <c r="I540" s="160">
        <f t="shared" si="45"/>
        <v>0</v>
      </c>
      <c r="J540" s="160">
        <f t="shared" si="46"/>
        <v>0</v>
      </c>
      <c r="K540" s="160">
        <f t="shared" si="47"/>
        <v>0</v>
      </c>
    </row>
    <row r="541" spans="1:11">
      <c r="A541" s="7" t="s">
        <v>311</v>
      </c>
      <c r="B541" s="374">
        <v>26</v>
      </c>
      <c r="C541" s="369">
        <v>350461</v>
      </c>
      <c r="D541" s="370" t="s">
        <v>544</v>
      </c>
      <c r="E541" s="368" t="s">
        <v>206</v>
      </c>
      <c r="F541" s="376">
        <v>3.7</v>
      </c>
      <c r="G541" s="160">
        <f t="shared" si="43"/>
        <v>0</v>
      </c>
      <c r="H541" s="160">
        <f t="shared" si="44"/>
        <v>0</v>
      </c>
      <c r="I541" s="160">
        <f t="shared" si="45"/>
        <v>0</v>
      </c>
      <c r="J541" s="160">
        <f t="shared" si="46"/>
        <v>0</v>
      </c>
      <c r="K541" s="160">
        <f t="shared" si="47"/>
        <v>0</v>
      </c>
    </row>
    <row r="542" spans="1:11">
      <c r="A542" s="7" t="s">
        <v>311</v>
      </c>
      <c r="B542" s="374">
        <v>27</v>
      </c>
      <c r="C542" s="369">
        <v>350471</v>
      </c>
      <c r="D542" s="370" t="s">
        <v>545</v>
      </c>
      <c r="E542" s="368" t="s">
        <v>206</v>
      </c>
      <c r="F542" s="376">
        <v>3.7</v>
      </c>
      <c r="G542" s="160">
        <f t="shared" si="43"/>
        <v>0</v>
      </c>
      <c r="H542" s="160">
        <f t="shared" si="44"/>
        <v>0</v>
      </c>
      <c r="I542" s="160">
        <f t="shared" si="45"/>
        <v>0</v>
      </c>
      <c r="J542" s="160">
        <f t="shared" si="46"/>
        <v>0</v>
      </c>
      <c r="K542" s="160">
        <f t="shared" si="47"/>
        <v>0</v>
      </c>
    </row>
    <row r="543" spans="1:11">
      <c r="A543" s="7" t="s">
        <v>311</v>
      </c>
      <c r="B543" s="375">
        <v>28</v>
      </c>
      <c r="C543" s="372">
        <v>400001</v>
      </c>
      <c r="D543" s="373" t="s">
        <v>207</v>
      </c>
      <c r="E543" s="371" t="s">
        <v>206</v>
      </c>
      <c r="F543" s="377">
        <v>21.26</v>
      </c>
      <c r="G543" s="160">
        <f t="shared" si="43"/>
        <v>0</v>
      </c>
      <c r="H543" s="160">
        <f t="shared" si="44"/>
        <v>0</v>
      </c>
      <c r="I543" s="160">
        <f t="shared" si="45"/>
        <v>0</v>
      </c>
      <c r="J543" s="160">
        <f t="shared" si="46"/>
        <v>0</v>
      </c>
      <c r="K543" s="160">
        <f t="shared" si="47"/>
        <v>0</v>
      </c>
    </row>
    <row r="544" spans="1:11">
      <c r="A544" s="7" t="s">
        <v>312</v>
      </c>
      <c r="B544" s="784" t="s">
        <v>202</v>
      </c>
      <c r="C544" s="785"/>
      <c r="D544" s="785"/>
      <c r="E544" s="785"/>
      <c r="F544" s="786"/>
      <c r="G544" s="160">
        <f t="shared" si="43"/>
        <v>0</v>
      </c>
      <c r="H544" s="160">
        <f t="shared" si="44"/>
        <v>0</v>
      </c>
      <c r="I544" s="160">
        <f t="shared" si="45"/>
        <v>0</v>
      </c>
      <c r="J544" s="160">
        <f t="shared" si="46"/>
        <v>0</v>
      </c>
      <c r="K544" s="160">
        <f t="shared" si="47"/>
        <v>0</v>
      </c>
    </row>
    <row r="545" spans="1:11">
      <c r="A545" s="7" t="s">
        <v>312</v>
      </c>
      <c r="B545" s="384">
        <v>1</v>
      </c>
      <c r="C545" s="379" t="s">
        <v>22</v>
      </c>
      <c r="D545" s="380" t="s">
        <v>23</v>
      </c>
      <c r="E545" s="378" t="s">
        <v>127</v>
      </c>
      <c r="F545" s="386">
        <v>405.7</v>
      </c>
      <c r="G545" s="160" t="str">
        <f t="shared" si="43"/>
        <v>ТР</v>
      </c>
      <c r="H545" s="160" t="str">
        <f t="shared" si="44"/>
        <v>3</v>
      </c>
      <c r="I545" s="160">
        <f t="shared" si="45"/>
        <v>405.7</v>
      </c>
      <c r="J545" s="160">
        <f t="shared" si="46"/>
        <v>0</v>
      </c>
      <c r="K545" s="160">
        <f t="shared" si="47"/>
        <v>0</v>
      </c>
    </row>
    <row r="546" spans="1:11">
      <c r="A546" s="7" t="s">
        <v>312</v>
      </c>
      <c r="B546" s="384">
        <v>2</v>
      </c>
      <c r="C546" s="379" t="s">
        <v>26</v>
      </c>
      <c r="D546" s="380" t="s">
        <v>27</v>
      </c>
      <c r="E546" s="378" t="s">
        <v>127</v>
      </c>
      <c r="F546" s="386">
        <v>408.58</v>
      </c>
      <c r="G546" s="160" t="str">
        <f t="shared" si="43"/>
        <v>ТР</v>
      </c>
      <c r="H546" s="160" t="str">
        <f t="shared" si="44"/>
        <v>4</v>
      </c>
      <c r="I546" s="160">
        <f t="shared" si="45"/>
        <v>408.58</v>
      </c>
      <c r="J546" s="160">
        <f t="shared" si="46"/>
        <v>0</v>
      </c>
      <c r="K546" s="160">
        <f t="shared" si="47"/>
        <v>0</v>
      </c>
    </row>
    <row r="547" spans="1:11">
      <c r="A547" s="7" t="s">
        <v>312</v>
      </c>
      <c r="B547" s="384">
        <v>3</v>
      </c>
      <c r="C547" s="379" t="s">
        <v>28</v>
      </c>
      <c r="D547" s="380" t="s">
        <v>29</v>
      </c>
      <c r="E547" s="378" t="s">
        <v>127</v>
      </c>
      <c r="F547" s="386">
        <v>90.5</v>
      </c>
      <c r="G547" s="160" t="str">
        <f t="shared" si="43"/>
        <v>ТР</v>
      </c>
      <c r="H547" s="160" t="str">
        <f t="shared" si="44"/>
        <v>4</v>
      </c>
      <c r="I547" s="160">
        <f t="shared" si="45"/>
        <v>90.5</v>
      </c>
      <c r="J547" s="160">
        <f t="shared" si="46"/>
        <v>0</v>
      </c>
      <c r="K547" s="160">
        <f t="shared" si="47"/>
        <v>0</v>
      </c>
    </row>
    <row r="548" spans="1:11">
      <c r="A548" s="7" t="s">
        <v>312</v>
      </c>
      <c r="B548" s="384">
        <v>4</v>
      </c>
      <c r="C548" s="379" t="s">
        <v>261</v>
      </c>
      <c r="D548" s="380" t="s">
        <v>262</v>
      </c>
      <c r="E548" s="378" t="s">
        <v>127</v>
      </c>
      <c r="F548" s="386">
        <v>16.32</v>
      </c>
      <c r="G548" s="160" t="str">
        <f t="shared" si="43"/>
        <v>ТР</v>
      </c>
      <c r="H548" s="160" t="str">
        <f t="shared" si="44"/>
        <v>4</v>
      </c>
      <c r="I548" s="160">
        <f t="shared" si="45"/>
        <v>16.32</v>
      </c>
      <c r="J548" s="160">
        <f t="shared" si="46"/>
        <v>0</v>
      </c>
      <c r="K548" s="160">
        <f t="shared" si="47"/>
        <v>0</v>
      </c>
    </row>
    <row r="549" spans="1:11">
      <c r="A549" s="7" t="s">
        <v>312</v>
      </c>
      <c r="B549" s="384">
        <v>5</v>
      </c>
      <c r="C549" s="379">
        <v>2</v>
      </c>
      <c r="D549" s="380" t="s">
        <v>31</v>
      </c>
      <c r="E549" s="378" t="s">
        <v>127</v>
      </c>
      <c r="F549" s="386">
        <v>25.5</v>
      </c>
      <c r="G549" s="160">
        <f t="shared" si="43"/>
        <v>0</v>
      </c>
      <c r="H549" s="160">
        <f t="shared" si="44"/>
        <v>0</v>
      </c>
      <c r="I549" s="160">
        <f t="shared" si="45"/>
        <v>0</v>
      </c>
      <c r="J549" s="160">
        <f t="shared" si="46"/>
        <v>0</v>
      </c>
      <c r="K549" s="160">
        <f t="shared" si="47"/>
        <v>0</v>
      </c>
    </row>
    <row r="550" spans="1:11">
      <c r="A550" s="7" t="s">
        <v>312</v>
      </c>
      <c r="B550" s="784" t="s">
        <v>203</v>
      </c>
      <c r="C550" s="785"/>
      <c r="D550" s="785"/>
      <c r="E550" s="785"/>
      <c r="F550" s="786"/>
      <c r="G550" s="160">
        <f t="shared" si="43"/>
        <v>0</v>
      </c>
      <c r="H550" s="160">
        <f t="shared" si="44"/>
        <v>0</v>
      </c>
      <c r="I550" s="160">
        <f t="shared" si="45"/>
        <v>0</v>
      </c>
      <c r="J550" s="160">
        <f t="shared" si="46"/>
        <v>0</v>
      </c>
      <c r="K550" s="160">
        <f t="shared" si="47"/>
        <v>0</v>
      </c>
    </row>
    <row r="551" spans="1:11">
      <c r="A551" s="7" t="s">
        <v>312</v>
      </c>
      <c r="B551" s="384">
        <v>6</v>
      </c>
      <c r="C551" s="379" t="s">
        <v>204</v>
      </c>
      <c r="D551" s="380" t="s">
        <v>205</v>
      </c>
      <c r="E551" s="378" t="s">
        <v>206</v>
      </c>
      <c r="F551" s="386">
        <v>13.02</v>
      </c>
      <c r="G551" s="160">
        <f t="shared" si="43"/>
        <v>0</v>
      </c>
      <c r="H551" s="160">
        <f t="shared" si="44"/>
        <v>0</v>
      </c>
      <c r="I551" s="160">
        <f t="shared" si="45"/>
        <v>0</v>
      </c>
      <c r="J551" s="160" t="str">
        <f t="shared" si="46"/>
        <v>КР</v>
      </c>
      <c r="K551" s="160">
        <f t="shared" si="47"/>
        <v>13.02</v>
      </c>
    </row>
    <row r="552" spans="1:11">
      <c r="A552" s="7" t="s">
        <v>312</v>
      </c>
      <c r="B552" s="384">
        <v>7</v>
      </c>
      <c r="C552" s="379" t="s">
        <v>221</v>
      </c>
      <c r="D552" s="380" t="s">
        <v>222</v>
      </c>
      <c r="E552" s="378" t="s">
        <v>206</v>
      </c>
      <c r="F552" s="386">
        <v>88.28</v>
      </c>
      <c r="G552" s="160">
        <f t="shared" si="43"/>
        <v>0</v>
      </c>
      <c r="H552" s="160">
        <f t="shared" si="44"/>
        <v>0</v>
      </c>
      <c r="I552" s="160">
        <f t="shared" si="45"/>
        <v>0</v>
      </c>
      <c r="J552" s="160">
        <f t="shared" si="46"/>
        <v>0</v>
      </c>
      <c r="K552" s="160">
        <f t="shared" si="47"/>
        <v>0</v>
      </c>
    </row>
    <row r="553" spans="1:11">
      <c r="A553" s="7" t="s">
        <v>312</v>
      </c>
      <c r="B553" s="384">
        <v>8</v>
      </c>
      <c r="C553" s="379" t="s">
        <v>239</v>
      </c>
      <c r="D553" s="380" t="s">
        <v>240</v>
      </c>
      <c r="E553" s="378" t="s">
        <v>206</v>
      </c>
      <c r="F553" s="386">
        <v>88.28</v>
      </c>
      <c r="G553" s="160">
        <f t="shared" si="43"/>
        <v>0</v>
      </c>
      <c r="H553" s="160">
        <f t="shared" si="44"/>
        <v>0</v>
      </c>
      <c r="I553" s="160">
        <f t="shared" si="45"/>
        <v>0</v>
      </c>
      <c r="J553" s="160">
        <f t="shared" si="46"/>
        <v>0</v>
      </c>
      <c r="K553" s="160">
        <f t="shared" si="47"/>
        <v>0</v>
      </c>
    </row>
    <row r="554" spans="1:11">
      <c r="A554" s="7" t="s">
        <v>312</v>
      </c>
      <c r="B554" s="384">
        <v>9</v>
      </c>
      <c r="C554" s="379" t="s">
        <v>304</v>
      </c>
      <c r="D554" s="380" t="s">
        <v>305</v>
      </c>
      <c r="E554" s="378" t="s">
        <v>206</v>
      </c>
      <c r="F554" s="386">
        <v>12.48</v>
      </c>
      <c r="G554" s="160">
        <f t="shared" si="43"/>
        <v>0</v>
      </c>
      <c r="H554" s="160">
        <f t="shared" si="44"/>
        <v>0</v>
      </c>
      <c r="I554" s="160">
        <f t="shared" si="45"/>
        <v>0</v>
      </c>
      <c r="J554" s="160">
        <f t="shared" si="46"/>
        <v>0</v>
      </c>
      <c r="K554" s="160">
        <f t="shared" si="47"/>
        <v>0</v>
      </c>
    </row>
    <row r="555" spans="1:11">
      <c r="A555" s="7" t="s">
        <v>312</v>
      </c>
      <c r="B555" s="384">
        <v>10</v>
      </c>
      <c r="C555" s="379" t="s">
        <v>241</v>
      </c>
      <c r="D555" s="380" t="s">
        <v>242</v>
      </c>
      <c r="E555" s="378" t="s">
        <v>206</v>
      </c>
      <c r="F555" s="386">
        <v>8.18</v>
      </c>
      <c r="G555" s="160">
        <f t="shared" si="43"/>
        <v>0</v>
      </c>
      <c r="H555" s="160">
        <f t="shared" si="44"/>
        <v>0</v>
      </c>
      <c r="I555" s="160">
        <f t="shared" si="45"/>
        <v>0</v>
      </c>
      <c r="J555" s="160">
        <f t="shared" si="46"/>
        <v>0</v>
      </c>
      <c r="K555" s="160">
        <f t="shared" si="47"/>
        <v>0</v>
      </c>
    </row>
    <row r="556" spans="1:11">
      <c r="A556" s="7" t="s">
        <v>312</v>
      </c>
      <c r="B556" s="384">
        <v>11</v>
      </c>
      <c r="C556" s="379">
        <v>330206</v>
      </c>
      <c r="D556" s="380" t="s">
        <v>243</v>
      </c>
      <c r="E556" s="378" t="s">
        <v>206</v>
      </c>
      <c r="F556" s="386">
        <v>2.83</v>
      </c>
      <c r="G556" s="160">
        <f t="shared" si="43"/>
        <v>0</v>
      </c>
      <c r="H556" s="160">
        <f t="shared" si="44"/>
        <v>0</v>
      </c>
      <c r="I556" s="160">
        <f t="shared" si="45"/>
        <v>0</v>
      </c>
      <c r="J556" s="160">
        <f t="shared" si="46"/>
        <v>0</v>
      </c>
      <c r="K556" s="160">
        <f t="shared" si="47"/>
        <v>0</v>
      </c>
    </row>
    <row r="557" spans="1:11">
      <c r="A557" s="7" t="s">
        <v>312</v>
      </c>
      <c r="B557" s="384">
        <v>12</v>
      </c>
      <c r="C557" s="379">
        <v>331451</v>
      </c>
      <c r="D557" s="380" t="s">
        <v>244</v>
      </c>
      <c r="E557" s="378" t="s">
        <v>206</v>
      </c>
      <c r="F557" s="386">
        <v>67.42</v>
      </c>
      <c r="G557" s="160">
        <f t="shared" si="43"/>
        <v>0</v>
      </c>
      <c r="H557" s="160">
        <f t="shared" si="44"/>
        <v>0</v>
      </c>
      <c r="I557" s="160">
        <f t="shared" si="45"/>
        <v>0</v>
      </c>
      <c r="J557" s="160">
        <f t="shared" si="46"/>
        <v>0</v>
      </c>
      <c r="K557" s="160">
        <f t="shared" si="47"/>
        <v>0</v>
      </c>
    </row>
    <row r="558" spans="1:11">
      <c r="A558" s="7" t="s">
        <v>312</v>
      </c>
      <c r="B558" s="385">
        <v>13</v>
      </c>
      <c r="C558" s="382">
        <v>400001</v>
      </c>
      <c r="D558" s="383" t="s">
        <v>207</v>
      </c>
      <c r="E558" s="381" t="s">
        <v>206</v>
      </c>
      <c r="F558" s="387">
        <v>13.02</v>
      </c>
      <c r="G558" s="160">
        <f t="shared" si="43"/>
        <v>0</v>
      </c>
      <c r="H558" s="160">
        <f t="shared" si="44"/>
        <v>0</v>
      </c>
      <c r="I558" s="160">
        <f t="shared" si="45"/>
        <v>0</v>
      </c>
      <c r="J558" s="160">
        <f t="shared" si="46"/>
        <v>0</v>
      </c>
      <c r="K558" s="160">
        <f t="shared" si="47"/>
        <v>0</v>
      </c>
    </row>
    <row r="559" spans="1:11">
      <c r="A559" s="7" t="s">
        <v>385</v>
      </c>
      <c r="B559" s="784" t="s">
        <v>202</v>
      </c>
      <c r="C559" s="785"/>
      <c r="D559" s="785"/>
      <c r="E559" s="785"/>
      <c r="F559" s="786"/>
      <c r="G559" s="160">
        <f t="shared" si="43"/>
        <v>0</v>
      </c>
      <c r="H559" s="160">
        <f t="shared" si="44"/>
        <v>0</v>
      </c>
      <c r="I559" s="160">
        <f t="shared" si="45"/>
        <v>0</v>
      </c>
      <c r="J559" s="160">
        <f t="shared" si="46"/>
        <v>0</v>
      </c>
      <c r="K559" s="160">
        <f t="shared" si="47"/>
        <v>0</v>
      </c>
    </row>
    <row r="560" spans="1:11">
      <c r="A560" s="7" t="s">
        <v>385</v>
      </c>
      <c r="B560" s="394">
        <v>1</v>
      </c>
      <c r="C560" s="389" t="s">
        <v>24</v>
      </c>
      <c r="D560" s="390" t="s">
        <v>25</v>
      </c>
      <c r="E560" s="388" t="s">
        <v>127</v>
      </c>
      <c r="F560" s="396">
        <v>27</v>
      </c>
      <c r="G560" s="160" t="str">
        <f t="shared" si="43"/>
        <v>ТР</v>
      </c>
      <c r="H560" s="160" t="str">
        <f t="shared" si="44"/>
        <v>3</v>
      </c>
      <c r="I560" s="160">
        <f t="shared" si="45"/>
        <v>27</v>
      </c>
      <c r="J560" s="160">
        <f t="shared" si="46"/>
        <v>0</v>
      </c>
      <c r="K560" s="160">
        <f t="shared" si="47"/>
        <v>0</v>
      </c>
    </row>
    <row r="561" spans="1:11">
      <c r="A561" s="7" t="s">
        <v>385</v>
      </c>
      <c r="B561" s="784" t="s">
        <v>203</v>
      </c>
      <c r="C561" s="785"/>
      <c r="D561" s="785"/>
      <c r="E561" s="785"/>
      <c r="F561" s="786"/>
      <c r="G561" s="160">
        <f t="shared" si="43"/>
        <v>0</v>
      </c>
      <c r="H561" s="160">
        <f t="shared" si="44"/>
        <v>0</v>
      </c>
      <c r="I561" s="160">
        <f t="shared" si="45"/>
        <v>0</v>
      </c>
      <c r="J561" s="160">
        <f t="shared" si="46"/>
        <v>0</v>
      </c>
      <c r="K561" s="160">
        <f t="shared" si="47"/>
        <v>0</v>
      </c>
    </row>
    <row r="562" spans="1:11">
      <c r="A562" s="7" t="s">
        <v>385</v>
      </c>
      <c r="B562" s="394">
        <v>2</v>
      </c>
      <c r="C562" s="389" t="s">
        <v>241</v>
      </c>
      <c r="D562" s="390" t="s">
        <v>242</v>
      </c>
      <c r="E562" s="388" t="s">
        <v>206</v>
      </c>
      <c r="F562" s="396">
        <v>1.95</v>
      </c>
      <c r="G562" s="160">
        <f t="shared" si="43"/>
        <v>0</v>
      </c>
      <c r="H562" s="160">
        <f t="shared" si="44"/>
        <v>0</v>
      </c>
      <c r="I562" s="160">
        <f t="shared" si="45"/>
        <v>0</v>
      </c>
      <c r="J562" s="160">
        <f t="shared" si="46"/>
        <v>0</v>
      </c>
      <c r="K562" s="160">
        <f t="shared" si="47"/>
        <v>0</v>
      </c>
    </row>
    <row r="563" spans="1:11">
      <c r="A563" s="7" t="s">
        <v>385</v>
      </c>
      <c r="B563" s="395">
        <v>3</v>
      </c>
      <c r="C563" s="392">
        <v>330206</v>
      </c>
      <c r="D563" s="393" t="s">
        <v>243</v>
      </c>
      <c r="E563" s="391" t="s">
        <v>206</v>
      </c>
      <c r="F563" s="397">
        <v>0.6</v>
      </c>
      <c r="G563" s="160">
        <f t="shared" si="43"/>
        <v>0</v>
      </c>
      <c r="H563" s="160">
        <f t="shared" si="44"/>
        <v>0</v>
      </c>
      <c r="I563" s="160">
        <f t="shared" si="45"/>
        <v>0</v>
      </c>
      <c r="J563" s="160">
        <f t="shared" si="46"/>
        <v>0</v>
      </c>
      <c r="K563" s="160">
        <f t="shared" si="47"/>
        <v>0</v>
      </c>
    </row>
    <row r="564" spans="1:11">
      <c r="A564" s="7" t="s">
        <v>387</v>
      </c>
      <c r="B564" s="784" t="s">
        <v>202</v>
      </c>
      <c r="C564" s="785"/>
      <c r="D564" s="785"/>
      <c r="E564" s="785"/>
      <c r="F564" s="786"/>
      <c r="G564" s="160">
        <f t="shared" si="43"/>
        <v>0</v>
      </c>
      <c r="H564" s="160">
        <f t="shared" si="44"/>
        <v>0</v>
      </c>
      <c r="I564" s="160">
        <f t="shared" si="45"/>
        <v>0</v>
      </c>
      <c r="J564" s="160">
        <f t="shared" si="46"/>
        <v>0</v>
      </c>
      <c r="K564" s="160">
        <f t="shared" si="47"/>
        <v>0</v>
      </c>
    </row>
    <row r="565" spans="1:11">
      <c r="A565" s="7" t="s">
        <v>387</v>
      </c>
      <c r="B565" s="404">
        <v>1</v>
      </c>
      <c r="C565" s="399" t="s">
        <v>541</v>
      </c>
      <c r="D565" s="400" t="s">
        <v>171</v>
      </c>
      <c r="E565" s="398" t="s">
        <v>127</v>
      </c>
      <c r="F565" s="406">
        <v>889.28</v>
      </c>
      <c r="G565" s="160" t="str">
        <f t="shared" si="43"/>
        <v>ТР</v>
      </c>
      <c r="H565" s="160" t="str">
        <f t="shared" si="44"/>
        <v>3</v>
      </c>
      <c r="I565" s="160">
        <f t="shared" si="45"/>
        <v>889.28</v>
      </c>
      <c r="J565" s="160">
        <f t="shared" si="46"/>
        <v>0</v>
      </c>
      <c r="K565" s="160">
        <f t="shared" si="47"/>
        <v>0</v>
      </c>
    </row>
    <row r="566" spans="1:11">
      <c r="A566" s="7" t="s">
        <v>387</v>
      </c>
      <c r="B566" s="404">
        <v>2</v>
      </c>
      <c r="C566" s="399" t="s">
        <v>260</v>
      </c>
      <c r="D566" s="400" t="s">
        <v>143</v>
      </c>
      <c r="E566" s="398" t="s">
        <v>127</v>
      </c>
      <c r="F566" s="406">
        <v>1407.16</v>
      </c>
      <c r="G566" s="160" t="str">
        <f t="shared" si="43"/>
        <v>ТР</v>
      </c>
      <c r="H566" s="160" t="str">
        <f t="shared" si="44"/>
        <v>3</v>
      </c>
      <c r="I566" s="160">
        <f t="shared" si="45"/>
        <v>1407.16</v>
      </c>
      <c r="J566" s="160">
        <f t="shared" si="46"/>
        <v>0</v>
      </c>
      <c r="K566" s="160">
        <f t="shared" si="47"/>
        <v>0</v>
      </c>
    </row>
    <row r="567" spans="1:11">
      <c r="A567" s="7" t="s">
        <v>387</v>
      </c>
      <c r="B567" s="404">
        <v>3</v>
      </c>
      <c r="C567" s="399" t="s">
        <v>22</v>
      </c>
      <c r="D567" s="400" t="s">
        <v>23</v>
      </c>
      <c r="E567" s="398" t="s">
        <v>127</v>
      </c>
      <c r="F567" s="406">
        <v>2797.67</v>
      </c>
      <c r="G567" s="160" t="str">
        <f t="shared" si="43"/>
        <v>ТР</v>
      </c>
      <c r="H567" s="160" t="str">
        <f t="shared" si="44"/>
        <v>3</v>
      </c>
      <c r="I567" s="160">
        <f t="shared" si="45"/>
        <v>2797.67</v>
      </c>
      <c r="J567" s="160">
        <f t="shared" si="46"/>
        <v>0</v>
      </c>
      <c r="K567" s="160">
        <f t="shared" si="47"/>
        <v>0</v>
      </c>
    </row>
    <row r="568" spans="1:11">
      <c r="A568" s="7" t="s">
        <v>387</v>
      </c>
      <c r="B568" s="404">
        <v>4</v>
      </c>
      <c r="C568" s="399" t="s">
        <v>24</v>
      </c>
      <c r="D568" s="400" t="s">
        <v>25</v>
      </c>
      <c r="E568" s="398" t="s">
        <v>127</v>
      </c>
      <c r="F568" s="406">
        <v>103.4</v>
      </c>
      <c r="G568" s="160" t="str">
        <f t="shared" si="43"/>
        <v>ТР</v>
      </c>
      <c r="H568" s="160" t="str">
        <f t="shared" si="44"/>
        <v>3</v>
      </c>
      <c r="I568" s="160">
        <f t="shared" si="45"/>
        <v>103.4</v>
      </c>
      <c r="J568" s="160">
        <f t="shared" si="46"/>
        <v>0</v>
      </c>
      <c r="K568" s="160">
        <f t="shared" si="47"/>
        <v>0</v>
      </c>
    </row>
    <row r="569" spans="1:11">
      <c r="A569" s="7" t="s">
        <v>387</v>
      </c>
      <c r="B569" s="404">
        <v>5</v>
      </c>
      <c r="C569" s="399" t="s">
        <v>26</v>
      </c>
      <c r="D569" s="400" t="s">
        <v>27</v>
      </c>
      <c r="E569" s="398" t="s">
        <v>127</v>
      </c>
      <c r="F569" s="406">
        <v>19401.490000000002</v>
      </c>
      <c r="G569" s="160" t="str">
        <f t="shared" ref="G569:G632" si="48">IF(LEFT(C569,2)="1-","ТР",IF(LEFT(C569,2)="4-","ТР",0))</f>
        <v>ТР</v>
      </c>
      <c r="H569" s="160" t="str">
        <f t="shared" si="44"/>
        <v>4</v>
      </c>
      <c r="I569" s="160">
        <f t="shared" si="45"/>
        <v>19401.490000000002</v>
      </c>
      <c r="J569" s="160">
        <f t="shared" si="46"/>
        <v>0</v>
      </c>
      <c r="K569" s="160">
        <f t="shared" si="47"/>
        <v>0</v>
      </c>
    </row>
    <row r="570" spans="1:11">
      <c r="A570" s="7" t="s">
        <v>387</v>
      </c>
      <c r="B570" s="404">
        <v>6</v>
      </c>
      <c r="C570" s="399" t="s">
        <v>28</v>
      </c>
      <c r="D570" s="400" t="s">
        <v>29</v>
      </c>
      <c r="E570" s="398" t="s">
        <v>127</v>
      </c>
      <c r="F570" s="406">
        <v>8507.02</v>
      </c>
      <c r="G570" s="160" t="str">
        <f t="shared" si="48"/>
        <v>ТР</v>
      </c>
      <c r="H570" s="160" t="str">
        <f t="shared" si="44"/>
        <v>4</v>
      </c>
      <c r="I570" s="160">
        <f t="shared" si="45"/>
        <v>8507.02</v>
      </c>
      <c r="J570" s="160">
        <f t="shared" si="46"/>
        <v>0</v>
      </c>
      <c r="K570" s="160">
        <f t="shared" si="47"/>
        <v>0</v>
      </c>
    </row>
    <row r="571" spans="1:11">
      <c r="A571" s="7" t="s">
        <v>387</v>
      </c>
      <c r="B571" s="404">
        <v>7</v>
      </c>
      <c r="C571" s="399" t="s">
        <v>261</v>
      </c>
      <c r="D571" s="400" t="s">
        <v>262</v>
      </c>
      <c r="E571" s="398" t="s">
        <v>127</v>
      </c>
      <c r="F571" s="406">
        <v>93.6</v>
      </c>
      <c r="G571" s="160" t="str">
        <f t="shared" si="48"/>
        <v>ТР</v>
      </c>
      <c r="H571" s="160" t="str">
        <f t="shared" si="44"/>
        <v>4</v>
      </c>
      <c r="I571" s="160">
        <f t="shared" si="45"/>
        <v>93.6</v>
      </c>
      <c r="J571" s="160">
        <f t="shared" si="46"/>
        <v>0</v>
      </c>
      <c r="K571" s="160">
        <f t="shared" si="47"/>
        <v>0</v>
      </c>
    </row>
    <row r="572" spans="1:11">
      <c r="A572" s="7" t="s">
        <v>387</v>
      </c>
      <c r="B572" s="404">
        <v>8</v>
      </c>
      <c r="C572" s="399">
        <v>2</v>
      </c>
      <c r="D572" s="400" t="s">
        <v>31</v>
      </c>
      <c r="E572" s="398" t="s">
        <v>127</v>
      </c>
      <c r="F572" s="406">
        <v>2455.65</v>
      </c>
      <c r="G572" s="160">
        <f t="shared" si="48"/>
        <v>0</v>
      </c>
      <c r="H572" s="160">
        <f t="shared" si="44"/>
        <v>0</v>
      </c>
      <c r="I572" s="160">
        <f t="shared" si="45"/>
        <v>0</v>
      </c>
      <c r="J572" s="160">
        <f t="shared" si="46"/>
        <v>0</v>
      </c>
      <c r="K572" s="160">
        <f t="shared" si="47"/>
        <v>0</v>
      </c>
    </row>
    <row r="573" spans="1:11">
      <c r="A573" s="7" t="s">
        <v>387</v>
      </c>
      <c r="B573" s="784" t="s">
        <v>203</v>
      </c>
      <c r="C573" s="785"/>
      <c r="D573" s="785"/>
      <c r="E573" s="785"/>
      <c r="F573" s="786"/>
      <c r="G573" s="160">
        <f t="shared" si="48"/>
        <v>0</v>
      </c>
      <c r="H573" s="160">
        <f t="shared" si="44"/>
        <v>0</v>
      </c>
      <c r="I573" s="160">
        <f t="shared" si="45"/>
        <v>0</v>
      </c>
      <c r="J573" s="160">
        <f t="shared" si="46"/>
        <v>0</v>
      </c>
      <c r="K573" s="160">
        <f t="shared" si="47"/>
        <v>0</v>
      </c>
    </row>
    <row r="574" spans="1:11">
      <c r="A574" s="7" t="s">
        <v>387</v>
      </c>
      <c r="B574" s="404">
        <v>9</v>
      </c>
      <c r="C574" s="399" t="s">
        <v>558</v>
      </c>
      <c r="D574" s="400" t="s">
        <v>559</v>
      </c>
      <c r="E574" s="398" t="s">
        <v>206</v>
      </c>
      <c r="F574" s="406">
        <v>9.41</v>
      </c>
      <c r="G574" s="160">
        <f t="shared" si="48"/>
        <v>0</v>
      </c>
      <c r="H574" s="160">
        <f t="shared" si="44"/>
        <v>0</v>
      </c>
      <c r="I574" s="160">
        <f t="shared" si="45"/>
        <v>0</v>
      </c>
      <c r="J574" s="160" t="str">
        <f t="shared" si="46"/>
        <v>КР</v>
      </c>
      <c r="K574" s="160">
        <f t="shared" si="47"/>
        <v>9.41</v>
      </c>
    </row>
    <row r="575" spans="1:11" ht="25.5">
      <c r="A575" s="7" t="s">
        <v>387</v>
      </c>
      <c r="B575" s="404">
        <v>10</v>
      </c>
      <c r="C575" s="399" t="s">
        <v>246</v>
      </c>
      <c r="D575" s="400" t="s">
        <v>247</v>
      </c>
      <c r="E575" s="398" t="s">
        <v>206</v>
      </c>
      <c r="F575" s="406">
        <v>20.16</v>
      </c>
      <c r="G575" s="160">
        <f t="shared" si="48"/>
        <v>0</v>
      </c>
      <c r="H575" s="160">
        <f t="shared" ref="H575:H638" si="49">IF(G575="ТР",MID(C575,3,1),0)</f>
        <v>0</v>
      </c>
      <c r="I575" s="160">
        <f t="shared" si="45"/>
        <v>0</v>
      </c>
      <c r="J575" s="160" t="str">
        <f t="shared" si="46"/>
        <v>КР</v>
      </c>
      <c r="K575" s="160">
        <f t="shared" si="47"/>
        <v>20.16</v>
      </c>
    </row>
    <row r="576" spans="1:11">
      <c r="A576" s="7" t="s">
        <v>387</v>
      </c>
      <c r="B576" s="404">
        <v>11</v>
      </c>
      <c r="C576" s="399" t="s">
        <v>204</v>
      </c>
      <c r="D576" s="400" t="s">
        <v>205</v>
      </c>
      <c r="E576" s="398" t="s">
        <v>206</v>
      </c>
      <c r="F576" s="406">
        <v>640.94000000000005</v>
      </c>
      <c r="G576" s="160">
        <f t="shared" si="48"/>
        <v>0</v>
      </c>
      <c r="H576" s="160">
        <f t="shared" si="49"/>
        <v>0</v>
      </c>
      <c r="I576" s="160">
        <f t="shared" si="45"/>
        <v>0</v>
      </c>
      <c r="J576" s="160" t="str">
        <f t="shared" si="46"/>
        <v>КР</v>
      </c>
      <c r="K576" s="160">
        <f t="shared" si="47"/>
        <v>640.94000000000005</v>
      </c>
    </row>
    <row r="577" spans="1:11">
      <c r="A577" s="7" t="s">
        <v>387</v>
      </c>
      <c r="B577" s="404">
        <v>12</v>
      </c>
      <c r="C577" s="399" t="s">
        <v>321</v>
      </c>
      <c r="D577" s="400" t="s">
        <v>322</v>
      </c>
      <c r="E577" s="398" t="s">
        <v>206</v>
      </c>
      <c r="F577" s="406">
        <v>3.91</v>
      </c>
      <c r="G577" s="160">
        <f t="shared" si="48"/>
        <v>0</v>
      </c>
      <c r="H577" s="160">
        <f t="shared" si="49"/>
        <v>0</v>
      </c>
      <c r="I577" s="160">
        <f t="shared" si="45"/>
        <v>0</v>
      </c>
      <c r="J577" s="160" t="str">
        <f t="shared" si="46"/>
        <v>КР</v>
      </c>
      <c r="K577" s="160">
        <f t="shared" si="47"/>
        <v>3.91</v>
      </c>
    </row>
    <row r="578" spans="1:11">
      <c r="A578" s="7" t="s">
        <v>387</v>
      </c>
      <c r="B578" s="404">
        <v>13</v>
      </c>
      <c r="C578" s="399" t="s">
        <v>221</v>
      </c>
      <c r="D578" s="400" t="s">
        <v>222</v>
      </c>
      <c r="E578" s="398" t="s">
        <v>206</v>
      </c>
      <c r="F578" s="406">
        <v>1603.2</v>
      </c>
      <c r="G578" s="160">
        <f t="shared" si="48"/>
        <v>0</v>
      </c>
      <c r="H578" s="160">
        <f t="shared" si="49"/>
        <v>0</v>
      </c>
      <c r="I578" s="160">
        <f t="shared" si="45"/>
        <v>0</v>
      </c>
      <c r="J578" s="160">
        <f t="shared" si="46"/>
        <v>0</v>
      </c>
      <c r="K578" s="160">
        <f t="shared" si="47"/>
        <v>0</v>
      </c>
    </row>
    <row r="579" spans="1:11">
      <c r="A579" s="7" t="s">
        <v>387</v>
      </c>
      <c r="B579" s="404">
        <v>14</v>
      </c>
      <c r="C579" s="399" t="s">
        <v>239</v>
      </c>
      <c r="D579" s="400" t="s">
        <v>240</v>
      </c>
      <c r="E579" s="398" t="s">
        <v>206</v>
      </c>
      <c r="F579" s="406">
        <v>1603.2</v>
      </c>
      <c r="G579" s="160">
        <f t="shared" si="48"/>
        <v>0</v>
      </c>
      <c r="H579" s="160">
        <f t="shared" si="49"/>
        <v>0</v>
      </c>
      <c r="I579" s="160">
        <f t="shared" si="45"/>
        <v>0</v>
      </c>
      <c r="J579" s="160">
        <f t="shared" si="46"/>
        <v>0</v>
      </c>
      <c r="K579" s="160">
        <f t="shared" si="47"/>
        <v>0</v>
      </c>
    </row>
    <row r="580" spans="1:11">
      <c r="A580" s="7" t="s">
        <v>387</v>
      </c>
      <c r="B580" s="404">
        <v>15</v>
      </c>
      <c r="C580" s="399" t="s">
        <v>252</v>
      </c>
      <c r="D580" s="400" t="s">
        <v>253</v>
      </c>
      <c r="E580" s="398" t="s">
        <v>206</v>
      </c>
      <c r="F580" s="406">
        <v>6.38</v>
      </c>
      <c r="G580" s="160">
        <f t="shared" si="48"/>
        <v>0</v>
      </c>
      <c r="H580" s="160">
        <f t="shared" si="49"/>
        <v>0</v>
      </c>
      <c r="I580" s="160">
        <f t="shared" ref="I580:I643" si="50">IF(G580="ТР",F580,0)</f>
        <v>0</v>
      </c>
      <c r="J580" s="160">
        <f t="shared" si="46"/>
        <v>0</v>
      </c>
      <c r="K580" s="160">
        <f t="shared" si="47"/>
        <v>0</v>
      </c>
    </row>
    <row r="581" spans="1:11">
      <c r="A581" s="7" t="s">
        <v>387</v>
      </c>
      <c r="B581" s="404">
        <v>16</v>
      </c>
      <c r="C581" s="399" t="s">
        <v>241</v>
      </c>
      <c r="D581" s="400" t="s">
        <v>242</v>
      </c>
      <c r="E581" s="398" t="s">
        <v>206</v>
      </c>
      <c r="F581" s="406">
        <v>1558.33</v>
      </c>
      <c r="G581" s="160">
        <f t="shared" si="48"/>
        <v>0</v>
      </c>
      <c r="H581" s="160">
        <f t="shared" si="49"/>
        <v>0</v>
      </c>
      <c r="I581" s="160">
        <f t="shared" si="50"/>
        <v>0</v>
      </c>
      <c r="J581" s="160">
        <f t="shared" ref="J581:J644" si="51">IF(LEFT(C581,2)="02","КР",0)</f>
        <v>0</v>
      </c>
      <c r="K581" s="160">
        <f t="shared" ref="K581:K644" si="52">IF(J581="КР",F581,0)</f>
        <v>0</v>
      </c>
    </row>
    <row r="582" spans="1:11">
      <c r="A582" s="7" t="s">
        <v>387</v>
      </c>
      <c r="B582" s="404">
        <v>17</v>
      </c>
      <c r="C582" s="399" t="s">
        <v>466</v>
      </c>
      <c r="D582" s="400" t="s">
        <v>467</v>
      </c>
      <c r="E582" s="398" t="s">
        <v>206</v>
      </c>
      <c r="F582" s="406">
        <v>59.28</v>
      </c>
      <c r="G582" s="160">
        <f t="shared" si="48"/>
        <v>0</v>
      </c>
      <c r="H582" s="160">
        <f t="shared" si="49"/>
        <v>0</v>
      </c>
      <c r="I582" s="160">
        <f t="shared" si="50"/>
        <v>0</v>
      </c>
      <c r="J582" s="160">
        <f t="shared" si="51"/>
        <v>0</v>
      </c>
      <c r="K582" s="160">
        <f t="shared" si="52"/>
        <v>0</v>
      </c>
    </row>
    <row r="583" spans="1:11" ht="25.5">
      <c r="A583" s="7" t="s">
        <v>387</v>
      </c>
      <c r="B583" s="404">
        <v>18</v>
      </c>
      <c r="C583" s="399" t="s">
        <v>254</v>
      </c>
      <c r="D583" s="400" t="s">
        <v>255</v>
      </c>
      <c r="E583" s="398" t="s">
        <v>206</v>
      </c>
      <c r="F583" s="406">
        <v>64</v>
      </c>
      <c r="G583" s="160">
        <f t="shared" si="48"/>
        <v>0</v>
      </c>
      <c r="H583" s="160">
        <f t="shared" si="49"/>
        <v>0</v>
      </c>
      <c r="I583" s="160">
        <f t="shared" si="50"/>
        <v>0</v>
      </c>
      <c r="J583" s="160">
        <f t="shared" si="51"/>
        <v>0</v>
      </c>
      <c r="K583" s="160">
        <f t="shared" si="52"/>
        <v>0</v>
      </c>
    </row>
    <row r="584" spans="1:11" ht="25.5">
      <c r="A584" s="7" t="s">
        <v>387</v>
      </c>
      <c r="B584" s="404">
        <v>19</v>
      </c>
      <c r="C584" s="399" t="s">
        <v>266</v>
      </c>
      <c r="D584" s="400" t="s">
        <v>267</v>
      </c>
      <c r="E584" s="398" t="s">
        <v>206</v>
      </c>
      <c r="F584" s="406">
        <v>375.86</v>
      </c>
      <c r="G584" s="160">
        <f t="shared" si="48"/>
        <v>0</v>
      </c>
      <c r="H584" s="160">
        <f t="shared" si="49"/>
        <v>0</v>
      </c>
      <c r="I584" s="160">
        <f t="shared" si="50"/>
        <v>0</v>
      </c>
      <c r="J584" s="160">
        <f t="shared" si="51"/>
        <v>0</v>
      </c>
      <c r="K584" s="160">
        <f t="shared" si="52"/>
        <v>0</v>
      </c>
    </row>
    <row r="585" spans="1:11">
      <c r="A585" s="7" t="s">
        <v>387</v>
      </c>
      <c r="B585" s="404">
        <v>20</v>
      </c>
      <c r="C585" s="399">
        <v>150102</v>
      </c>
      <c r="D585" s="400" t="s">
        <v>268</v>
      </c>
      <c r="E585" s="398" t="s">
        <v>206</v>
      </c>
      <c r="F585" s="406">
        <v>232</v>
      </c>
      <c r="G585" s="160">
        <f t="shared" si="48"/>
        <v>0</v>
      </c>
      <c r="H585" s="160">
        <f t="shared" si="49"/>
        <v>0</v>
      </c>
      <c r="I585" s="160">
        <f t="shared" si="50"/>
        <v>0</v>
      </c>
      <c r="J585" s="160">
        <f t="shared" si="51"/>
        <v>0</v>
      </c>
      <c r="K585" s="160">
        <f t="shared" si="52"/>
        <v>0</v>
      </c>
    </row>
    <row r="586" spans="1:11">
      <c r="A586" s="7" t="s">
        <v>387</v>
      </c>
      <c r="B586" s="404">
        <v>21</v>
      </c>
      <c r="C586" s="399">
        <v>151301</v>
      </c>
      <c r="D586" s="400" t="s">
        <v>269</v>
      </c>
      <c r="E586" s="398" t="s">
        <v>206</v>
      </c>
      <c r="F586" s="406">
        <v>355.44</v>
      </c>
      <c r="G586" s="160">
        <f t="shared" si="48"/>
        <v>0</v>
      </c>
      <c r="H586" s="160">
        <f t="shared" si="49"/>
        <v>0</v>
      </c>
      <c r="I586" s="160">
        <f t="shared" si="50"/>
        <v>0</v>
      </c>
      <c r="J586" s="160">
        <f t="shared" si="51"/>
        <v>0</v>
      </c>
      <c r="K586" s="160">
        <f t="shared" si="52"/>
        <v>0</v>
      </c>
    </row>
    <row r="587" spans="1:11">
      <c r="A587" s="7" t="s">
        <v>387</v>
      </c>
      <c r="B587" s="404">
        <v>22</v>
      </c>
      <c r="C587" s="399">
        <v>330206</v>
      </c>
      <c r="D587" s="400" t="s">
        <v>243</v>
      </c>
      <c r="E587" s="398" t="s">
        <v>206</v>
      </c>
      <c r="F587" s="406">
        <v>682.62</v>
      </c>
      <c r="G587" s="160">
        <f t="shared" si="48"/>
        <v>0</v>
      </c>
      <c r="H587" s="160">
        <f t="shared" si="49"/>
        <v>0</v>
      </c>
      <c r="I587" s="160">
        <f t="shared" si="50"/>
        <v>0</v>
      </c>
      <c r="J587" s="160">
        <f t="shared" si="51"/>
        <v>0</v>
      </c>
      <c r="K587" s="160">
        <f t="shared" si="52"/>
        <v>0</v>
      </c>
    </row>
    <row r="588" spans="1:11">
      <c r="A588" s="7" t="s">
        <v>387</v>
      </c>
      <c r="B588" s="404">
        <v>23</v>
      </c>
      <c r="C588" s="399">
        <v>330301</v>
      </c>
      <c r="D588" s="400" t="s">
        <v>289</v>
      </c>
      <c r="E588" s="398" t="s">
        <v>206</v>
      </c>
      <c r="F588" s="406">
        <v>1.34</v>
      </c>
      <c r="G588" s="160">
        <f t="shared" si="48"/>
        <v>0</v>
      </c>
      <c r="H588" s="160">
        <f t="shared" si="49"/>
        <v>0</v>
      </c>
      <c r="I588" s="160">
        <f t="shared" si="50"/>
        <v>0</v>
      </c>
      <c r="J588" s="160">
        <f t="shared" si="51"/>
        <v>0</v>
      </c>
      <c r="K588" s="160">
        <f t="shared" si="52"/>
        <v>0</v>
      </c>
    </row>
    <row r="589" spans="1:11">
      <c r="A589" s="7" t="s">
        <v>387</v>
      </c>
      <c r="B589" s="404">
        <v>24</v>
      </c>
      <c r="C589" s="399">
        <v>330900</v>
      </c>
      <c r="D589" s="400" t="s">
        <v>542</v>
      </c>
      <c r="E589" s="398" t="s">
        <v>206</v>
      </c>
      <c r="F589" s="406">
        <v>37</v>
      </c>
      <c r="G589" s="160">
        <f t="shared" si="48"/>
        <v>0</v>
      </c>
      <c r="H589" s="160">
        <f t="shared" si="49"/>
        <v>0</v>
      </c>
      <c r="I589" s="160">
        <f t="shared" si="50"/>
        <v>0</v>
      </c>
      <c r="J589" s="160">
        <f t="shared" si="51"/>
        <v>0</v>
      </c>
      <c r="K589" s="160">
        <f t="shared" si="52"/>
        <v>0</v>
      </c>
    </row>
    <row r="590" spans="1:11">
      <c r="A590" s="7" t="s">
        <v>387</v>
      </c>
      <c r="B590" s="404">
        <v>25</v>
      </c>
      <c r="C590" s="399">
        <v>331002</v>
      </c>
      <c r="D590" s="400" t="s">
        <v>270</v>
      </c>
      <c r="E590" s="398" t="s">
        <v>206</v>
      </c>
      <c r="F590" s="406">
        <v>37</v>
      </c>
      <c r="G590" s="160">
        <f t="shared" si="48"/>
        <v>0</v>
      </c>
      <c r="H590" s="160">
        <f t="shared" si="49"/>
        <v>0</v>
      </c>
      <c r="I590" s="160">
        <f t="shared" si="50"/>
        <v>0</v>
      </c>
      <c r="J590" s="160">
        <f t="shared" si="51"/>
        <v>0</v>
      </c>
      <c r="K590" s="160">
        <f t="shared" si="52"/>
        <v>0</v>
      </c>
    </row>
    <row r="591" spans="1:11">
      <c r="A591" s="7" t="s">
        <v>387</v>
      </c>
      <c r="B591" s="404">
        <v>26</v>
      </c>
      <c r="C591" s="399">
        <v>331004</v>
      </c>
      <c r="D591" s="400" t="s">
        <v>271</v>
      </c>
      <c r="E591" s="398" t="s">
        <v>206</v>
      </c>
      <c r="F591" s="406">
        <v>18.100000000000001</v>
      </c>
      <c r="G591" s="160">
        <f t="shared" si="48"/>
        <v>0</v>
      </c>
      <c r="H591" s="160">
        <f t="shared" si="49"/>
        <v>0</v>
      </c>
      <c r="I591" s="160">
        <f t="shared" si="50"/>
        <v>0</v>
      </c>
      <c r="J591" s="160">
        <f t="shared" si="51"/>
        <v>0</v>
      </c>
      <c r="K591" s="160">
        <f t="shared" si="52"/>
        <v>0</v>
      </c>
    </row>
    <row r="592" spans="1:11">
      <c r="A592" s="7" t="s">
        <v>387</v>
      </c>
      <c r="B592" s="404">
        <v>27</v>
      </c>
      <c r="C592" s="399">
        <v>331005</v>
      </c>
      <c r="D592" s="400" t="s">
        <v>272</v>
      </c>
      <c r="E592" s="398" t="s">
        <v>206</v>
      </c>
      <c r="F592" s="406">
        <v>306.39999999999998</v>
      </c>
      <c r="G592" s="160">
        <f t="shared" si="48"/>
        <v>0</v>
      </c>
      <c r="H592" s="160">
        <f t="shared" si="49"/>
        <v>0</v>
      </c>
      <c r="I592" s="160">
        <f t="shared" si="50"/>
        <v>0</v>
      </c>
      <c r="J592" s="160">
        <f t="shared" si="51"/>
        <v>0</v>
      </c>
      <c r="K592" s="160">
        <f t="shared" si="52"/>
        <v>0</v>
      </c>
    </row>
    <row r="593" spans="1:11">
      <c r="A593" s="7" t="s">
        <v>387</v>
      </c>
      <c r="B593" s="404">
        <v>28</v>
      </c>
      <c r="C593" s="399">
        <v>331006</v>
      </c>
      <c r="D593" s="400" t="s">
        <v>273</v>
      </c>
      <c r="E593" s="398" t="s">
        <v>206</v>
      </c>
      <c r="F593" s="406">
        <v>355.44</v>
      </c>
      <c r="G593" s="160">
        <f t="shared" si="48"/>
        <v>0</v>
      </c>
      <c r="H593" s="160">
        <f t="shared" si="49"/>
        <v>0</v>
      </c>
      <c r="I593" s="160">
        <f t="shared" si="50"/>
        <v>0</v>
      </c>
      <c r="J593" s="160">
        <f t="shared" si="51"/>
        <v>0</v>
      </c>
      <c r="K593" s="160">
        <f t="shared" si="52"/>
        <v>0</v>
      </c>
    </row>
    <row r="594" spans="1:11">
      <c r="A594" s="7" t="s">
        <v>387</v>
      </c>
      <c r="B594" s="404">
        <v>29</v>
      </c>
      <c r="C594" s="399">
        <v>331451</v>
      </c>
      <c r="D594" s="400" t="s">
        <v>244</v>
      </c>
      <c r="E594" s="398" t="s">
        <v>206</v>
      </c>
      <c r="F594" s="406">
        <v>80</v>
      </c>
      <c r="G594" s="160">
        <f t="shared" si="48"/>
        <v>0</v>
      </c>
      <c r="H594" s="160">
        <f t="shared" si="49"/>
        <v>0</v>
      </c>
      <c r="I594" s="160">
        <f t="shared" si="50"/>
        <v>0</v>
      </c>
      <c r="J594" s="160">
        <f t="shared" si="51"/>
        <v>0</v>
      </c>
      <c r="K594" s="160">
        <f t="shared" si="52"/>
        <v>0</v>
      </c>
    </row>
    <row r="595" spans="1:11">
      <c r="A595" s="7" t="s">
        <v>387</v>
      </c>
      <c r="B595" s="404">
        <v>30</v>
      </c>
      <c r="C595" s="399">
        <v>340101</v>
      </c>
      <c r="D595" s="400" t="s">
        <v>543</v>
      </c>
      <c r="E595" s="398" t="s">
        <v>206</v>
      </c>
      <c r="F595" s="406">
        <v>17</v>
      </c>
      <c r="G595" s="160">
        <f t="shared" si="48"/>
        <v>0</v>
      </c>
      <c r="H595" s="160">
        <f t="shared" si="49"/>
        <v>0</v>
      </c>
      <c r="I595" s="160">
        <f t="shared" si="50"/>
        <v>0</v>
      </c>
      <c r="J595" s="160">
        <f t="shared" si="51"/>
        <v>0</v>
      </c>
      <c r="K595" s="160">
        <f t="shared" si="52"/>
        <v>0</v>
      </c>
    </row>
    <row r="596" spans="1:11">
      <c r="A596" s="7" t="s">
        <v>387</v>
      </c>
      <c r="B596" s="404">
        <v>31</v>
      </c>
      <c r="C596" s="399">
        <v>350451</v>
      </c>
      <c r="D596" s="400" t="s">
        <v>274</v>
      </c>
      <c r="E596" s="398" t="s">
        <v>206</v>
      </c>
      <c r="F596" s="406">
        <v>232</v>
      </c>
      <c r="G596" s="160">
        <f t="shared" si="48"/>
        <v>0</v>
      </c>
      <c r="H596" s="160">
        <f t="shared" si="49"/>
        <v>0</v>
      </c>
      <c r="I596" s="160">
        <f t="shared" si="50"/>
        <v>0</v>
      </c>
      <c r="J596" s="160">
        <f t="shared" si="51"/>
        <v>0</v>
      </c>
      <c r="K596" s="160">
        <f t="shared" si="52"/>
        <v>0</v>
      </c>
    </row>
    <row r="597" spans="1:11">
      <c r="A597" s="7" t="s">
        <v>387</v>
      </c>
      <c r="B597" s="404">
        <v>32</v>
      </c>
      <c r="C597" s="399">
        <v>350461</v>
      </c>
      <c r="D597" s="400" t="s">
        <v>544</v>
      </c>
      <c r="E597" s="398" t="s">
        <v>206</v>
      </c>
      <c r="F597" s="406">
        <v>37</v>
      </c>
      <c r="G597" s="160">
        <f t="shared" si="48"/>
        <v>0</v>
      </c>
      <c r="H597" s="160">
        <f t="shared" si="49"/>
        <v>0</v>
      </c>
      <c r="I597" s="160">
        <f t="shared" si="50"/>
        <v>0</v>
      </c>
      <c r="J597" s="160">
        <f t="shared" si="51"/>
        <v>0</v>
      </c>
      <c r="K597" s="160">
        <f t="shared" si="52"/>
        <v>0</v>
      </c>
    </row>
    <row r="598" spans="1:11">
      <c r="A598" s="7" t="s">
        <v>387</v>
      </c>
      <c r="B598" s="404">
        <v>33</v>
      </c>
      <c r="C598" s="399">
        <v>350471</v>
      </c>
      <c r="D598" s="400" t="s">
        <v>545</v>
      </c>
      <c r="E598" s="398" t="s">
        <v>206</v>
      </c>
      <c r="F598" s="406">
        <v>37</v>
      </c>
      <c r="G598" s="160">
        <f t="shared" si="48"/>
        <v>0</v>
      </c>
      <c r="H598" s="160">
        <f t="shared" si="49"/>
        <v>0</v>
      </c>
      <c r="I598" s="160">
        <f t="shared" si="50"/>
        <v>0</v>
      </c>
      <c r="J598" s="160">
        <f t="shared" si="51"/>
        <v>0</v>
      </c>
      <c r="K598" s="160">
        <f t="shared" si="52"/>
        <v>0</v>
      </c>
    </row>
    <row r="599" spans="1:11">
      <c r="A599" s="7" t="s">
        <v>387</v>
      </c>
      <c r="B599" s="404">
        <v>34</v>
      </c>
      <c r="C599" s="399">
        <v>351501</v>
      </c>
      <c r="D599" s="400" t="s">
        <v>275</v>
      </c>
      <c r="E599" s="398" t="s">
        <v>206</v>
      </c>
      <c r="F599" s="406">
        <v>13.92</v>
      </c>
      <c r="G599" s="160">
        <f t="shared" si="48"/>
        <v>0</v>
      </c>
      <c r="H599" s="160">
        <f t="shared" si="49"/>
        <v>0</v>
      </c>
      <c r="I599" s="160">
        <f t="shared" si="50"/>
        <v>0</v>
      </c>
      <c r="J599" s="160">
        <f t="shared" si="51"/>
        <v>0</v>
      </c>
      <c r="K599" s="160">
        <f t="shared" si="52"/>
        <v>0</v>
      </c>
    </row>
    <row r="600" spans="1:11">
      <c r="A600" s="7" t="s">
        <v>387</v>
      </c>
      <c r="B600" s="405">
        <v>35</v>
      </c>
      <c r="C600" s="402">
        <v>400001</v>
      </c>
      <c r="D600" s="403" t="s">
        <v>207</v>
      </c>
      <c r="E600" s="401" t="s">
        <v>206</v>
      </c>
      <c r="F600" s="407">
        <v>666.44</v>
      </c>
      <c r="G600" s="160">
        <f t="shared" si="48"/>
        <v>0</v>
      </c>
      <c r="H600" s="160">
        <f t="shared" si="49"/>
        <v>0</v>
      </c>
      <c r="I600" s="160">
        <f t="shared" si="50"/>
        <v>0</v>
      </c>
      <c r="J600" s="160">
        <f t="shared" si="51"/>
        <v>0</v>
      </c>
      <c r="K600" s="160">
        <f t="shared" si="52"/>
        <v>0</v>
      </c>
    </row>
    <row r="601" spans="1:11">
      <c r="A601" s="7" t="s">
        <v>389</v>
      </c>
      <c r="B601" s="784" t="s">
        <v>202</v>
      </c>
      <c r="C601" s="785"/>
      <c r="D601" s="785"/>
      <c r="E601" s="785"/>
      <c r="F601" s="786"/>
      <c r="G601" s="160">
        <f t="shared" si="48"/>
        <v>0</v>
      </c>
      <c r="H601" s="160">
        <f t="shared" si="49"/>
        <v>0</v>
      </c>
      <c r="I601" s="160">
        <f t="shared" si="50"/>
        <v>0</v>
      </c>
      <c r="J601" s="160">
        <f t="shared" si="51"/>
        <v>0</v>
      </c>
      <c r="K601" s="160">
        <f t="shared" si="52"/>
        <v>0</v>
      </c>
    </row>
    <row r="602" spans="1:11">
      <c r="A602" s="7" t="s">
        <v>389</v>
      </c>
      <c r="B602" s="417">
        <v>1</v>
      </c>
      <c r="C602" s="409" t="s">
        <v>446</v>
      </c>
      <c r="D602" s="410" t="s">
        <v>169</v>
      </c>
      <c r="E602" s="408" t="s">
        <v>127</v>
      </c>
      <c r="F602" s="420">
        <v>0.92</v>
      </c>
      <c r="G602" s="160" t="str">
        <f t="shared" si="48"/>
        <v>ТР</v>
      </c>
      <c r="H602" s="160" t="str">
        <f t="shared" si="49"/>
        <v>3</v>
      </c>
      <c r="I602" s="160">
        <f t="shared" si="50"/>
        <v>0.92</v>
      </c>
      <c r="J602" s="160">
        <f t="shared" si="51"/>
        <v>0</v>
      </c>
      <c r="K602" s="160">
        <f t="shared" si="52"/>
        <v>0</v>
      </c>
    </row>
    <row r="603" spans="1:11">
      <c r="A603" s="7" t="s">
        <v>389</v>
      </c>
      <c r="B603" s="417">
        <v>2</v>
      </c>
      <c r="C603" s="409" t="s">
        <v>22</v>
      </c>
      <c r="D603" s="410" t="s">
        <v>23</v>
      </c>
      <c r="E603" s="408" t="s">
        <v>127</v>
      </c>
      <c r="F603" s="420">
        <v>951.02</v>
      </c>
      <c r="G603" s="160" t="str">
        <f t="shared" si="48"/>
        <v>ТР</v>
      </c>
      <c r="H603" s="160" t="str">
        <f t="shared" si="49"/>
        <v>3</v>
      </c>
      <c r="I603" s="160">
        <f t="shared" si="50"/>
        <v>951.02</v>
      </c>
      <c r="J603" s="160">
        <f t="shared" si="51"/>
        <v>0</v>
      </c>
      <c r="K603" s="160">
        <f t="shared" si="52"/>
        <v>0</v>
      </c>
    </row>
    <row r="604" spans="1:11">
      <c r="A604" s="7" t="s">
        <v>389</v>
      </c>
      <c r="B604" s="417">
        <v>3</v>
      </c>
      <c r="C604" s="409" t="s">
        <v>24</v>
      </c>
      <c r="D604" s="410" t="s">
        <v>25</v>
      </c>
      <c r="E604" s="408" t="s">
        <v>127</v>
      </c>
      <c r="F604" s="420">
        <v>8.15</v>
      </c>
      <c r="G604" s="160" t="str">
        <f t="shared" si="48"/>
        <v>ТР</v>
      </c>
      <c r="H604" s="160" t="str">
        <f t="shared" si="49"/>
        <v>3</v>
      </c>
      <c r="I604" s="160">
        <f t="shared" si="50"/>
        <v>8.15</v>
      </c>
      <c r="J604" s="160">
        <f t="shared" si="51"/>
        <v>0</v>
      </c>
      <c r="K604" s="160">
        <f t="shared" si="52"/>
        <v>0</v>
      </c>
    </row>
    <row r="605" spans="1:11">
      <c r="A605" s="7" t="s">
        <v>389</v>
      </c>
      <c r="B605" s="417">
        <v>4</v>
      </c>
      <c r="C605" s="409" t="s">
        <v>26</v>
      </c>
      <c r="D605" s="410" t="s">
        <v>27</v>
      </c>
      <c r="E605" s="408" t="s">
        <v>127</v>
      </c>
      <c r="F605" s="420">
        <v>1137.96</v>
      </c>
      <c r="G605" s="160" t="str">
        <f t="shared" si="48"/>
        <v>ТР</v>
      </c>
      <c r="H605" s="160" t="str">
        <f t="shared" si="49"/>
        <v>4</v>
      </c>
      <c r="I605" s="160">
        <f t="shared" si="50"/>
        <v>1137.96</v>
      </c>
      <c r="J605" s="160">
        <f t="shared" si="51"/>
        <v>0</v>
      </c>
      <c r="K605" s="160">
        <f t="shared" si="52"/>
        <v>0</v>
      </c>
    </row>
    <row r="606" spans="1:11">
      <c r="A606" s="7" t="s">
        <v>389</v>
      </c>
      <c r="B606" s="417">
        <v>5</v>
      </c>
      <c r="C606" s="409" t="s">
        <v>28</v>
      </c>
      <c r="D606" s="410" t="s">
        <v>29</v>
      </c>
      <c r="E606" s="408" t="s">
        <v>127</v>
      </c>
      <c r="F606" s="420">
        <v>241.05</v>
      </c>
      <c r="G606" s="160" t="str">
        <f t="shared" si="48"/>
        <v>ТР</v>
      </c>
      <c r="H606" s="160" t="str">
        <f t="shared" si="49"/>
        <v>4</v>
      </c>
      <c r="I606" s="160">
        <f t="shared" si="50"/>
        <v>241.05</v>
      </c>
      <c r="J606" s="160">
        <f t="shared" si="51"/>
        <v>0</v>
      </c>
      <c r="K606" s="160">
        <f t="shared" si="52"/>
        <v>0</v>
      </c>
    </row>
    <row r="607" spans="1:11">
      <c r="A607" s="7" t="s">
        <v>389</v>
      </c>
      <c r="B607" s="417">
        <v>6</v>
      </c>
      <c r="C607" s="409">
        <v>2</v>
      </c>
      <c r="D607" s="410" t="s">
        <v>31</v>
      </c>
      <c r="E607" s="408" t="s">
        <v>127</v>
      </c>
      <c r="F607" s="420">
        <v>10.029999999999999</v>
      </c>
      <c r="G607" s="160">
        <f t="shared" si="48"/>
        <v>0</v>
      </c>
      <c r="H607" s="160">
        <f t="shared" si="49"/>
        <v>0</v>
      </c>
      <c r="I607" s="160">
        <f t="shared" si="50"/>
        <v>0</v>
      </c>
      <c r="J607" s="160">
        <f t="shared" si="51"/>
        <v>0</v>
      </c>
      <c r="K607" s="160">
        <f t="shared" si="52"/>
        <v>0</v>
      </c>
    </row>
    <row r="608" spans="1:11">
      <c r="A608" s="7" t="s">
        <v>389</v>
      </c>
      <c r="B608" s="784" t="s">
        <v>203</v>
      </c>
      <c r="C608" s="785"/>
      <c r="D608" s="785"/>
      <c r="E608" s="785"/>
      <c r="F608" s="786"/>
      <c r="G608" s="160">
        <f t="shared" si="48"/>
        <v>0</v>
      </c>
      <c r="H608" s="160">
        <f t="shared" si="49"/>
        <v>0</v>
      </c>
      <c r="I608" s="160">
        <f t="shared" si="50"/>
        <v>0</v>
      </c>
      <c r="J608" s="160">
        <f t="shared" si="51"/>
        <v>0</v>
      </c>
      <c r="K608" s="160">
        <f t="shared" si="52"/>
        <v>0</v>
      </c>
    </row>
    <row r="609" spans="1:11">
      <c r="A609" s="7" t="s">
        <v>389</v>
      </c>
      <c r="B609" s="417">
        <v>7</v>
      </c>
      <c r="C609" s="409" t="s">
        <v>204</v>
      </c>
      <c r="D609" s="410" t="s">
        <v>205</v>
      </c>
      <c r="E609" s="408" t="s">
        <v>206</v>
      </c>
      <c r="F609" s="420">
        <v>9.19</v>
      </c>
      <c r="G609" s="160">
        <f t="shared" si="48"/>
        <v>0</v>
      </c>
      <c r="H609" s="160">
        <f t="shared" si="49"/>
        <v>0</v>
      </c>
      <c r="I609" s="160">
        <f t="shared" si="50"/>
        <v>0</v>
      </c>
      <c r="J609" s="160" t="str">
        <f t="shared" si="51"/>
        <v>КР</v>
      </c>
      <c r="K609" s="160">
        <f t="shared" si="52"/>
        <v>9.19</v>
      </c>
    </row>
    <row r="610" spans="1:11">
      <c r="A610" s="7" t="s">
        <v>389</v>
      </c>
      <c r="B610" s="417">
        <v>8</v>
      </c>
      <c r="C610" s="409" t="s">
        <v>221</v>
      </c>
      <c r="D610" s="410" t="s">
        <v>222</v>
      </c>
      <c r="E610" s="408" t="s">
        <v>206</v>
      </c>
      <c r="F610" s="420">
        <v>53.12</v>
      </c>
      <c r="G610" s="160">
        <f t="shared" si="48"/>
        <v>0</v>
      </c>
      <c r="H610" s="160">
        <f t="shared" si="49"/>
        <v>0</v>
      </c>
      <c r="I610" s="160">
        <f t="shared" si="50"/>
        <v>0</v>
      </c>
      <c r="J610" s="160">
        <f t="shared" si="51"/>
        <v>0</v>
      </c>
      <c r="K610" s="160">
        <f t="shared" si="52"/>
        <v>0</v>
      </c>
    </row>
    <row r="611" spans="1:11">
      <c r="A611" s="7" t="s">
        <v>389</v>
      </c>
      <c r="B611" s="417">
        <v>9</v>
      </c>
      <c r="C611" s="409" t="s">
        <v>239</v>
      </c>
      <c r="D611" s="410" t="s">
        <v>240</v>
      </c>
      <c r="E611" s="408" t="s">
        <v>206</v>
      </c>
      <c r="F611" s="420">
        <v>53.12</v>
      </c>
      <c r="G611" s="160">
        <f t="shared" si="48"/>
        <v>0</v>
      </c>
      <c r="H611" s="160">
        <f t="shared" si="49"/>
        <v>0</v>
      </c>
      <c r="I611" s="160">
        <f t="shared" si="50"/>
        <v>0</v>
      </c>
      <c r="J611" s="160">
        <f t="shared" si="51"/>
        <v>0</v>
      </c>
      <c r="K611" s="160">
        <f t="shared" si="52"/>
        <v>0</v>
      </c>
    </row>
    <row r="612" spans="1:11">
      <c r="A612" s="7" t="s">
        <v>389</v>
      </c>
      <c r="B612" s="417">
        <v>10</v>
      </c>
      <c r="C612" s="409" t="s">
        <v>219</v>
      </c>
      <c r="D612" s="410" t="s">
        <v>220</v>
      </c>
      <c r="E612" s="408" t="s">
        <v>206</v>
      </c>
      <c r="F612" s="420">
        <v>0.83</v>
      </c>
      <c r="G612" s="160">
        <f t="shared" si="48"/>
        <v>0</v>
      </c>
      <c r="H612" s="160">
        <f t="shared" si="49"/>
        <v>0</v>
      </c>
      <c r="I612" s="160">
        <f t="shared" si="50"/>
        <v>0</v>
      </c>
      <c r="J612" s="160">
        <f t="shared" si="51"/>
        <v>0</v>
      </c>
      <c r="K612" s="160">
        <f t="shared" si="52"/>
        <v>0</v>
      </c>
    </row>
    <row r="613" spans="1:11">
      <c r="A613" s="7" t="s">
        <v>389</v>
      </c>
      <c r="B613" s="417">
        <v>11</v>
      </c>
      <c r="C613" s="409" t="s">
        <v>447</v>
      </c>
      <c r="D613" s="410" t="s">
        <v>448</v>
      </c>
      <c r="E613" s="408" t="s">
        <v>206</v>
      </c>
      <c r="F613" s="420">
        <v>0.01</v>
      </c>
      <c r="G613" s="160">
        <f t="shared" si="48"/>
        <v>0</v>
      </c>
      <c r="H613" s="160">
        <f t="shared" si="49"/>
        <v>0</v>
      </c>
      <c r="I613" s="160">
        <f t="shared" si="50"/>
        <v>0</v>
      </c>
      <c r="J613" s="160">
        <f t="shared" si="51"/>
        <v>0</v>
      </c>
      <c r="K613" s="160">
        <f t="shared" si="52"/>
        <v>0</v>
      </c>
    </row>
    <row r="614" spans="1:11">
      <c r="A614" s="7" t="s">
        <v>389</v>
      </c>
      <c r="B614" s="417">
        <v>12</v>
      </c>
      <c r="C614" s="409" t="s">
        <v>241</v>
      </c>
      <c r="D614" s="410" t="s">
        <v>242</v>
      </c>
      <c r="E614" s="408" t="s">
        <v>206</v>
      </c>
      <c r="F614" s="420">
        <v>82.96</v>
      </c>
      <c r="G614" s="160">
        <f t="shared" si="48"/>
        <v>0</v>
      </c>
      <c r="H614" s="160">
        <f t="shared" si="49"/>
        <v>0</v>
      </c>
      <c r="I614" s="160">
        <f t="shared" si="50"/>
        <v>0</v>
      </c>
      <c r="J614" s="160">
        <f t="shared" si="51"/>
        <v>0</v>
      </c>
      <c r="K614" s="160">
        <f t="shared" si="52"/>
        <v>0</v>
      </c>
    </row>
    <row r="615" spans="1:11">
      <c r="A615" s="7" t="s">
        <v>389</v>
      </c>
      <c r="B615" s="417">
        <v>13</v>
      </c>
      <c r="C615" s="409">
        <v>134041</v>
      </c>
      <c r="D615" s="410" t="s">
        <v>287</v>
      </c>
      <c r="E615" s="408" t="s">
        <v>206</v>
      </c>
      <c r="F615" s="420">
        <v>3.04</v>
      </c>
      <c r="G615" s="160">
        <f t="shared" si="48"/>
        <v>0</v>
      </c>
      <c r="H615" s="160">
        <f t="shared" si="49"/>
        <v>0</v>
      </c>
      <c r="I615" s="160">
        <f t="shared" si="50"/>
        <v>0</v>
      </c>
      <c r="J615" s="160">
        <f t="shared" si="51"/>
        <v>0</v>
      </c>
      <c r="K615" s="160">
        <f t="shared" si="52"/>
        <v>0</v>
      </c>
    </row>
    <row r="616" spans="1:11">
      <c r="A616" s="7" t="s">
        <v>389</v>
      </c>
      <c r="B616" s="417">
        <v>14</v>
      </c>
      <c r="C616" s="409">
        <v>330206</v>
      </c>
      <c r="D616" s="410" t="s">
        <v>243</v>
      </c>
      <c r="E616" s="408" t="s">
        <v>206</v>
      </c>
      <c r="F616" s="420">
        <v>12.71</v>
      </c>
      <c r="G616" s="160">
        <f t="shared" si="48"/>
        <v>0</v>
      </c>
      <c r="H616" s="160">
        <f t="shared" si="49"/>
        <v>0</v>
      </c>
      <c r="I616" s="160">
        <f t="shared" si="50"/>
        <v>0</v>
      </c>
      <c r="J616" s="160">
        <f t="shared" si="51"/>
        <v>0</v>
      </c>
      <c r="K616" s="160">
        <f t="shared" si="52"/>
        <v>0</v>
      </c>
    </row>
    <row r="617" spans="1:11">
      <c r="A617" s="7" t="s">
        <v>389</v>
      </c>
      <c r="B617" s="417">
        <v>15</v>
      </c>
      <c r="C617" s="409">
        <v>331002</v>
      </c>
      <c r="D617" s="410" t="s">
        <v>270</v>
      </c>
      <c r="E617" s="408" t="s">
        <v>206</v>
      </c>
      <c r="F617" s="420">
        <v>0.13</v>
      </c>
      <c r="G617" s="160">
        <f t="shared" si="48"/>
        <v>0</v>
      </c>
      <c r="H617" s="160">
        <f t="shared" si="49"/>
        <v>0</v>
      </c>
      <c r="I617" s="160">
        <f t="shared" si="50"/>
        <v>0</v>
      </c>
      <c r="J617" s="160">
        <f t="shared" si="51"/>
        <v>0</v>
      </c>
      <c r="K617" s="160">
        <f t="shared" si="52"/>
        <v>0</v>
      </c>
    </row>
    <row r="618" spans="1:11">
      <c r="A618" s="7" t="s">
        <v>389</v>
      </c>
      <c r="B618" s="417">
        <v>16</v>
      </c>
      <c r="C618" s="409">
        <v>331451</v>
      </c>
      <c r="D618" s="410" t="s">
        <v>566</v>
      </c>
      <c r="E618" s="408" t="s">
        <v>206</v>
      </c>
      <c r="F618" s="420">
        <v>18.07</v>
      </c>
      <c r="G618" s="160">
        <f t="shared" si="48"/>
        <v>0</v>
      </c>
      <c r="H618" s="160">
        <f t="shared" si="49"/>
        <v>0</v>
      </c>
      <c r="I618" s="160">
        <f t="shared" si="50"/>
        <v>0</v>
      </c>
      <c r="J618" s="160">
        <f t="shared" si="51"/>
        <v>0</v>
      </c>
      <c r="K618" s="160">
        <f t="shared" si="52"/>
        <v>0</v>
      </c>
    </row>
    <row r="619" spans="1:11">
      <c r="A619" s="7" t="s">
        <v>389</v>
      </c>
      <c r="B619" s="418">
        <v>17</v>
      </c>
      <c r="C619" s="412">
        <v>331451</v>
      </c>
      <c r="D619" s="413" t="s">
        <v>567</v>
      </c>
      <c r="E619" s="411" t="s">
        <v>206</v>
      </c>
      <c r="F619" s="421">
        <v>0.71</v>
      </c>
      <c r="G619" s="160">
        <f t="shared" si="48"/>
        <v>0</v>
      </c>
      <c r="H619" s="160">
        <f t="shared" si="49"/>
        <v>0</v>
      </c>
      <c r="I619" s="160">
        <f t="shared" si="50"/>
        <v>0</v>
      </c>
      <c r="J619" s="160">
        <f t="shared" si="51"/>
        <v>0</v>
      </c>
      <c r="K619" s="160">
        <f t="shared" si="52"/>
        <v>0</v>
      </c>
    </row>
    <row r="620" spans="1:11">
      <c r="A620" s="7" t="s">
        <v>389</v>
      </c>
      <c r="B620" s="418">
        <v>18</v>
      </c>
      <c r="C620" s="412">
        <v>331451</v>
      </c>
      <c r="D620" s="413" t="s">
        <v>568</v>
      </c>
      <c r="E620" s="411" t="s">
        <v>206</v>
      </c>
      <c r="F620" s="421">
        <v>17.36</v>
      </c>
      <c r="G620" s="160">
        <f t="shared" si="48"/>
        <v>0</v>
      </c>
      <c r="H620" s="160">
        <f t="shared" si="49"/>
        <v>0</v>
      </c>
      <c r="I620" s="160">
        <f t="shared" si="50"/>
        <v>0</v>
      </c>
      <c r="J620" s="160">
        <f t="shared" si="51"/>
        <v>0</v>
      </c>
      <c r="K620" s="160">
        <f t="shared" si="52"/>
        <v>0</v>
      </c>
    </row>
    <row r="621" spans="1:11">
      <c r="A621" s="7" t="s">
        <v>389</v>
      </c>
      <c r="B621" s="419">
        <v>19</v>
      </c>
      <c r="C621" s="415">
        <v>400001</v>
      </c>
      <c r="D621" s="416" t="s">
        <v>207</v>
      </c>
      <c r="E621" s="414" t="s">
        <v>206</v>
      </c>
      <c r="F621" s="422">
        <v>9.17</v>
      </c>
      <c r="G621" s="160">
        <f t="shared" si="48"/>
        <v>0</v>
      </c>
      <c r="H621" s="160">
        <f t="shared" si="49"/>
        <v>0</v>
      </c>
      <c r="I621" s="160">
        <f t="shared" si="50"/>
        <v>0</v>
      </c>
      <c r="J621" s="160">
        <f t="shared" si="51"/>
        <v>0</v>
      </c>
      <c r="K621" s="160">
        <f t="shared" si="52"/>
        <v>0</v>
      </c>
    </row>
    <row r="622" spans="1:11">
      <c r="A622" s="7" t="s">
        <v>391</v>
      </c>
      <c r="B622" s="784" t="s">
        <v>202</v>
      </c>
      <c r="C622" s="785"/>
      <c r="D622" s="785"/>
      <c r="E622" s="785"/>
      <c r="F622" s="786"/>
      <c r="G622" s="160">
        <f t="shared" si="48"/>
        <v>0</v>
      </c>
      <c r="H622" s="160">
        <f t="shared" si="49"/>
        <v>0</v>
      </c>
      <c r="I622" s="160">
        <f t="shared" si="50"/>
        <v>0</v>
      </c>
      <c r="J622" s="160">
        <f t="shared" si="51"/>
        <v>0</v>
      </c>
      <c r="K622" s="160">
        <f t="shared" si="52"/>
        <v>0</v>
      </c>
    </row>
    <row r="623" spans="1:11">
      <c r="A623" s="7" t="s">
        <v>391</v>
      </c>
      <c r="B623" s="426">
        <v>1</v>
      </c>
      <c r="C623" s="424" t="s">
        <v>470</v>
      </c>
      <c r="D623" s="425" t="s">
        <v>142</v>
      </c>
      <c r="E623" s="423" t="s">
        <v>127</v>
      </c>
      <c r="F623" s="427">
        <v>38.270000000000003</v>
      </c>
      <c r="G623" s="160" t="str">
        <f t="shared" si="48"/>
        <v>ТР</v>
      </c>
      <c r="H623" s="160" t="str">
        <f t="shared" si="49"/>
        <v>1</v>
      </c>
      <c r="I623" s="160">
        <f t="shared" si="50"/>
        <v>38.270000000000003</v>
      </c>
      <c r="J623" s="160">
        <f t="shared" si="51"/>
        <v>0</v>
      </c>
      <c r="K623" s="160">
        <f t="shared" si="52"/>
        <v>0</v>
      </c>
    </row>
    <row r="624" spans="1:11">
      <c r="A624" s="7" t="s">
        <v>391</v>
      </c>
      <c r="B624" s="426">
        <v>2</v>
      </c>
      <c r="C624" s="424" t="s">
        <v>77</v>
      </c>
      <c r="D624" s="425" t="s">
        <v>79</v>
      </c>
      <c r="E624" s="423" t="s">
        <v>127</v>
      </c>
      <c r="F624" s="427">
        <v>60.64</v>
      </c>
      <c r="G624" s="160" t="str">
        <f t="shared" si="48"/>
        <v>ТР</v>
      </c>
      <c r="H624" s="160" t="str">
        <f t="shared" si="49"/>
        <v>2</v>
      </c>
      <c r="I624" s="160">
        <f t="shared" si="50"/>
        <v>60.64</v>
      </c>
      <c r="J624" s="160">
        <f t="shared" si="51"/>
        <v>0</v>
      </c>
      <c r="K624" s="160">
        <f t="shared" si="52"/>
        <v>0</v>
      </c>
    </row>
    <row r="625" spans="1:11">
      <c r="A625" s="7" t="s">
        <v>391</v>
      </c>
      <c r="B625" s="426">
        <v>3</v>
      </c>
      <c r="C625" s="424" t="s">
        <v>258</v>
      </c>
      <c r="D625" s="425" t="s">
        <v>172</v>
      </c>
      <c r="E625" s="423" t="s">
        <v>127</v>
      </c>
      <c r="F625" s="427">
        <v>92.25</v>
      </c>
      <c r="G625" s="160" t="str">
        <f t="shared" si="48"/>
        <v>ТР</v>
      </c>
      <c r="H625" s="160" t="str">
        <f t="shared" si="49"/>
        <v>3</v>
      </c>
      <c r="I625" s="160">
        <f t="shared" si="50"/>
        <v>92.25</v>
      </c>
      <c r="J625" s="160">
        <f t="shared" si="51"/>
        <v>0</v>
      </c>
      <c r="K625" s="160">
        <f t="shared" si="52"/>
        <v>0</v>
      </c>
    </row>
    <row r="626" spans="1:11">
      <c r="A626" s="7" t="s">
        <v>391</v>
      </c>
      <c r="B626" s="426">
        <v>4</v>
      </c>
      <c r="C626" s="424" t="s">
        <v>260</v>
      </c>
      <c r="D626" s="425" t="s">
        <v>143</v>
      </c>
      <c r="E626" s="423" t="s">
        <v>127</v>
      </c>
      <c r="F626" s="427">
        <v>379.97</v>
      </c>
      <c r="G626" s="160" t="str">
        <f t="shared" si="48"/>
        <v>ТР</v>
      </c>
      <c r="H626" s="160" t="str">
        <f t="shared" si="49"/>
        <v>3</v>
      </c>
      <c r="I626" s="160">
        <f t="shared" si="50"/>
        <v>379.97</v>
      </c>
      <c r="J626" s="160">
        <f t="shared" si="51"/>
        <v>0</v>
      </c>
      <c r="K626" s="160">
        <f t="shared" si="52"/>
        <v>0</v>
      </c>
    </row>
    <row r="627" spans="1:11">
      <c r="A627" s="7" t="s">
        <v>391</v>
      </c>
      <c r="B627" s="426">
        <v>5</v>
      </c>
      <c r="C627" s="424" t="s">
        <v>22</v>
      </c>
      <c r="D627" s="425" t="s">
        <v>23</v>
      </c>
      <c r="E627" s="423" t="s">
        <v>127</v>
      </c>
      <c r="F627" s="427">
        <v>588.57000000000005</v>
      </c>
      <c r="G627" s="160" t="str">
        <f t="shared" si="48"/>
        <v>ТР</v>
      </c>
      <c r="H627" s="160" t="str">
        <f t="shared" si="49"/>
        <v>3</v>
      </c>
      <c r="I627" s="160">
        <f t="shared" si="50"/>
        <v>588.57000000000005</v>
      </c>
      <c r="J627" s="160">
        <f t="shared" si="51"/>
        <v>0</v>
      </c>
      <c r="K627" s="160">
        <f t="shared" si="52"/>
        <v>0</v>
      </c>
    </row>
    <row r="628" spans="1:11">
      <c r="A628" s="7" t="s">
        <v>391</v>
      </c>
      <c r="B628" s="426">
        <v>6</v>
      </c>
      <c r="C628" s="424" t="s">
        <v>26</v>
      </c>
      <c r="D628" s="425" t="s">
        <v>27</v>
      </c>
      <c r="E628" s="423" t="s">
        <v>127</v>
      </c>
      <c r="F628" s="427">
        <v>2205.89</v>
      </c>
      <c r="G628" s="160" t="str">
        <f t="shared" si="48"/>
        <v>ТР</v>
      </c>
      <c r="H628" s="160" t="str">
        <f t="shared" si="49"/>
        <v>4</v>
      </c>
      <c r="I628" s="160">
        <f t="shared" si="50"/>
        <v>2205.89</v>
      </c>
      <c r="J628" s="160">
        <f t="shared" si="51"/>
        <v>0</v>
      </c>
      <c r="K628" s="160">
        <f t="shared" si="52"/>
        <v>0</v>
      </c>
    </row>
    <row r="629" spans="1:11">
      <c r="A629" s="7" t="s">
        <v>391</v>
      </c>
      <c r="B629" s="426">
        <v>7</v>
      </c>
      <c r="C629" s="424" t="s">
        <v>28</v>
      </c>
      <c r="D629" s="425" t="s">
        <v>29</v>
      </c>
      <c r="E629" s="423" t="s">
        <v>127</v>
      </c>
      <c r="F629" s="427">
        <v>875.8</v>
      </c>
      <c r="G629" s="160" t="str">
        <f t="shared" si="48"/>
        <v>ТР</v>
      </c>
      <c r="H629" s="160" t="str">
        <f t="shared" si="49"/>
        <v>4</v>
      </c>
      <c r="I629" s="160">
        <f t="shared" si="50"/>
        <v>875.8</v>
      </c>
      <c r="J629" s="160">
        <f t="shared" si="51"/>
        <v>0</v>
      </c>
      <c r="K629" s="160">
        <f t="shared" si="52"/>
        <v>0</v>
      </c>
    </row>
    <row r="630" spans="1:11">
      <c r="A630" s="7" t="s">
        <v>391</v>
      </c>
      <c r="B630" s="426">
        <v>8</v>
      </c>
      <c r="C630" s="424">
        <v>2</v>
      </c>
      <c r="D630" s="425" t="s">
        <v>31</v>
      </c>
      <c r="E630" s="423" t="s">
        <v>127</v>
      </c>
      <c r="F630" s="427">
        <v>197.64</v>
      </c>
      <c r="G630" s="160">
        <f t="shared" si="48"/>
        <v>0</v>
      </c>
      <c r="H630" s="160">
        <f t="shared" si="49"/>
        <v>0</v>
      </c>
      <c r="I630" s="160">
        <f t="shared" si="50"/>
        <v>0</v>
      </c>
      <c r="J630" s="160">
        <f t="shared" si="51"/>
        <v>0</v>
      </c>
      <c r="K630" s="160">
        <f t="shared" si="52"/>
        <v>0</v>
      </c>
    </row>
    <row r="631" spans="1:11">
      <c r="A631" s="7" t="s">
        <v>391</v>
      </c>
      <c r="B631" s="784" t="s">
        <v>203</v>
      </c>
      <c r="C631" s="785"/>
      <c r="D631" s="785"/>
      <c r="E631" s="785"/>
      <c r="F631" s="786"/>
      <c r="G631" s="160">
        <f t="shared" si="48"/>
        <v>0</v>
      </c>
      <c r="H631" s="160">
        <f t="shared" si="49"/>
        <v>0</v>
      </c>
      <c r="I631" s="160">
        <f t="shared" si="50"/>
        <v>0</v>
      </c>
      <c r="J631" s="160">
        <f t="shared" si="51"/>
        <v>0</v>
      </c>
      <c r="K631" s="160">
        <f t="shared" si="52"/>
        <v>0</v>
      </c>
    </row>
    <row r="632" spans="1:11">
      <c r="A632" s="7" t="s">
        <v>391</v>
      </c>
      <c r="B632" s="426">
        <v>9</v>
      </c>
      <c r="C632" s="424" t="s">
        <v>558</v>
      </c>
      <c r="D632" s="425" t="s">
        <v>559</v>
      </c>
      <c r="E632" s="423" t="s">
        <v>206</v>
      </c>
      <c r="F632" s="427">
        <v>9.77</v>
      </c>
      <c r="G632" s="160">
        <f t="shared" si="48"/>
        <v>0</v>
      </c>
      <c r="H632" s="160">
        <f t="shared" si="49"/>
        <v>0</v>
      </c>
      <c r="I632" s="160">
        <f t="shared" si="50"/>
        <v>0</v>
      </c>
      <c r="J632" s="160" t="str">
        <f t="shared" si="51"/>
        <v>КР</v>
      </c>
      <c r="K632" s="160">
        <f t="shared" si="52"/>
        <v>9.77</v>
      </c>
    </row>
    <row r="633" spans="1:11" ht="25.5">
      <c r="A633" s="7" t="s">
        <v>391</v>
      </c>
      <c r="B633" s="426">
        <v>10</v>
      </c>
      <c r="C633" s="424" t="s">
        <v>246</v>
      </c>
      <c r="D633" s="425" t="s">
        <v>247</v>
      </c>
      <c r="E633" s="423" t="s">
        <v>206</v>
      </c>
      <c r="F633" s="427">
        <v>6.24</v>
      </c>
      <c r="G633" s="160">
        <f t="shared" ref="G633:G696" si="53">IF(LEFT(C633,2)="1-","ТР",IF(LEFT(C633,2)="4-","ТР",0))</f>
        <v>0</v>
      </c>
      <c r="H633" s="160">
        <f t="shared" si="49"/>
        <v>0</v>
      </c>
      <c r="I633" s="160">
        <f t="shared" si="50"/>
        <v>0</v>
      </c>
      <c r="J633" s="160" t="str">
        <f t="shared" si="51"/>
        <v>КР</v>
      </c>
      <c r="K633" s="160">
        <f t="shared" si="52"/>
        <v>6.24</v>
      </c>
    </row>
    <row r="634" spans="1:11">
      <c r="A634" s="7" t="s">
        <v>391</v>
      </c>
      <c r="B634" s="426">
        <v>11</v>
      </c>
      <c r="C634" s="424" t="s">
        <v>204</v>
      </c>
      <c r="D634" s="425" t="s">
        <v>205</v>
      </c>
      <c r="E634" s="423" t="s">
        <v>206</v>
      </c>
      <c r="F634" s="427">
        <v>36.03</v>
      </c>
      <c r="G634" s="160">
        <f t="shared" si="53"/>
        <v>0</v>
      </c>
      <c r="H634" s="160">
        <f t="shared" si="49"/>
        <v>0</v>
      </c>
      <c r="I634" s="160">
        <f t="shared" si="50"/>
        <v>0</v>
      </c>
      <c r="J634" s="160" t="str">
        <f t="shared" si="51"/>
        <v>КР</v>
      </c>
      <c r="K634" s="160">
        <f t="shared" si="52"/>
        <v>36.03</v>
      </c>
    </row>
    <row r="635" spans="1:11">
      <c r="A635" s="7" t="s">
        <v>391</v>
      </c>
      <c r="B635" s="426">
        <v>12</v>
      </c>
      <c r="C635" s="424" t="s">
        <v>464</v>
      </c>
      <c r="D635" s="425" t="s">
        <v>465</v>
      </c>
      <c r="E635" s="423" t="s">
        <v>206</v>
      </c>
      <c r="F635" s="427">
        <v>0.16</v>
      </c>
      <c r="G635" s="160">
        <f t="shared" si="53"/>
        <v>0</v>
      </c>
      <c r="H635" s="160">
        <f t="shared" si="49"/>
        <v>0</v>
      </c>
      <c r="I635" s="160">
        <f t="shared" si="50"/>
        <v>0</v>
      </c>
      <c r="J635" s="160" t="str">
        <f t="shared" si="51"/>
        <v>КР</v>
      </c>
      <c r="K635" s="160">
        <f t="shared" si="52"/>
        <v>0.16</v>
      </c>
    </row>
    <row r="636" spans="1:11">
      <c r="A636" s="7" t="s">
        <v>391</v>
      </c>
      <c r="B636" s="426">
        <v>13</v>
      </c>
      <c r="C636" s="424" t="s">
        <v>221</v>
      </c>
      <c r="D636" s="425" t="s">
        <v>222</v>
      </c>
      <c r="E636" s="423" t="s">
        <v>206</v>
      </c>
      <c r="F636" s="427">
        <v>58.55</v>
      </c>
      <c r="G636" s="160">
        <f t="shared" si="53"/>
        <v>0</v>
      </c>
      <c r="H636" s="160">
        <f t="shared" si="49"/>
        <v>0</v>
      </c>
      <c r="I636" s="160">
        <f t="shared" si="50"/>
        <v>0</v>
      </c>
      <c r="J636" s="160">
        <f t="shared" si="51"/>
        <v>0</v>
      </c>
      <c r="K636" s="160">
        <f t="shared" si="52"/>
        <v>0</v>
      </c>
    </row>
    <row r="637" spans="1:11">
      <c r="A637" s="7" t="s">
        <v>391</v>
      </c>
      <c r="B637" s="426">
        <v>14</v>
      </c>
      <c r="C637" s="424" t="s">
        <v>239</v>
      </c>
      <c r="D637" s="425" t="s">
        <v>240</v>
      </c>
      <c r="E637" s="423" t="s">
        <v>206</v>
      </c>
      <c r="F637" s="427">
        <v>58.55</v>
      </c>
      <c r="G637" s="160">
        <f t="shared" si="53"/>
        <v>0</v>
      </c>
      <c r="H637" s="160">
        <f t="shared" si="49"/>
        <v>0</v>
      </c>
      <c r="I637" s="160">
        <f t="shared" si="50"/>
        <v>0</v>
      </c>
      <c r="J637" s="160">
        <f t="shared" si="51"/>
        <v>0</v>
      </c>
      <c r="K637" s="160">
        <f t="shared" si="52"/>
        <v>0</v>
      </c>
    </row>
    <row r="638" spans="1:11">
      <c r="A638" s="7" t="s">
        <v>391</v>
      </c>
      <c r="B638" s="426">
        <v>15</v>
      </c>
      <c r="C638" s="424" t="s">
        <v>250</v>
      </c>
      <c r="D638" s="425" t="s">
        <v>251</v>
      </c>
      <c r="E638" s="423" t="s">
        <v>206</v>
      </c>
      <c r="F638" s="427">
        <v>103.14</v>
      </c>
      <c r="G638" s="160">
        <f t="shared" si="53"/>
        <v>0</v>
      </c>
      <c r="H638" s="160">
        <f t="shared" si="49"/>
        <v>0</v>
      </c>
      <c r="I638" s="160">
        <f t="shared" si="50"/>
        <v>0</v>
      </c>
      <c r="J638" s="160">
        <f t="shared" si="51"/>
        <v>0</v>
      </c>
      <c r="K638" s="160">
        <f t="shared" si="52"/>
        <v>0</v>
      </c>
    </row>
    <row r="639" spans="1:11">
      <c r="A639" s="7" t="s">
        <v>391</v>
      </c>
      <c r="B639" s="426">
        <v>16</v>
      </c>
      <c r="C639" s="424" t="s">
        <v>219</v>
      </c>
      <c r="D639" s="425" t="s">
        <v>220</v>
      </c>
      <c r="E639" s="423" t="s">
        <v>206</v>
      </c>
      <c r="F639" s="427">
        <v>25.53</v>
      </c>
      <c r="G639" s="160">
        <f t="shared" si="53"/>
        <v>0</v>
      </c>
      <c r="H639" s="160">
        <f t="shared" ref="H639:H702" si="54">IF(G639="ТР",MID(C639,3,1),0)</f>
        <v>0</v>
      </c>
      <c r="I639" s="160">
        <f t="shared" si="50"/>
        <v>0</v>
      </c>
      <c r="J639" s="160">
        <f t="shared" si="51"/>
        <v>0</v>
      </c>
      <c r="K639" s="160">
        <f t="shared" si="52"/>
        <v>0</v>
      </c>
    </row>
    <row r="640" spans="1:11">
      <c r="A640" s="7" t="s">
        <v>391</v>
      </c>
      <c r="B640" s="426">
        <v>17</v>
      </c>
      <c r="C640" s="424" t="s">
        <v>304</v>
      </c>
      <c r="D640" s="425" t="s">
        <v>305</v>
      </c>
      <c r="E640" s="423" t="s">
        <v>206</v>
      </c>
      <c r="F640" s="427">
        <v>6.38</v>
      </c>
      <c r="G640" s="160">
        <f t="shared" si="53"/>
        <v>0</v>
      </c>
      <c r="H640" s="160">
        <f t="shared" si="54"/>
        <v>0</v>
      </c>
      <c r="I640" s="160">
        <f t="shared" si="50"/>
        <v>0</v>
      </c>
      <c r="J640" s="160">
        <f t="shared" si="51"/>
        <v>0</v>
      </c>
      <c r="K640" s="160">
        <f t="shared" si="52"/>
        <v>0</v>
      </c>
    </row>
    <row r="641" spans="1:11" ht="25.5">
      <c r="A641" s="7" t="s">
        <v>391</v>
      </c>
      <c r="B641" s="426">
        <v>18</v>
      </c>
      <c r="C641" s="424" t="s">
        <v>473</v>
      </c>
      <c r="D641" s="425" t="s">
        <v>474</v>
      </c>
      <c r="E641" s="423" t="s">
        <v>206</v>
      </c>
      <c r="F641" s="427">
        <v>0.15</v>
      </c>
      <c r="G641" s="160">
        <f t="shared" si="53"/>
        <v>0</v>
      </c>
      <c r="H641" s="160">
        <f t="shared" si="54"/>
        <v>0</v>
      </c>
      <c r="I641" s="160">
        <f t="shared" si="50"/>
        <v>0</v>
      </c>
      <c r="J641" s="160">
        <f t="shared" si="51"/>
        <v>0</v>
      </c>
      <c r="K641" s="160">
        <f t="shared" si="52"/>
        <v>0</v>
      </c>
    </row>
    <row r="642" spans="1:11">
      <c r="A642" s="7" t="s">
        <v>391</v>
      </c>
      <c r="B642" s="426">
        <v>19</v>
      </c>
      <c r="C642" s="424" t="s">
        <v>252</v>
      </c>
      <c r="D642" s="425" t="s">
        <v>253</v>
      </c>
      <c r="E642" s="423" t="s">
        <v>206</v>
      </c>
      <c r="F642" s="427">
        <v>1.98</v>
      </c>
      <c r="G642" s="160">
        <f t="shared" si="53"/>
        <v>0</v>
      </c>
      <c r="H642" s="160">
        <f t="shared" si="54"/>
        <v>0</v>
      </c>
      <c r="I642" s="160">
        <f t="shared" si="50"/>
        <v>0</v>
      </c>
      <c r="J642" s="160">
        <f t="shared" si="51"/>
        <v>0</v>
      </c>
      <c r="K642" s="160">
        <f t="shared" si="52"/>
        <v>0</v>
      </c>
    </row>
    <row r="643" spans="1:11">
      <c r="A643" s="7" t="s">
        <v>391</v>
      </c>
      <c r="B643" s="426">
        <v>20</v>
      </c>
      <c r="C643" s="424" t="s">
        <v>241</v>
      </c>
      <c r="D643" s="425" t="s">
        <v>242</v>
      </c>
      <c r="E643" s="423" t="s">
        <v>206</v>
      </c>
      <c r="F643" s="427">
        <v>142.38999999999999</v>
      </c>
      <c r="G643" s="160">
        <f t="shared" si="53"/>
        <v>0</v>
      </c>
      <c r="H643" s="160">
        <f t="shared" si="54"/>
        <v>0</v>
      </c>
      <c r="I643" s="160">
        <f t="shared" si="50"/>
        <v>0</v>
      </c>
      <c r="J643" s="160">
        <f t="shared" si="51"/>
        <v>0</v>
      </c>
      <c r="K643" s="160">
        <f t="shared" si="52"/>
        <v>0</v>
      </c>
    </row>
    <row r="644" spans="1:11" ht="25.5">
      <c r="A644" s="7" t="s">
        <v>391</v>
      </c>
      <c r="B644" s="426">
        <v>21</v>
      </c>
      <c r="C644" s="424" t="s">
        <v>561</v>
      </c>
      <c r="D644" s="425" t="s">
        <v>562</v>
      </c>
      <c r="E644" s="423" t="s">
        <v>206</v>
      </c>
      <c r="F644" s="427">
        <v>7.9</v>
      </c>
      <c r="G644" s="160">
        <f t="shared" si="53"/>
        <v>0</v>
      </c>
      <c r="H644" s="160">
        <f t="shared" si="54"/>
        <v>0</v>
      </c>
      <c r="I644" s="160">
        <f t="shared" ref="I644:I707" si="55">IF(G644="ТР",F644,0)</f>
        <v>0</v>
      </c>
      <c r="J644" s="160">
        <f t="shared" si="51"/>
        <v>0</v>
      </c>
      <c r="K644" s="160">
        <f t="shared" si="52"/>
        <v>0</v>
      </c>
    </row>
    <row r="645" spans="1:11">
      <c r="A645" s="7" t="s">
        <v>391</v>
      </c>
      <c r="B645" s="426">
        <v>22</v>
      </c>
      <c r="C645" s="424" t="s">
        <v>477</v>
      </c>
      <c r="D645" s="425" t="s">
        <v>478</v>
      </c>
      <c r="E645" s="423" t="s">
        <v>206</v>
      </c>
      <c r="F645" s="427">
        <v>2.33</v>
      </c>
      <c r="G645" s="160">
        <f t="shared" si="53"/>
        <v>0</v>
      </c>
      <c r="H645" s="160">
        <f t="shared" si="54"/>
        <v>0</v>
      </c>
      <c r="I645" s="160">
        <f t="shared" si="55"/>
        <v>0</v>
      </c>
      <c r="J645" s="160">
        <f t="shared" ref="J645:J708" si="56">IF(LEFT(C645,2)="02","КР",0)</f>
        <v>0</v>
      </c>
      <c r="K645" s="160">
        <f t="shared" ref="K645:K708" si="57">IF(J645="КР",F645,0)</f>
        <v>0</v>
      </c>
    </row>
    <row r="646" spans="1:11">
      <c r="A646" s="7" t="s">
        <v>391</v>
      </c>
      <c r="B646" s="426">
        <v>23</v>
      </c>
      <c r="C646" s="424">
        <v>160601</v>
      </c>
      <c r="D646" s="425" t="s">
        <v>328</v>
      </c>
      <c r="E646" s="423" t="s">
        <v>206</v>
      </c>
      <c r="F646" s="427">
        <v>0.16</v>
      </c>
      <c r="G646" s="160">
        <f t="shared" si="53"/>
        <v>0</v>
      </c>
      <c r="H646" s="160">
        <f t="shared" si="54"/>
        <v>0</v>
      </c>
      <c r="I646" s="160">
        <f t="shared" si="55"/>
        <v>0</v>
      </c>
      <c r="J646" s="160">
        <f t="shared" si="56"/>
        <v>0</v>
      </c>
      <c r="K646" s="160">
        <f t="shared" si="57"/>
        <v>0</v>
      </c>
    </row>
    <row r="647" spans="1:11">
      <c r="A647" s="7" t="s">
        <v>391</v>
      </c>
      <c r="B647" s="426">
        <v>24</v>
      </c>
      <c r="C647" s="424">
        <v>330206</v>
      </c>
      <c r="D647" s="425" t="s">
        <v>243</v>
      </c>
      <c r="E647" s="423" t="s">
        <v>206</v>
      </c>
      <c r="F647" s="427">
        <v>1.24</v>
      </c>
      <c r="G647" s="160">
        <f t="shared" si="53"/>
        <v>0</v>
      </c>
      <c r="H647" s="160">
        <f t="shared" si="54"/>
        <v>0</v>
      </c>
      <c r="I647" s="160">
        <f t="shared" si="55"/>
        <v>0</v>
      </c>
      <c r="J647" s="160">
        <f t="shared" si="56"/>
        <v>0</v>
      </c>
      <c r="K647" s="160">
        <f t="shared" si="57"/>
        <v>0</v>
      </c>
    </row>
    <row r="648" spans="1:11">
      <c r="A648" s="7" t="s">
        <v>391</v>
      </c>
      <c r="B648" s="426">
        <v>25</v>
      </c>
      <c r="C648" s="424">
        <v>330301</v>
      </c>
      <c r="D648" s="425" t="s">
        <v>289</v>
      </c>
      <c r="E648" s="423" t="s">
        <v>206</v>
      </c>
      <c r="F648" s="427">
        <v>0.42</v>
      </c>
      <c r="G648" s="160">
        <f t="shared" si="53"/>
        <v>0</v>
      </c>
      <c r="H648" s="160">
        <f t="shared" si="54"/>
        <v>0</v>
      </c>
      <c r="I648" s="160">
        <f t="shared" si="55"/>
        <v>0</v>
      </c>
      <c r="J648" s="160">
        <f t="shared" si="56"/>
        <v>0</v>
      </c>
      <c r="K648" s="160">
        <f t="shared" si="57"/>
        <v>0</v>
      </c>
    </row>
    <row r="649" spans="1:11">
      <c r="A649" s="7" t="s">
        <v>391</v>
      </c>
      <c r="B649" s="426">
        <v>26</v>
      </c>
      <c r="C649" s="424">
        <v>331451</v>
      </c>
      <c r="D649" s="425" t="s">
        <v>244</v>
      </c>
      <c r="E649" s="423" t="s">
        <v>206</v>
      </c>
      <c r="F649" s="427">
        <v>34.93</v>
      </c>
      <c r="G649" s="160">
        <f t="shared" si="53"/>
        <v>0</v>
      </c>
      <c r="H649" s="160">
        <f t="shared" si="54"/>
        <v>0</v>
      </c>
      <c r="I649" s="160">
        <f t="shared" si="55"/>
        <v>0</v>
      </c>
      <c r="J649" s="160">
        <f t="shared" si="56"/>
        <v>0</v>
      </c>
      <c r="K649" s="160">
        <f t="shared" si="57"/>
        <v>0</v>
      </c>
    </row>
    <row r="650" spans="1:11">
      <c r="A650" s="7" t="s">
        <v>391</v>
      </c>
      <c r="B650" s="426">
        <v>27</v>
      </c>
      <c r="C650" s="424">
        <v>350451</v>
      </c>
      <c r="D650" s="425" t="s">
        <v>274</v>
      </c>
      <c r="E650" s="423" t="s">
        <v>206</v>
      </c>
      <c r="F650" s="427">
        <v>72.08</v>
      </c>
      <c r="G650" s="160">
        <f t="shared" si="53"/>
        <v>0</v>
      </c>
      <c r="H650" s="160">
        <f t="shared" si="54"/>
        <v>0</v>
      </c>
      <c r="I650" s="160">
        <f t="shared" si="55"/>
        <v>0</v>
      </c>
      <c r="J650" s="160">
        <f t="shared" si="56"/>
        <v>0</v>
      </c>
      <c r="K650" s="160">
        <f t="shared" si="57"/>
        <v>0</v>
      </c>
    </row>
    <row r="651" spans="1:11">
      <c r="A651" s="7" t="s">
        <v>391</v>
      </c>
      <c r="B651" s="426">
        <v>28</v>
      </c>
      <c r="C651" s="424">
        <v>400001</v>
      </c>
      <c r="D651" s="425" t="s">
        <v>207</v>
      </c>
      <c r="E651" s="423" t="s">
        <v>206</v>
      </c>
      <c r="F651" s="427">
        <v>31.71</v>
      </c>
      <c r="G651" s="160">
        <f t="shared" si="53"/>
        <v>0</v>
      </c>
      <c r="H651" s="160">
        <f t="shared" si="54"/>
        <v>0</v>
      </c>
      <c r="I651" s="160">
        <f t="shared" si="55"/>
        <v>0</v>
      </c>
      <c r="J651" s="160">
        <f t="shared" si="56"/>
        <v>0</v>
      </c>
      <c r="K651" s="160">
        <f t="shared" si="57"/>
        <v>0</v>
      </c>
    </row>
    <row r="652" spans="1:11">
      <c r="A652" s="7" t="s">
        <v>393</v>
      </c>
      <c r="B652" s="784" t="s">
        <v>202</v>
      </c>
      <c r="C652" s="785"/>
      <c r="D652" s="785"/>
      <c r="E652" s="785"/>
      <c r="F652" s="786"/>
      <c r="G652" s="160">
        <f t="shared" si="53"/>
        <v>0</v>
      </c>
      <c r="H652" s="160">
        <f t="shared" si="54"/>
        <v>0</v>
      </c>
      <c r="I652" s="160">
        <f t="shared" si="55"/>
        <v>0</v>
      </c>
      <c r="J652" s="160">
        <f t="shared" si="56"/>
        <v>0</v>
      </c>
      <c r="K652" s="160">
        <f t="shared" si="57"/>
        <v>0</v>
      </c>
    </row>
    <row r="653" spans="1:11">
      <c r="A653" s="7" t="s">
        <v>393</v>
      </c>
      <c r="B653" s="434">
        <v>1</v>
      </c>
      <c r="C653" s="429" t="s">
        <v>24</v>
      </c>
      <c r="D653" s="430" t="s">
        <v>25</v>
      </c>
      <c r="E653" s="428" t="s">
        <v>127</v>
      </c>
      <c r="F653" s="436">
        <v>50.4</v>
      </c>
      <c r="G653" s="160" t="str">
        <f t="shared" si="53"/>
        <v>ТР</v>
      </c>
      <c r="H653" s="160" t="str">
        <f t="shared" si="54"/>
        <v>3</v>
      </c>
      <c r="I653" s="160">
        <f t="shared" si="55"/>
        <v>50.4</v>
      </c>
      <c r="J653" s="160">
        <f t="shared" si="56"/>
        <v>0</v>
      </c>
      <c r="K653" s="160">
        <f t="shared" si="57"/>
        <v>0</v>
      </c>
    </row>
    <row r="654" spans="1:11">
      <c r="A654" s="7" t="s">
        <v>393</v>
      </c>
      <c r="B654" s="784" t="s">
        <v>203</v>
      </c>
      <c r="C654" s="785"/>
      <c r="D654" s="785"/>
      <c r="E654" s="785"/>
      <c r="F654" s="786"/>
      <c r="G654" s="160">
        <f t="shared" si="53"/>
        <v>0</v>
      </c>
      <c r="H654" s="160">
        <f t="shared" si="54"/>
        <v>0</v>
      </c>
      <c r="I654" s="160">
        <f t="shared" si="55"/>
        <v>0</v>
      </c>
      <c r="J654" s="160">
        <f t="shared" si="56"/>
        <v>0</v>
      </c>
      <c r="K654" s="160">
        <f t="shared" si="57"/>
        <v>0</v>
      </c>
    </row>
    <row r="655" spans="1:11">
      <c r="A655" s="7" t="s">
        <v>393</v>
      </c>
      <c r="B655" s="434">
        <v>2</v>
      </c>
      <c r="C655" s="429" t="s">
        <v>241</v>
      </c>
      <c r="D655" s="430" t="s">
        <v>242</v>
      </c>
      <c r="E655" s="428" t="s">
        <v>206</v>
      </c>
      <c r="F655" s="436">
        <v>3.64</v>
      </c>
      <c r="G655" s="160">
        <f t="shared" si="53"/>
        <v>0</v>
      </c>
      <c r="H655" s="160">
        <f t="shared" si="54"/>
        <v>0</v>
      </c>
      <c r="I655" s="160">
        <f t="shared" si="55"/>
        <v>0</v>
      </c>
      <c r="J655" s="160">
        <f t="shared" si="56"/>
        <v>0</v>
      </c>
      <c r="K655" s="160">
        <f t="shared" si="57"/>
        <v>0</v>
      </c>
    </row>
    <row r="656" spans="1:11">
      <c r="A656" s="7" t="s">
        <v>393</v>
      </c>
      <c r="B656" s="435">
        <v>3</v>
      </c>
      <c r="C656" s="432">
        <v>330206</v>
      </c>
      <c r="D656" s="433" t="s">
        <v>243</v>
      </c>
      <c r="E656" s="431" t="s">
        <v>206</v>
      </c>
      <c r="F656" s="437">
        <v>1.1200000000000001</v>
      </c>
      <c r="G656" s="160">
        <f t="shared" si="53"/>
        <v>0</v>
      </c>
      <c r="H656" s="160">
        <f t="shared" si="54"/>
        <v>0</v>
      </c>
      <c r="I656" s="160">
        <f t="shared" si="55"/>
        <v>0</v>
      </c>
      <c r="J656" s="160">
        <f t="shared" si="56"/>
        <v>0</v>
      </c>
      <c r="K656" s="160">
        <f t="shared" si="57"/>
        <v>0</v>
      </c>
    </row>
    <row r="657" spans="1:11">
      <c r="A657" s="7" t="s">
        <v>395</v>
      </c>
      <c r="B657" s="784" t="s">
        <v>202</v>
      </c>
      <c r="C657" s="785"/>
      <c r="D657" s="785"/>
      <c r="E657" s="785"/>
      <c r="F657" s="786"/>
      <c r="G657" s="160">
        <f t="shared" si="53"/>
        <v>0</v>
      </c>
      <c r="H657" s="160">
        <f t="shared" si="54"/>
        <v>0</v>
      </c>
      <c r="I657" s="160">
        <f t="shared" si="55"/>
        <v>0</v>
      </c>
      <c r="J657" s="160">
        <f t="shared" si="56"/>
        <v>0</v>
      </c>
      <c r="K657" s="160">
        <f t="shared" si="57"/>
        <v>0</v>
      </c>
    </row>
    <row r="658" spans="1:11">
      <c r="A658" s="7" t="s">
        <v>395</v>
      </c>
      <c r="B658" s="444">
        <v>1</v>
      </c>
      <c r="C658" s="439">
        <v>1</v>
      </c>
      <c r="D658" s="440" t="s">
        <v>468</v>
      </c>
      <c r="E658" s="438" t="s">
        <v>127</v>
      </c>
      <c r="F658" s="446">
        <v>40.4</v>
      </c>
      <c r="G658" s="160">
        <f t="shared" si="53"/>
        <v>0</v>
      </c>
      <c r="H658" s="160">
        <f t="shared" si="54"/>
        <v>0</v>
      </c>
      <c r="I658" s="160">
        <f t="shared" si="55"/>
        <v>0</v>
      </c>
      <c r="J658" s="160">
        <f t="shared" si="56"/>
        <v>0</v>
      </c>
      <c r="K658" s="160">
        <f t="shared" si="57"/>
        <v>0</v>
      </c>
    </row>
    <row r="659" spans="1:11">
      <c r="A659" s="7" t="s">
        <v>395</v>
      </c>
      <c r="B659" s="444">
        <v>2</v>
      </c>
      <c r="C659" s="439" t="s">
        <v>541</v>
      </c>
      <c r="D659" s="440" t="s">
        <v>171</v>
      </c>
      <c r="E659" s="438" t="s">
        <v>127</v>
      </c>
      <c r="F659" s="446">
        <v>244.16</v>
      </c>
      <c r="G659" s="160" t="str">
        <f t="shared" si="53"/>
        <v>ТР</v>
      </c>
      <c r="H659" s="160" t="str">
        <f t="shared" si="54"/>
        <v>3</v>
      </c>
      <c r="I659" s="160">
        <f t="shared" si="55"/>
        <v>244.16</v>
      </c>
      <c r="J659" s="160">
        <f t="shared" si="56"/>
        <v>0</v>
      </c>
      <c r="K659" s="160">
        <f t="shared" si="57"/>
        <v>0</v>
      </c>
    </row>
    <row r="660" spans="1:11">
      <c r="A660" s="7" t="s">
        <v>395</v>
      </c>
      <c r="B660" s="444">
        <v>3</v>
      </c>
      <c r="C660" s="439" t="s">
        <v>260</v>
      </c>
      <c r="D660" s="440" t="s">
        <v>143</v>
      </c>
      <c r="E660" s="438" t="s">
        <v>127</v>
      </c>
      <c r="F660" s="446">
        <v>137.08000000000001</v>
      </c>
      <c r="G660" s="160" t="str">
        <f t="shared" si="53"/>
        <v>ТР</v>
      </c>
      <c r="H660" s="160" t="str">
        <f t="shared" si="54"/>
        <v>3</v>
      </c>
      <c r="I660" s="160">
        <f t="shared" si="55"/>
        <v>137.08000000000001</v>
      </c>
      <c r="J660" s="160">
        <f t="shared" si="56"/>
        <v>0</v>
      </c>
      <c r="K660" s="160">
        <f t="shared" si="57"/>
        <v>0</v>
      </c>
    </row>
    <row r="661" spans="1:11">
      <c r="A661" s="7" t="s">
        <v>395</v>
      </c>
      <c r="B661" s="444">
        <v>4</v>
      </c>
      <c r="C661" s="439" t="s">
        <v>22</v>
      </c>
      <c r="D661" s="440" t="s">
        <v>23</v>
      </c>
      <c r="E661" s="438" t="s">
        <v>127</v>
      </c>
      <c r="F661" s="446">
        <v>199.4</v>
      </c>
      <c r="G661" s="160" t="str">
        <f t="shared" si="53"/>
        <v>ТР</v>
      </c>
      <c r="H661" s="160" t="str">
        <f t="shared" si="54"/>
        <v>3</v>
      </c>
      <c r="I661" s="160">
        <f t="shared" si="55"/>
        <v>199.4</v>
      </c>
      <c r="J661" s="160">
        <f t="shared" si="56"/>
        <v>0</v>
      </c>
      <c r="K661" s="160">
        <f t="shared" si="57"/>
        <v>0</v>
      </c>
    </row>
    <row r="662" spans="1:11">
      <c r="A662" s="7" t="s">
        <v>395</v>
      </c>
      <c r="B662" s="444">
        <v>5</v>
      </c>
      <c r="C662" s="439" t="s">
        <v>24</v>
      </c>
      <c r="D662" s="440" t="s">
        <v>25</v>
      </c>
      <c r="E662" s="438" t="s">
        <v>127</v>
      </c>
      <c r="F662" s="446">
        <v>113.74</v>
      </c>
      <c r="G662" s="160" t="str">
        <f t="shared" si="53"/>
        <v>ТР</v>
      </c>
      <c r="H662" s="160" t="str">
        <f t="shared" si="54"/>
        <v>3</v>
      </c>
      <c r="I662" s="160">
        <f t="shared" si="55"/>
        <v>113.74</v>
      </c>
      <c r="J662" s="160">
        <f t="shared" si="56"/>
        <v>0</v>
      </c>
      <c r="K662" s="160">
        <f t="shared" si="57"/>
        <v>0</v>
      </c>
    </row>
    <row r="663" spans="1:11">
      <c r="A663" s="7" t="s">
        <v>395</v>
      </c>
      <c r="B663" s="444">
        <v>6</v>
      </c>
      <c r="C663" s="439" t="s">
        <v>26</v>
      </c>
      <c r="D663" s="440" t="s">
        <v>27</v>
      </c>
      <c r="E663" s="438" t="s">
        <v>127</v>
      </c>
      <c r="F663" s="446">
        <v>6544.25</v>
      </c>
      <c r="G663" s="160" t="str">
        <f t="shared" si="53"/>
        <v>ТР</v>
      </c>
      <c r="H663" s="160" t="str">
        <f t="shared" si="54"/>
        <v>4</v>
      </c>
      <c r="I663" s="160">
        <f t="shared" si="55"/>
        <v>6544.25</v>
      </c>
      <c r="J663" s="160">
        <f t="shared" si="56"/>
        <v>0</v>
      </c>
      <c r="K663" s="160">
        <f t="shared" si="57"/>
        <v>0</v>
      </c>
    </row>
    <row r="664" spans="1:11">
      <c r="A664" s="7" t="s">
        <v>395</v>
      </c>
      <c r="B664" s="444">
        <v>7</v>
      </c>
      <c r="C664" s="439" t="s">
        <v>28</v>
      </c>
      <c r="D664" s="440" t="s">
        <v>29</v>
      </c>
      <c r="E664" s="438" t="s">
        <v>127</v>
      </c>
      <c r="F664" s="446">
        <v>3811.3</v>
      </c>
      <c r="G664" s="160" t="str">
        <f t="shared" si="53"/>
        <v>ТР</v>
      </c>
      <c r="H664" s="160" t="str">
        <f t="shared" si="54"/>
        <v>4</v>
      </c>
      <c r="I664" s="160">
        <f t="shared" si="55"/>
        <v>3811.3</v>
      </c>
      <c r="J664" s="160">
        <f t="shared" si="56"/>
        <v>0</v>
      </c>
      <c r="K664" s="160">
        <f t="shared" si="57"/>
        <v>0</v>
      </c>
    </row>
    <row r="665" spans="1:11">
      <c r="A665" s="7" t="s">
        <v>395</v>
      </c>
      <c r="B665" s="444">
        <v>8</v>
      </c>
      <c r="C665" s="439">
        <v>2</v>
      </c>
      <c r="D665" s="440" t="s">
        <v>31</v>
      </c>
      <c r="E665" s="438" t="s">
        <v>127</v>
      </c>
      <c r="F665" s="446">
        <v>570.61</v>
      </c>
      <c r="G665" s="160">
        <f t="shared" si="53"/>
        <v>0</v>
      </c>
      <c r="H665" s="160">
        <f t="shared" si="54"/>
        <v>0</v>
      </c>
      <c r="I665" s="160">
        <f t="shared" si="55"/>
        <v>0</v>
      </c>
      <c r="J665" s="160">
        <f t="shared" si="56"/>
        <v>0</v>
      </c>
      <c r="K665" s="160">
        <f t="shared" si="57"/>
        <v>0</v>
      </c>
    </row>
    <row r="666" spans="1:11">
      <c r="A666" s="7" t="s">
        <v>395</v>
      </c>
      <c r="B666" s="784" t="s">
        <v>203</v>
      </c>
      <c r="C666" s="785"/>
      <c r="D666" s="785"/>
      <c r="E666" s="785"/>
      <c r="F666" s="786"/>
      <c r="G666" s="160">
        <f t="shared" si="53"/>
        <v>0</v>
      </c>
      <c r="H666" s="160">
        <f t="shared" si="54"/>
        <v>0</v>
      </c>
      <c r="I666" s="160">
        <f t="shared" si="55"/>
        <v>0</v>
      </c>
      <c r="J666" s="160">
        <f t="shared" si="56"/>
        <v>0</v>
      </c>
      <c r="K666" s="160">
        <f t="shared" si="57"/>
        <v>0</v>
      </c>
    </row>
    <row r="667" spans="1:11">
      <c r="A667" s="7" t="s">
        <v>395</v>
      </c>
      <c r="B667" s="444">
        <v>9</v>
      </c>
      <c r="C667" s="439" t="s">
        <v>558</v>
      </c>
      <c r="D667" s="440" t="s">
        <v>559</v>
      </c>
      <c r="E667" s="438" t="s">
        <v>206</v>
      </c>
      <c r="F667" s="446">
        <v>0.84</v>
      </c>
      <c r="G667" s="160">
        <f t="shared" si="53"/>
        <v>0</v>
      </c>
      <c r="H667" s="160">
        <f t="shared" si="54"/>
        <v>0</v>
      </c>
      <c r="I667" s="160">
        <f t="shared" si="55"/>
        <v>0</v>
      </c>
      <c r="J667" s="160" t="str">
        <f t="shared" si="56"/>
        <v>КР</v>
      </c>
      <c r="K667" s="160">
        <f t="shared" si="57"/>
        <v>0.84</v>
      </c>
    </row>
    <row r="668" spans="1:11" ht="25.5">
      <c r="A668" s="7" t="s">
        <v>395</v>
      </c>
      <c r="B668" s="444">
        <v>10</v>
      </c>
      <c r="C668" s="439" t="s">
        <v>246</v>
      </c>
      <c r="D668" s="440" t="s">
        <v>247</v>
      </c>
      <c r="E668" s="438" t="s">
        <v>206</v>
      </c>
      <c r="F668" s="446">
        <v>3.84</v>
      </c>
      <c r="G668" s="160">
        <f t="shared" si="53"/>
        <v>0</v>
      </c>
      <c r="H668" s="160">
        <f t="shared" si="54"/>
        <v>0</v>
      </c>
      <c r="I668" s="160">
        <f t="shared" si="55"/>
        <v>0</v>
      </c>
      <c r="J668" s="160" t="str">
        <f t="shared" si="56"/>
        <v>КР</v>
      </c>
      <c r="K668" s="160">
        <f t="shared" si="57"/>
        <v>3.84</v>
      </c>
    </row>
    <row r="669" spans="1:11">
      <c r="A669" s="7" t="s">
        <v>395</v>
      </c>
      <c r="B669" s="444">
        <v>11</v>
      </c>
      <c r="C669" s="439" t="s">
        <v>204</v>
      </c>
      <c r="D669" s="440" t="s">
        <v>205</v>
      </c>
      <c r="E669" s="438" t="s">
        <v>206</v>
      </c>
      <c r="F669" s="446">
        <v>199.58</v>
      </c>
      <c r="G669" s="160">
        <f t="shared" si="53"/>
        <v>0</v>
      </c>
      <c r="H669" s="160">
        <f t="shared" si="54"/>
        <v>0</v>
      </c>
      <c r="I669" s="160">
        <f t="shared" si="55"/>
        <v>0</v>
      </c>
      <c r="J669" s="160" t="str">
        <f t="shared" si="56"/>
        <v>КР</v>
      </c>
      <c r="K669" s="160">
        <f t="shared" si="57"/>
        <v>199.58</v>
      </c>
    </row>
    <row r="670" spans="1:11">
      <c r="A670" s="7" t="s">
        <v>395</v>
      </c>
      <c r="B670" s="444">
        <v>12</v>
      </c>
      <c r="C670" s="439" t="s">
        <v>321</v>
      </c>
      <c r="D670" s="440" t="s">
        <v>322</v>
      </c>
      <c r="E670" s="438" t="s">
        <v>206</v>
      </c>
      <c r="F670" s="446">
        <v>0.36</v>
      </c>
      <c r="G670" s="160">
        <f t="shared" si="53"/>
        <v>0</v>
      </c>
      <c r="H670" s="160">
        <f t="shared" si="54"/>
        <v>0</v>
      </c>
      <c r="I670" s="160">
        <f t="shared" si="55"/>
        <v>0</v>
      </c>
      <c r="J670" s="160" t="str">
        <f t="shared" si="56"/>
        <v>КР</v>
      </c>
      <c r="K670" s="160">
        <f t="shared" si="57"/>
        <v>0.36</v>
      </c>
    </row>
    <row r="671" spans="1:11">
      <c r="A671" s="7" t="s">
        <v>395</v>
      </c>
      <c r="B671" s="444">
        <v>13</v>
      </c>
      <c r="C671" s="439" t="s">
        <v>264</v>
      </c>
      <c r="D671" s="440" t="s">
        <v>265</v>
      </c>
      <c r="E671" s="438" t="s">
        <v>206</v>
      </c>
      <c r="F671" s="446">
        <v>1.76</v>
      </c>
      <c r="G671" s="160">
        <f t="shared" si="53"/>
        <v>0</v>
      </c>
      <c r="H671" s="160">
        <f t="shared" si="54"/>
        <v>0</v>
      </c>
      <c r="I671" s="160">
        <f t="shared" si="55"/>
        <v>0</v>
      </c>
      <c r="J671" s="160">
        <f t="shared" si="56"/>
        <v>0</v>
      </c>
      <c r="K671" s="160">
        <f t="shared" si="57"/>
        <v>0</v>
      </c>
    </row>
    <row r="672" spans="1:11">
      <c r="A672" s="7" t="s">
        <v>395</v>
      </c>
      <c r="B672" s="444">
        <v>14</v>
      </c>
      <c r="C672" s="439" t="s">
        <v>221</v>
      </c>
      <c r="D672" s="440" t="s">
        <v>222</v>
      </c>
      <c r="E672" s="438" t="s">
        <v>206</v>
      </c>
      <c r="F672" s="446">
        <v>907.2</v>
      </c>
      <c r="G672" s="160">
        <f t="shared" si="53"/>
        <v>0</v>
      </c>
      <c r="H672" s="160">
        <f t="shared" si="54"/>
        <v>0</v>
      </c>
      <c r="I672" s="160">
        <f t="shared" si="55"/>
        <v>0</v>
      </c>
      <c r="J672" s="160">
        <f t="shared" si="56"/>
        <v>0</v>
      </c>
      <c r="K672" s="160">
        <f t="shared" si="57"/>
        <v>0</v>
      </c>
    </row>
    <row r="673" spans="1:11">
      <c r="A673" s="7" t="s">
        <v>395</v>
      </c>
      <c r="B673" s="444">
        <v>15</v>
      </c>
      <c r="C673" s="439" t="s">
        <v>239</v>
      </c>
      <c r="D673" s="440" t="s">
        <v>240</v>
      </c>
      <c r="E673" s="438" t="s">
        <v>206</v>
      </c>
      <c r="F673" s="446">
        <v>907.2</v>
      </c>
      <c r="G673" s="160">
        <f t="shared" si="53"/>
        <v>0</v>
      </c>
      <c r="H673" s="160">
        <f t="shared" si="54"/>
        <v>0</v>
      </c>
      <c r="I673" s="160">
        <f t="shared" si="55"/>
        <v>0</v>
      </c>
      <c r="J673" s="160">
        <f t="shared" si="56"/>
        <v>0</v>
      </c>
      <c r="K673" s="160">
        <f t="shared" si="57"/>
        <v>0</v>
      </c>
    </row>
    <row r="674" spans="1:11">
      <c r="A674" s="7" t="s">
        <v>395</v>
      </c>
      <c r="B674" s="444">
        <v>16</v>
      </c>
      <c r="C674" s="439" t="s">
        <v>252</v>
      </c>
      <c r="D674" s="440" t="s">
        <v>253</v>
      </c>
      <c r="E674" s="438" t="s">
        <v>206</v>
      </c>
      <c r="F674" s="446">
        <v>1.21</v>
      </c>
      <c r="G674" s="160">
        <f t="shared" si="53"/>
        <v>0</v>
      </c>
      <c r="H674" s="160">
        <f t="shared" si="54"/>
        <v>0</v>
      </c>
      <c r="I674" s="160">
        <f t="shared" si="55"/>
        <v>0</v>
      </c>
      <c r="J674" s="160">
        <f t="shared" si="56"/>
        <v>0</v>
      </c>
      <c r="K674" s="160">
        <f t="shared" si="57"/>
        <v>0</v>
      </c>
    </row>
    <row r="675" spans="1:11">
      <c r="A675" s="7" t="s">
        <v>395</v>
      </c>
      <c r="B675" s="444">
        <v>17</v>
      </c>
      <c r="C675" s="439" t="s">
        <v>241</v>
      </c>
      <c r="D675" s="440" t="s">
        <v>242</v>
      </c>
      <c r="E675" s="438" t="s">
        <v>206</v>
      </c>
      <c r="F675" s="446">
        <v>169.98</v>
      </c>
      <c r="G675" s="160">
        <f t="shared" si="53"/>
        <v>0</v>
      </c>
      <c r="H675" s="160">
        <f t="shared" si="54"/>
        <v>0</v>
      </c>
      <c r="I675" s="160">
        <f t="shared" si="55"/>
        <v>0</v>
      </c>
      <c r="J675" s="160">
        <f t="shared" si="56"/>
        <v>0</v>
      </c>
      <c r="K675" s="160">
        <f t="shared" si="57"/>
        <v>0</v>
      </c>
    </row>
    <row r="676" spans="1:11">
      <c r="A676" s="7" t="s">
        <v>395</v>
      </c>
      <c r="B676" s="444">
        <v>18</v>
      </c>
      <c r="C676" s="439" t="s">
        <v>466</v>
      </c>
      <c r="D676" s="440" t="s">
        <v>467</v>
      </c>
      <c r="E676" s="438" t="s">
        <v>206</v>
      </c>
      <c r="F676" s="446">
        <v>9.8800000000000008</v>
      </c>
      <c r="G676" s="160">
        <f t="shared" si="53"/>
        <v>0</v>
      </c>
      <c r="H676" s="160">
        <f t="shared" si="54"/>
        <v>0</v>
      </c>
      <c r="I676" s="160">
        <f t="shared" si="55"/>
        <v>0</v>
      </c>
      <c r="J676" s="160">
        <f t="shared" si="56"/>
        <v>0</v>
      </c>
      <c r="K676" s="160">
        <f t="shared" si="57"/>
        <v>0</v>
      </c>
    </row>
    <row r="677" spans="1:11" ht="25.5">
      <c r="A677" s="7" t="s">
        <v>395</v>
      </c>
      <c r="B677" s="444">
        <v>19</v>
      </c>
      <c r="C677" s="439" t="s">
        <v>266</v>
      </c>
      <c r="D677" s="440" t="s">
        <v>267</v>
      </c>
      <c r="E677" s="438" t="s">
        <v>206</v>
      </c>
      <c r="F677" s="446">
        <v>17.05</v>
      </c>
      <c r="G677" s="160">
        <f t="shared" si="53"/>
        <v>0</v>
      </c>
      <c r="H677" s="160">
        <f t="shared" si="54"/>
        <v>0</v>
      </c>
      <c r="I677" s="160">
        <f t="shared" si="55"/>
        <v>0</v>
      </c>
      <c r="J677" s="160">
        <f t="shared" si="56"/>
        <v>0</v>
      </c>
      <c r="K677" s="160">
        <f t="shared" si="57"/>
        <v>0</v>
      </c>
    </row>
    <row r="678" spans="1:11">
      <c r="A678" s="7" t="s">
        <v>395</v>
      </c>
      <c r="B678" s="444">
        <v>20</v>
      </c>
      <c r="C678" s="439">
        <v>150102</v>
      </c>
      <c r="D678" s="440" t="s">
        <v>268</v>
      </c>
      <c r="E678" s="438" t="s">
        <v>206</v>
      </c>
      <c r="F678" s="446">
        <v>60.9</v>
      </c>
      <c r="G678" s="160">
        <f t="shared" si="53"/>
        <v>0</v>
      </c>
      <c r="H678" s="160">
        <f t="shared" si="54"/>
        <v>0</v>
      </c>
      <c r="I678" s="160">
        <f t="shared" si="55"/>
        <v>0</v>
      </c>
      <c r="J678" s="160">
        <f t="shared" si="56"/>
        <v>0</v>
      </c>
      <c r="K678" s="160">
        <f t="shared" si="57"/>
        <v>0</v>
      </c>
    </row>
    <row r="679" spans="1:11">
      <c r="A679" s="7" t="s">
        <v>395</v>
      </c>
      <c r="B679" s="444">
        <v>21</v>
      </c>
      <c r="C679" s="439">
        <v>151301</v>
      </c>
      <c r="D679" s="440" t="s">
        <v>269</v>
      </c>
      <c r="E679" s="438" t="s">
        <v>206</v>
      </c>
      <c r="F679" s="446">
        <v>93.3</v>
      </c>
      <c r="G679" s="160">
        <f t="shared" si="53"/>
        <v>0</v>
      </c>
      <c r="H679" s="160">
        <f t="shared" si="54"/>
        <v>0</v>
      </c>
      <c r="I679" s="160">
        <f t="shared" si="55"/>
        <v>0</v>
      </c>
      <c r="J679" s="160">
        <f t="shared" si="56"/>
        <v>0</v>
      </c>
      <c r="K679" s="160">
        <f t="shared" si="57"/>
        <v>0</v>
      </c>
    </row>
    <row r="680" spans="1:11">
      <c r="A680" s="7" t="s">
        <v>395</v>
      </c>
      <c r="B680" s="444">
        <v>22</v>
      </c>
      <c r="C680" s="439">
        <v>330206</v>
      </c>
      <c r="D680" s="440" t="s">
        <v>243</v>
      </c>
      <c r="E680" s="438" t="s">
        <v>206</v>
      </c>
      <c r="F680" s="446">
        <v>80.63</v>
      </c>
      <c r="G680" s="160">
        <f t="shared" si="53"/>
        <v>0</v>
      </c>
      <c r="H680" s="160">
        <f t="shared" si="54"/>
        <v>0</v>
      </c>
      <c r="I680" s="160">
        <f t="shared" si="55"/>
        <v>0</v>
      </c>
      <c r="J680" s="160">
        <f t="shared" si="56"/>
        <v>0</v>
      </c>
      <c r="K680" s="160">
        <f t="shared" si="57"/>
        <v>0</v>
      </c>
    </row>
    <row r="681" spans="1:11">
      <c r="A681" s="7" t="s">
        <v>395</v>
      </c>
      <c r="B681" s="444">
        <v>23</v>
      </c>
      <c r="C681" s="439">
        <v>330301</v>
      </c>
      <c r="D681" s="440" t="s">
        <v>289</v>
      </c>
      <c r="E681" s="438" t="s">
        <v>206</v>
      </c>
      <c r="F681" s="446">
        <v>0.25</v>
      </c>
      <c r="G681" s="160">
        <f t="shared" si="53"/>
        <v>0</v>
      </c>
      <c r="H681" s="160">
        <f t="shared" si="54"/>
        <v>0</v>
      </c>
      <c r="I681" s="160">
        <f t="shared" si="55"/>
        <v>0</v>
      </c>
      <c r="J681" s="160">
        <f t="shared" si="56"/>
        <v>0</v>
      </c>
      <c r="K681" s="160">
        <f t="shared" si="57"/>
        <v>0</v>
      </c>
    </row>
    <row r="682" spans="1:11">
      <c r="A682" s="7" t="s">
        <v>395</v>
      </c>
      <c r="B682" s="444">
        <v>24</v>
      </c>
      <c r="C682" s="439">
        <v>330900</v>
      </c>
      <c r="D682" s="440" t="s">
        <v>542</v>
      </c>
      <c r="E682" s="438" t="s">
        <v>206</v>
      </c>
      <c r="F682" s="446">
        <v>9.6199999999999992</v>
      </c>
      <c r="G682" s="160">
        <f t="shared" si="53"/>
        <v>0</v>
      </c>
      <c r="H682" s="160">
        <f t="shared" si="54"/>
        <v>0</v>
      </c>
      <c r="I682" s="160">
        <f t="shared" si="55"/>
        <v>0</v>
      </c>
      <c r="J682" s="160">
        <f t="shared" si="56"/>
        <v>0</v>
      </c>
      <c r="K682" s="160">
        <f t="shared" si="57"/>
        <v>0</v>
      </c>
    </row>
    <row r="683" spans="1:11">
      <c r="A683" s="7" t="s">
        <v>395</v>
      </c>
      <c r="B683" s="444">
        <v>25</v>
      </c>
      <c r="C683" s="439">
        <v>331002</v>
      </c>
      <c r="D683" s="440" t="s">
        <v>270</v>
      </c>
      <c r="E683" s="438" t="s">
        <v>206</v>
      </c>
      <c r="F683" s="446">
        <v>9.6199999999999992</v>
      </c>
      <c r="G683" s="160">
        <f t="shared" si="53"/>
        <v>0</v>
      </c>
      <c r="H683" s="160">
        <f t="shared" si="54"/>
        <v>0</v>
      </c>
      <c r="I683" s="160">
        <f t="shared" si="55"/>
        <v>0</v>
      </c>
      <c r="J683" s="160">
        <f t="shared" si="56"/>
        <v>0</v>
      </c>
      <c r="K683" s="160">
        <f t="shared" si="57"/>
        <v>0</v>
      </c>
    </row>
    <row r="684" spans="1:11">
      <c r="A684" s="7" t="s">
        <v>395</v>
      </c>
      <c r="B684" s="444">
        <v>26</v>
      </c>
      <c r="C684" s="439">
        <v>331005</v>
      </c>
      <c r="D684" s="440" t="s">
        <v>272</v>
      </c>
      <c r="E684" s="438" t="s">
        <v>206</v>
      </c>
      <c r="F684" s="446">
        <v>80.44</v>
      </c>
      <c r="G684" s="160">
        <f t="shared" si="53"/>
        <v>0</v>
      </c>
      <c r="H684" s="160">
        <f t="shared" si="54"/>
        <v>0</v>
      </c>
      <c r="I684" s="160">
        <f t="shared" si="55"/>
        <v>0</v>
      </c>
      <c r="J684" s="160">
        <f t="shared" si="56"/>
        <v>0</v>
      </c>
      <c r="K684" s="160">
        <f t="shared" si="57"/>
        <v>0</v>
      </c>
    </row>
    <row r="685" spans="1:11">
      <c r="A685" s="7" t="s">
        <v>395</v>
      </c>
      <c r="B685" s="444">
        <v>27</v>
      </c>
      <c r="C685" s="439">
        <v>331006</v>
      </c>
      <c r="D685" s="440" t="s">
        <v>273</v>
      </c>
      <c r="E685" s="438" t="s">
        <v>206</v>
      </c>
      <c r="F685" s="446">
        <v>93.3</v>
      </c>
      <c r="G685" s="160">
        <f t="shared" si="53"/>
        <v>0</v>
      </c>
      <c r="H685" s="160">
        <f t="shared" si="54"/>
        <v>0</v>
      </c>
      <c r="I685" s="160">
        <f t="shared" si="55"/>
        <v>0</v>
      </c>
      <c r="J685" s="160">
        <f t="shared" si="56"/>
        <v>0</v>
      </c>
      <c r="K685" s="160">
        <f t="shared" si="57"/>
        <v>0</v>
      </c>
    </row>
    <row r="686" spans="1:11">
      <c r="A686" s="7" t="s">
        <v>395</v>
      </c>
      <c r="B686" s="444">
        <v>28</v>
      </c>
      <c r="C686" s="439">
        <v>331451</v>
      </c>
      <c r="D686" s="440" t="s">
        <v>244</v>
      </c>
      <c r="E686" s="438" t="s">
        <v>206</v>
      </c>
      <c r="F686" s="446">
        <v>20.8</v>
      </c>
      <c r="G686" s="160">
        <f t="shared" si="53"/>
        <v>0</v>
      </c>
      <c r="H686" s="160">
        <f t="shared" si="54"/>
        <v>0</v>
      </c>
      <c r="I686" s="160">
        <f t="shared" si="55"/>
        <v>0</v>
      </c>
      <c r="J686" s="160">
        <f t="shared" si="56"/>
        <v>0</v>
      </c>
      <c r="K686" s="160">
        <f t="shared" si="57"/>
        <v>0</v>
      </c>
    </row>
    <row r="687" spans="1:11">
      <c r="A687" s="7" t="s">
        <v>395</v>
      </c>
      <c r="B687" s="444">
        <v>29</v>
      </c>
      <c r="C687" s="439">
        <v>340101</v>
      </c>
      <c r="D687" s="440" t="s">
        <v>543</v>
      </c>
      <c r="E687" s="438" t="s">
        <v>206</v>
      </c>
      <c r="F687" s="446">
        <v>4.42</v>
      </c>
      <c r="G687" s="160">
        <f t="shared" si="53"/>
        <v>0</v>
      </c>
      <c r="H687" s="160">
        <f t="shared" si="54"/>
        <v>0</v>
      </c>
      <c r="I687" s="160">
        <f t="shared" si="55"/>
        <v>0</v>
      </c>
      <c r="J687" s="160">
        <f t="shared" si="56"/>
        <v>0</v>
      </c>
      <c r="K687" s="160">
        <f t="shared" si="57"/>
        <v>0</v>
      </c>
    </row>
    <row r="688" spans="1:11">
      <c r="A688" s="7" t="s">
        <v>395</v>
      </c>
      <c r="B688" s="444">
        <v>30</v>
      </c>
      <c r="C688" s="439">
        <v>350461</v>
      </c>
      <c r="D688" s="440" t="s">
        <v>544</v>
      </c>
      <c r="E688" s="438" t="s">
        <v>206</v>
      </c>
      <c r="F688" s="446">
        <v>9.6199999999999992</v>
      </c>
      <c r="G688" s="160">
        <f t="shared" si="53"/>
        <v>0</v>
      </c>
      <c r="H688" s="160">
        <f t="shared" si="54"/>
        <v>0</v>
      </c>
      <c r="I688" s="160">
        <f t="shared" si="55"/>
        <v>0</v>
      </c>
      <c r="J688" s="160">
        <f t="shared" si="56"/>
        <v>0</v>
      </c>
      <c r="K688" s="160">
        <f t="shared" si="57"/>
        <v>0</v>
      </c>
    </row>
    <row r="689" spans="1:11">
      <c r="A689" s="7" t="s">
        <v>395</v>
      </c>
      <c r="B689" s="444">
        <v>31</v>
      </c>
      <c r="C689" s="439">
        <v>350471</v>
      </c>
      <c r="D689" s="440" t="s">
        <v>545</v>
      </c>
      <c r="E689" s="438" t="s">
        <v>206</v>
      </c>
      <c r="F689" s="446">
        <v>9.6199999999999992</v>
      </c>
      <c r="G689" s="160">
        <f t="shared" si="53"/>
        <v>0</v>
      </c>
      <c r="H689" s="160">
        <f t="shared" si="54"/>
        <v>0</v>
      </c>
      <c r="I689" s="160">
        <f t="shared" si="55"/>
        <v>0</v>
      </c>
      <c r="J689" s="160">
        <f t="shared" si="56"/>
        <v>0</v>
      </c>
      <c r="K689" s="160">
        <f t="shared" si="57"/>
        <v>0</v>
      </c>
    </row>
    <row r="690" spans="1:11">
      <c r="A690" s="7" t="s">
        <v>395</v>
      </c>
      <c r="B690" s="445">
        <v>32</v>
      </c>
      <c r="C690" s="442">
        <v>400001</v>
      </c>
      <c r="D690" s="443" t="s">
        <v>207</v>
      </c>
      <c r="E690" s="441" t="s">
        <v>206</v>
      </c>
      <c r="F690" s="447">
        <v>202.49</v>
      </c>
      <c r="G690" s="160">
        <f t="shared" si="53"/>
        <v>0</v>
      </c>
      <c r="H690" s="160">
        <f t="shared" si="54"/>
        <v>0</v>
      </c>
      <c r="I690" s="160">
        <f t="shared" si="55"/>
        <v>0</v>
      </c>
      <c r="J690" s="160">
        <f t="shared" si="56"/>
        <v>0</v>
      </c>
      <c r="K690" s="160">
        <f t="shared" si="57"/>
        <v>0</v>
      </c>
    </row>
    <row r="691" spans="1:11">
      <c r="A691" s="7" t="s">
        <v>313</v>
      </c>
      <c r="B691" s="784" t="s">
        <v>202</v>
      </c>
      <c r="C691" s="785"/>
      <c r="D691" s="785"/>
      <c r="E691" s="785"/>
      <c r="F691" s="786"/>
      <c r="G691" s="160">
        <f t="shared" si="53"/>
        <v>0</v>
      </c>
      <c r="H691" s="160">
        <f t="shared" si="54"/>
        <v>0</v>
      </c>
      <c r="I691" s="160">
        <f t="shared" si="55"/>
        <v>0</v>
      </c>
      <c r="J691" s="160">
        <f t="shared" si="56"/>
        <v>0</v>
      </c>
      <c r="K691" s="160">
        <f t="shared" si="57"/>
        <v>0</v>
      </c>
    </row>
    <row r="692" spans="1:11">
      <c r="A692" s="7" t="s">
        <v>313</v>
      </c>
      <c r="B692" s="454">
        <v>1</v>
      </c>
      <c r="C692" s="449" t="s">
        <v>26</v>
      </c>
      <c r="D692" s="450" t="s">
        <v>27</v>
      </c>
      <c r="E692" s="448" t="s">
        <v>127</v>
      </c>
      <c r="F692" s="456">
        <v>62.48</v>
      </c>
      <c r="G692" s="160" t="str">
        <f t="shared" si="53"/>
        <v>ТР</v>
      </c>
      <c r="H692" s="160" t="str">
        <f t="shared" si="54"/>
        <v>4</v>
      </c>
      <c r="I692" s="160">
        <f t="shared" si="55"/>
        <v>62.48</v>
      </c>
      <c r="J692" s="160">
        <f t="shared" si="56"/>
        <v>0</v>
      </c>
      <c r="K692" s="160">
        <f t="shared" si="57"/>
        <v>0</v>
      </c>
    </row>
    <row r="693" spans="1:11">
      <c r="A693" s="7" t="s">
        <v>313</v>
      </c>
      <c r="B693" s="454">
        <v>2</v>
      </c>
      <c r="C693" s="449" t="s">
        <v>28</v>
      </c>
      <c r="D693" s="450" t="s">
        <v>29</v>
      </c>
      <c r="E693" s="448" t="s">
        <v>127</v>
      </c>
      <c r="F693" s="456">
        <v>120.6</v>
      </c>
      <c r="G693" s="160" t="str">
        <f t="shared" si="53"/>
        <v>ТР</v>
      </c>
      <c r="H693" s="160" t="str">
        <f t="shared" si="54"/>
        <v>4</v>
      </c>
      <c r="I693" s="160">
        <f t="shared" si="55"/>
        <v>120.6</v>
      </c>
      <c r="J693" s="160">
        <f t="shared" si="56"/>
        <v>0</v>
      </c>
      <c r="K693" s="160">
        <f t="shared" si="57"/>
        <v>0</v>
      </c>
    </row>
    <row r="694" spans="1:11">
      <c r="A694" s="7" t="s">
        <v>313</v>
      </c>
      <c r="B694" s="454">
        <v>3</v>
      </c>
      <c r="C694" s="449" t="s">
        <v>281</v>
      </c>
      <c r="D694" s="450" t="s">
        <v>176</v>
      </c>
      <c r="E694" s="448" t="s">
        <v>127</v>
      </c>
      <c r="F694" s="456">
        <v>10.85</v>
      </c>
      <c r="G694" s="160" t="str">
        <f t="shared" si="53"/>
        <v>ТР</v>
      </c>
      <c r="H694" s="160" t="str">
        <f t="shared" si="54"/>
        <v>4</v>
      </c>
      <c r="I694" s="160">
        <f t="shared" si="55"/>
        <v>10.85</v>
      </c>
      <c r="J694" s="160">
        <f t="shared" si="56"/>
        <v>0</v>
      </c>
      <c r="K694" s="160">
        <f t="shared" si="57"/>
        <v>0</v>
      </c>
    </row>
    <row r="695" spans="1:11">
      <c r="A695" s="7" t="s">
        <v>313</v>
      </c>
      <c r="B695" s="454">
        <v>4</v>
      </c>
      <c r="C695" s="449">
        <v>2</v>
      </c>
      <c r="D695" s="450" t="s">
        <v>31</v>
      </c>
      <c r="E695" s="448" t="s">
        <v>127</v>
      </c>
      <c r="F695" s="456">
        <v>25.52</v>
      </c>
      <c r="G695" s="160">
        <f t="shared" si="53"/>
        <v>0</v>
      </c>
      <c r="H695" s="160">
        <f t="shared" si="54"/>
        <v>0</v>
      </c>
      <c r="I695" s="160">
        <f t="shared" si="55"/>
        <v>0</v>
      </c>
      <c r="J695" s="160">
        <f t="shared" si="56"/>
        <v>0</v>
      </c>
      <c r="K695" s="160">
        <f t="shared" si="57"/>
        <v>0</v>
      </c>
    </row>
    <row r="696" spans="1:11">
      <c r="A696" s="7" t="s">
        <v>313</v>
      </c>
      <c r="B696" s="784" t="s">
        <v>203</v>
      </c>
      <c r="C696" s="785"/>
      <c r="D696" s="785"/>
      <c r="E696" s="785"/>
      <c r="F696" s="786"/>
      <c r="G696" s="160">
        <f t="shared" si="53"/>
        <v>0</v>
      </c>
      <c r="H696" s="160">
        <f t="shared" si="54"/>
        <v>0</v>
      </c>
      <c r="I696" s="160">
        <f t="shared" si="55"/>
        <v>0</v>
      </c>
      <c r="J696" s="160">
        <f t="shared" si="56"/>
        <v>0</v>
      </c>
      <c r="K696" s="160">
        <f t="shared" si="57"/>
        <v>0</v>
      </c>
    </row>
    <row r="697" spans="1:11" ht="25.5">
      <c r="A697" s="7" t="s">
        <v>313</v>
      </c>
      <c r="B697" s="454">
        <v>5</v>
      </c>
      <c r="C697" s="449" t="s">
        <v>246</v>
      </c>
      <c r="D697" s="450" t="s">
        <v>247</v>
      </c>
      <c r="E697" s="448" t="s">
        <v>206</v>
      </c>
      <c r="F697" s="456">
        <v>4.8</v>
      </c>
      <c r="G697" s="160">
        <f t="shared" ref="G697:G760" si="58">IF(LEFT(C697,2)="1-","ТР",IF(LEFT(C697,2)="4-","ТР",0))</f>
        <v>0</v>
      </c>
      <c r="H697" s="160">
        <f t="shared" si="54"/>
        <v>0</v>
      </c>
      <c r="I697" s="160">
        <f t="shared" si="55"/>
        <v>0</v>
      </c>
      <c r="J697" s="160" t="str">
        <f t="shared" si="56"/>
        <v>КР</v>
      </c>
      <c r="K697" s="160">
        <f t="shared" si="57"/>
        <v>4.8</v>
      </c>
    </row>
    <row r="698" spans="1:11">
      <c r="A698" s="7" t="s">
        <v>313</v>
      </c>
      <c r="B698" s="454">
        <v>6</v>
      </c>
      <c r="C698" s="449" t="s">
        <v>204</v>
      </c>
      <c r="D698" s="450" t="s">
        <v>205</v>
      </c>
      <c r="E698" s="448" t="s">
        <v>206</v>
      </c>
      <c r="F698" s="456">
        <v>4.3</v>
      </c>
      <c r="G698" s="160">
        <f t="shared" si="58"/>
        <v>0</v>
      </c>
      <c r="H698" s="160">
        <f t="shared" si="54"/>
        <v>0</v>
      </c>
      <c r="I698" s="160">
        <f t="shared" si="55"/>
        <v>0</v>
      </c>
      <c r="J698" s="160" t="str">
        <f t="shared" si="56"/>
        <v>КР</v>
      </c>
      <c r="K698" s="160">
        <f t="shared" si="57"/>
        <v>4.3</v>
      </c>
    </row>
    <row r="699" spans="1:11">
      <c r="A699" s="7" t="s">
        <v>313</v>
      </c>
      <c r="B699" s="454">
        <v>7</v>
      </c>
      <c r="C699" s="449" t="s">
        <v>221</v>
      </c>
      <c r="D699" s="450" t="s">
        <v>222</v>
      </c>
      <c r="E699" s="448" t="s">
        <v>206</v>
      </c>
      <c r="F699" s="456">
        <v>4.01</v>
      </c>
      <c r="G699" s="160">
        <f t="shared" si="58"/>
        <v>0</v>
      </c>
      <c r="H699" s="160">
        <f t="shared" si="54"/>
        <v>0</v>
      </c>
      <c r="I699" s="160">
        <f t="shared" si="55"/>
        <v>0</v>
      </c>
      <c r="J699" s="160">
        <f t="shared" si="56"/>
        <v>0</v>
      </c>
      <c r="K699" s="160">
        <f t="shared" si="57"/>
        <v>0</v>
      </c>
    </row>
    <row r="700" spans="1:11">
      <c r="A700" s="7" t="s">
        <v>313</v>
      </c>
      <c r="B700" s="454">
        <v>8</v>
      </c>
      <c r="C700" s="449" t="s">
        <v>239</v>
      </c>
      <c r="D700" s="450" t="s">
        <v>240</v>
      </c>
      <c r="E700" s="448" t="s">
        <v>206</v>
      </c>
      <c r="F700" s="456">
        <v>4.01</v>
      </c>
      <c r="G700" s="160">
        <f t="shared" si="58"/>
        <v>0</v>
      </c>
      <c r="H700" s="160">
        <f t="shared" si="54"/>
        <v>0</v>
      </c>
      <c r="I700" s="160">
        <f t="shared" si="55"/>
        <v>0</v>
      </c>
      <c r="J700" s="160">
        <f t="shared" si="56"/>
        <v>0</v>
      </c>
      <c r="K700" s="160">
        <f t="shared" si="57"/>
        <v>0</v>
      </c>
    </row>
    <row r="701" spans="1:11">
      <c r="A701" s="7" t="s">
        <v>313</v>
      </c>
      <c r="B701" s="454">
        <v>9</v>
      </c>
      <c r="C701" s="449" t="s">
        <v>252</v>
      </c>
      <c r="D701" s="450" t="s">
        <v>253</v>
      </c>
      <c r="E701" s="448" t="s">
        <v>206</v>
      </c>
      <c r="F701" s="456">
        <v>1.52</v>
      </c>
      <c r="G701" s="160">
        <f t="shared" si="58"/>
        <v>0</v>
      </c>
      <c r="H701" s="160">
        <f t="shared" si="54"/>
        <v>0</v>
      </c>
      <c r="I701" s="160">
        <f t="shared" si="55"/>
        <v>0</v>
      </c>
      <c r="J701" s="160">
        <f t="shared" si="56"/>
        <v>0</v>
      </c>
      <c r="K701" s="160">
        <f t="shared" si="57"/>
        <v>0</v>
      </c>
    </row>
    <row r="702" spans="1:11">
      <c r="A702" s="7" t="s">
        <v>313</v>
      </c>
      <c r="B702" s="454">
        <v>10</v>
      </c>
      <c r="C702" s="449" t="s">
        <v>241</v>
      </c>
      <c r="D702" s="450" t="s">
        <v>242</v>
      </c>
      <c r="E702" s="448" t="s">
        <v>206</v>
      </c>
      <c r="F702" s="456">
        <v>14.05</v>
      </c>
      <c r="G702" s="160">
        <f t="shared" si="58"/>
        <v>0</v>
      </c>
      <c r="H702" s="160">
        <f t="shared" si="54"/>
        <v>0</v>
      </c>
      <c r="I702" s="160">
        <f t="shared" si="55"/>
        <v>0</v>
      </c>
      <c r="J702" s="160">
        <f t="shared" si="56"/>
        <v>0</v>
      </c>
      <c r="K702" s="160">
        <f t="shared" si="57"/>
        <v>0</v>
      </c>
    </row>
    <row r="703" spans="1:11" ht="25.5">
      <c r="A703" s="7" t="s">
        <v>313</v>
      </c>
      <c r="B703" s="454">
        <v>11</v>
      </c>
      <c r="C703" s="449" t="s">
        <v>266</v>
      </c>
      <c r="D703" s="450" t="s">
        <v>267</v>
      </c>
      <c r="E703" s="448" t="s">
        <v>206</v>
      </c>
      <c r="F703" s="456">
        <v>0.81</v>
      </c>
      <c r="G703" s="160">
        <f t="shared" si="58"/>
        <v>0</v>
      </c>
      <c r="H703" s="160">
        <f t="shared" ref="H703:H766" si="59">IF(G703="ТР",MID(C703,3,1),0)</f>
        <v>0</v>
      </c>
      <c r="I703" s="160">
        <f t="shared" si="55"/>
        <v>0</v>
      </c>
      <c r="J703" s="160">
        <f t="shared" si="56"/>
        <v>0</v>
      </c>
      <c r="K703" s="160">
        <f t="shared" si="57"/>
        <v>0</v>
      </c>
    </row>
    <row r="704" spans="1:11">
      <c r="A704" s="7" t="s">
        <v>313</v>
      </c>
      <c r="B704" s="454">
        <v>12</v>
      </c>
      <c r="C704" s="449">
        <v>150102</v>
      </c>
      <c r="D704" s="450" t="s">
        <v>268</v>
      </c>
      <c r="E704" s="448" t="s">
        <v>206</v>
      </c>
      <c r="F704" s="456">
        <v>2.9</v>
      </c>
      <c r="G704" s="160">
        <f t="shared" si="58"/>
        <v>0</v>
      </c>
      <c r="H704" s="160">
        <f t="shared" si="59"/>
        <v>0</v>
      </c>
      <c r="I704" s="160">
        <f t="shared" si="55"/>
        <v>0</v>
      </c>
      <c r="J704" s="160">
        <f t="shared" si="56"/>
        <v>0</v>
      </c>
      <c r="K704" s="160">
        <f t="shared" si="57"/>
        <v>0</v>
      </c>
    </row>
    <row r="705" spans="1:11">
      <c r="A705" s="7" t="s">
        <v>313</v>
      </c>
      <c r="B705" s="454">
        <v>13</v>
      </c>
      <c r="C705" s="449">
        <v>151301</v>
      </c>
      <c r="D705" s="450" t="s">
        <v>269</v>
      </c>
      <c r="E705" s="448" t="s">
        <v>206</v>
      </c>
      <c r="F705" s="456">
        <v>4.4400000000000004</v>
      </c>
      <c r="G705" s="160">
        <f t="shared" si="58"/>
        <v>0</v>
      </c>
      <c r="H705" s="160">
        <f t="shared" si="59"/>
        <v>0</v>
      </c>
      <c r="I705" s="160">
        <f t="shared" si="55"/>
        <v>0</v>
      </c>
      <c r="J705" s="160">
        <f t="shared" si="56"/>
        <v>0</v>
      </c>
      <c r="K705" s="160">
        <f t="shared" si="57"/>
        <v>0</v>
      </c>
    </row>
    <row r="706" spans="1:11">
      <c r="A706" s="7" t="s">
        <v>313</v>
      </c>
      <c r="B706" s="454">
        <v>14</v>
      </c>
      <c r="C706" s="449">
        <v>330206</v>
      </c>
      <c r="D706" s="450" t="s">
        <v>243</v>
      </c>
      <c r="E706" s="448" t="s">
        <v>206</v>
      </c>
      <c r="F706" s="456">
        <v>0.48</v>
      </c>
      <c r="G706" s="160">
        <f t="shared" si="58"/>
        <v>0</v>
      </c>
      <c r="H706" s="160">
        <f t="shared" si="59"/>
        <v>0</v>
      </c>
      <c r="I706" s="160">
        <f t="shared" si="55"/>
        <v>0</v>
      </c>
      <c r="J706" s="160">
        <f t="shared" si="56"/>
        <v>0</v>
      </c>
      <c r="K706" s="160">
        <f t="shared" si="57"/>
        <v>0</v>
      </c>
    </row>
    <row r="707" spans="1:11">
      <c r="A707" s="7" t="s">
        <v>313</v>
      </c>
      <c r="B707" s="454">
        <v>15</v>
      </c>
      <c r="C707" s="449">
        <v>330301</v>
      </c>
      <c r="D707" s="450" t="s">
        <v>289</v>
      </c>
      <c r="E707" s="448" t="s">
        <v>206</v>
      </c>
      <c r="F707" s="456">
        <v>0.32</v>
      </c>
      <c r="G707" s="160">
        <f t="shared" si="58"/>
        <v>0</v>
      </c>
      <c r="H707" s="160">
        <f t="shared" si="59"/>
        <v>0</v>
      </c>
      <c r="I707" s="160">
        <f t="shared" si="55"/>
        <v>0</v>
      </c>
      <c r="J707" s="160">
        <f t="shared" si="56"/>
        <v>0</v>
      </c>
      <c r="K707" s="160">
        <f t="shared" si="57"/>
        <v>0</v>
      </c>
    </row>
    <row r="708" spans="1:11">
      <c r="A708" s="7" t="s">
        <v>313</v>
      </c>
      <c r="B708" s="454">
        <v>16</v>
      </c>
      <c r="C708" s="449">
        <v>331005</v>
      </c>
      <c r="D708" s="450" t="s">
        <v>272</v>
      </c>
      <c r="E708" s="448" t="s">
        <v>206</v>
      </c>
      <c r="F708" s="456">
        <v>3.83</v>
      </c>
      <c r="G708" s="160">
        <f t="shared" si="58"/>
        <v>0</v>
      </c>
      <c r="H708" s="160">
        <f t="shared" si="59"/>
        <v>0</v>
      </c>
      <c r="I708" s="160">
        <f t="shared" ref="I708:I771" si="60">IF(G708="ТР",F708,0)</f>
        <v>0</v>
      </c>
      <c r="J708" s="160">
        <f t="shared" si="56"/>
        <v>0</v>
      </c>
      <c r="K708" s="160">
        <f t="shared" si="57"/>
        <v>0</v>
      </c>
    </row>
    <row r="709" spans="1:11">
      <c r="A709" s="7" t="s">
        <v>313</v>
      </c>
      <c r="B709" s="454">
        <v>17</v>
      </c>
      <c r="C709" s="449">
        <v>331006</v>
      </c>
      <c r="D709" s="450" t="s">
        <v>273</v>
      </c>
      <c r="E709" s="448" t="s">
        <v>206</v>
      </c>
      <c r="F709" s="456">
        <v>4.4400000000000004</v>
      </c>
      <c r="G709" s="160">
        <f t="shared" si="58"/>
        <v>0</v>
      </c>
      <c r="H709" s="160">
        <f t="shared" si="59"/>
        <v>0</v>
      </c>
      <c r="I709" s="160">
        <f t="shared" si="60"/>
        <v>0</v>
      </c>
      <c r="J709" s="160">
        <f t="shared" ref="J709:J772" si="61">IF(LEFT(C709,2)="02","КР",0)</f>
        <v>0</v>
      </c>
      <c r="K709" s="160">
        <f t="shared" ref="K709:K772" si="62">IF(J709="КР",F709,0)</f>
        <v>0</v>
      </c>
    </row>
    <row r="710" spans="1:11">
      <c r="A710" s="7" t="s">
        <v>313</v>
      </c>
      <c r="B710" s="455">
        <v>18</v>
      </c>
      <c r="C710" s="452">
        <v>400001</v>
      </c>
      <c r="D710" s="453" t="s">
        <v>207</v>
      </c>
      <c r="E710" s="451" t="s">
        <v>206</v>
      </c>
      <c r="F710" s="457">
        <v>4.3</v>
      </c>
      <c r="G710" s="160">
        <f t="shared" si="58"/>
        <v>0</v>
      </c>
      <c r="H710" s="160">
        <f t="shared" si="59"/>
        <v>0</v>
      </c>
      <c r="I710" s="160">
        <f t="shared" si="60"/>
        <v>0</v>
      </c>
      <c r="J710" s="160">
        <f t="shared" si="61"/>
        <v>0</v>
      </c>
      <c r="K710" s="160">
        <f t="shared" si="62"/>
        <v>0</v>
      </c>
    </row>
    <row r="711" spans="1:11">
      <c r="A711" s="7" t="s">
        <v>398</v>
      </c>
      <c r="B711" s="784" t="s">
        <v>202</v>
      </c>
      <c r="C711" s="785"/>
      <c r="D711" s="785"/>
      <c r="E711" s="785"/>
      <c r="F711" s="786"/>
      <c r="G711" s="160">
        <f t="shared" si="58"/>
        <v>0</v>
      </c>
      <c r="H711" s="160">
        <f t="shared" si="59"/>
        <v>0</v>
      </c>
      <c r="I711" s="160">
        <f t="shared" si="60"/>
        <v>0</v>
      </c>
      <c r="J711" s="160">
        <f t="shared" si="61"/>
        <v>0</v>
      </c>
      <c r="K711" s="160">
        <f t="shared" si="62"/>
        <v>0</v>
      </c>
    </row>
    <row r="712" spans="1:11">
      <c r="A712" s="7" t="s">
        <v>398</v>
      </c>
      <c r="B712" s="464">
        <v>1</v>
      </c>
      <c r="C712" s="459" t="s">
        <v>24</v>
      </c>
      <c r="D712" s="460" t="s">
        <v>25</v>
      </c>
      <c r="E712" s="458" t="s">
        <v>127</v>
      </c>
      <c r="F712" s="466">
        <v>1.8</v>
      </c>
      <c r="G712" s="160" t="str">
        <f t="shared" si="58"/>
        <v>ТР</v>
      </c>
      <c r="H712" s="160" t="str">
        <f t="shared" si="59"/>
        <v>3</v>
      </c>
      <c r="I712" s="160">
        <f t="shared" si="60"/>
        <v>1.8</v>
      </c>
      <c r="J712" s="160">
        <f t="shared" si="61"/>
        <v>0</v>
      </c>
      <c r="K712" s="160">
        <f t="shared" si="62"/>
        <v>0</v>
      </c>
    </row>
    <row r="713" spans="1:11">
      <c r="A713" s="7" t="s">
        <v>398</v>
      </c>
      <c r="B713" s="784" t="s">
        <v>203</v>
      </c>
      <c r="C713" s="785"/>
      <c r="D713" s="785"/>
      <c r="E713" s="785"/>
      <c r="F713" s="786"/>
      <c r="G713" s="160">
        <f t="shared" si="58"/>
        <v>0</v>
      </c>
      <c r="H713" s="160">
        <f t="shared" si="59"/>
        <v>0</v>
      </c>
      <c r="I713" s="160">
        <f t="shared" si="60"/>
        <v>0</v>
      </c>
      <c r="J713" s="160">
        <f t="shared" si="61"/>
        <v>0</v>
      </c>
      <c r="K713" s="160">
        <f t="shared" si="62"/>
        <v>0</v>
      </c>
    </row>
    <row r="714" spans="1:11">
      <c r="A714" s="7" t="s">
        <v>398</v>
      </c>
      <c r="B714" s="464">
        <v>2</v>
      </c>
      <c r="C714" s="459" t="s">
        <v>241</v>
      </c>
      <c r="D714" s="460" t="s">
        <v>242</v>
      </c>
      <c r="E714" s="458" t="s">
        <v>206</v>
      </c>
      <c r="F714" s="466">
        <v>0.13</v>
      </c>
      <c r="G714" s="160">
        <f t="shared" si="58"/>
        <v>0</v>
      </c>
      <c r="H714" s="160">
        <f t="shared" si="59"/>
        <v>0</v>
      </c>
      <c r="I714" s="160">
        <f t="shared" si="60"/>
        <v>0</v>
      </c>
      <c r="J714" s="160">
        <f t="shared" si="61"/>
        <v>0</v>
      </c>
      <c r="K714" s="160">
        <f t="shared" si="62"/>
        <v>0</v>
      </c>
    </row>
    <row r="715" spans="1:11">
      <c r="A715" s="7" t="s">
        <v>398</v>
      </c>
      <c r="B715" s="465">
        <v>3</v>
      </c>
      <c r="C715" s="462">
        <v>330206</v>
      </c>
      <c r="D715" s="463" t="s">
        <v>243</v>
      </c>
      <c r="E715" s="461" t="s">
        <v>206</v>
      </c>
      <c r="F715" s="467">
        <v>0.04</v>
      </c>
      <c r="G715" s="160">
        <f t="shared" si="58"/>
        <v>0</v>
      </c>
      <c r="H715" s="160">
        <f t="shared" si="59"/>
        <v>0</v>
      </c>
      <c r="I715" s="160">
        <f t="shared" si="60"/>
        <v>0</v>
      </c>
      <c r="J715" s="160">
        <f t="shared" si="61"/>
        <v>0</v>
      </c>
      <c r="K715" s="160">
        <f t="shared" si="62"/>
        <v>0</v>
      </c>
    </row>
    <row r="716" spans="1:11">
      <c r="A716" s="7" t="s">
        <v>400</v>
      </c>
      <c r="B716" s="784" t="s">
        <v>202</v>
      </c>
      <c r="C716" s="785"/>
      <c r="D716" s="785"/>
      <c r="E716" s="785"/>
      <c r="F716" s="786"/>
      <c r="G716" s="160">
        <f t="shared" si="58"/>
        <v>0</v>
      </c>
      <c r="H716" s="160">
        <f t="shared" si="59"/>
        <v>0</v>
      </c>
      <c r="I716" s="160">
        <f t="shared" si="60"/>
        <v>0</v>
      </c>
      <c r="J716" s="160">
        <f t="shared" si="61"/>
        <v>0</v>
      </c>
      <c r="K716" s="160">
        <f t="shared" si="62"/>
        <v>0</v>
      </c>
    </row>
    <row r="717" spans="1:11">
      <c r="A717" s="7" t="s">
        <v>400</v>
      </c>
      <c r="B717" s="474">
        <v>1</v>
      </c>
      <c r="C717" s="469" t="s">
        <v>77</v>
      </c>
      <c r="D717" s="470" t="s">
        <v>79</v>
      </c>
      <c r="E717" s="468" t="s">
        <v>127</v>
      </c>
      <c r="F717" s="476">
        <v>3</v>
      </c>
      <c r="G717" s="160" t="str">
        <f t="shared" si="58"/>
        <v>ТР</v>
      </c>
      <c r="H717" s="160" t="str">
        <f t="shared" si="59"/>
        <v>2</v>
      </c>
      <c r="I717" s="160">
        <f t="shared" si="60"/>
        <v>3</v>
      </c>
      <c r="J717" s="160">
        <f t="shared" si="61"/>
        <v>0</v>
      </c>
      <c r="K717" s="160">
        <f t="shared" si="62"/>
        <v>0</v>
      </c>
    </row>
    <row r="718" spans="1:11">
      <c r="A718" s="7" t="s">
        <v>400</v>
      </c>
      <c r="B718" s="474">
        <v>2</v>
      </c>
      <c r="C718" s="469" t="s">
        <v>569</v>
      </c>
      <c r="D718" s="470" t="s">
        <v>570</v>
      </c>
      <c r="E718" s="468" t="s">
        <v>127</v>
      </c>
      <c r="F718" s="476">
        <v>9.82</v>
      </c>
      <c r="G718" s="160" t="str">
        <f t="shared" si="58"/>
        <v>ТР</v>
      </c>
      <c r="H718" s="160" t="str">
        <f t="shared" si="59"/>
        <v>2</v>
      </c>
      <c r="I718" s="160">
        <f t="shared" si="60"/>
        <v>9.82</v>
      </c>
      <c r="J718" s="160">
        <f t="shared" si="61"/>
        <v>0</v>
      </c>
      <c r="K718" s="160">
        <f t="shared" si="62"/>
        <v>0</v>
      </c>
    </row>
    <row r="719" spans="1:11">
      <c r="A719" s="7" t="s">
        <v>400</v>
      </c>
      <c r="B719" s="474">
        <v>3</v>
      </c>
      <c r="C719" s="469" t="s">
        <v>571</v>
      </c>
      <c r="D719" s="470" t="s">
        <v>572</v>
      </c>
      <c r="E719" s="468" t="s">
        <v>127</v>
      </c>
      <c r="F719" s="476">
        <v>4.72</v>
      </c>
      <c r="G719" s="160" t="str">
        <f t="shared" si="58"/>
        <v>ТР</v>
      </c>
      <c r="H719" s="160" t="str">
        <f t="shared" si="59"/>
        <v>2</v>
      </c>
      <c r="I719" s="160">
        <f t="shared" si="60"/>
        <v>4.72</v>
      </c>
      <c r="J719" s="160">
        <f t="shared" si="61"/>
        <v>0</v>
      </c>
      <c r="K719" s="160">
        <f t="shared" si="62"/>
        <v>0</v>
      </c>
    </row>
    <row r="720" spans="1:11">
      <c r="A720" s="7" t="s">
        <v>400</v>
      </c>
      <c r="B720" s="474">
        <v>4</v>
      </c>
      <c r="C720" s="469" t="s">
        <v>471</v>
      </c>
      <c r="D720" s="470" t="s">
        <v>472</v>
      </c>
      <c r="E720" s="468" t="s">
        <v>127</v>
      </c>
      <c r="F720" s="476">
        <v>18.87</v>
      </c>
      <c r="G720" s="160" t="str">
        <f t="shared" si="58"/>
        <v>ТР</v>
      </c>
      <c r="H720" s="160" t="str">
        <f t="shared" si="59"/>
        <v>2</v>
      </c>
      <c r="I720" s="160">
        <f t="shared" si="60"/>
        <v>18.87</v>
      </c>
      <c r="J720" s="160">
        <f t="shared" si="61"/>
        <v>0</v>
      </c>
      <c r="K720" s="160">
        <f t="shared" si="62"/>
        <v>0</v>
      </c>
    </row>
    <row r="721" spans="1:11">
      <c r="A721" s="7" t="s">
        <v>400</v>
      </c>
      <c r="B721" s="474">
        <v>5</v>
      </c>
      <c r="C721" s="469" t="s">
        <v>28</v>
      </c>
      <c r="D721" s="470" t="s">
        <v>29</v>
      </c>
      <c r="E721" s="468" t="s">
        <v>127</v>
      </c>
      <c r="F721" s="476">
        <v>2065.4</v>
      </c>
      <c r="G721" s="160" t="str">
        <f t="shared" si="58"/>
        <v>ТР</v>
      </c>
      <c r="H721" s="160" t="str">
        <f t="shared" si="59"/>
        <v>4</v>
      </c>
      <c r="I721" s="160">
        <f t="shared" si="60"/>
        <v>2065.4</v>
      </c>
      <c r="J721" s="160">
        <f t="shared" si="61"/>
        <v>0</v>
      </c>
      <c r="K721" s="160">
        <f t="shared" si="62"/>
        <v>0</v>
      </c>
    </row>
    <row r="722" spans="1:11">
      <c r="A722" s="7" t="s">
        <v>400</v>
      </c>
      <c r="B722" s="474">
        <v>6</v>
      </c>
      <c r="C722" s="469" t="s">
        <v>281</v>
      </c>
      <c r="D722" s="470" t="s">
        <v>176</v>
      </c>
      <c r="E722" s="468" t="s">
        <v>127</v>
      </c>
      <c r="F722" s="476">
        <v>8</v>
      </c>
      <c r="G722" s="160" t="str">
        <f t="shared" si="58"/>
        <v>ТР</v>
      </c>
      <c r="H722" s="160" t="str">
        <f t="shared" si="59"/>
        <v>4</v>
      </c>
      <c r="I722" s="160">
        <f t="shared" si="60"/>
        <v>8</v>
      </c>
      <c r="J722" s="160">
        <f t="shared" si="61"/>
        <v>0</v>
      </c>
      <c r="K722" s="160">
        <f t="shared" si="62"/>
        <v>0</v>
      </c>
    </row>
    <row r="723" spans="1:11">
      <c r="A723" s="7" t="s">
        <v>400</v>
      </c>
      <c r="B723" s="474">
        <v>7</v>
      </c>
      <c r="C723" s="469">
        <v>2</v>
      </c>
      <c r="D723" s="470" t="s">
        <v>31</v>
      </c>
      <c r="E723" s="468" t="s">
        <v>127</v>
      </c>
      <c r="F723" s="476">
        <v>29.99</v>
      </c>
      <c r="G723" s="160">
        <f t="shared" si="58"/>
        <v>0</v>
      </c>
      <c r="H723" s="160">
        <f t="shared" si="59"/>
        <v>0</v>
      </c>
      <c r="I723" s="160">
        <f t="shared" si="60"/>
        <v>0</v>
      </c>
      <c r="J723" s="160">
        <f t="shared" si="61"/>
        <v>0</v>
      </c>
      <c r="K723" s="160">
        <f t="shared" si="62"/>
        <v>0</v>
      </c>
    </row>
    <row r="724" spans="1:11">
      <c r="A724" s="7" t="s">
        <v>400</v>
      </c>
      <c r="B724" s="784" t="s">
        <v>203</v>
      </c>
      <c r="C724" s="785"/>
      <c r="D724" s="785"/>
      <c r="E724" s="785"/>
      <c r="F724" s="786"/>
      <c r="G724" s="160">
        <f t="shared" si="58"/>
        <v>0</v>
      </c>
      <c r="H724" s="160">
        <f t="shared" si="59"/>
        <v>0</v>
      </c>
      <c r="I724" s="160">
        <f t="shared" si="60"/>
        <v>0</v>
      </c>
      <c r="J724" s="160">
        <f t="shared" si="61"/>
        <v>0</v>
      </c>
      <c r="K724" s="160">
        <f t="shared" si="62"/>
        <v>0</v>
      </c>
    </row>
    <row r="725" spans="1:11">
      <c r="A725" s="7" t="s">
        <v>400</v>
      </c>
      <c r="B725" s="474">
        <v>8</v>
      </c>
      <c r="C725" s="469" t="s">
        <v>558</v>
      </c>
      <c r="D725" s="470" t="s">
        <v>559</v>
      </c>
      <c r="E725" s="468" t="s">
        <v>206</v>
      </c>
      <c r="F725" s="476">
        <v>0.3</v>
      </c>
      <c r="G725" s="160">
        <f t="shared" si="58"/>
        <v>0</v>
      </c>
      <c r="H725" s="160">
        <f t="shared" si="59"/>
        <v>0</v>
      </c>
      <c r="I725" s="160">
        <f t="shared" si="60"/>
        <v>0</v>
      </c>
      <c r="J725" s="160" t="str">
        <f t="shared" si="61"/>
        <v>КР</v>
      </c>
      <c r="K725" s="160">
        <f t="shared" si="62"/>
        <v>0.3</v>
      </c>
    </row>
    <row r="726" spans="1:11">
      <c r="A726" s="7" t="s">
        <v>400</v>
      </c>
      <c r="B726" s="474">
        <v>9</v>
      </c>
      <c r="C726" s="469" t="s">
        <v>573</v>
      </c>
      <c r="D726" s="470" t="s">
        <v>574</v>
      </c>
      <c r="E726" s="468" t="s">
        <v>206</v>
      </c>
      <c r="F726" s="476">
        <v>4.3499999999999996</v>
      </c>
      <c r="G726" s="160">
        <f t="shared" si="58"/>
        <v>0</v>
      </c>
      <c r="H726" s="160">
        <f t="shared" si="59"/>
        <v>0</v>
      </c>
      <c r="I726" s="160">
        <f t="shared" si="60"/>
        <v>0</v>
      </c>
      <c r="J726" s="160" t="str">
        <f t="shared" si="61"/>
        <v>КР</v>
      </c>
      <c r="K726" s="160">
        <f t="shared" si="62"/>
        <v>4.3499999999999996</v>
      </c>
    </row>
    <row r="727" spans="1:11">
      <c r="A727" s="7" t="s">
        <v>400</v>
      </c>
      <c r="B727" s="474">
        <v>10</v>
      </c>
      <c r="C727" s="469" t="s">
        <v>575</v>
      </c>
      <c r="D727" s="470" t="s">
        <v>576</v>
      </c>
      <c r="E727" s="468" t="s">
        <v>206</v>
      </c>
      <c r="F727" s="476">
        <v>0.75</v>
      </c>
      <c r="G727" s="160">
        <f t="shared" si="58"/>
        <v>0</v>
      </c>
      <c r="H727" s="160">
        <f t="shared" si="59"/>
        <v>0</v>
      </c>
      <c r="I727" s="160">
        <f t="shared" si="60"/>
        <v>0</v>
      </c>
      <c r="J727" s="160" t="str">
        <f t="shared" si="61"/>
        <v>КР</v>
      </c>
      <c r="K727" s="160">
        <f t="shared" si="62"/>
        <v>0.75</v>
      </c>
    </row>
    <row r="728" spans="1:11">
      <c r="A728" s="7" t="s">
        <v>400</v>
      </c>
      <c r="B728" s="474">
        <v>11</v>
      </c>
      <c r="C728" s="469" t="s">
        <v>204</v>
      </c>
      <c r="D728" s="470" t="s">
        <v>205</v>
      </c>
      <c r="E728" s="468" t="s">
        <v>206</v>
      </c>
      <c r="F728" s="476">
        <v>0.01</v>
      </c>
      <c r="G728" s="160">
        <f t="shared" si="58"/>
        <v>0</v>
      </c>
      <c r="H728" s="160">
        <f t="shared" si="59"/>
        <v>0</v>
      </c>
      <c r="I728" s="160">
        <f t="shared" si="60"/>
        <v>0</v>
      </c>
      <c r="J728" s="160" t="str">
        <f t="shared" si="61"/>
        <v>КР</v>
      </c>
      <c r="K728" s="160">
        <f t="shared" si="62"/>
        <v>0.01</v>
      </c>
    </row>
    <row r="729" spans="1:11">
      <c r="A729" s="7" t="s">
        <v>400</v>
      </c>
      <c r="B729" s="474">
        <v>12</v>
      </c>
      <c r="C729" s="469" t="s">
        <v>321</v>
      </c>
      <c r="D729" s="470" t="s">
        <v>322</v>
      </c>
      <c r="E729" s="468" t="s">
        <v>206</v>
      </c>
      <c r="F729" s="476">
        <v>0.03</v>
      </c>
      <c r="G729" s="160">
        <f t="shared" si="58"/>
        <v>0</v>
      </c>
      <c r="H729" s="160">
        <f t="shared" si="59"/>
        <v>0</v>
      </c>
      <c r="I729" s="160">
        <f t="shared" si="60"/>
        <v>0</v>
      </c>
      <c r="J729" s="160" t="str">
        <f t="shared" si="61"/>
        <v>КР</v>
      </c>
      <c r="K729" s="160">
        <f t="shared" si="62"/>
        <v>0.03</v>
      </c>
    </row>
    <row r="730" spans="1:11">
      <c r="A730" s="7" t="s">
        <v>400</v>
      </c>
      <c r="B730" s="474">
        <v>13</v>
      </c>
      <c r="C730" s="469" t="s">
        <v>577</v>
      </c>
      <c r="D730" s="470" t="s">
        <v>578</v>
      </c>
      <c r="E730" s="468" t="s">
        <v>206</v>
      </c>
      <c r="F730" s="476">
        <v>7.95</v>
      </c>
      <c r="G730" s="160">
        <f t="shared" si="58"/>
        <v>0</v>
      </c>
      <c r="H730" s="160">
        <f t="shared" si="59"/>
        <v>0</v>
      </c>
      <c r="I730" s="160">
        <f t="shared" si="60"/>
        <v>0</v>
      </c>
      <c r="J730" s="160" t="str">
        <f t="shared" si="61"/>
        <v>КР</v>
      </c>
      <c r="K730" s="160">
        <f t="shared" si="62"/>
        <v>7.95</v>
      </c>
    </row>
    <row r="731" spans="1:11">
      <c r="A731" s="7" t="s">
        <v>400</v>
      </c>
      <c r="B731" s="474">
        <v>14</v>
      </c>
      <c r="C731" s="469" t="s">
        <v>549</v>
      </c>
      <c r="D731" s="470" t="s">
        <v>550</v>
      </c>
      <c r="E731" s="468" t="s">
        <v>206</v>
      </c>
      <c r="F731" s="476">
        <v>0.96</v>
      </c>
      <c r="G731" s="160">
        <f t="shared" si="58"/>
        <v>0</v>
      </c>
      <c r="H731" s="160">
        <f t="shared" si="59"/>
        <v>0</v>
      </c>
      <c r="I731" s="160">
        <f t="shared" si="60"/>
        <v>0</v>
      </c>
      <c r="J731" s="160" t="str">
        <f t="shared" si="61"/>
        <v>КР</v>
      </c>
      <c r="K731" s="160">
        <f t="shared" si="62"/>
        <v>0.96</v>
      </c>
    </row>
    <row r="732" spans="1:11">
      <c r="A732" s="7" t="s">
        <v>400</v>
      </c>
      <c r="B732" s="474">
        <v>15</v>
      </c>
      <c r="C732" s="469" t="s">
        <v>264</v>
      </c>
      <c r="D732" s="470" t="s">
        <v>265</v>
      </c>
      <c r="E732" s="468" t="s">
        <v>206</v>
      </c>
      <c r="F732" s="476">
        <v>0.01</v>
      </c>
      <c r="G732" s="160">
        <f t="shared" si="58"/>
        <v>0</v>
      </c>
      <c r="H732" s="160">
        <f t="shared" si="59"/>
        <v>0</v>
      </c>
      <c r="I732" s="160">
        <f t="shared" si="60"/>
        <v>0</v>
      </c>
      <c r="J732" s="160">
        <f t="shared" si="61"/>
        <v>0</v>
      </c>
      <c r="K732" s="160">
        <f t="shared" si="62"/>
        <v>0</v>
      </c>
    </row>
    <row r="733" spans="1:11">
      <c r="A733" s="7" t="s">
        <v>400</v>
      </c>
      <c r="B733" s="474">
        <v>16</v>
      </c>
      <c r="C733" s="469" t="s">
        <v>221</v>
      </c>
      <c r="D733" s="470" t="s">
        <v>222</v>
      </c>
      <c r="E733" s="468" t="s">
        <v>206</v>
      </c>
      <c r="F733" s="476">
        <v>184.5</v>
      </c>
      <c r="G733" s="160">
        <f t="shared" si="58"/>
        <v>0</v>
      </c>
      <c r="H733" s="160">
        <f t="shared" si="59"/>
        <v>0</v>
      </c>
      <c r="I733" s="160">
        <f t="shared" si="60"/>
        <v>0</v>
      </c>
      <c r="J733" s="160">
        <f t="shared" si="61"/>
        <v>0</v>
      </c>
      <c r="K733" s="160">
        <f t="shared" si="62"/>
        <v>0</v>
      </c>
    </row>
    <row r="734" spans="1:11">
      <c r="A734" s="7" t="s">
        <v>400</v>
      </c>
      <c r="B734" s="474">
        <v>17</v>
      </c>
      <c r="C734" s="469" t="s">
        <v>452</v>
      </c>
      <c r="D734" s="470" t="s">
        <v>453</v>
      </c>
      <c r="E734" s="468" t="s">
        <v>206</v>
      </c>
      <c r="F734" s="476">
        <v>31.2</v>
      </c>
      <c r="G734" s="160">
        <f t="shared" si="58"/>
        <v>0</v>
      </c>
      <c r="H734" s="160">
        <f t="shared" si="59"/>
        <v>0</v>
      </c>
      <c r="I734" s="160">
        <f t="shared" si="60"/>
        <v>0</v>
      </c>
      <c r="J734" s="160">
        <f t="shared" si="61"/>
        <v>0</v>
      </c>
      <c r="K734" s="160">
        <f t="shared" si="62"/>
        <v>0</v>
      </c>
    </row>
    <row r="735" spans="1:11">
      <c r="A735" s="7" t="s">
        <v>400</v>
      </c>
      <c r="B735" s="474">
        <v>18</v>
      </c>
      <c r="C735" s="469" t="s">
        <v>579</v>
      </c>
      <c r="D735" s="470" t="s">
        <v>580</v>
      </c>
      <c r="E735" s="468" t="s">
        <v>206</v>
      </c>
      <c r="F735" s="476">
        <v>0.33</v>
      </c>
      <c r="G735" s="160">
        <f t="shared" si="58"/>
        <v>0</v>
      </c>
      <c r="H735" s="160">
        <f t="shared" si="59"/>
        <v>0</v>
      </c>
      <c r="I735" s="160">
        <f t="shared" si="60"/>
        <v>0</v>
      </c>
      <c r="J735" s="160">
        <f t="shared" si="61"/>
        <v>0</v>
      </c>
      <c r="K735" s="160">
        <f t="shared" si="62"/>
        <v>0</v>
      </c>
    </row>
    <row r="736" spans="1:11">
      <c r="A736" s="7" t="s">
        <v>400</v>
      </c>
      <c r="B736" s="474">
        <v>19</v>
      </c>
      <c r="C736" s="469" t="s">
        <v>241</v>
      </c>
      <c r="D736" s="470" t="s">
        <v>242</v>
      </c>
      <c r="E736" s="468" t="s">
        <v>206</v>
      </c>
      <c r="F736" s="476">
        <v>6.41</v>
      </c>
      <c r="G736" s="160">
        <f t="shared" si="58"/>
        <v>0</v>
      </c>
      <c r="H736" s="160">
        <f t="shared" si="59"/>
        <v>0</v>
      </c>
      <c r="I736" s="160">
        <f t="shared" si="60"/>
        <v>0</v>
      </c>
      <c r="J736" s="160">
        <f t="shared" si="61"/>
        <v>0</v>
      </c>
      <c r="K736" s="160">
        <f t="shared" si="62"/>
        <v>0</v>
      </c>
    </row>
    <row r="737" spans="1:11" ht="25.5">
      <c r="A737" s="7" t="s">
        <v>400</v>
      </c>
      <c r="B737" s="474">
        <v>20</v>
      </c>
      <c r="C737" s="469" t="s">
        <v>254</v>
      </c>
      <c r="D737" s="470" t="s">
        <v>255</v>
      </c>
      <c r="E737" s="468" t="s">
        <v>206</v>
      </c>
      <c r="F737" s="476">
        <v>1.5</v>
      </c>
      <c r="G737" s="160">
        <f t="shared" si="58"/>
        <v>0</v>
      </c>
      <c r="H737" s="160">
        <f t="shared" si="59"/>
        <v>0</v>
      </c>
      <c r="I737" s="160">
        <f t="shared" si="60"/>
        <v>0</v>
      </c>
      <c r="J737" s="160">
        <f t="shared" si="61"/>
        <v>0</v>
      </c>
      <c r="K737" s="160">
        <f t="shared" si="62"/>
        <v>0</v>
      </c>
    </row>
    <row r="738" spans="1:11">
      <c r="A738" s="7" t="s">
        <v>400</v>
      </c>
      <c r="B738" s="474">
        <v>21</v>
      </c>
      <c r="C738" s="469">
        <v>111100</v>
      </c>
      <c r="D738" s="470" t="s">
        <v>581</v>
      </c>
      <c r="E738" s="468" t="s">
        <v>206</v>
      </c>
      <c r="F738" s="476">
        <v>0.79</v>
      </c>
      <c r="G738" s="160">
        <f t="shared" si="58"/>
        <v>0</v>
      </c>
      <c r="H738" s="160">
        <f t="shared" si="59"/>
        <v>0</v>
      </c>
      <c r="I738" s="160">
        <f t="shared" si="60"/>
        <v>0</v>
      </c>
      <c r="J738" s="160">
        <f t="shared" si="61"/>
        <v>0</v>
      </c>
      <c r="K738" s="160">
        <f t="shared" si="62"/>
        <v>0</v>
      </c>
    </row>
    <row r="739" spans="1:11">
      <c r="A739" s="7" t="s">
        <v>400</v>
      </c>
      <c r="B739" s="474">
        <v>22</v>
      </c>
      <c r="C739" s="469">
        <v>111301</v>
      </c>
      <c r="D739" s="470" t="s">
        <v>582</v>
      </c>
      <c r="E739" s="468" t="s">
        <v>206</v>
      </c>
      <c r="F739" s="476">
        <v>0.8</v>
      </c>
      <c r="G739" s="160">
        <f t="shared" si="58"/>
        <v>0</v>
      </c>
      <c r="H739" s="160">
        <f t="shared" si="59"/>
        <v>0</v>
      </c>
      <c r="I739" s="160">
        <f t="shared" si="60"/>
        <v>0</v>
      </c>
      <c r="J739" s="160">
        <f t="shared" si="61"/>
        <v>0</v>
      </c>
      <c r="K739" s="160">
        <f t="shared" si="62"/>
        <v>0</v>
      </c>
    </row>
    <row r="740" spans="1:11">
      <c r="A740" s="7" t="s">
        <v>400</v>
      </c>
      <c r="B740" s="474">
        <v>23</v>
      </c>
      <c r="C740" s="469">
        <v>132601</v>
      </c>
      <c r="D740" s="470" t="s">
        <v>460</v>
      </c>
      <c r="E740" s="468" t="s">
        <v>206</v>
      </c>
      <c r="F740" s="476">
        <v>6.6</v>
      </c>
      <c r="G740" s="160">
        <f t="shared" si="58"/>
        <v>0</v>
      </c>
      <c r="H740" s="160">
        <f t="shared" si="59"/>
        <v>0</v>
      </c>
      <c r="I740" s="160">
        <f t="shared" si="60"/>
        <v>0</v>
      </c>
      <c r="J740" s="160">
        <f t="shared" si="61"/>
        <v>0</v>
      </c>
      <c r="K740" s="160">
        <f t="shared" si="62"/>
        <v>0</v>
      </c>
    </row>
    <row r="741" spans="1:11">
      <c r="A741" s="7" t="s">
        <v>400</v>
      </c>
      <c r="B741" s="474">
        <v>24</v>
      </c>
      <c r="C741" s="469">
        <v>132801</v>
      </c>
      <c r="D741" s="470" t="s">
        <v>583</v>
      </c>
      <c r="E741" s="468" t="s">
        <v>206</v>
      </c>
      <c r="F741" s="476">
        <v>0.75</v>
      </c>
      <c r="G741" s="160">
        <f t="shared" si="58"/>
        <v>0</v>
      </c>
      <c r="H741" s="160">
        <f t="shared" si="59"/>
        <v>0</v>
      </c>
      <c r="I741" s="160">
        <f t="shared" si="60"/>
        <v>0</v>
      </c>
      <c r="J741" s="160">
        <f t="shared" si="61"/>
        <v>0</v>
      </c>
      <c r="K741" s="160">
        <f t="shared" si="62"/>
        <v>0</v>
      </c>
    </row>
    <row r="742" spans="1:11">
      <c r="A742" s="7" t="s">
        <v>400</v>
      </c>
      <c r="B742" s="474">
        <v>25</v>
      </c>
      <c r="C742" s="469">
        <v>330206</v>
      </c>
      <c r="D742" s="470" t="s">
        <v>243</v>
      </c>
      <c r="E742" s="468" t="s">
        <v>206</v>
      </c>
      <c r="F742" s="476">
        <v>1.35</v>
      </c>
      <c r="G742" s="160">
        <f t="shared" si="58"/>
        <v>0</v>
      </c>
      <c r="H742" s="160">
        <f t="shared" si="59"/>
        <v>0</v>
      </c>
      <c r="I742" s="160">
        <f t="shared" si="60"/>
        <v>0</v>
      </c>
      <c r="J742" s="160">
        <f t="shared" si="61"/>
        <v>0</v>
      </c>
      <c r="K742" s="160">
        <f t="shared" si="62"/>
        <v>0</v>
      </c>
    </row>
    <row r="743" spans="1:11">
      <c r="A743" s="7" t="s">
        <v>400</v>
      </c>
      <c r="B743" s="474">
        <v>26</v>
      </c>
      <c r="C743" s="469">
        <v>330301</v>
      </c>
      <c r="D743" s="470" t="s">
        <v>289</v>
      </c>
      <c r="E743" s="468" t="s">
        <v>206</v>
      </c>
      <c r="F743" s="476">
        <v>0.43</v>
      </c>
      <c r="G743" s="160">
        <f t="shared" si="58"/>
        <v>0</v>
      </c>
      <c r="H743" s="160">
        <f t="shared" si="59"/>
        <v>0</v>
      </c>
      <c r="I743" s="160">
        <f t="shared" si="60"/>
        <v>0</v>
      </c>
      <c r="J743" s="160">
        <f t="shared" si="61"/>
        <v>0</v>
      </c>
      <c r="K743" s="160">
        <f t="shared" si="62"/>
        <v>0</v>
      </c>
    </row>
    <row r="744" spans="1:11">
      <c r="A744" s="7" t="s">
        <v>400</v>
      </c>
      <c r="B744" s="474">
        <v>27</v>
      </c>
      <c r="C744" s="469">
        <v>330400</v>
      </c>
      <c r="D744" s="470" t="s">
        <v>584</v>
      </c>
      <c r="E744" s="468" t="s">
        <v>206</v>
      </c>
      <c r="F744" s="476">
        <v>183</v>
      </c>
      <c r="G744" s="160">
        <f t="shared" si="58"/>
        <v>0</v>
      </c>
      <c r="H744" s="160">
        <f t="shared" si="59"/>
        <v>0</v>
      </c>
      <c r="I744" s="160">
        <f t="shared" si="60"/>
        <v>0</v>
      </c>
      <c r="J744" s="160">
        <f t="shared" si="61"/>
        <v>0</v>
      </c>
      <c r="K744" s="160">
        <f t="shared" si="62"/>
        <v>0</v>
      </c>
    </row>
    <row r="745" spans="1:11">
      <c r="A745" s="7" t="s">
        <v>400</v>
      </c>
      <c r="B745" s="474">
        <v>28</v>
      </c>
      <c r="C745" s="469">
        <v>330600</v>
      </c>
      <c r="D745" s="470" t="s">
        <v>585</v>
      </c>
      <c r="E745" s="468" t="s">
        <v>206</v>
      </c>
      <c r="F745" s="476">
        <v>10.95</v>
      </c>
      <c r="G745" s="160">
        <f t="shared" si="58"/>
        <v>0</v>
      </c>
      <c r="H745" s="160">
        <f t="shared" si="59"/>
        <v>0</v>
      </c>
      <c r="I745" s="160">
        <f t="shared" si="60"/>
        <v>0</v>
      </c>
      <c r="J745" s="160">
        <f t="shared" si="61"/>
        <v>0</v>
      </c>
      <c r="K745" s="160">
        <f t="shared" si="62"/>
        <v>0</v>
      </c>
    </row>
    <row r="746" spans="1:11">
      <c r="A746" s="7" t="s">
        <v>400</v>
      </c>
      <c r="B746" s="474">
        <v>29</v>
      </c>
      <c r="C746" s="469">
        <v>331002</v>
      </c>
      <c r="D746" s="470" t="s">
        <v>270</v>
      </c>
      <c r="E746" s="468" t="s">
        <v>206</v>
      </c>
      <c r="F746" s="476">
        <v>0.46</v>
      </c>
      <c r="G746" s="160">
        <f t="shared" si="58"/>
        <v>0</v>
      </c>
      <c r="H746" s="160">
        <f t="shared" si="59"/>
        <v>0</v>
      </c>
      <c r="I746" s="160">
        <f t="shared" si="60"/>
        <v>0</v>
      </c>
      <c r="J746" s="160">
        <f t="shared" si="61"/>
        <v>0</v>
      </c>
      <c r="K746" s="160">
        <f t="shared" si="62"/>
        <v>0</v>
      </c>
    </row>
    <row r="747" spans="1:11">
      <c r="A747" s="7" t="s">
        <v>400</v>
      </c>
      <c r="B747" s="474">
        <v>30</v>
      </c>
      <c r="C747" s="469">
        <v>331100</v>
      </c>
      <c r="D747" s="470" t="s">
        <v>560</v>
      </c>
      <c r="E747" s="468" t="s">
        <v>206</v>
      </c>
      <c r="F747" s="476">
        <v>3</v>
      </c>
      <c r="G747" s="160">
        <f t="shared" si="58"/>
        <v>0</v>
      </c>
      <c r="H747" s="160">
        <f t="shared" si="59"/>
        <v>0</v>
      </c>
      <c r="I747" s="160">
        <f t="shared" si="60"/>
        <v>0</v>
      </c>
      <c r="J747" s="160">
        <f t="shared" si="61"/>
        <v>0</v>
      </c>
      <c r="K747" s="160">
        <f t="shared" si="62"/>
        <v>0</v>
      </c>
    </row>
    <row r="748" spans="1:11">
      <c r="A748" s="7" t="s">
        <v>400</v>
      </c>
      <c r="B748" s="474">
        <v>31</v>
      </c>
      <c r="C748" s="469">
        <v>331531</v>
      </c>
      <c r="D748" s="470" t="s">
        <v>586</v>
      </c>
      <c r="E748" s="468" t="s">
        <v>206</v>
      </c>
      <c r="F748" s="476">
        <v>0.23</v>
      </c>
      <c r="G748" s="160">
        <f t="shared" si="58"/>
        <v>0</v>
      </c>
      <c r="H748" s="160">
        <f t="shared" si="59"/>
        <v>0</v>
      </c>
      <c r="I748" s="160">
        <f t="shared" si="60"/>
        <v>0</v>
      </c>
      <c r="J748" s="160">
        <f t="shared" si="61"/>
        <v>0</v>
      </c>
      <c r="K748" s="160">
        <f t="shared" si="62"/>
        <v>0</v>
      </c>
    </row>
    <row r="749" spans="1:11">
      <c r="A749" s="7" t="s">
        <v>400</v>
      </c>
      <c r="B749" s="474">
        <v>32</v>
      </c>
      <c r="C749" s="469">
        <v>331532</v>
      </c>
      <c r="D749" s="470" t="s">
        <v>587</v>
      </c>
      <c r="E749" s="468" t="s">
        <v>206</v>
      </c>
      <c r="F749" s="476">
        <v>0.06</v>
      </c>
      <c r="G749" s="160">
        <f t="shared" si="58"/>
        <v>0</v>
      </c>
      <c r="H749" s="160">
        <f t="shared" si="59"/>
        <v>0</v>
      </c>
      <c r="I749" s="160">
        <f t="shared" si="60"/>
        <v>0</v>
      </c>
      <c r="J749" s="160">
        <f t="shared" si="61"/>
        <v>0</v>
      </c>
      <c r="K749" s="160">
        <f t="shared" si="62"/>
        <v>0</v>
      </c>
    </row>
    <row r="750" spans="1:11">
      <c r="A750" s="7" t="s">
        <v>400</v>
      </c>
      <c r="B750" s="474">
        <v>33</v>
      </c>
      <c r="C750" s="469">
        <v>400001</v>
      </c>
      <c r="D750" s="470" t="s">
        <v>207</v>
      </c>
      <c r="E750" s="468" t="s">
        <v>206</v>
      </c>
      <c r="F750" s="476">
        <v>0.08</v>
      </c>
      <c r="G750" s="160">
        <f t="shared" si="58"/>
        <v>0</v>
      </c>
      <c r="H750" s="160">
        <f t="shared" si="59"/>
        <v>0</v>
      </c>
      <c r="I750" s="160">
        <f t="shared" si="60"/>
        <v>0</v>
      </c>
      <c r="J750" s="160">
        <f t="shared" si="61"/>
        <v>0</v>
      </c>
      <c r="K750" s="160">
        <f t="shared" si="62"/>
        <v>0</v>
      </c>
    </row>
    <row r="751" spans="1:11">
      <c r="A751" s="7" t="s">
        <v>400</v>
      </c>
      <c r="B751" s="475">
        <v>34</v>
      </c>
      <c r="C751" s="472">
        <v>400002</v>
      </c>
      <c r="D751" s="473" t="s">
        <v>588</v>
      </c>
      <c r="E751" s="471" t="s">
        <v>206</v>
      </c>
      <c r="F751" s="477">
        <v>1.8</v>
      </c>
      <c r="G751" s="160">
        <f t="shared" si="58"/>
        <v>0</v>
      </c>
      <c r="H751" s="160">
        <f t="shared" si="59"/>
        <v>0</v>
      </c>
      <c r="I751" s="160">
        <f t="shared" si="60"/>
        <v>0</v>
      </c>
      <c r="J751" s="160">
        <f t="shared" si="61"/>
        <v>0</v>
      </c>
      <c r="K751" s="160">
        <f t="shared" si="62"/>
        <v>0</v>
      </c>
    </row>
    <row r="752" spans="1:11">
      <c r="A752" s="7" t="s">
        <v>402</v>
      </c>
      <c r="B752" s="784" t="s">
        <v>202</v>
      </c>
      <c r="C752" s="785"/>
      <c r="D752" s="785"/>
      <c r="E752" s="785"/>
      <c r="F752" s="786"/>
      <c r="G752" s="160">
        <f t="shared" si="58"/>
        <v>0</v>
      </c>
      <c r="H752" s="160">
        <f t="shared" si="59"/>
        <v>0</v>
      </c>
      <c r="I752" s="160">
        <f t="shared" si="60"/>
        <v>0</v>
      </c>
      <c r="J752" s="160">
        <f t="shared" si="61"/>
        <v>0</v>
      </c>
      <c r="K752" s="160">
        <f t="shared" si="62"/>
        <v>0</v>
      </c>
    </row>
    <row r="753" spans="1:11">
      <c r="A753" s="7" t="s">
        <v>402</v>
      </c>
      <c r="B753" s="484">
        <v>1</v>
      </c>
      <c r="C753" s="479" t="s">
        <v>541</v>
      </c>
      <c r="D753" s="480" t="s">
        <v>171</v>
      </c>
      <c r="E753" s="478" t="s">
        <v>127</v>
      </c>
      <c r="F753" s="486">
        <v>4.4800000000000004</v>
      </c>
      <c r="G753" s="160" t="str">
        <f t="shared" si="58"/>
        <v>ТР</v>
      </c>
      <c r="H753" s="160" t="str">
        <f t="shared" si="59"/>
        <v>3</v>
      </c>
      <c r="I753" s="160">
        <f t="shared" si="60"/>
        <v>4.4800000000000004</v>
      </c>
      <c r="J753" s="160">
        <f t="shared" si="61"/>
        <v>0</v>
      </c>
      <c r="K753" s="160">
        <f t="shared" si="62"/>
        <v>0</v>
      </c>
    </row>
    <row r="754" spans="1:11">
      <c r="A754" s="7" t="s">
        <v>402</v>
      </c>
      <c r="B754" s="484">
        <v>2</v>
      </c>
      <c r="C754" s="479" t="s">
        <v>26</v>
      </c>
      <c r="D754" s="480" t="s">
        <v>27</v>
      </c>
      <c r="E754" s="478" t="s">
        <v>127</v>
      </c>
      <c r="F754" s="486">
        <v>62.48</v>
      </c>
      <c r="G754" s="160" t="str">
        <f t="shared" si="58"/>
        <v>ТР</v>
      </c>
      <c r="H754" s="160" t="str">
        <f t="shared" si="59"/>
        <v>4</v>
      </c>
      <c r="I754" s="160">
        <f t="shared" si="60"/>
        <v>62.48</v>
      </c>
      <c r="J754" s="160">
        <f t="shared" si="61"/>
        <v>0</v>
      </c>
      <c r="K754" s="160">
        <f t="shared" si="62"/>
        <v>0</v>
      </c>
    </row>
    <row r="755" spans="1:11">
      <c r="A755" s="7" t="s">
        <v>402</v>
      </c>
      <c r="B755" s="484">
        <v>3</v>
      </c>
      <c r="C755" s="479" t="s">
        <v>28</v>
      </c>
      <c r="D755" s="480" t="s">
        <v>29</v>
      </c>
      <c r="E755" s="478" t="s">
        <v>127</v>
      </c>
      <c r="F755" s="486">
        <v>5.87</v>
      </c>
      <c r="G755" s="160" t="str">
        <f t="shared" si="58"/>
        <v>ТР</v>
      </c>
      <c r="H755" s="160" t="str">
        <f t="shared" si="59"/>
        <v>4</v>
      </c>
      <c r="I755" s="160">
        <f t="shared" si="60"/>
        <v>5.87</v>
      </c>
      <c r="J755" s="160">
        <f t="shared" si="61"/>
        <v>0</v>
      </c>
      <c r="K755" s="160">
        <f t="shared" si="62"/>
        <v>0</v>
      </c>
    </row>
    <row r="756" spans="1:11">
      <c r="A756" s="7" t="s">
        <v>402</v>
      </c>
      <c r="B756" s="484">
        <v>4</v>
      </c>
      <c r="C756" s="479" t="s">
        <v>281</v>
      </c>
      <c r="D756" s="480" t="s">
        <v>176</v>
      </c>
      <c r="E756" s="478" t="s">
        <v>127</v>
      </c>
      <c r="F756" s="486">
        <v>10.85</v>
      </c>
      <c r="G756" s="160" t="str">
        <f t="shared" si="58"/>
        <v>ТР</v>
      </c>
      <c r="H756" s="160" t="str">
        <f t="shared" si="59"/>
        <v>4</v>
      </c>
      <c r="I756" s="160">
        <f t="shared" si="60"/>
        <v>10.85</v>
      </c>
      <c r="J756" s="160">
        <f t="shared" si="61"/>
        <v>0</v>
      </c>
      <c r="K756" s="160">
        <f t="shared" si="62"/>
        <v>0</v>
      </c>
    </row>
    <row r="757" spans="1:11">
      <c r="A757" s="7" t="s">
        <v>402</v>
      </c>
      <c r="B757" s="484">
        <v>5</v>
      </c>
      <c r="C757" s="479">
        <v>2</v>
      </c>
      <c r="D757" s="480" t="s">
        <v>31</v>
      </c>
      <c r="E757" s="478" t="s">
        <v>127</v>
      </c>
      <c r="F757" s="486">
        <v>17.7</v>
      </c>
      <c r="G757" s="160">
        <f t="shared" si="58"/>
        <v>0</v>
      </c>
      <c r="H757" s="160">
        <f t="shared" si="59"/>
        <v>0</v>
      </c>
      <c r="I757" s="160">
        <f t="shared" si="60"/>
        <v>0</v>
      </c>
      <c r="J757" s="160">
        <f t="shared" si="61"/>
        <v>0</v>
      </c>
      <c r="K757" s="160">
        <f t="shared" si="62"/>
        <v>0</v>
      </c>
    </row>
    <row r="758" spans="1:11">
      <c r="A758" s="7" t="s">
        <v>402</v>
      </c>
      <c r="B758" s="784" t="s">
        <v>203</v>
      </c>
      <c r="C758" s="785"/>
      <c r="D758" s="785"/>
      <c r="E758" s="785"/>
      <c r="F758" s="786"/>
      <c r="G758" s="160">
        <f t="shared" si="58"/>
        <v>0</v>
      </c>
      <c r="H758" s="160">
        <f t="shared" si="59"/>
        <v>0</v>
      </c>
      <c r="I758" s="160">
        <f t="shared" si="60"/>
        <v>0</v>
      </c>
      <c r="J758" s="160">
        <f t="shared" si="61"/>
        <v>0</v>
      </c>
      <c r="K758" s="160">
        <f t="shared" si="62"/>
        <v>0</v>
      </c>
    </row>
    <row r="759" spans="1:11">
      <c r="A759" s="7" t="s">
        <v>402</v>
      </c>
      <c r="B759" s="484">
        <v>6</v>
      </c>
      <c r="C759" s="479" t="s">
        <v>204</v>
      </c>
      <c r="D759" s="480" t="s">
        <v>205</v>
      </c>
      <c r="E759" s="478" t="s">
        <v>206</v>
      </c>
      <c r="F759" s="486">
        <v>1.28</v>
      </c>
      <c r="G759" s="160">
        <f t="shared" si="58"/>
        <v>0</v>
      </c>
      <c r="H759" s="160">
        <f t="shared" si="59"/>
        <v>0</v>
      </c>
      <c r="I759" s="160">
        <f t="shared" si="60"/>
        <v>0</v>
      </c>
      <c r="J759" s="160" t="str">
        <f t="shared" si="61"/>
        <v>КР</v>
      </c>
      <c r="K759" s="160">
        <f t="shared" si="62"/>
        <v>1.28</v>
      </c>
    </row>
    <row r="760" spans="1:11">
      <c r="A760" s="7" t="s">
        <v>402</v>
      </c>
      <c r="B760" s="484">
        <v>7</v>
      </c>
      <c r="C760" s="479" t="s">
        <v>221</v>
      </c>
      <c r="D760" s="480" t="s">
        <v>222</v>
      </c>
      <c r="E760" s="478" t="s">
        <v>206</v>
      </c>
      <c r="F760" s="486">
        <v>4.01</v>
      </c>
      <c r="G760" s="160">
        <f t="shared" si="58"/>
        <v>0</v>
      </c>
      <c r="H760" s="160">
        <f t="shared" si="59"/>
        <v>0</v>
      </c>
      <c r="I760" s="160">
        <f t="shared" si="60"/>
        <v>0</v>
      </c>
      <c r="J760" s="160">
        <f t="shared" si="61"/>
        <v>0</v>
      </c>
      <c r="K760" s="160">
        <f t="shared" si="62"/>
        <v>0</v>
      </c>
    </row>
    <row r="761" spans="1:11">
      <c r="A761" s="7" t="s">
        <v>402</v>
      </c>
      <c r="B761" s="484">
        <v>8</v>
      </c>
      <c r="C761" s="479" t="s">
        <v>239</v>
      </c>
      <c r="D761" s="480" t="s">
        <v>240</v>
      </c>
      <c r="E761" s="478" t="s">
        <v>206</v>
      </c>
      <c r="F761" s="486">
        <v>4.01</v>
      </c>
      <c r="G761" s="160">
        <f t="shared" ref="G761:G824" si="63">IF(LEFT(C761,2)="1-","ТР",IF(LEFT(C761,2)="4-","ТР",0))</f>
        <v>0</v>
      </c>
      <c r="H761" s="160">
        <f t="shared" si="59"/>
        <v>0</v>
      </c>
      <c r="I761" s="160">
        <f t="shared" si="60"/>
        <v>0</v>
      </c>
      <c r="J761" s="160">
        <f t="shared" si="61"/>
        <v>0</v>
      </c>
      <c r="K761" s="160">
        <f t="shared" si="62"/>
        <v>0</v>
      </c>
    </row>
    <row r="762" spans="1:11">
      <c r="A762" s="7" t="s">
        <v>402</v>
      </c>
      <c r="B762" s="484">
        <v>9</v>
      </c>
      <c r="C762" s="479" t="s">
        <v>241</v>
      </c>
      <c r="D762" s="480" t="s">
        <v>242</v>
      </c>
      <c r="E762" s="478" t="s">
        <v>206</v>
      </c>
      <c r="F762" s="486">
        <v>3.3</v>
      </c>
      <c r="G762" s="160">
        <f t="shared" si="63"/>
        <v>0</v>
      </c>
      <c r="H762" s="160">
        <f t="shared" si="59"/>
        <v>0</v>
      </c>
      <c r="I762" s="160">
        <f t="shared" si="60"/>
        <v>0</v>
      </c>
      <c r="J762" s="160">
        <f t="shared" si="61"/>
        <v>0</v>
      </c>
      <c r="K762" s="160">
        <f t="shared" si="62"/>
        <v>0</v>
      </c>
    </row>
    <row r="763" spans="1:11" ht="25.5">
      <c r="A763" s="7" t="s">
        <v>402</v>
      </c>
      <c r="B763" s="484">
        <v>10</v>
      </c>
      <c r="C763" s="479" t="s">
        <v>266</v>
      </c>
      <c r="D763" s="480" t="s">
        <v>267</v>
      </c>
      <c r="E763" s="478" t="s">
        <v>206</v>
      </c>
      <c r="F763" s="486">
        <v>0.81</v>
      </c>
      <c r="G763" s="160">
        <f t="shared" si="63"/>
        <v>0</v>
      </c>
      <c r="H763" s="160">
        <f t="shared" si="59"/>
        <v>0</v>
      </c>
      <c r="I763" s="160">
        <f t="shared" si="60"/>
        <v>0</v>
      </c>
      <c r="J763" s="160">
        <f t="shared" si="61"/>
        <v>0</v>
      </c>
      <c r="K763" s="160">
        <f t="shared" si="62"/>
        <v>0</v>
      </c>
    </row>
    <row r="764" spans="1:11">
      <c r="A764" s="7" t="s">
        <v>402</v>
      </c>
      <c r="B764" s="484">
        <v>11</v>
      </c>
      <c r="C764" s="479">
        <v>150102</v>
      </c>
      <c r="D764" s="480" t="s">
        <v>268</v>
      </c>
      <c r="E764" s="478" t="s">
        <v>206</v>
      </c>
      <c r="F764" s="486">
        <v>2.9</v>
      </c>
      <c r="G764" s="160">
        <f t="shared" si="63"/>
        <v>0</v>
      </c>
      <c r="H764" s="160">
        <f t="shared" si="59"/>
        <v>0</v>
      </c>
      <c r="I764" s="160">
        <f t="shared" si="60"/>
        <v>0</v>
      </c>
      <c r="J764" s="160">
        <f t="shared" si="61"/>
        <v>0</v>
      </c>
      <c r="K764" s="160">
        <f t="shared" si="62"/>
        <v>0</v>
      </c>
    </row>
    <row r="765" spans="1:11">
      <c r="A765" s="7" t="s">
        <v>402</v>
      </c>
      <c r="B765" s="484">
        <v>12</v>
      </c>
      <c r="C765" s="479">
        <v>151301</v>
      </c>
      <c r="D765" s="480" t="s">
        <v>269</v>
      </c>
      <c r="E765" s="478" t="s">
        <v>206</v>
      </c>
      <c r="F765" s="486">
        <v>4.4400000000000004</v>
      </c>
      <c r="G765" s="160">
        <f t="shared" si="63"/>
        <v>0</v>
      </c>
      <c r="H765" s="160">
        <f t="shared" si="59"/>
        <v>0</v>
      </c>
      <c r="I765" s="160">
        <f t="shared" si="60"/>
        <v>0</v>
      </c>
      <c r="J765" s="160">
        <f t="shared" si="61"/>
        <v>0</v>
      </c>
      <c r="K765" s="160">
        <f t="shared" si="62"/>
        <v>0</v>
      </c>
    </row>
    <row r="766" spans="1:11">
      <c r="A766" s="7" t="s">
        <v>402</v>
      </c>
      <c r="B766" s="484">
        <v>13</v>
      </c>
      <c r="C766" s="479">
        <v>331005</v>
      </c>
      <c r="D766" s="480" t="s">
        <v>272</v>
      </c>
      <c r="E766" s="478" t="s">
        <v>206</v>
      </c>
      <c r="F766" s="486">
        <v>3.83</v>
      </c>
      <c r="G766" s="160">
        <f t="shared" si="63"/>
        <v>0</v>
      </c>
      <c r="H766" s="160">
        <f t="shared" si="59"/>
        <v>0</v>
      </c>
      <c r="I766" s="160">
        <f t="shared" si="60"/>
        <v>0</v>
      </c>
      <c r="J766" s="160">
        <f t="shared" si="61"/>
        <v>0</v>
      </c>
      <c r="K766" s="160">
        <f t="shared" si="62"/>
        <v>0</v>
      </c>
    </row>
    <row r="767" spans="1:11">
      <c r="A767" s="7" t="s">
        <v>402</v>
      </c>
      <c r="B767" s="484">
        <v>14</v>
      </c>
      <c r="C767" s="479">
        <v>331006</v>
      </c>
      <c r="D767" s="480" t="s">
        <v>273</v>
      </c>
      <c r="E767" s="478" t="s">
        <v>206</v>
      </c>
      <c r="F767" s="486">
        <v>4.4400000000000004</v>
      </c>
      <c r="G767" s="160">
        <f t="shared" si="63"/>
        <v>0</v>
      </c>
      <c r="H767" s="160">
        <f t="shared" ref="H767:H826" si="64">IF(G767="ТР",MID(C767,3,1),0)</f>
        <v>0</v>
      </c>
      <c r="I767" s="160">
        <f t="shared" si="60"/>
        <v>0</v>
      </c>
      <c r="J767" s="160">
        <f t="shared" si="61"/>
        <v>0</v>
      </c>
      <c r="K767" s="160">
        <f t="shared" si="62"/>
        <v>0</v>
      </c>
    </row>
    <row r="768" spans="1:11">
      <c r="A768" s="7" t="s">
        <v>402</v>
      </c>
      <c r="B768" s="485">
        <v>15</v>
      </c>
      <c r="C768" s="482">
        <v>400001</v>
      </c>
      <c r="D768" s="483" t="s">
        <v>207</v>
      </c>
      <c r="E768" s="481" t="s">
        <v>206</v>
      </c>
      <c r="F768" s="487">
        <v>1.28</v>
      </c>
      <c r="G768" s="160">
        <f t="shared" si="63"/>
        <v>0</v>
      </c>
      <c r="H768" s="160">
        <f t="shared" si="64"/>
        <v>0</v>
      </c>
      <c r="I768" s="160">
        <f t="shared" si="60"/>
        <v>0</v>
      </c>
      <c r="J768" s="160">
        <f t="shared" si="61"/>
        <v>0</v>
      </c>
      <c r="K768" s="160">
        <f t="shared" si="62"/>
        <v>0</v>
      </c>
    </row>
    <row r="769" spans="1:11">
      <c r="A769" s="7" t="s">
        <v>404</v>
      </c>
      <c r="B769" s="784" t="s">
        <v>202</v>
      </c>
      <c r="C769" s="785"/>
      <c r="D769" s="785"/>
      <c r="E769" s="785"/>
      <c r="F769" s="786"/>
      <c r="G769" s="160">
        <f t="shared" si="63"/>
        <v>0</v>
      </c>
      <c r="H769" s="160">
        <f t="shared" si="64"/>
        <v>0</v>
      </c>
      <c r="I769" s="160">
        <f t="shared" si="60"/>
        <v>0</v>
      </c>
      <c r="J769" s="160">
        <f t="shared" si="61"/>
        <v>0</v>
      </c>
      <c r="K769" s="160">
        <f t="shared" si="62"/>
        <v>0</v>
      </c>
    </row>
    <row r="770" spans="1:11">
      <c r="A770" s="7" t="s">
        <v>404</v>
      </c>
      <c r="B770" s="494">
        <v>1</v>
      </c>
      <c r="C770" s="489" t="s">
        <v>470</v>
      </c>
      <c r="D770" s="490" t="s">
        <v>142</v>
      </c>
      <c r="E770" s="488" t="s">
        <v>127</v>
      </c>
      <c r="F770" s="496">
        <v>838.84</v>
      </c>
      <c r="G770" s="160" t="str">
        <f t="shared" si="63"/>
        <v>ТР</v>
      </c>
      <c r="H770" s="160" t="str">
        <f t="shared" si="64"/>
        <v>1</v>
      </c>
      <c r="I770" s="160">
        <f t="shared" si="60"/>
        <v>838.84</v>
      </c>
      <c r="J770" s="160">
        <f t="shared" si="61"/>
        <v>0</v>
      </c>
      <c r="K770" s="160">
        <f t="shared" si="62"/>
        <v>0</v>
      </c>
    </row>
    <row r="771" spans="1:11">
      <c r="A771" s="7" t="s">
        <v>404</v>
      </c>
      <c r="B771" s="494">
        <v>2</v>
      </c>
      <c r="C771" s="489" t="s">
        <v>77</v>
      </c>
      <c r="D771" s="490" t="s">
        <v>79</v>
      </c>
      <c r="E771" s="488" t="s">
        <v>127</v>
      </c>
      <c r="F771" s="496">
        <v>2373.36</v>
      </c>
      <c r="G771" s="160" t="str">
        <f t="shared" si="63"/>
        <v>ТР</v>
      </c>
      <c r="H771" s="160" t="str">
        <f t="shared" si="64"/>
        <v>2</v>
      </c>
      <c r="I771" s="160">
        <f t="shared" si="60"/>
        <v>2373.36</v>
      </c>
      <c r="J771" s="160">
        <f t="shared" si="61"/>
        <v>0</v>
      </c>
      <c r="K771" s="160">
        <f t="shared" si="62"/>
        <v>0</v>
      </c>
    </row>
    <row r="772" spans="1:11">
      <c r="A772" s="7" t="s">
        <v>404</v>
      </c>
      <c r="B772" s="494">
        <v>3</v>
      </c>
      <c r="C772" s="489" t="s">
        <v>471</v>
      </c>
      <c r="D772" s="490" t="s">
        <v>472</v>
      </c>
      <c r="E772" s="488" t="s">
        <v>127</v>
      </c>
      <c r="F772" s="496">
        <v>196.02</v>
      </c>
      <c r="G772" s="160" t="str">
        <f t="shared" si="63"/>
        <v>ТР</v>
      </c>
      <c r="H772" s="160" t="str">
        <f t="shared" si="64"/>
        <v>2</v>
      </c>
      <c r="I772" s="160">
        <f t="shared" ref="I772:I835" si="65">IF(G772="ТР",F772,0)</f>
        <v>196.02</v>
      </c>
      <c r="J772" s="160">
        <f t="shared" si="61"/>
        <v>0</v>
      </c>
      <c r="K772" s="160">
        <f t="shared" si="62"/>
        <v>0</v>
      </c>
    </row>
    <row r="773" spans="1:11">
      <c r="A773" s="7" t="s">
        <v>404</v>
      </c>
      <c r="B773" s="494">
        <v>4</v>
      </c>
      <c r="C773" s="489" t="s">
        <v>260</v>
      </c>
      <c r="D773" s="490" t="s">
        <v>143</v>
      </c>
      <c r="E773" s="488" t="s">
        <v>127</v>
      </c>
      <c r="F773" s="496">
        <v>8.15</v>
      </c>
      <c r="G773" s="160" t="str">
        <f t="shared" si="63"/>
        <v>ТР</v>
      </c>
      <c r="H773" s="160" t="str">
        <f t="shared" si="64"/>
        <v>3</v>
      </c>
      <c r="I773" s="160">
        <f t="shared" si="65"/>
        <v>8.15</v>
      </c>
      <c r="J773" s="160">
        <f t="shared" ref="J773:J836" si="66">IF(LEFT(C773,2)="02","КР",0)</f>
        <v>0</v>
      </c>
      <c r="K773" s="160">
        <f t="shared" ref="K773:K836" si="67">IF(J773="КР",F773,0)</f>
        <v>0</v>
      </c>
    </row>
    <row r="774" spans="1:11">
      <c r="A774" s="7" t="s">
        <v>404</v>
      </c>
      <c r="B774" s="494">
        <v>5</v>
      </c>
      <c r="C774" s="489" t="s">
        <v>22</v>
      </c>
      <c r="D774" s="490" t="s">
        <v>23</v>
      </c>
      <c r="E774" s="488" t="s">
        <v>127</v>
      </c>
      <c r="F774" s="496">
        <v>2205.09</v>
      </c>
      <c r="G774" s="160" t="str">
        <f t="shared" si="63"/>
        <v>ТР</v>
      </c>
      <c r="H774" s="160" t="str">
        <f t="shared" si="64"/>
        <v>3</v>
      </c>
      <c r="I774" s="160">
        <f t="shared" si="65"/>
        <v>2205.09</v>
      </c>
      <c r="J774" s="160">
        <f t="shared" si="66"/>
        <v>0</v>
      </c>
      <c r="K774" s="160">
        <f t="shared" si="67"/>
        <v>0</v>
      </c>
    </row>
    <row r="775" spans="1:11">
      <c r="A775" s="7" t="s">
        <v>404</v>
      </c>
      <c r="B775" s="494">
        <v>6</v>
      </c>
      <c r="C775" s="489" t="s">
        <v>26</v>
      </c>
      <c r="D775" s="490" t="s">
        <v>27</v>
      </c>
      <c r="E775" s="488" t="s">
        <v>127</v>
      </c>
      <c r="F775" s="496">
        <v>3800.16</v>
      </c>
      <c r="G775" s="160" t="str">
        <f t="shared" si="63"/>
        <v>ТР</v>
      </c>
      <c r="H775" s="160" t="str">
        <f t="shared" si="64"/>
        <v>4</v>
      </c>
      <c r="I775" s="160">
        <f t="shared" si="65"/>
        <v>3800.16</v>
      </c>
      <c r="J775" s="160">
        <f t="shared" si="66"/>
        <v>0</v>
      </c>
      <c r="K775" s="160">
        <f t="shared" si="67"/>
        <v>0</v>
      </c>
    </row>
    <row r="776" spans="1:11">
      <c r="A776" s="7" t="s">
        <v>404</v>
      </c>
      <c r="B776" s="494">
        <v>7</v>
      </c>
      <c r="C776" s="489" t="s">
        <v>281</v>
      </c>
      <c r="D776" s="490" t="s">
        <v>176</v>
      </c>
      <c r="E776" s="488" t="s">
        <v>127</v>
      </c>
      <c r="F776" s="496">
        <v>9.7100000000000009</v>
      </c>
      <c r="G776" s="160" t="str">
        <f t="shared" si="63"/>
        <v>ТР</v>
      </c>
      <c r="H776" s="160" t="str">
        <f t="shared" si="64"/>
        <v>4</v>
      </c>
      <c r="I776" s="160">
        <f t="shared" si="65"/>
        <v>9.7100000000000009</v>
      </c>
      <c r="J776" s="160">
        <f t="shared" si="66"/>
        <v>0</v>
      </c>
      <c r="K776" s="160">
        <f t="shared" si="67"/>
        <v>0</v>
      </c>
    </row>
    <row r="777" spans="1:11">
      <c r="A777" s="7" t="s">
        <v>404</v>
      </c>
      <c r="B777" s="494">
        <v>8</v>
      </c>
      <c r="C777" s="489">
        <v>2</v>
      </c>
      <c r="D777" s="490" t="s">
        <v>31</v>
      </c>
      <c r="E777" s="488" t="s">
        <v>127</v>
      </c>
      <c r="F777" s="496">
        <v>852.04</v>
      </c>
      <c r="G777" s="160">
        <f t="shared" si="63"/>
        <v>0</v>
      </c>
      <c r="H777" s="160">
        <f t="shared" si="64"/>
        <v>0</v>
      </c>
      <c r="I777" s="160">
        <f t="shared" si="65"/>
        <v>0</v>
      </c>
      <c r="J777" s="160">
        <f t="shared" si="66"/>
        <v>0</v>
      </c>
      <c r="K777" s="160">
        <f t="shared" si="67"/>
        <v>0</v>
      </c>
    </row>
    <row r="778" spans="1:11">
      <c r="A778" s="7" t="s">
        <v>404</v>
      </c>
      <c r="B778" s="784" t="s">
        <v>203</v>
      </c>
      <c r="C778" s="785"/>
      <c r="D778" s="785"/>
      <c r="E778" s="785"/>
      <c r="F778" s="786"/>
      <c r="G778" s="160">
        <f t="shared" si="63"/>
        <v>0</v>
      </c>
      <c r="H778" s="160">
        <f t="shared" si="64"/>
        <v>0</v>
      </c>
      <c r="I778" s="160">
        <f t="shared" si="65"/>
        <v>0</v>
      </c>
      <c r="J778" s="160">
        <f t="shared" si="66"/>
        <v>0</v>
      </c>
      <c r="K778" s="160">
        <f t="shared" si="67"/>
        <v>0</v>
      </c>
    </row>
    <row r="779" spans="1:11">
      <c r="A779" s="7" t="s">
        <v>404</v>
      </c>
      <c r="B779" s="494">
        <v>9</v>
      </c>
      <c r="C779" s="489" t="s">
        <v>204</v>
      </c>
      <c r="D779" s="490" t="s">
        <v>205</v>
      </c>
      <c r="E779" s="488" t="s">
        <v>206</v>
      </c>
      <c r="F779" s="496">
        <v>147.59</v>
      </c>
      <c r="G779" s="160">
        <f t="shared" si="63"/>
        <v>0</v>
      </c>
      <c r="H779" s="160">
        <f t="shared" si="64"/>
        <v>0</v>
      </c>
      <c r="I779" s="160">
        <f t="shared" si="65"/>
        <v>0</v>
      </c>
      <c r="J779" s="160" t="str">
        <f t="shared" si="66"/>
        <v>КР</v>
      </c>
      <c r="K779" s="160">
        <f t="shared" si="67"/>
        <v>147.59</v>
      </c>
    </row>
    <row r="780" spans="1:11">
      <c r="A780" s="7" t="s">
        <v>404</v>
      </c>
      <c r="B780" s="494">
        <v>10</v>
      </c>
      <c r="C780" s="489" t="s">
        <v>264</v>
      </c>
      <c r="D780" s="490" t="s">
        <v>265</v>
      </c>
      <c r="E780" s="488" t="s">
        <v>206</v>
      </c>
      <c r="F780" s="496">
        <v>0.03</v>
      </c>
      <c r="G780" s="160">
        <f t="shared" si="63"/>
        <v>0</v>
      </c>
      <c r="H780" s="160">
        <f t="shared" si="64"/>
        <v>0</v>
      </c>
      <c r="I780" s="160">
        <f t="shared" si="65"/>
        <v>0</v>
      </c>
      <c r="J780" s="160">
        <f t="shared" si="66"/>
        <v>0</v>
      </c>
      <c r="K780" s="160">
        <f t="shared" si="67"/>
        <v>0</v>
      </c>
    </row>
    <row r="781" spans="1:11">
      <c r="A781" s="7" t="s">
        <v>404</v>
      </c>
      <c r="B781" s="494">
        <v>11</v>
      </c>
      <c r="C781" s="489" t="s">
        <v>537</v>
      </c>
      <c r="D781" s="490" t="s">
        <v>538</v>
      </c>
      <c r="E781" s="488" t="s">
        <v>206</v>
      </c>
      <c r="F781" s="496">
        <v>0.03</v>
      </c>
      <c r="G781" s="160">
        <f t="shared" si="63"/>
        <v>0</v>
      </c>
      <c r="H781" s="160">
        <f t="shared" si="64"/>
        <v>0</v>
      </c>
      <c r="I781" s="160">
        <f t="shared" si="65"/>
        <v>0</v>
      </c>
      <c r="J781" s="160">
        <f t="shared" si="66"/>
        <v>0</v>
      </c>
      <c r="K781" s="160">
        <f t="shared" si="67"/>
        <v>0</v>
      </c>
    </row>
    <row r="782" spans="1:11">
      <c r="A782" s="7" t="s">
        <v>404</v>
      </c>
      <c r="B782" s="494">
        <v>12</v>
      </c>
      <c r="C782" s="489" t="s">
        <v>250</v>
      </c>
      <c r="D782" s="490" t="s">
        <v>251</v>
      </c>
      <c r="E782" s="488" t="s">
        <v>206</v>
      </c>
      <c r="F782" s="496">
        <v>552.98</v>
      </c>
      <c r="G782" s="160">
        <f t="shared" si="63"/>
        <v>0</v>
      </c>
      <c r="H782" s="160">
        <f t="shared" si="64"/>
        <v>0</v>
      </c>
      <c r="I782" s="160">
        <f t="shared" si="65"/>
        <v>0</v>
      </c>
      <c r="J782" s="160">
        <f t="shared" si="66"/>
        <v>0</v>
      </c>
      <c r="K782" s="160">
        <f t="shared" si="67"/>
        <v>0</v>
      </c>
    </row>
    <row r="783" spans="1:11" ht="25.5">
      <c r="A783" s="7" t="s">
        <v>404</v>
      </c>
      <c r="B783" s="494">
        <v>13</v>
      </c>
      <c r="C783" s="489" t="s">
        <v>473</v>
      </c>
      <c r="D783" s="490" t="s">
        <v>474</v>
      </c>
      <c r="E783" s="488" t="s">
        <v>206</v>
      </c>
      <c r="F783" s="496">
        <v>45.98</v>
      </c>
      <c r="G783" s="160">
        <f t="shared" si="63"/>
        <v>0</v>
      </c>
      <c r="H783" s="160">
        <f t="shared" si="64"/>
        <v>0</v>
      </c>
      <c r="I783" s="160">
        <f t="shared" si="65"/>
        <v>0</v>
      </c>
      <c r="J783" s="160">
        <f t="shared" si="66"/>
        <v>0</v>
      </c>
      <c r="K783" s="160">
        <f t="shared" si="67"/>
        <v>0</v>
      </c>
    </row>
    <row r="784" spans="1:11">
      <c r="A784" s="7" t="s">
        <v>404</v>
      </c>
      <c r="B784" s="494">
        <v>14</v>
      </c>
      <c r="C784" s="489" t="s">
        <v>241</v>
      </c>
      <c r="D784" s="490" t="s">
        <v>242</v>
      </c>
      <c r="E784" s="488" t="s">
        <v>206</v>
      </c>
      <c r="F784" s="496">
        <v>1242.78</v>
      </c>
      <c r="G784" s="160">
        <f t="shared" si="63"/>
        <v>0</v>
      </c>
      <c r="H784" s="160">
        <f t="shared" si="64"/>
        <v>0</v>
      </c>
      <c r="I784" s="160">
        <f t="shared" si="65"/>
        <v>0</v>
      </c>
      <c r="J784" s="160">
        <f t="shared" si="66"/>
        <v>0</v>
      </c>
      <c r="K784" s="160">
        <f t="shared" si="67"/>
        <v>0</v>
      </c>
    </row>
    <row r="785" spans="1:11" ht="25.5">
      <c r="A785" s="7" t="s">
        <v>404</v>
      </c>
      <c r="B785" s="494">
        <v>15</v>
      </c>
      <c r="C785" s="489" t="s">
        <v>254</v>
      </c>
      <c r="D785" s="490" t="s">
        <v>255</v>
      </c>
      <c r="E785" s="488" t="s">
        <v>206</v>
      </c>
      <c r="F785" s="496">
        <v>147.62</v>
      </c>
      <c r="G785" s="160">
        <f t="shared" si="63"/>
        <v>0</v>
      </c>
      <c r="H785" s="160">
        <f t="shared" si="64"/>
        <v>0</v>
      </c>
      <c r="I785" s="160">
        <f t="shared" si="65"/>
        <v>0</v>
      </c>
      <c r="J785" s="160">
        <f t="shared" si="66"/>
        <v>0</v>
      </c>
      <c r="K785" s="160">
        <f t="shared" si="67"/>
        <v>0</v>
      </c>
    </row>
    <row r="786" spans="1:11">
      <c r="A786" s="7" t="s">
        <v>404</v>
      </c>
      <c r="B786" s="494">
        <v>16</v>
      </c>
      <c r="C786" s="489">
        <v>170300</v>
      </c>
      <c r="D786" s="490" t="s">
        <v>288</v>
      </c>
      <c r="E786" s="488" t="s">
        <v>206</v>
      </c>
      <c r="F786" s="496">
        <v>1.96</v>
      </c>
      <c r="G786" s="160">
        <f t="shared" si="63"/>
        <v>0</v>
      </c>
      <c r="H786" s="160">
        <f t="shared" si="64"/>
        <v>0</v>
      </c>
      <c r="I786" s="160">
        <f t="shared" si="65"/>
        <v>0</v>
      </c>
      <c r="J786" s="160">
        <f t="shared" si="66"/>
        <v>0</v>
      </c>
      <c r="K786" s="160">
        <f t="shared" si="67"/>
        <v>0</v>
      </c>
    </row>
    <row r="787" spans="1:11">
      <c r="A787" s="7" t="s">
        <v>404</v>
      </c>
      <c r="B787" s="494">
        <v>17</v>
      </c>
      <c r="C787" s="489">
        <v>170602</v>
      </c>
      <c r="D787" s="490" t="s">
        <v>455</v>
      </c>
      <c r="E787" s="488" t="s">
        <v>206</v>
      </c>
      <c r="F787" s="496">
        <v>1.96</v>
      </c>
      <c r="G787" s="160">
        <f t="shared" si="63"/>
        <v>0</v>
      </c>
      <c r="H787" s="160">
        <f t="shared" si="64"/>
        <v>0</v>
      </c>
      <c r="I787" s="160">
        <f t="shared" si="65"/>
        <v>0</v>
      </c>
      <c r="J787" s="160">
        <f t="shared" si="66"/>
        <v>0</v>
      </c>
      <c r="K787" s="160">
        <f t="shared" si="67"/>
        <v>0</v>
      </c>
    </row>
    <row r="788" spans="1:11">
      <c r="A788" s="7" t="s">
        <v>404</v>
      </c>
      <c r="B788" s="494">
        <v>18</v>
      </c>
      <c r="C788" s="489">
        <v>171000</v>
      </c>
      <c r="D788" s="490" t="s">
        <v>456</v>
      </c>
      <c r="E788" s="488" t="s">
        <v>206</v>
      </c>
      <c r="F788" s="496">
        <v>1.86</v>
      </c>
      <c r="G788" s="160">
        <f t="shared" si="63"/>
        <v>0</v>
      </c>
      <c r="H788" s="160">
        <f t="shared" si="64"/>
        <v>0</v>
      </c>
      <c r="I788" s="160">
        <f t="shared" si="65"/>
        <v>0</v>
      </c>
      <c r="J788" s="160">
        <f t="shared" si="66"/>
        <v>0</v>
      </c>
      <c r="K788" s="160">
        <f t="shared" si="67"/>
        <v>0</v>
      </c>
    </row>
    <row r="789" spans="1:11">
      <c r="A789" s="7" t="s">
        <v>404</v>
      </c>
      <c r="B789" s="494">
        <v>19</v>
      </c>
      <c r="C789" s="489">
        <v>331451</v>
      </c>
      <c r="D789" s="490" t="s">
        <v>244</v>
      </c>
      <c r="E789" s="488" t="s">
        <v>206</v>
      </c>
      <c r="F789" s="496">
        <v>35.25</v>
      </c>
      <c r="G789" s="160">
        <f t="shared" si="63"/>
        <v>0</v>
      </c>
      <c r="H789" s="160">
        <f t="shared" si="64"/>
        <v>0</v>
      </c>
      <c r="I789" s="160">
        <f t="shared" si="65"/>
        <v>0</v>
      </c>
      <c r="J789" s="160">
        <f t="shared" si="66"/>
        <v>0</v>
      </c>
      <c r="K789" s="160">
        <f t="shared" si="67"/>
        <v>0</v>
      </c>
    </row>
    <row r="790" spans="1:11">
      <c r="A790" s="7" t="s">
        <v>404</v>
      </c>
      <c r="B790" s="494">
        <v>20</v>
      </c>
      <c r="C790" s="489">
        <v>331481</v>
      </c>
      <c r="D790" s="490" t="s">
        <v>589</v>
      </c>
      <c r="E790" s="488" t="s">
        <v>206</v>
      </c>
      <c r="F790" s="496">
        <v>147.62</v>
      </c>
      <c r="G790" s="160">
        <f t="shared" si="63"/>
        <v>0</v>
      </c>
      <c r="H790" s="160">
        <f t="shared" si="64"/>
        <v>0</v>
      </c>
      <c r="I790" s="160">
        <f t="shared" si="65"/>
        <v>0</v>
      </c>
      <c r="J790" s="160">
        <f t="shared" si="66"/>
        <v>0</v>
      </c>
      <c r="K790" s="160">
        <f t="shared" si="67"/>
        <v>0</v>
      </c>
    </row>
    <row r="791" spans="1:11">
      <c r="A791" s="7" t="s">
        <v>404</v>
      </c>
      <c r="B791" s="494">
        <v>21</v>
      </c>
      <c r="C791" s="489">
        <v>340101</v>
      </c>
      <c r="D791" s="490" t="s">
        <v>543</v>
      </c>
      <c r="E791" s="488" t="s">
        <v>206</v>
      </c>
      <c r="F791" s="496">
        <v>1.63</v>
      </c>
      <c r="G791" s="160">
        <f t="shared" si="63"/>
        <v>0</v>
      </c>
      <c r="H791" s="160">
        <f t="shared" si="64"/>
        <v>0</v>
      </c>
      <c r="I791" s="160">
        <f t="shared" si="65"/>
        <v>0</v>
      </c>
      <c r="J791" s="160">
        <f t="shared" si="66"/>
        <v>0</v>
      </c>
      <c r="K791" s="160">
        <f t="shared" si="67"/>
        <v>0</v>
      </c>
    </row>
    <row r="792" spans="1:11">
      <c r="A792" s="7" t="s">
        <v>404</v>
      </c>
      <c r="B792" s="495">
        <v>22</v>
      </c>
      <c r="C792" s="492">
        <v>400001</v>
      </c>
      <c r="D792" s="493" t="s">
        <v>207</v>
      </c>
      <c r="E792" s="491" t="s">
        <v>206</v>
      </c>
      <c r="F792" s="497">
        <v>110.61</v>
      </c>
      <c r="G792" s="160">
        <f t="shared" si="63"/>
        <v>0</v>
      </c>
      <c r="H792" s="160">
        <f t="shared" si="64"/>
        <v>0</v>
      </c>
      <c r="I792" s="160">
        <f t="shared" si="65"/>
        <v>0</v>
      </c>
      <c r="J792" s="160">
        <f t="shared" si="66"/>
        <v>0</v>
      </c>
      <c r="K792" s="160">
        <f t="shared" si="67"/>
        <v>0</v>
      </c>
    </row>
    <row r="793" spans="1:11">
      <c r="A793" s="7" t="s">
        <v>314</v>
      </c>
      <c r="B793" s="784" t="s">
        <v>202</v>
      </c>
      <c r="C793" s="785"/>
      <c r="D793" s="785"/>
      <c r="E793" s="785"/>
      <c r="F793" s="786"/>
      <c r="G793" s="160">
        <f t="shared" si="63"/>
        <v>0</v>
      </c>
      <c r="H793" s="160">
        <f t="shared" si="64"/>
        <v>0</v>
      </c>
      <c r="I793" s="160">
        <f t="shared" si="65"/>
        <v>0</v>
      </c>
      <c r="J793" s="160">
        <f t="shared" si="66"/>
        <v>0</v>
      </c>
      <c r="K793" s="160">
        <f t="shared" si="67"/>
        <v>0</v>
      </c>
    </row>
    <row r="794" spans="1:11">
      <c r="A794" s="7" t="s">
        <v>314</v>
      </c>
      <c r="B794" s="504">
        <v>1</v>
      </c>
      <c r="C794" s="499" t="s">
        <v>22</v>
      </c>
      <c r="D794" s="500" t="s">
        <v>23</v>
      </c>
      <c r="E794" s="498" t="s">
        <v>127</v>
      </c>
      <c r="F794" s="506">
        <v>1226.69</v>
      </c>
      <c r="G794" s="160" t="str">
        <f t="shared" si="63"/>
        <v>ТР</v>
      </c>
      <c r="H794" s="160" t="str">
        <f t="shared" si="64"/>
        <v>3</v>
      </c>
      <c r="I794" s="160">
        <f t="shared" si="65"/>
        <v>1226.69</v>
      </c>
      <c r="J794" s="160">
        <f t="shared" si="66"/>
        <v>0</v>
      </c>
      <c r="K794" s="160">
        <f t="shared" si="67"/>
        <v>0</v>
      </c>
    </row>
    <row r="795" spans="1:11">
      <c r="A795" s="7" t="s">
        <v>314</v>
      </c>
      <c r="B795" s="504">
        <v>2</v>
      </c>
      <c r="C795" s="499" t="s">
        <v>24</v>
      </c>
      <c r="D795" s="500" t="s">
        <v>25</v>
      </c>
      <c r="E795" s="498" t="s">
        <v>127</v>
      </c>
      <c r="F795" s="506">
        <v>19.55</v>
      </c>
      <c r="G795" s="160" t="str">
        <f t="shared" si="63"/>
        <v>ТР</v>
      </c>
      <c r="H795" s="160" t="str">
        <f t="shared" si="64"/>
        <v>3</v>
      </c>
      <c r="I795" s="160">
        <f t="shared" si="65"/>
        <v>19.55</v>
      </c>
      <c r="J795" s="160">
        <f t="shared" si="66"/>
        <v>0</v>
      </c>
      <c r="K795" s="160">
        <f t="shared" si="67"/>
        <v>0</v>
      </c>
    </row>
    <row r="796" spans="1:11">
      <c r="A796" s="7" t="s">
        <v>314</v>
      </c>
      <c r="B796" s="504">
        <v>3</v>
      </c>
      <c r="C796" s="499" t="s">
        <v>26</v>
      </c>
      <c r="D796" s="500" t="s">
        <v>27</v>
      </c>
      <c r="E796" s="498" t="s">
        <v>127</v>
      </c>
      <c r="F796" s="506">
        <v>1333.15</v>
      </c>
      <c r="G796" s="160" t="str">
        <f t="shared" si="63"/>
        <v>ТР</v>
      </c>
      <c r="H796" s="160" t="str">
        <f t="shared" si="64"/>
        <v>4</v>
      </c>
      <c r="I796" s="160">
        <f t="shared" si="65"/>
        <v>1333.15</v>
      </c>
      <c r="J796" s="160">
        <f t="shared" si="66"/>
        <v>0</v>
      </c>
      <c r="K796" s="160">
        <f t="shared" si="67"/>
        <v>0</v>
      </c>
    </row>
    <row r="797" spans="1:11">
      <c r="A797" s="7" t="s">
        <v>314</v>
      </c>
      <c r="B797" s="504">
        <v>4</v>
      </c>
      <c r="C797" s="499" t="s">
        <v>28</v>
      </c>
      <c r="D797" s="500" t="s">
        <v>29</v>
      </c>
      <c r="E797" s="498" t="s">
        <v>127</v>
      </c>
      <c r="F797" s="506">
        <v>1240.8</v>
      </c>
      <c r="G797" s="160" t="str">
        <f t="shared" si="63"/>
        <v>ТР</v>
      </c>
      <c r="H797" s="160" t="str">
        <f t="shared" si="64"/>
        <v>4</v>
      </c>
      <c r="I797" s="160">
        <f t="shared" si="65"/>
        <v>1240.8</v>
      </c>
      <c r="J797" s="160">
        <f t="shared" si="66"/>
        <v>0</v>
      </c>
      <c r="K797" s="160">
        <f t="shared" si="67"/>
        <v>0</v>
      </c>
    </row>
    <row r="798" spans="1:11">
      <c r="A798" s="7" t="s">
        <v>314</v>
      </c>
      <c r="B798" s="504">
        <v>5</v>
      </c>
      <c r="C798" s="499">
        <v>2</v>
      </c>
      <c r="D798" s="500" t="s">
        <v>31</v>
      </c>
      <c r="E798" s="498" t="s">
        <v>127</v>
      </c>
      <c r="F798" s="506">
        <v>22.25</v>
      </c>
      <c r="G798" s="160">
        <f t="shared" si="63"/>
        <v>0</v>
      </c>
      <c r="H798" s="160">
        <f t="shared" si="64"/>
        <v>0</v>
      </c>
      <c r="I798" s="160">
        <f t="shared" si="65"/>
        <v>0</v>
      </c>
      <c r="J798" s="160">
        <f t="shared" si="66"/>
        <v>0</v>
      </c>
      <c r="K798" s="160">
        <f t="shared" si="67"/>
        <v>0</v>
      </c>
    </row>
    <row r="799" spans="1:11">
      <c r="A799" s="7" t="s">
        <v>314</v>
      </c>
      <c r="B799" s="784" t="s">
        <v>203</v>
      </c>
      <c r="C799" s="785"/>
      <c r="D799" s="785"/>
      <c r="E799" s="785"/>
      <c r="F799" s="786"/>
      <c r="G799" s="160">
        <f t="shared" si="63"/>
        <v>0</v>
      </c>
      <c r="H799" s="160">
        <f t="shared" si="64"/>
        <v>0</v>
      </c>
      <c r="I799" s="160">
        <f t="shared" si="65"/>
        <v>0</v>
      </c>
      <c r="J799" s="160">
        <f t="shared" si="66"/>
        <v>0</v>
      </c>
      <c r="K799" s="160">
        <f t="shared" si="67"/>
        <v>0</v>
      </c>
    </row>
    <row r="800" spans="1:11">
      <c r="A800" s="7" t="s">
        <v>314</v>
      </c>
      <c r="B800" s="504">
        <v>6</v>
      </c>
      <c r="C800" s="499" t="s">
        <v>204</v>
      </c>
      <c r="D800" s="500" t="s">
        <v>205</v>
      </c>
      <c r="E800" s="498" t="s">
        <v>206</v>
      </c>
      <c r="F800" s="506">
        <v>22.24</v>
      </c>
      <c r="G800" s="160">
        <f t="shared" si="63"/>
        <v>0</v>
      </c>
      <c r="H800" s="160">
        <f t="shared" si="64"/>
        <v>0</v>
      </c>
      <c r="I800" s="160">
        <f t="shared" si="65"/>
        <v>0</v>
      </c>
      <c r="J800" s="160" t="str">
        <f t="shared" si="66"/>
        <v>КР</v>
      </c>
      <c r="K800" s="160">
        <f t="shared" si="67"/>
        <v>22.24</v>
      </c>
    </row>
    <row r="801" spans="1:11">
      <c r="A801" s="7" t="s">
        <v>314</v>
      </c>
      <c r="B801" s="504">
        <v>7</v>
      </c>
      <c r="C801" s="499" t="s">
        <v>221</v>
      </c>
      <c r="D801" s="500" t="s">
        <v>222</v>
      </c>
      <c r="E801" s="498" t="s">
        <v>206</v>
      </c>
      <c r="F801" s="506">
        <v>196.5</v>
      </c>
      <c r="G801" s="160">
        <f t="shared" si="63"/>
        <v>0</v>
      </c>
      <c r="H801" s="160">
        <f t="shared" si="64"/>
        <v>0</v>
      </c>
      <c r="I801" s="160">
        <f t="shared" si="65"/>
        <v>0</v>
      </c>
      <c r="J801" s="160">
        <f t="shared" si="66"/>
        <v>0</v>
      </c>
      <c r="K801" s="160">
        <f t="shared" si="67"/>
        <v>0</v>
      </c>
    </row>
    <row r="802" spans="1:11">
      <c r="A802" s="7" t="s">
        <v>314</v>
      </c>
      <c r="B802" s="504">
        <v>8</v>
      </c>
      <c r="C802" s="499" t="s">
        <v>239</v>
      </c>
      <c r="D802" s="500" t="s">
        <v>240</v>
      </c>
      <c r="E802" s="498" t="s">
        <v>206</v>
      </c>
      <c r="F802" s="506">
        <v>196.5</v>
      </c>
      <c r="G802" s="160">
        <f t="shared" si="63"/>
        <v>0</v>
      </c>
      <c r="H802" s="160">
        <f t="shared" si="64"/>
        <v>0</v>
      </c>
      <c r="I802" s="160">
        <f t="shared" si="65"/>
        <v>0</v>
      </c>
      <c r="J802" s="160">
        <f t="shared" si="66"/>
        <v>0</v>
      </c>
      <c r="K802" s="160">
        <f t="shared" si="67"/>
        <v>0</v>
      </c>
    </row>
    <row r="803" spans="1:11">
      <c r="A803" s="7" t="s">
        <v>314</v>
      </c>
      <c r="B803" s="504">
        <v>9</v>
      </c>
      <c r="C803" s="499" t="s">
        <v>447</v>
      </c>
      <c r="D803" s="500" t="s">
        <v>448</v>
      </c>
      <c r="E803" s="498" t="s">
        <v>206</v>
      </c>
      <c r="F803" s="506">
        <v>0.01</v>
      </c>
      <c r="G803" s="160">
        <f t="shared" si="63"/>
        <v>0</v>
      </c>
      <c r="H803" s="160">
        <f t="shared" si="64"/>
        <v>0</v>
      </c>
      <c r="I803" s="160">
        <f t="shared" si="65"/>
        <v>0</v>
      </c>
      <c r="J803" s="160">
        <f t="shared" si="66"/>
        <v>0</v>
      </c>
      <c r="K803" s="160">
        <f t="shared" si="67"/>
        <v>0</v>
      </c>
    </row>
    <row r="804" spans="1:11">
      <c r="A804" s="7" t="s">
        <v>314</v>
      </c>
      <c r="B804" s="504">
        <v>10</v>
      </c>
      <c r="C804" s="499" t="s">
        <v>241</v>
      </c>
      <c r="D804" s="500" t="s">
        <v>242</v>
      </c>
      <c r="E804" s="498" t="s">
        <v>206</v>
      </c>
      <c r="F804" s="506">
        <v>84.82</v>
      </c>
      <c r="G804" s="160">
        <f t="shared" si="63"/>
        <v>0</v>
      </c>
      <c r="H804" s="160">
        <f t="shared" si="64"/>
        <v>0</v>
      </c>
      <c r="I804" s="160">
        <f t="shared" si="65"/>
        <v>0</v>
      </c>
      <c r="J804" s="160">
        <f t="shared" si="66"/>
        <v>0</v>
      </c>
      <c r="K804" s="160">
        <f t="shared" si="67"/>
        <v>0</v>
      </c>
    </row>
    <row r="805" spans="1:11">
      <c r="A805" s="7" t="s">
        <v>314</v>
      </c>
      <c r="B805" s="504">
        <v>11</v>
      </c>
      <c r="C805" s="499">
        <v>134041</v>
      </c>
      <c r="D805" s="500" t="s">
        <v>287</v>
      </c>
      <c r="E805" s="498" t="s">
        <v>206</v>
      </c>
      <c r="F805" s="506">
        <v>7.3</v>
      </c>
      <c r="G805" s="160">
        <f t="shared" si="63"/>
        <v>0</v>
      </c>
      <c r="H805" s="160">
        <f t="shared" si="64"/>
        <v>0</v>
      </c>
      <c r="I805" s="160">
        <f t="shared" si="65"/>
        <v>0</v>
      </c>
      <c r="J805" s="160">
        <f t="shared" si="66"/>
        <v>0</v>
      </c>
      <c r="K805" s="160">
        <f t="shared" si="67"/>
        <v>0</v>
      </c>
    </row>
    <row r="806" spans="1:11">
      <c r="A806" s="7" t="s">
        <v>314</v>
      </c>
      <c r="B806" s="504">
        <v>12</v>
      </c>
      <c r="C806" s="499">
        <v>330206</v>
      </c>
      <c r="D806" s="500" t="s">
        <v>243</v>
      </c>
      <c r="E806" s="498" t="s">
        <v>206</v>
      </c>
      <c r="F806" s="506">
        <v>18.54</v>
      </c>
      <c r="G806" s="160">
        <f t="shared" si="63"/>
        <v>0</v>
      </c>
      <c r="H806" s="160">
        <f t="shared" si="64"/>
        <v>0</v>
      </c>
      <c r="I806" s="160">
        <f t="shared" si="65"/>
        <v>0</v>
      </c>
      <c r="J806" s="160">
        <f t="shared" si="66"/>
        <v>0</v>
      </c>
      <c r="K806" s="160">
        <f t="shared" si="67"/>
        <v>0</v>
      </c>
    </row>
    <row r="807" spans="1:11">
      <c r="A807" s="7" t="s">
        <v>314</v>
      </c>
      <c r="B807" s="504">
        <v>13</v>
      </c>
      <c r="C807" s="499">
        <v>331451</v>
      </c>
      <c r="D807" s="500" t="s">
        <v>244</v>
      </c>
      <c r="E807" s="498" t="s">
        <v>206</v>
      </c>
      <c r="F807" s="506">
        <v>66.16</v>
      </c>
      <c r="G807" s="160">
        <f t="shared" si="63"/>
        <v>0</v>
      </c>
      <c r="H807" s="160">
        <f t="shared" si="64"/>
        <v>0</v>
      </c>
      <c r="I807" s="160">
        <f t="shared" si="65"/>
        <v>0</v>
      </c>
      <c r="J807" s="160">
        <f t="shared" si="66"/>
        <v>0</v>
      </c>
      <c r="K807" s="160">
        <f t="shared" si="67"/>
        <v>0</v>
      </c>
    </row>
    <row r="808" spans="1:11">
      <c r="A808" s="7" t="s">
        <v>314</v>
      </c>
      <c r="B808" s="505">
        <v>14</v>
      </c>
      <c r="C808" s="502">
        <v>400001</v>
      </c>
      <c r="D808" s="503" t="s">
        <v>207</v>
      </c>
      <c r="E808" s="501" t="s">
        <v>206</v>
      </c>
      <c r="F808" s="507">
        <v>22.22</v>
      </c>
      <c r="G808" s="160">
        <f t="shared" si="63"/>
        <v>0</v>
      </c>
      <c r="H808" s="160">
        <f t="shared" si="64"/>
        <v>0</v>
      </c>
      <c r="I808" s="160">
        <f t="shared" si="65"/>
        <v>0</v>
      </c>
      <c r="J808" s="160">
        <f t="shared" si="66"/>
        <v>0</v>
      </c>
      <c r="K808" s="160">
        <f t="shared" si="67"/>
        <v>0</v>
      </c>
    </row>
    <row r="809" spans="1:11">
      <c r="A809" s="7" t="s">
        <v>315</v>
      </c>
      <c r="B809" s="784" t="s">
        <v>202</v>
      </c>
      <c r="C809" s="785"/>
      <c r="D809" s="785"/>
      <c r="E809" s="785"/>
      <c r="F809" s="786"/>
      <c r="G809" s="160">
        <f t="shared" si="63"/>
        <v>0</v>
      </c>
      <c r="H809" s="160">
        <f t="shared" si="64"/>
        <v>0</v>
      </c>
      <c r="I809" s="160">
        <f t="shared" si="65"/>
        <v>0</v>
      </c>
      <c r="J809" s="160">
        <f t="shared" si="66"/>
        <v>0</v>
      </c>
      <c r="K809" s="160">
        <f t="shared" si="67"/>
        <v>0</v>
      </c>
    </row>
    <row r="810" spans="1:11">
      <c r="A810" s="7" t="s">
        <v>315</v>
      </c>
      <c r="B810" s="511">
        <v>1</v>
      </c>
      <c r="C810" s="509" t="s">
        <v>470</v>
      </c>
      <c r="D810" s="510" t="s">
        <v>142</v>
      </c>
      <c r="E810" s="508" t="s">
        <v>127</v>
      </c>
      <c r="F810" s="512">
        <v>55.11</v>
      </c>
      <c r="G810" s="160" t="str">
        <f t="shared" si="63"/>
        <v>ТР</v>
      </c>
      <c r="H810" s="160" t="str">
        <f t="shared" si="64"/>
        <v>1</v>
      </c>
      <c r="I810" s="160">
        <f t="shared" si="65"/>
        <v>55.11</v>
      </c>
      <c r="J810" s="160">
        <f t="shared" si="66"/>
        <v>0</v>
      </c>
      <c r="K810" s="160">
        <f t="shared" si="67"/>
        <v>0</v>
      </c>
    </row>
    <row r="811" spans="1:11">
      <c r="A811" s="7" t="s">
        <v>315</v>
      </c>
      <c r="B811" s="511">
        <v>2</v>
      </c>
      <c r="C811" s="509" t="s">
        <v>77</v>
      </c>
      <c r="D811" s="510" t="s">
        <v>79</v>
      </c>
      <c r="E811" s="508" t="s">
        <v>127</v>
      </c>
      <c r="F811" s="512">
        <v>87.32</v>
      </c>
      <c r="G811" s="160" t="str">
        <f t="shared" si="63"/>
        <v>ТР</v>
      </c>
      <c r="H811" s="160" t="str">
        <f t="shared" si="64"/>
        <v>2</v>
      </c>
      <c r="I811" s="160">
        <f t="shared" si="65"/>
        <v>87.32</v>
      </c>
      <c r="J811" s="160">
        <f t="shared" si="66"/>
        <v>0</v>
      </c>
      <c r="K811" s="160">
        <f t="shared" si="67"/>
        <v>0</v>
      </c>
    </row>
    <row r="812" spans="1:11">
      <c r="A812" s="7" t="s">
        <v>315</v>
      </c>
      <c r="B812" s="511">
        <v>3</v>
      </c>
      <c r="C812" s="509" t="s">
        <v>258</v>
      </c>
      <c r="D812" s="510" t="s">
        <v>172</v>
      </c>
      <c r="E812" s="508" t="s">
        <v>127</v>
      </c>
      <c r="F812" s="512">
        <v>132.84</v>
      </c>
      <c r="G812" s="160" t="str">
        <f t="shared" si="63"/>
        <v>ТР</v>
      </c>
      <c r="H812" s="160" t="str">
        <f t="shared" si="64"/>
        <v>3</v>
      </c>
      <c r="I812" s="160">
        <f t="shared" si="65"/>
        <v>132.84</v>
      </c>
      <c r="J812" s="160">
        <f t="shared" si="66"/>
        <v>0</v>
      </c>
      <c r="K812" s="160">
        <f t="shared" si="67"/>
        <v>0</v>
      </c>
    </row>
    <row r="813" spans="1:11">
      <c r="A813" s="7" t="s">
        <v>315</v>
      </c>
      <c r="B813" s="511">
        <v>4</v>
      </c>
      <c r="C813" s="509" t="s">
        <v>260</v>
      </c>
      <c r="D813" s="510" t="s">
        <v>143</v>
      </c>
      <c r="E813" s="508" t="s">
        <v>127</v>
      </c>
      <c r="F813" s="512">
        <v>9.81</v>
      </c>
      <c r="G813" s="160" t="str">
        <f t="shared" si="63"/>
        <v>ТР</v>
      </c>
      <c r="H813" s="160" t="str">
        <f t="shared" si="64"/>
        <v>3</v>
      </c>
      <c r="I813" s="160">
        <f t="shared" si="65"/>
        <v>9.81</v>
      </c>
      <c r="J813" s="160">
        <f t="shared" si="66"/>
        <v>0</v>
      </c>
      <c r="K813" s="160">
        <f t="shared" si="67"/>
        <v>0</v>
      </c>
    </row>
    <row r="814" spans="1:11">
      <c r="A814" s="7" t="s">
        <v>315</v>
      </c>
      <c r="B814" s="511">
        <v>5</v>
      </c>
      <c r="C814" s="509" t="s">
        <v>22</v>
      </c>
      <c r="D814" s="510" t="s">
        <v>23</v>
      </c>
      <c r="E814" s="508" t="s">
        <v>127</v>
      </c>
      <c r="F814" s="512">
        <v>545.48</v>
      </c>
      <c r="G814" s="160" t="str">
        <f t="shared" si="63"/>
        <v>ТР</v>
      </c>
      <c r="H814" s="160" t="str">
        <f t="shared" si="64"/>
        <v>3</v>
      </c>
      <c r="I814" s="160">
        <f t="shared" si="65"/>
        <v>545.48</v>
      </c>
      <c r="J814" s="160">
        <f t="shared" si="66"/>
        <v>0</v>
      </c>
      <c r="K814" s="160">
        <f t="shared" si="67"/>
        <v>0</v>
      </c>
    </row>
    <row r="815" spans="1:11">
      <c r="A815" s="7" t="s">
        <v>315</v>
      </c>
      <c r="B815" s="511">
        <v>6</v>
      </c>
      <c r="C815" s="509" t="s">
        <v>26</v>
      </c>
      <c r="D815" s="510" t="s">
        <v>27</v>
      </c>
      <c r="E815" s="508" t="s">
        <v>127</v>
      </c>
      <c r="F815" s="512">
        <v>2543.7800000000002</v>
      </c>
      <c r="G815" s="160" t="str">
        <f t="shared" si="63"/>
        <v>ТР</v>
      </c>
      <c r="H815" s="160" t="str">
        <f t="shared" si="64"/>
        <v>4</v>
      </c>
      <c r="I815" s="160">
        <f t="shared" si="65"/>
        <v>2543.7800000000002</v>
      </c>
      <c r="J815" s="160">
        <f t="shared" si="66"/>
        <v>0</v>
      </c>
      <c r="K815" s="160">
        <f t="shared" si="67"/>
        <v>0</v>
      </c>
    </row>
    <row r="816" spans="1:11">
      <c r="A816" s="7" t="s">
        <v>315</v>
      </c>
      <c r="B816" s="511">
        <v>7</v>
      </c>
      <c r="C816" s="509" t="s">
        <v>28</v>
      </c>
      <c r="D816" s="510" t="s">
        <v>29</v>
      </c>
      <c r="E816" s="508" t="s">
        <v>127</v>
      </c>
      <c r="F816" s="512">
        <v>968.65</v>
      </c>
      <c r="G816" s="160" t="str">
        <f t="shared" si="63"/>
        <v>ТР</v>
      </c>
      <c r="H816" s="160" t="str">
        <f t="shared" si="64"/>
        <v>4</v>
      </c>
      <c r="I816" s="160">
        <f t="shared" si="65"/>
        <v>968.65</v>
      </c>
      <c r="J816" s="160">
        <f t="shared" si="66"/>
        <v>0</v>
      </c>
      <c r="K816" s="160">
        <f t="shared" si="67"/>
        <v>0</v>
      </c>
    </row>
    <row r="817" spans="1:11">
      <c r="A817" s="7" t="s">
        <v>315</v>
      </c>
      <c r="B817" s="511">
        <v>8</v>
      </c>
      <c r="C817" s="509">
        <v>2</v>
      </c>
      <c r="D817" s="510" t="s">
        <v>31</v>
      </c>
      <c r="E817" s="508" t="s">
        <v>127</v>
      </c>
      <c r="F817" s="512">
        <v>133.56</v>
      </c>
      <c r="G817" s="160">
        <f t="shared" si="63"/>
        <v>0</v>
      </c>
      <c r="H817" s="160">
        <f t="shared" si="64"/>
        <v>0</v>
      </c>
      <c r="I817" s="160">
        <f t="shared" si="65"/>
        <v>0</v>
      </c>
      <c r="J817" s="160">
        <f t="shared" si="66"/>
        <v>0</v>
      </c>
      <c r="K817" s="160">
        <f t="shared" si="67"/>
        <v>0</v>
      </c>
    </row>
    <row r="818" spans="1:11">
      <c r="A818" s="7" t="s">
        <v>315</v>
      </c>
      <c r="B818" s="784" t="s">
        <v>203</v>
      </c>
      <c r="C818" s="785"/>
      <c r="D818" s="785"/>
      <c r="E818" s="785"/>
      <c r="F818" s="786"/>
      <c r="G818" s="160">
        <f t="shared" si="63"/>
        <v>0</v>
      </c>
      <c r="H818" s="160">
        <f t="shared" si="64"/>
        <v>0</v>
      </c>
      <c r="I818" s="160">
        <f t="shared" si="65"/>
        <v>0</v>
      </c>
      <c r="J818" s="160">
        <f t="shared" si="66"/>
        <v>0</v>
      </c>
      <c r="K818" s="160">
        <f t="shared" si="67"/>
        <v>0</v>
      </c>
    </row>
    <row r="819" spans="1:11">
      <c r="A819" s="7" t="s">
        <v>315</v>
      </c>
      <c r="B819" s="511">
        <v>9</v>
      </c>
      <c r="C819" s="509" t="s">
        <v>558</v>
      </c>
      <c r="D819" s="510" t="s">
        <v>559</v>
      </c>
      <c r="E819" s="508" t="s">
        <v>206</v>
      </c>
      <c r="F819" s="512">
        <v>0.25</v>
      </c>
      <c r="G819" s="160">
        <f t="shared" si="63"/>
        <v>0</v>
      </c>
      <c r="H819" s="160">
        <f t="shared" si="64"/>
        <v>0</v>
      </c>
      <c r="I819" s="160">
        <f t="shared" si="65"/>
        <v>0</v>
      </c>
      <c r="J819" s="160" t="str">
        <f t="shared" si="66"/>
        <v>КР</v>
      </c>
      <c r="K819" s="160">
        <f t="shared" si="67"/>
        <v>0.25</v>
      </c>
    </row>
    <row r="820" spans="1:11" ht="25.5">
      <c r="A820" s="7" t="s">
        <v>315</v>
      </c>
      <c r="B820" s="511">
        <v>10</v>
      </c>
      <c r="C820" s="509" t="s">
        <v>246</v>
      </c>
      <c r="D820" s="510" t="s">
        <v>247</v>
      </c>
      <c r="E820" s="508" t="s">
        <v>206</v>
      </c>
      <c r="F820" s="512">
        <v>6.24</v>
      </c>
      <c r="G820" s="160">
        <f t="shared" si="63"/>
        <v>0</v>
      </c>
      <c r="H820" s="160">
        <f t="shared" si="64"/>
        <v>0</v>
      </c>
      <c r="I820" s="160">
        <f t="shared" si="65"/>
        <v>0</v>
      </c>
      <c r="J820" s="160" t="str">
        <f t="shared" si="66"/>
        <v>КР</v>
      </c>
      <c r="K820" s="160">
        <f t="shared" si="67"/>
        <v>6.24</v>
      </c>
    </row>
    <row r="821" spans="1:11">
      <c r="A821" s="7" t="s">
        <v>315</v>
      </c>
      <c r="B821" s="511">
        <v>11</v>
      </c>
      <c r="C821" s="509" t="s">
        <v>204</v>
      </c>
      <c r="D821" s="510" t="s">
        <v>205</v>
      </c>
      <c r="E821" s="508" t="s">
        <v>206</v>
      </c>
      <c r="F821" s="512">
        <v>43.69</v>
      </c>
      <c r="G821" s="160">
        <f t="shared" si="63"/>
        <v>0</v>
      </c>
      <c r="H821" s="160">
        <f t="shared" si="64"/>
        <v>0</v>
      </c>
      <c r="I821" s="160">
        <f t="shared" si="65"/>
        <v>0</v>
      </c>
      <c r="J821" s="160" t="str">
        <f t="shared" si="66"/>
        <v>КР</v>
      </c>
      <c r="K821" s="160">
        <f t="shared" si="67"/>
        <v>43.69</v>
      </c>
    </row>
    <row r="822" spans="1:11">
      <c r="A822" s="7" t="s">
        <v>315</v>
      </c>
      <c r="B822" s="511">
        <v>12</v>
      </c>
      <c r="C822" s="509" t="s">
        <v>464</v>
      </c>
      <c r="D822" s="510" t="s">
        <v>465</v>
      </c>
      <c r="E822" s="508" t="s">
        <v>206</v>
      </c>
      <c r="F822" s="512">
        <v>0.14000000000000001</v>
      </c>
      <c r="G822" s="160">
        <f t="shared" si="63"/>
        <v>0</v>
      </c>
      <c r="H822" s="160">
        <f t="shared" si="64"/>
        <v>0</v>
      </c>
      <c r="I822" s="160">
        <f t="shared" si="65"/>
        <v>0</v>
      </c>
      <c r="J822" s="160" t="str">
        <f t="shared" si="66"/>
        <v>КР</v>
      </c>
      <c r="K822" s="160">
        <f t="shared" si="67"/>
        <v>0.14000000000000001</v>
      </c>
    </row>
    <row r="823" spans="1:11">
      <c r="A823" s="7" t="s">
        <v>315</v>
      </c>
      <c r="B823" s="511">
        <v>13</v>
      </c>
      <c r="C823" s="509" t="s">
        <v>221</v>
      </c>
      <c r="D823" s="510" t="s">
        <v>222</v>
      </c>
      <c r="E823" s="508" t="s">
        <v>206</v>
      </c>
      <c r="F823" s="512">
        <v>323.37</v>
      </c>
      <c r="G823" s="160">
        <f t="shared" si="63"/>
        <v>0</v>
      </c>
      <c r="H823" s="160">
        <f t="shared" si="64"/>
        <v>0</v>
      </c>
      <c r="I823" s="160">
        <f t="shared" si="65"/>
        <v>0</v>
      </c>
      <c r="J823" s="160">
        <f t="shared" si="66"/>
        <v>0</v>
      </c>
      <c r="K823" s="160">
        <f t="shared" si="67"/>
        <v>0</v>
      </c>
    </row>
    <row r="824" spans="1:11">
      <c r="A824" s="7" t="s">
        <v>315</v>
      </c>
      <c r="B824" s="511">
        <v>14</v>
      </c>
      <c r="C824" s="509" t="s">
        <v>239</v>
      </c>
      <c r="D824" s="510" t="s">
        <v>240</v>
      </c>
      <c r="E824" s="508" t="s">
        <v>206</v>
      </c>
      <c r="F824" s="512">
        <v>213.47</v>
      </c>
      <c r="G824" s="160">
        <f t="shared" si="63"/>
        <v>0</v>
      </c>
      <c r="H824" s="160">
        <f t="shared" si="64"/>
        <v>0</v>
      </c>
      <c r="I824" s="160">
        <f t="shared" si="65"/>
        <v>0</v>
      </c>
      <c r="J824" s="160">
        <f t="shared" si="66"/>
        <v>0</v>
      </c>
      <c r="K824" s="160">
        <f t="shared" si="67"/>
        <v>0</v>
      </c>
    </row>
    <row r="825" spans="1:11">
      <c r="A825" s="7" t="s">
        <v>315</v>
      </c>
      <c r="B825" s="511">
        <v>15</v>
      </c>
      <c r="C825" s="509" t="s">
        <v>248</v>
      </c>
      <c r="D825" s="510" t="s">
        <v>249</v>
      </c>
      <c r="E825" s="508" t="s">
        <v>206</v>
      </c>
      <c r="F825" s="512">
        <v>109.9</v>
      </c>
      <c r="G825" s="160">
        <f t="shared" ref="G825:G888" si="68">IF(LEFT(C825,2)="1-","ТР",IF(LEFT(C825,2)="4-","ТР",0))</f>
        <v>0</v>
      </c>
      <c r="H825" s="160">
        <f t="shared" si="64"/>
        <v>0</v>
      </c>
      <c r="I825" s="160">
        <f t="shared" si="65"/>
        <v>0</v>
      </c>
      <c r="J825" s="160">
        <f t="shared" si="66"/>
        <v>0</v>
      </c>
      <c r="K825" s="160">
        <f t="shared" si="67"/>
        <v>0</v>
      </c>
    </row>
    <row r="826" spans="1:11">
      <c r="A826" s="7" t="s">
        <v>315</v>
      </c>
      <c r="B826" s="511">
        <v>16</v>
      </c>
      <c r="C826" s="509" t="s">
        <v>250</v>
      </c>
      <c r="D826" s="510" t="s">
        <v>251</v>
      </c>
      <c r="E826" s="508" t="s">
        <v>206</v>
      </c>
      <c r="F826" s="512">
        <v>41.04</v>
      </c>
      <c r="G826" s="160">
        <f t="shared" si="68"/>
        <v>0</v>
      </c>
      <c r="H826" s="160">
        <f t="shared" si="64"/>
        <v>0</v>
      </c>
      <c r="I826" s="160">
        <f t="shared" si="65"/>
        <v>0</v>
      </c>
      <c r="J826" s="160">
        <f t="shared" si="66"/>
        <v>0</v>
      </c>
      <c r="K826" s="160">
        <f t="shared" si="67"/>
        <v>0</v>
      </c>
    </row>
    <row r="827" spans="1:11">
      <c r="A827" s="7" t="s">
        <v>315</v>
      </c>
      <c r="B827" s="511">
        <v>17</v>
      </c>
      <c r="C827" s="509" t="s">
        <v>219</v>
      </c>
      <c r="D827" s="510" t="s">
        <v>220</v>
      </c>
      <c r="E827" s="508" t="s">
        <v>206</v>
      </c>
      <c r="F827" s="512">
        <v>25.21</v>
      </c>
      <c r="G827" s="160">
        <f t="shared" si="68"/>
        <v>0</v>
      </c>
      <c r="H827" s="160">
        <f t="shared" ref="H827:H886" si="69">IF(G827="ТР",MID(C827,3,1),0)</f>
        <v>0</v>
      </c>
      <c r="I827" s="160">
        <f t="shared" si="65"/>
        <v>0</v>
      </c>
      <c r="J827" s="160">
        <f t="shared" si="66"/>
        <v>0</v>
      </c>
      <c r="K827" s="160">
        <f t="shared" si="67"/>
        <v>0</v>
      </c>
    </row>
    <row r="828" spans="1:11">
      <c r="A828" s="7" t="s">
        <v>315</v>
      </c>
      <c r="B828" s="511">
        <v>18</v>
      </c>
      <c r="C828" s="509" t="s">
        <v>304</v>
      </c>
      <c r="D828" s="510" t="s">
        <v>305</v>
      </c>
      <c r="E828" s="508" t="s">
        <v>206</v>
      </c>
      <c r="F828" s="512">
        <v>2.13</v>
      </c>
      <c r="G828" s="160">
        <f t="shared" si="68"/>
        <v>0</v>
      </c>
      <c r="H828" s="160">
        <f t="shared" si="69"/>
        <v>0</v>
      </c>
      <c r="I828" s="160">
        <f t="shared" si="65"/>
        <v>0</v>
      </c>
      <c r="J828" s="160">
        <f t="shared" si="66"/>
        <v>0</v>
      </c>
      <c r="K828" s="160">
        <f t="shared" si="67"/>
        <v>0</v>
      </c>
    </row>
    <row r="829" spans="1:11" ht="25.5">
      <c r="A829" s="7" t="s">
        <v>315</v>
      </c>
      <c r="B829" s="511">
        <v>19</v>
      </c>
      <c r="C829" s="509" t="s">
        <v>473</v>
      </c>
      <c r="D829" s="510" t="s">
        <v>474</v>
      </c>
      <c r="E829" s="508" t="s">
        <v>206</v>
      </c>
      <c r="F829" s="512">
        <v>0.13</v>
      </c>
      <c r="G829" s="160">
        <f t="shared" si="68"/>
        <v>0</v>
      </c>
      <c r="H829" s="160">
        <f t="shared" si="69"/>
        <v>0</v>
      </c>
      <c r="I829" s="160">
        <f t="shared" si="65"/>
        <v>0</v>
      </c>
      <c r="J829" s="160">
        <f t="shared" si="66"/>
        <v>0</v>
      </c>
      <c r="K829" s="160">
        <f t="shared" si="67"/>
        <v>0</v>
      </c>
    </row>
    <row r="830" spans="1:11">
      <c r="A830" s="7" t="s">
        <v>315</v>
      </c>
      <c r="B830" s="511">
        <v>20</v>
      </c>
      <c r="C830" s="509" t="s">
        <v>252</v>
      </c>
      <c r="D830" s="510" t="s">
        <v>253</v>
      </c>
      <c r="E830" s="508" t="s">
        <v>206</v>
      </c>
      <c r="F830" s="512">
        <v>1.98</v>
      </c>
      <c r="G830" s="160">
        <f t="shared" si="68"/>
        <v>0</v>
      </c>
      <c r="H830" s="160">
        <f t="shared" si="69"/>
        <v>0</v>
      </c>
      <c r="I830" s="160">
        <f t="shared" si="65"/>
        <v>0</v>
      </c>
      <c r="J830" s="160">
        <f t="shared" si="66"/>
        <v>0</v>
      </c>
      <c r="K830" s="160">
        <f t="shared" si="67"/>
        <v>0</v>
      </c>
    </row>
    <row r="831" spans="1:11">
      <c r="A831" s="7" t="s">
        <v>315</v>
      </c>
      <c r="B831" s="511">
        <v>21</v>
      </c>
      <c r="C831" s="509" t="s">
        <v>241</v>
      </c>
      <c r="D831" s="510" t="s">
        <v>242</v>
      </c>
      <c r="E831" s="508" t="s">
        <v>206</v>
      </c>
      <c r="F831" s="512">
        <v>109.47</v>
      </c>
      <c r="G831" s="160">
        <f t="shared" si="68"/>
        <v>0</v>
      </c>
      <c r="H831" s="160">
        <f t="shared" si="69"/>
        <v>0</v>
      </c>
      <c r="I831" s="160">
        <f t="shared" si="65"/>
        <v>0</v>
      </c>
      <c r="J831" s="160">
        <f t="shared" si="66"/>
        <v>0</v>
      </c>
      <c r="K831" s="160">
        <f t="shared" si="67"/>
        <v>0</v>
      </c>
    </row>
    <row r="832" spans="1:11" ht="25.5">
      <c r="A832" s="7" t="s">
        <v>315</v>
      </c>
      <c r="B832" s="511">
        <v>22</v>
      </c>
      <c r="C832" s="509" t="s">
        <v>561</v>
      </c>
      <c r="D832" s="510" t="s">
        <v>562</v>
      </c>
      <c r="E832" s="508" t="s">
        <v>206</v>
      </c>
      <c r="F832" s="512">
        <v>11.37</v>
      </c>
      <c r="G832" s="160">
        <f t="shared" si="68"/>
        <v>0</v>
      </c>
      <c r="H832" s="160">
        <f t="shared" si="69"/>
        <v>0</v>
      </c>
      <c r="I832" s="160">
        <f t="shared" si="65"/>
        <v>0</v>
      </c>
      <c r="J832" s="160">
        <f t="shared" si="66"/>
        <v>0</v>
      </c>
      <c r="K832" s="160">
        <f t="shared" si="67"/>
        <v>0</v>
      </c>
    </row>
    <row r="833" spans="1:11">
      <c r="A833" s="7" t="s">
        <v>315</v>
      </c>
      <c r="B833" s="511">
        <v>23</v>
      </c>
      <c r="C833" s="509" t="s">
        <v>477</v>
      </c>
      <c r="D833" s="510" t="s">
        <v>478</v>
      </c>
      <c r="E833" s="508" t="s">
        <v>206</v>
      </c>
      <c r="F833" s="512">
        <v>3.35</v>
      </c>
      <c r="G833" s="160">
        <f t="shared" si="68"/>
        <v>0</v>
      </c>
      <c r="H833" s="160">
        <f t="shared" si="69"/>
        <v>0</v>
      </c>
      <c r="I833" s="160">
        <f t="shared" si="65"/>
        <v>0</v>
      </c>
      <c r="J833" s="160">
        <f t="shared" si="66"/>
        <v>0</v>
      </c>
      <c r="K833" s="160">
        <f t="shared" si="67"/>
        <v>0</v>
      </c>
    </row>
    <row r="834" spans="1:11">
      <c r="A834" s="7" t="s">
        <v>315</v>
      </c>
      <c r="B834" s="511">
        <v>24</v>
      </c>
      <c r="C834" s="509">
        <v>160601</v>
      </c>
      <c r="D834" s="510" t="s">
        <v>328</v>
      </c>
      <c r="E834" s="508" t="s">
        <v>206</v>
      </c>
      <c r="F834" s="512">
        <v>0.14000000000000001</v>
      </c>
      <c r="G834" s="160">
        <f t="shared" si="68"/>
        <v>0</v>
      </c>
      <c r="H834" s="160">
        <f t="shared" si="69"/>
        <v>0</v>
      </c>
      <c r="I834" s="160">
        <f t="shared" si="65"/>
        <v>0</v>
      </c>
      <c r="J834" s="160">
        <f t="shared" si="66"/>
        <v>0</v>
      </c>
      <c r="K834" s="160">
        <f t="shared" si="67"/>
        <v>0</v>
      </c>
    </row>
    <row r="835" spans="1:11">
      <c r="A835" s="7" t="s">
        <v>315</v>
      </c>
      <c r="B835" s="511">
        <v>25</v>
      </c>
      <c r="C835" s="509">
        <v>330206</v>
      </c>
      <c r="D835" s="510" t="s">
        <v>243</v>
      </c>
      <c r="E835" s="508" t="s">
        <v>206</v>
      </c>
      <c r="F835" s="512">
        <v>3.22</v>
      </c>
      <c r="G835" s="160">
        <f t="shared" si="68"/>
        <v>0</v>
      </c>
      <c r="H835" s="160">
        <f t="shared" si="69"/>
        <v>0</v>
      </c>
      <c r="I835" s="160">
        <f t="shared" si="65"/>
        <v>0</v>
      </c>
      <c r="J835" s="160">
        <f t="shared" si="66"/>
        <v>0</v>
      </c>
      <c r="K835" s="160">
        <f t="shared" si="67"/>
        <v>0</v>
      </c>
    </row>
    <row r="836" spans="1:11">
      <c r="A836" s="7" t="s">
        <v>315</v>
      </c>
      <c r="B836" s="511">
        <v>26</v>
      </c>
      <c r="C836" s="509">
        <v>330301</v>
      </c>
      <c r="D836" s="510" t="s">
        <v>289</v>
      </c>
      <c r="E836" s="508" t="s">
        <v>206</v>
      </c>
      <c r="F836" s="512">
        <v>0.42</v>
      </c>
      <c r="G836" s="160">
        <f t="shared" si="68"/>
        <v>0</v>
      </c>
      <c r="H836" s="160">
        <f t="shared" si="69"/>
        <v>0</v>
      </c>
      <c r="I836" s="160">
        <f t="shared" ref="I836:I899" si="70">IF(G836="ТР",F836,0)</f>
        <v>0</v>
      </c>
      <c r="J836" s="160">
        <f t="shared" si="66"/>
        <v>0</v>
      </c>
      <c r="K836" s="160">
        <f t="shared" si="67"/>
        <v>0</v>
      </c>
    </row>
    <row r="837" spans="1:11">
      <c r="A837" s="7" t="s">
        <v>315</v>
      </c>
      <c r="B837" s="511">
        <v>27</v>
      </c>
      <c r="C837" s="509">
        <v>331451</v>
      </c>
      <c r="D837" s="510" t="s">
        <v>244</v>
      </c>
      <c r="E837" s="508" t="s">
        <v>206</v>
      </c>
      <c r="F837" s="512">
        <v>16.899999999999999</v>
      </c>
      <c r="G837" s="160">
        <f t="shared" si="68"/>
        <v>0</v>
      </c>
      <c r="H837" s="160">
        <f t="shared" si="69"/>
        <v>0</v>
      </c>
      <c r="I837" s="160">
        <f t="shared" si="70"/>
        <v>0</v>
      </c>
      <c r="J837" s="160">
        <f t="shared" ref="J837:J900" si="71">IF(LEFT(C837,2)="02","КР",0)</f>
        <v>0</v>
      </c>
      <c r="K837" s="160">
        <f t="shared" ref="K837:K900" si="72">IF(J837="КР",F837,0)</f>
        <v>0</v>
      </c>
    </row>
    <row r="838" spans="1:11">
      <c r="A838" s="7" t="s">
        <v>315</v>
      </c>
      <c r="B838" s="511">
        <v>28</v>
      </c>
      <c r="C838" s="509">
        <v>350451</v>
      </c>
      <c r="D838" s="510" t="s">
        <v>274</v>
      </c>
      <c r="E838" s="508" t="s">
        <v>206</v>
      </c>
      <c r="F838" s="512">
        <v>197.96</v>
      </c>
      <c r="G838" s="160">
        <f t="shared" si="68"/>
        <v>0</v>
      </c>
      <c r="H838" s="160">
        <f t="shared" si="69"/>
        <v>0</v>
      </c>
      <c r="I838" s="160">
        <f t="shared" si="70"/>
        <v>0</v>
      </c>
      <c r="J838" s="160">
        <f t="shared" si="71"/>
        <v>0</v>
      </c>
      <c r="K838" s="160">
        <f t="shared" si="72"/>
        <v>0</v>
      </c>
    </row>
    <row r="839" spans="1:11">
      <c r="A839" s="7" t="s">
        <v>315</v>
      </c>
      <c r="B839" s="511">
        <v>29</v>
      </c>
      <c r="C839" s="509">
        <v>400001</v>
      </c>
      <c r="D839" s="510" t="s">
        <v>207</v>
      </c>
      <c r="E839" s="508" t="s">
        <v>206</v>
      </c>
      <c r="F839" s="512">
        <v>39.369999999999997</v>
      </c>
      <c r="G839" s="160">
        <f t="shared" si="68"/>
        <v>0</v>
      </c>
      <c r="H839" s="160">
        <f t="shared" si="69"/>
        <v>0</v>
      </c>
      <c r="I839" s="160">
        <f t="shared" si="70"/>
        <v>0</v>
      </c>
      <c r="J839" s="160">
        <f t="shared" si="71"/>
        <v>0</v>
      </c>
      <c r="K839" s="160">
        <f t="shared" si="72"/>
        <v>0</v>
      </c>
    </row>
    <row r="840" spans="1:11">
      <c r="A840" s="7" t="s">
        <v>408</v>
      </c>
      <c r="B840" s="784" t="s">
        <v>202</v>
      </c>
      <c r="C840" s="785"/>
      <c r="D840" s="785"/>
      <c r="E840" s="785"/>
      <c r="F840" s="786"/>
      <c r="G840" s="160">
        <f t="shared" si="68"/>
        <v>0</v>
      </c>
      <c r="H840" s="160">
        <f t="shared" si="69"/>
        <v>0</v>
      </c>
      <c r="I840" s="160">
        <f t="shared" si="70"/>
        <v>0</v>
      </c>
      <c r="J840" s="160">
        <f t="shared" si="71"/>
        <v>0</v>
      </c>
      <c r="K840" s="160">
        <f t="shared" si="72"/>
        <v>0</v>
      </c>
    </row>
    <row r="841" spans="1:11">
      <c r="A841" s="7" t="s">
        <v>408</v>
      </c>
      <c r="B841" s="519">
        <v>1</v>
      </c>
      <c r="C841" s="514" t="s">
        <v>24</v>
      </c>
      <c r="D841" s="515" t="s">
        <v>25</v>
      </c>
      <c r="E841" s="513" t="s">
        <v>127</v>
      </c>
      <c r="F841" s="521">
        <v>34.200000000000003</v>
      </c>
      <c r="G841" s="160" t="str">
        <f t="shared" si="68"/>
        <v>ТР</v>
      </c>
      <c r="H841" s="160" t="str">
        <f t="shared" si="69"/>
        <v>3</v>
      </c>
      <c r="I841" s="160">
        <f t="shared" si="70"/>
        <v>34.200000000000003</v>
      </c>
      <c r="J841" s="160">
        <f t="shared" si="71"/>
        <v>0</v>
      </c>
      <c r="K841" s="160">
        <f t="shared" si="72"/>
        <v>0</v>
      </c>
    </row>
    <row r="842" spans="1:11">
      <c r="A842" s="7" t="s">
        <v>408</v>
      </c>
      <c r="B842" s="784" t="s">
        <v>203</v>
      </c>
      <c r="C842" s="785"/>
      <c r="D842" s="785"/>
      <c r="E842" s="785"/>
      <c r="F842" s="786"/>
      <c r="G842" s="160">
        <f t="shared" si="68"/>
        <v>0</v>
      </c>
      <c r="H842" s="160">
        <f t="shared" si="69"/>
        <v>0</v>
      </c>
      <c r="I842" s="160">
        <f t="shared" si="70"/>
        <v>0</v>
      </c>
      <c r="J842" s="160">
        <f t="shared" si="71"/>
        <v>0</v>
      </c>
      <c r="K842" s="160">
        <f t="shared" si="72"/>
        <v>0</v>
      </c>
    </row>
    <row r="843" spans="1:11">
      <c r="A843" s="7" t="s">
        <v>408</v>
      </c>
      <c r="B843" s="519">
        <v>2</v>
      </c>
      <c r="C843" s="514" t="s">
        <v>241</v>
      </c>
      <c r="D843" s="515" t="s">
        <v>242</v>
      </c>
      <c r="E843" s="513" t="s">
        <v>206</v>
      </c>
      <c r="F843" s="521">
        <v>2.4700000000000002</v>
      </c>
      <c r="G843" s="160">
        <f t="shared" si="68"/>
        <v>0</v>
      </c>
      <c r="H843" s="160">
        <f t="shared" si="69"/>
        <v>0</v>
      </c>
      <c r="I843" s="160">
        <f t="shared" si="70"/>
        <v>0</v>
      </c>
      <c r="J843" s="160">
        <f t="shared" si="71"/>
        <v>0</v>
      </c>
      <c r="K843" s="160">
        <f t="shared" si="72"/>
        <v>0</v>
      </c>
    </row>
    <row r="844" spans="1:11">
      <c r="A844" s="7" t="s">
        <v>408</v>
      </c>
      <c r="B844" s="520">
        <v>3</v>
      </c>
      <c r="C844" s="517">
        <v>330206</v>
      </c>
      <c r="D844" s="518" t="s">
        <v>243</v>
      </c>
      <c r="E844" s="516" t="s">
        <v>206</v>
      </c>
      <c r="F844" s="522">
        <v>0.76</v>
      </c>
      <c r="G844" s="160">
        <f t="shared" si="68"/>
        <v>0</v>
      </c>
      <c r="H844" s="160">
        <f t="shared" si="69"/>
        <v>0</v>
      </c>
      <c r="I844" s="160">
        <f t="shared" si="70"/>
        <v>0</v>
      </c>
      <c r="J844" s="160">
        <f t="shared" si="71"/>
        <v>0</v>
      </c>
      <c r="K844" s="160">
        <f t="shared" si="72"/>
        <v>0</v>
      </c>
    </row>
    <row r="845" spans="1:11">
      <c r="A845" s="7" t="s">
        <v>410</v>
      </c>
      <c r="B845" s="784" t="s">
        <v>202</v>
      </c>
      <c r="C845" s="785"/>
      <c r="D845" s="785"/>
      <c r="E845" s="785"/>
      <c r="F845" s="786"/>
      <c r="G845" s="160">
        <f t="shared" si="68"/>
        <v>0</v>
      </c>
      <c r="H845" s="160">
        <f t="shared" si="69"/>
        <v>0</v>
      </c>
      <c r="I845" s="160">
        <f t="shared" si="70"/>
        <v>0</v>
      </c>
      <c r="J845" s="160">
        <f t="shared" si="71"/>
        <v>0</v>
      </c>
      <c r="K845" s="160">
        <f t="shared" si="72"/>
        <v>0</v>
      </c>
    </row>
    <row r="846" spans="1:11">
      <c r="A846" s="7" t="s">
        <v>410</v>
      </c>
      <c r="B846" s="529">
        <v>1</v>
      </c>
      <c r="C846" s="524" t="s">
        <v>541</v>
      </c>
      <c r="D846" s="525" t="s">
        <v>171</v>
      </c>
      <c r="E846" s="523" t="s">
        <v>127</v>
      </c>
      <c r="F846" s="531">
        <v>105.28</v>
      </c>
      <c r="G846" s="160" t="str">
        <f t="shared" si="68"/>
        <v>ТР</v>
      </c>
      <c r="H846" s="160" t="str">
        <f t="shared" si="69"/>
        <v>3</v>
      </c>
      <c r="I846" s="160">
        <f t="shared" si="70"/>
        <v>105.28</v>
      </c>
      <c r="J846" s="160">
        <f t="shared" si="71"/>
        <v>0</v>
      </c>
      <c r="K846" s="160">
        <f t="shared" si="72"/>
        <v>0</v>
      </c>
    </row>
    <row r="847" spans="1:11">
      <c r="A847" s="7" t="s">
        <v>410</v>
      </c>
      <c r="B847" s="529">
        <v>2</v>
      </c>
      <c r="C847" s="524" t="s">
        <v>22</v>
      </c>
      <c r="D847" s="525" t="s">
        <v>23</v>
      </c>
      <c r="E847" s="523" t="s">
        <v>127</v>
      </c>
      <c r="F847" s="531">
        <v>128.63999999999999</v>
      </c>
      <c r="G847" s="160" t="str">
        <f t="shared" si="68"/>
        <v>ТР</v>
      </c>
      <c r="H847" s="160" t="str">
        <f t="shared" si="69"/>
        <v>3</v>
      </c>
      <c r="I847" s="160">
        <f t="shared" si="70"/>
        <v>128.63999999999999</v>
      </c>
      <c r="J847" s="160">
        <f t="shared" si="71"/>
        <v>0</v>
      </c>
      <c r="K847" s="160">
        <f t="shared" si="72"/>
        <v>0</v>
      </c>
    </row>
    <row r="848" spans="1:11">
      <c r="A848" s="7" t="s">
        <v>410</v>
      </c>
      <c r="B848" s="529">
        <v>3</v>
      </c>
      <c r="C848" s="524" t="s">
        <v>24</v>
      </c>
      <c r="D848" s="525" t="s">
        <v>25</v>
      </c>
      <c r="E848" s="523" t="s">
        <v>127</v>
      </c>
      <c r="F848" s="531">
        <v>93.06</v>
      </c>
      <c r="G848" s="160" t="str">
        <f t="shared" si="68"/>
        <v>ТР</v>
      </c>
      <c r="H848" s="160" t="str">
        <f t="shared" si="69"/>
        <v>3</v>
      </c>
      <c r="I848" s="160">
        <f t="shared" si="70"/>
        <v>93.06</v>
      </c>
      <c r="J848" s="160">
        <f t="shared" si="71"/>
        <v>0</v>
      </c>
      <c r="K848" s="160">
        <f t="shared" si="72"/>
        <v>0</v>
      </c>
    </row>
    <row r="849" spans="1:11">
      <c r="A849" s="7" t="s">
        <v>410</v>
      </c>
      <c r="B849" s="529">
        <v>4</v>
      </c>
      <c r="C849" s="524" t="s">
        <v>26</v>
      </c>
      <c r="D849" s="525" t="s">
        <v>27</v>
      </c>
      <c r="E849" s="523" t="s">
        <v>127</v>
      </c>
      <c r="F849" s="531">
        <v>1775.11</v>
      </c>
      <c r="G849" s="160" t="str">
        <f t="shared" si="68"/>
        <v>ТР</v>
      </c>
      <c r="H849" s="160" t="str">
        <f t="shared" si="69"/>
        <v>4</v>
      </c>
      <c r="I849" s="160">
        <f t="shared" si="70"/>
        <v>1775.11</v>
      </c>
      <c r="J849" s="160">
        <f t="shared" si="71"/>
        <v>0</v>
      </c>
      <c r="K849" s="160">
        <f t="shared" si="72"/>
        <v>0</v>
      </c>
    </row>
    <row r="850" spans="1:11">
      <c r="A850" s="7" t="s">
        <v>410</v>
      </c>
      <c r="B850" s="529">
        <v>5</v>
      </c>
      <c r="C850" s="524" t="s">
        <v>28</v>
      </c>
      <c r="D850" s="525" t="s">
        <v>29</v>
      </c>
      <c r="E850" s="523" t="s">
        <v>127</v>
      </c>
      <c r="F850" s="531">
        <v>501.92</v>
      </c>
      <c r="G850" s="160" t="str">
        <f t="shared" si="68"/>
        <v>ТР</v>
      </c>
      <c r="H850" s="160" t="str">
        <f t="shared" si="69"/>
        <v>4</v>
      </c>
      <c r="I850" s="160">
        <f t="shared" si="70"/>
        <v>501.92</v>
      </c>
      <c r="J850" s="160">
        <f t="shared" si="71"/>
        <v>0</v>
      </c>
      <c r="K850" s="160">
        <f t="shared" si="72"/>
        <v>0</v>
      </c>
    </row>
    <row r="851" spans="1:11">
      <c r="A851" s="7" t="s">
        <v>410</v>
      </c>
      <c r="B851" s="529">
        <v>6</v>
      </c>
      <c r="C851" s="524">
        <v>2</v>
      </c>
      <c r="D851" s="525" t="s">
        <v>31</v>
      </c>
      <c r="E851" s="523" t="s">
        <v>127</v>
      </c>
      <c r="F851" s="531">
        <v>261.08999999999997</v>
      </c>
      <c r="G851" s="160">
        <f t="shared" si="68"/>
        <v>0</v>
      </c>
      <c r="H851" s="160">
        <f t="shared" si="69"/>
        <v>0</v>
      </c>
      <c r="I851" s="160">
        <f t="shared" si="70"/>
        <v>0</v>
      </c>
      <c r="J851" s="160">
        <f t="shared" si="71"/>
        <v>0</v>
      </c>
      <c r="K851" s="160">
        <f t="shared" si="72"/>
        <v>0</v>
      </c>
    </row>
    <row r="852" spans="1:11">
      <c r="A852" s="7" t="s">
        <v>410</v>
      </c>
      <c r="B852" s="784" t="s">
        <v>203</v>
      </c>
      <c r="C852" s="785"/>
      <c r="D852" s="785"/>
      <c r="E852" s="785"/>
      <c r="F852" s="786"/>
      <c r="G852" s="160">
        <f t="shared" si="68"/>
        <v>0</v>
      </c>
      <c r="H852" s="160">
        <f t="shared" si="69"/>
        <v>0</v>
      </c>
      <c r="I852" s="160">
        <f t="shared" si="70"/>
        <v>0</v>
      </c>
      <c r="J852" s="160">
        <f t="shared" si="71"/>
        <v>0</v>
      </c>
      <c r="K852" s="160">
        <f t="shared" si="72"/>
        <v>0</v>
      </c>
    </row>
    <row r="853" spans="1:11" ht="25.5">
      <c r="A853" s="7" t="s">
        <v>410</v>
      </c>
      <c r="B853" s="529">
        <v>7</v>
      </c>
      <c r="C853" s="524" t="s">
        <v>246</v>
      </c>
      <c r="D853" s="525" t="s">
        <v>247</v>
      </c>
      <c r="E853" s="523" t="s">
        <v>206</v>
      </c>
      <c r="F853" s="531">
        <v>0.96</v>
      </c>
      <c r="G853" s="160">
        <f t="shared" si="68"/>
        <v>0</v>
      </c>
      <c r="H853" s="160">
        <f t="shared" si="69"/>
        <v>0</v>
      </c>
      <c r="I853" s="160">
        <f t="shared" si="70"/>
        <v>0</v>
      </c>
      <c r="J853" s="160" t="str">
        <f t="shared" si="71"/>
        <v>КР</v>
      </c>
      <c r="K853" s="160">
        <f t="shared" si="72"/>
        <v>0.96</v>
      </c>
    </row>
    <row r="854" spans="1:11">
      <c r="A854" s="7" t="s">
        <v>410</v>
      </c>
      <c r="B854" s="529">
        <v>8</v>
      </c>
      <c r="C854" s="524" t="s">
        <v>204</v>
      </c>
      <c r="D854" s="525" t="s">
        <v>205</v>
      </c>
      <c r="E854" s="523" t="s">
        <v>206</v>
      </c>
      <c r="F854" s="531">
        <v>71.209999999999994</v>
      </c>
      <c r="G854" s="160">
        <f t="shared" si="68"/>
        <v>0</v>
      </c>
      <c r="H854" s="160">
        <f t="shared" si="69"/>
        <v>0</v>
      </c>
      <c r="I854" s="160">
        <f t="shared" si="70"/>
        <v>0</v>
      </c>
      <c r="J854" s="160" t="str">
        <f t="shared" si="71"/>
        <v>КР</v>
      </c>
      <c r="K854" s="160">
        <f t="shared" si="72"/>
        <v>71.209999999999994</v>
      </c>
    </row>
    <row r="855" spans="1:11">
      <c r="A855" s="7" t="s">
        <v>410</v>
      </c>
      <c r="B855" s="529">
        <v>9</v>
      </c>
      <c r="C855" s="524" t="s">
        <v>221</v>
      </c>
      <c r="D855" s="525" t="s">
        <v>222</v>
      </c>
      <c r="E855" s="523" t="s">
        <v>206</v>
      </c>
      <c r="F855" s="531">
        <v>100.8</v>
      </c>
      <c r="G855" s="160">
        <f t="shared" si="68"/>
        <v>0</v>
      </c>
      <c r="H855" s="160">
        <f t="shared" si="69"/>
        <v>0</v>
      </c>
      <c r="I855" s="160">
        <f t="shared" si="70"/>
        <v>0</v>
      </c>
      <c r="J855" s="160">
        <f t="shared" si="71"/>
        <v>0</v>
      </c>
      <c r="K855" s="160">
        <f t="shared" si="72"/>
        <v>0</v>
      </c>
    </row>
    <row r="856" spans="1:11">
      <c r="A856" s="7" t="s">
        <v>410</v>
      </c>
      <c r="B856" s="529">
        <v>10</v>
      </c>
      <c r="C856" s="524" t="s">
        <v>239</v>
      </c>
      <c r="D856" s="525" t="s">
        <v>240</v>
      </c>
      <c r="E856" s="523" t="s">
        <v>206</v>
      </c>
      <c r="F856" s="531">
        <v>100.8</v>
      </c>
      <c r="G856" s="160">
        <f t="shared" si="68"/>
        <v>0</v>
      </c>
      <c r="H856" s="160">
        <f t="shared" si="69"/>
        <v>0</v>
      </c>
      <c r="I856" s="160">
        <f t="shared" si="70"/>
        <v>0</v>
      </c>
      <c r="J856" s="160">
        <f t="shared" si="71"/>
        <v>0</v>
      </c>
      <c r="K856" s="160">
        <f t="shared" si="72"/>
        <v>0</v>
      </c>
    </row>
    <row r="857" spans="1:11">
      <c r="A857" s="7" t="s">
        <v>410</v>
      </c>
      <c r="B857" s="529">
        <v>11</v>
      </c>
      <c r="C857" s="524" t="s">
        <v>252</v>
      </c>
      <c r="D857" s="525" t="s">
        <v>253</v>
      </c>
      <c r="E857" s="523" t="s">
        <v>206</v>
      </c>
      <c r="F857" s="531">
        <v>0.3</v>
      </c>
      <c r="G857" s="160">
        <f t="shared" si="68"/>
        <v>0</v>
      </c>
      <c r="H857" s="160">
        <f t="shared" si="69"/>
        <v>0</v>
      </c>
      <c r="I857" s="160">
        <f t="shared" si="70"/>
        <v>0</v>
      </c>
      <c r="J857" s="160">
        <f t="shared" si="71"/>
        <v>0</v>
      </c>
      <c r="K857" s="160">
        <f t="shared" si="72"/>
        <v>0</v>
      </c>
    </row>
    <row r="858" spans="1:11">
      <c r="A858" s="7" t="s">
        <v>410</v>
      </c>
      <c r="B858" s="529">
        <v>12</v>
      </c>
      <c r="C858" s="524" t="s">
        <v>241</v>
      </c>
      <c r="D858" s="525" t="s">
        <v>242</v>
      </c>
      <c r="E858" s="523" t="s">
        <v>206</v>
      </c>
      <c r="F858" s="531">
        <v>104.04</v>
      </c>
      <c r="G858" s="160">
        <f t="shared" si="68"/>
        <v>0</v>
      </c>
      <c r="H858" s="160">
        <f t="shared" si="69"/>
        <v>0</v>
      </c>
      <c r="I858" s="160">
        <f t="shared" si="70"/>
        <v>0</v>
      </c>
      <c r="J858" s="160">
        <f t="shared" si="71"/>
        <v>0</v>
      </c>
      <c r="K858" s="160">
        <f t="shared" si="72"/>
        <v>0</v>
      </c>
    </row>
    <row r="859" spans="1:11" ht="25.5">
      <c r="A859" s="7" t="s">
        <v>410</v>
      </c>
      <c r="B859" s="529">
        <v>13</v>
      </c>
      <c r="C859" s="524" t="s">
        <v>266</v>
      </c>
      <c r="D859" s="525" t="s">
        <v>267</v>
      </c>
      <c r="E859" s="523" t="s">
        <v>206</v>
      </c>
      <c r="F859" s="531">
        <v>9.34</v>
      </c>
      <c r="G859" s="160">
        <f t="shared" si="68"/>
        <v>0</v>
      </c>
      <c r="H859" s="160">
        <f t="shared" si="69"/>
        <v>0</v>
      </c>
      <c r="I859" s="160">
        <f t="shared" si="70"/>
        <v>0</v>
      </c>
      <c r="J859" s="160">
        <f t="shared" si="71"/>
        <v>0</v>
      </c>
      <c r="K859" s="160">
        <f t="shared" si="72"/>
        <v>0</v>
      </c>
    </row>
    <row r="860" spans="1:11">
      <c r="A860" s="7" t="s">
        <v>410</v>
      </c>
      <c r="B860" s="529">
        <v>14</v>
      </c>
      <c r="C860" s="524">
        <v>150102</v>
      </c>
      <c r="D860" s="525" t="s">
        <v>268</v>
      </c>
      <c r="E860" s="523" t="s">
        <v>206</v>
      </c>
      <c r="F860" s="531">
        <v>33.35</v>
      </c>
      <c r="G860" s="160">
        <f t="shared" si="68"/>
        <v>0</v>
      </c>
      <c r="H860" s="160">
        <f t="shared" si="69"/>
        <v>0</v>
      </c>
      <c r="I860" s="160">
        <f t="shared" si="70"/>
        <v>0</v>
      </c>
      <c r="J860" s="160">
        <f t="shared" si="71"/>
        <v>0</v>
      </c>
      <c r="K860" s="160">
        <f t="shared" si="72"/>
        <v>0</v>
      </c>
    </row>
    <row r="861" spans="1:11">
      <c r="A861" s="7" t="s">
        <v>410</v>
      </c>
      <c r="B861" s="529">
        <v>15</v>
      </c>
      <c r="C861" s="524">
        <v>151301</v>
      </c>
      <c r="D861" s="525" t="s">
        <v>269</v>
      </c>
      <c r="E861" s="523" t="s">
        <v>206</v>
      </c>
      <c r="F861" s="531">
        <v>51.09</v>
      </c>
      <c r="G861" s="160">
        <f t="shared" si="68"/>
        <v>0</v>
      </c>
      <c r="H861" s="160">
        <f t="shared" si="69"/>
        <v>0</v>
      </c>
      <c r="I861" s="160">
        <f t="shared" si="70"/>
        <v>0</v>
      </c>
      <c r="J861" s="160">
        <f t="shared" si="71"/>
        <v>0</v>
      </c>
      <c r="K861" s="160">
        <f t="shared" si="72"/>
        <v>0</v>
      </c>
    </row>
    <row r="862" spans="1:11">
      <c r="A862" s="7" t="s">
        <v>410</v>
      </c>
      <c r="B862" s="529">
        <v>16</v>
      </c>
      <c r="C862" s="524">
        <v>330206</v>
      </c>
      <c r="D862" s="525" t="s">
        <v>243</v>
      </c>
      <c r="E862" s="523" t="s">
        <v>206</v>
      </c>
      <c r="F862" s="531">
        <v>52.02</v>
      </c>
      <c r="G862" s="160">
        <f t="shared" si="68"/>
        <v>0</v>
      </c>
      <c r="H862" s="160">
        <f t="shared" si="69"/>
        <v>0</v>
      </c>
      <c r="I862" s="160">
        <f t="shared" si="70"/>
        <v>0</v>
      </c>
      <c r="J862" s="160">
        <f t="shared" si="71"/>
        <v>0</v>
      </c>
      <c r="K862" s="160">
        <f t="shared" si="72"/>
        <v>0</v>
      </c>
    </row>
    <row r="863" spans="1:11">
      <c r="A863" s="7" t="s">
        <v>410</v>
      </c>
      <c r="B863" s="529">
        <v>17</v>
      </c>
      <c r="C863" s="524">
        <v>330301</v>
      </c>
      <c r="D863" s="525" t="s">
        <v>289</v>
      </c>
      <c r="E863" s="523" t="s">
        <v>206</v>
      </c>
      <c r="F863" s="531">
        <v>0.06</v>
      </c>
      <c r="G863" s="160">
        <f t="shared" si="68"/>
        <v>0</v>
      </c>
      <c r="H863" s="160">
        <f t="shared" si="69"/>
        <v>0</v>
      </c>
      <c r="I863" s="160">
        <f t="shared" si="70"/>
        <v>0</v>
      </c>
      <c r="J863" s="160">
        <f t="shared" si="71"/>
        <v>0</v>
      </c>
      <c r="K863" s="160">
        <f t="shared" si="72"/>
        <v>0</v>
      </c>
    </row>
    <row r="864" spans="1:11">
      <c r="A864" s="7" t="s">
        <v>410</v>
      </c>
      <c r="B864" s="529">
        <v>18</v>
      </c>
      <c r="C864" s="524">
        <v>331005</v>
      </c>
      <c r="D864" s="525" t="s">
        <v>272</v>
      </c>
      <c r="E864" s="523" t="s">
        <v>206</v>
      </c>
      <c r="F864" s="531">
        <v>44.05</v>
      </c>
      <c r="G864" s="160">
        <f t="shared" si="68"/>
        <v>0</v>
      </c>
      <c r="H864" s="160">
        <f t="shared" si="69"/>
        <v>0</v>
      </c>
      <c r="I864" s="160">
        <f t="shared" si="70"/>
        <v>0</v>
      </c>
      <c r="J864" s="160">
        <f t="shared" si="71"/>
        <v>0</v>
      </c>
      <c r="K864" s="160">
        <f t="shared" si="72"/>
        <v>0</v>
      </c>
    </row>
    <row r="865" spans="1:11">
      <c r="A865" s="7" t="s">
        <v>410</v>
      </c>
      <c r="B865" s="529">
        <v>19</v>
      </c>
      <c r="C865" s="524">
        <v>331006</v>
      </c>
      <c r="D865" s="525" t="s">
        <v>273</v>
      </c>
      <c r="E865" s="523" t="s">
        <v>206</v>
      </c>
      <c r="F865" s="531">
        <v>51.09</v>
      </c>
      <c r="G865" s="160">
        <f t="shared" si="68"/>
        <v>0</v>
      </c>
      <c r="H865" s="160">
        <f t="shared" si="69"/>
        <v>0</v>
      </c>
      <c r="I865" s="160">
        <f t="shared" si="70"/>
        <v>0</v>
      </c>
      <c r="J865" s="160">
        <f t="shared" si="71"/>
        <v>0</v>
      </c>
      <c r="K865" s="160">
        <f t="shared" si="72"/>
        <v>0</v>
      </c>
    </row>
    <row r="866" spans="1:11">
      <c r="A866" s="7" t="s">
        <v>410</v>
      </c>
      <c r="B866" s="530">
        <v>20</v>
      </c>
      <c r="C866" s="527">
        <v>400001</v>
      </c>
      <c r="D866" s="528" t="s">
        <v>207</v>
      </c>
      <c r="E866" s="526" t="s">
        <v>206</v>
      </c>
      <c r="F866" s="532">
        <v>71.22</v>
      </c>
      <c r="G866" s="160">
        <f t="shared" si="68"/>
        <v>0</v>
      </c>
      <c r="H866" s="160">
        <f t="shared" si="69"/>
        <v>0</v>
      </c>
      <c r="I866" s="160">
        <f t="shared" si="70"/>
        <v>0</v>
      </c>
      <c r="J866" s="160">
        <f t="shared" si="71"/>
        <v>0</v>
      </c>
      <c r="K866" s="160">
        <f t="shared" si="72"/>
        <v>0</v>
      </c>
    </row>
    <row r="867" spans="1:11">
      <c r="A867" s="7" t="s">
        <v>412</v>
      </c>
      <c r="B867" s="784" t="s">
        <v>202</v>
      </c>
      <c r="C867" s="785"/>
      <c r="D867" s="785"/>
      <c r="E867" s="785"/>
      <c r="F867" s="786"/>
      <c r="G867" s="160">
        <f t="shared" si="68"/>
        <v>0</v>
      </c>
      <c r="H867" s="160">
        <f t="shared" si="69"/>
        <v>0</v>
      </c>
      <c r="I867" s="160">
        <f t="shared" si="70"/>
        <v>0</v>
      </c>
      <c r="J867" s="160">
        <f t="shared" si="71"/>
        <v>0</v>
      </c>
      <c r="K867" s="160">
        <f t="shared" si="72"/>
        <v>0</v>
      </c>
    </row>
    <row r="868" spans="1:11">
      <c r="A868" s="7" t="s">
        <v>412</v>
      </c>
      <c r="B868" s="539">
        <v>1</v>
      </c>
      <c r="C868" s="534" t="s">
        <v>258</v>
      </c>
      <c r="D868" s="535" t="s">
        <v>172</v>
      </c>
      <c r="E868" s="533" t="s">
        <v>127</v>
      </c>
      <c r="F868" s="541">
        <v>0.86</v>
      </c>
      <c r="G868" s="160" t="str">
        <f t="shared" si="68"/>
        <v>ТР</v>
      </c>
      <c r="H868" s="160" t="str">
        <f t="shared" si="69"/>
        <v>3</v>
      </c>
      <c r="I868" s="160">
        <f t="shared" si="70"/>
        <v>0.86</v>
      </c>
      <c r="J868" s="160">
        <f t="shared" si="71"/>
        <v>0</v>
      </c>
      <c r="K868" s="160">
        <f t="shared" si="72"/>
        <v>0</v>
      </c>
    </row>
    <row r="869" spans="1:11">
      <c r="A869" s="7" t="s">
        <v>412</v>
      </c>
      <c r="B869" s="539">
        <v>2</v>
      </c>
      <c r="C869" s="534" t="s">
        <v>260</v>
      </c>
      <c r="D869" s="535" t="s">
        <v>143</v>
      </c>
      <c r="E869" s="533" t="s">
        <v>127</v>
      </c>
      <c r="F869" s="541">
        <v>2</v>
      </c>
      <c r="G869" s="160" t="str">
        <f t="shared" si="68"/>
        <v>ТР</v>
      </c>
      <c r="H869" s="160" t="str">
        <f t="shared" si="69"/>
        <v>3</v>
      </c>
      <c r="I869" s="160">
        <f t="shared" si="70"/>
        <v>2</v>
      </c>
      <c r="J869" s="160">
        <f t="shared" si="71"/>
        <v>0</v>
      </c>
      <c r="K869" s="160">
        <f t="shared" si="72"/>
        <v>0</v>
      </c>
    </row>
    <row r="870" spans="1:11">
      <c r="A870" s="7" t="s">
        <v>412</v>
      </c>
      <c r="B870" s="539">
        <v>3</v>
      </c>
      <c r="C870" s="534" t="s">
        <v>22</v>
      </c>
      <c r="D870" s="535" t="s">
        <v>23</v>
      </c>
      <c r="E870" s="533" t="s">
        <v>127</v>
      </c>
      <c r="F870" s="541">
        <v>64.72</v>
      </c>
      <c r="G870" s="160" t="str">
        <f t="shared" si="68"/>
        <v>ТР</v>
      </c>
      <c r="H870" s="160" t="str">
        <f t="shared" si="69"/>
        <v>3</v>
      </c>
      <c r="I870" s="160">
        <f t="shared" si="70"/>
        <v>64.72</v>
      </c>
      <c r="J870" s="160">
        <f t="shared" si="71"/>
        <v>0</v>
      </c>
      <c r="K870" s="160">
        <f t="shared" si="72"/>
        <v>0</v>
      </c>
    </row>
    <row r="871" spans="1:11">
      <c r="A871" s="7" t="s">
        <v>412</v>
      </c>
      <c r="B871" s="539">
        <v>4</v>
      </c>
      <c r="C871" s="534" t="s">
        <v>24</v>
      </c>
      <c r="D871" s="535" t="s">
        <v>25</v>
      </c>
      <c r="E871" s="533" t="s">
        <v>127</v>
      </c>
      <c r="F871" s="541">
        <v>34.32</v>
      </c>
      <c r="G871" s="160" t="str">
        <f t="shared" si="68"/>
        <v>ТР</v>
      </c>
      <c r="H871" s="160" t="str">
        <f t="shared" si="69"/>
        <v>3</v>
      </c>
      <c r="I871" s="160">
        <f t="shared" si="70"/>
        <v>34.32</v>
      </c>
      <c r="J871" s="160">
        <f t="shared" si="71"/>
        <v>0</v>
      </c>
      <c r="K871" s="160">
        <f t="shared" si="72"/>
        <v>0</v>
      </c>
    </row>
    <row r="872" spans="1:11">
      <c r="A872" s="7" t="s">
        <v>412</v>
      </c>
      <c r="B872" s="539">
        <v>5</v>
      </c>
      <c r="C872" s="534" t="s">
        <v>26</v>
      </c>
      <c r="D872" s="535" t="s">
        <v>27</v>
      </c>
      <c r="E872" s="533" t="s">
        <v>127</v>
      </c>
      <c r="F872" s="541">
        <v>139.07</v>
      </c>
      <c r="G872" s="160" t="str">
        <f t="shared" si="68"/>
        <v>ТР</v>
      </c>
      <c r="H872" s="160" t="str">
        <f t="shared" si="69"/>
        <v>4</v>
      </c>
      <c r="I872" s="160">
        <f t="shared" si="70"/>
        <v>139.07</v>
      </c>
      <c r="J872" s="160">
        <f t="shared" si="71"/>
        <v>0</v>
      </c>
      <c r="K872" s="160">
        <f t="shared" si="72"/>
        <v>0</v>
      </c>
    </row>
    <row r="873" spans="1:11">
      <c r="A873" s="7" t="s">
        <v>412</v>
      </c>
      <c r="B873" s="539">
        <v>6</v>
      </c>
      <c r="C873" s="534" t="s">
        <v>28</v>
      </c>
      <c r="D873" s="535" t="s">
        <v>29</v>
      </c>
      <c r="E873" s="533" t="s">
        <v>127</v>
      </c>
      <c r="F873" s="541">
        <v>62.77</v>
      </c>
      <c r="G873" s="160" t="str">
        <f t="shared" si="68"/>
        <v>ТР</v>
      </c>
      <c r="H873" s="160" t="str">
        <f t="shared" si="69"/>
        <v>4</v>
      </c>
      <c r="I873" s="160">
        <f t="shared" si="70"/>
        <v>62.77</v>
      </c>
      <c r="J873" s="160">
        <f t="shared" si="71"/>
        <v>0</v>
      </c>
      <c r="K873" s="160">
        <f t="shared" si="72"/>
        <v>0</v>
      </c>
    </row>
    <row r="874" spans="1:11">
      <c r="A874" s="7" t="s">
        <v>412</v>
      </c>
      <c r="B874" s="539">
        <v>7</v>
      </c>
      <c r="C874" s="534" t="s">
        <v>282</v>
      </c>
      <c r="D874" s="535" t="s">
        <v>173</v>
      </c>
      <c r="E874" s="533" t="s">
        <v>127</v>
      </c>
      <c r="F874" s="541">
        <v>5.62</v>
      </c>
      <c r="G874" s="160" t="str">
        <f t="shared" si="68"/>
        <v>ТР</v>
      </c>
      <c r="H874" s="160" t="str">
        <f t="shared" si="69"/>
        <v>4</v>
      </c>
      <c r="I874" s="160">
        <f t="shared" si="70"/>
        <v>5.62</v>
      </c>
      <c r="J874" s="160">
        <f t="shared" si="71"/>
        <v>0</v>
      </c>
      <c r="K874" s="160">
        <f t="shared" si="72"/>
        <v>0</v>
      </c>
    </row>
    <row r="875" spans="1:11">
      <c r="A875" s="7" t="s">
        <v>412</v>
      </c>
      <c r="B875" s="539">
        <v>8</v>
      </c>
      <c r="C875" s="534">
        <v>2</v>
      </c>
      <c r="D875" s="535" t="s">
        <v>31</v>
      </c>
      <c r="E875" s="533" t="s">
        <v>127</v>
      </c>
      <c r="F875" s="541">
        <v>2.88</v>
      </c>
      <c r="G875" s="160">
        <f t="shared" si="68"/>
        <v>0</v>
      </c>
      <c r="H875" s="160">
        <f t="shared" si="69"/>
        <v>0</v>
      </c>
      <c r="I875" s="160">
        <f t="shared" si="70"/>
        <v>0</v>
      </c>
      <c r="J875" s="160">
        <f t="shared" si="71"/>
        <v>0</v>
      </c>
      <c r="K875" s="160">
        <f t="shared" si="72"/>
        <v>0</v>
      </c>
    </row>
    <row r="876" spans="1:11">
      <c r="A876" s="7" t="s">
        <v>412</v>
      </c>
      <c r="B876" s="784" t="s">
        <v>203</v>
      </c>
      <c r="C876" s="785"/>
      <c r="D876" s="785"/>
      <c r="E876" s="785"/>
      <c r="F876" s="786"/>
      <c r="G876" s="160">
        <f t="shared" si="68"/>
        <v>0</v>
      </c>
      <c r="H876" s="160">
        <f t="shared" si="69"/>
        <v>0</v>
      </c>
      <c r="I876" s="160">
        <f t="shared" si="70"/>
        <v>0</v>
      </c>
      <c r="J876" s="160">
        <f t="shared" si="71"/>
        <v>0</v>
      </c>
      <c r="K876" s="160">
        <f t="shared" si="72"/>
        <v>0</v>
      </c>
    </row>
    <row r="877" spans="1:11">
      <c r="A877" s="7" t="s">
        <v>412</v>
      </c>
      <c r="B877" s="539">
        <v>9</v>
      </c>
      <c r="C877" s="534" t="s">
        <v>204</v>
      </c>
      <c r="D877" s="535" t="s">
        <v>205</v>
      </c>
      <c r="E877" s="533" t="s">
        <v>206</v>
      </c>
      <c r="F877" s="541">
        <v>2.88</v>
      </c>
      <c r="G877" s="160">
        <f t="shared" si="68"/>
        <v>0</v>
      </c>
      <c r="H877" s="160">
        <f t="shared" si="69"/>
        <v>0</v>
      </c>
      <c r="I877" s="160">
        <f t="shared" si="70"/>
        <v>0</v>
      </c>
      <c r="J877" s="160" t="str">
        <f t="shared" si="71"/>
        <v>КР</v>
      </c>
      <c r="K877" s="160">
        <f t="shared" si="72"/>
        <v>2.88</v>
      </c>
    </row>
    <row r="878" spans="1:11">
      <c r="A878" s="7" t="s">
        <v>412</v>
      </c>
      <c r="B878" s="539">
        <v>10</v>
      </c>
      <c r="C878" s="534" t="s">
        <v>221</v>
      </c>
      <c r="D878" s="535" t="s">
        <v>222</v>
      </c>
      <c r="E878" s="533" t="s">
        <v>206</v>
      </c>
      <c r="F878" s="541">
        <v>17.2</v>
      </c>
      <c r="G878" s="160">
        <f t="shared" si="68"/>
        <v>0</v>
      </c>
      <c r="H878" s="160">
        <f t="shared" si="69"/>
        <v>0</v>
      </c>
      <c r="I878" s="160">
        <f t="shared" si="70"/>
        <v>0</v>
      </c>
      <c r="J878" s="160">
        <f t="shared" si="71"/>
        <v>0</v>
      </c>
      <c r="K878" s="160">
        <f t="shared" si="72"/>
        <v>0</v>
      </c>
    </row>
    <row r="879" spans="1:11">
      <c r="A879" s="7" t="s">
        <v>412</v>
      </c>
      <c r="B879" s="539">
        <v>11</v>
      </c>
      <c r="C879" s="534" t="s">
        <v>239</v>
      </c>
      <c r="D879" s="535" t="s">
        <v>240</v>
      </c>
      <c r="E879" s="533" t="s">
        <v>206</v>
      </c>
      <c r="F879" s="541">
        <v>17.2</v>
      </c>
      <c r="G879" s="160">
        <f t="shared" si="68"/>
        <v>0</v>
      </c>
      <c r="H879" s="160">
        <f t="shared" si="69"/>
        <v>0</v>
      </c>
      <c r="I879" s="160">
        <f t="shared" si="70"/>
        <v>0</v>
      </c>
      <c r="J879" s="160">
        <f t="shared" si="71"/>
        <v>0</v>
      </c>
      <c r="K879" s="160">
        <f t="shared" si="72"/>
        <v>0</v>
      </c>
    </row>
    <row r="880" spans="1:11">
      <c r="A880" s="7" t="s">
        <v>412</v>
      </c>
      <c r="B880" s="539">
        <v>12</v>
      </c>
      <c r="C880" s="534" t="s">
        <v>241</v>
      </c>
      <c r="D880" s="535" t="s">
        <v>242</v>
      </c>
      <c r="E880" s="533" t="s">
        <v>206</v>
      </c>
      <c r="F880" s="541">
        <v>13.87</v>
      </c>
      <c r="G880" s="160">
        <f t="shared" si="68"/>
        <v>0</v>
      </c>
      <c r="H880" s="160">
        <f t="shared" si="69"/>
        <v>0</v>
      </c>
      <c r="I880" s="160">
        <f t="shared" si="70"/>
        <v>0</v>
      </c>
      <c r="J880" s="160">
        <f t="shared" si="71"/>
        <v>0</v>
      </c>
      <c r="K880" s="160">
        <f t="shared" si="72"/>
        <v>0</v>
      </c>
    </row>
    <row r="881" spans="1:11">
      <c r="A881" s="7" t="s">
        <v>412</v>
      </c>
      <c r="B881" s="539">
        <v>13</v>
      </c>
      <c r="C881" s="534">
        <v>330206</v>
      </c>
      <c r="D881" s="535" t="s">
        <v>243</v>
      </c>
      <c r="E881" s="533" t="s">
        <v>206</v>
      </c>
      <c r="F881" s="541">
        <v>9.35</v>
      </c>
      <c r="G881" s="160">
        <f t="shared" si="68"/>
        <v>0</v>
      </c>
      <c r="H881" s="160">
        <f t="shared" si="69"/>
        <v>0</v>
      </c>
      <c r="I881" s="160">
        <f t="shared" si="70"/>
        <v>0</v>
      </c>
      <c r="J881" s="160">
        <f t="shared" si="71"/>
        <v>0</v>
      </c>
      <c r="K881" s="160">
        <f t="shared" si="72"/>
        <v>0</v>
      </c>
    </row>
    <row r="882" spans="1:11">
      <c r="A882" s="7" t="s">
        <v>412</v>
      </c>
      <c r="B882" s="539">
        <v>14</v>
      </c>
      <c r="C882" s="534">
        <v>331451</v>
      </c>
      <c r="D882" s="535" t="s">
        <v>244</v>
      </c>
      <c r="E882" s="533" t="s">
        <v>206</v>
      </c>
      <c r="F882" s="541">
        <v>9.48</v>
      </c>
      <c r="G882" s="160">
        <f t="shared" si="68"/>
        <v>0</v>
      </c>
      <c r="H882" s="160">
        <f t="shared" si="69"/>
        <v>0</v>
      </c>
      <c r="I882" s="160">
        <f t="shared" si="70"/>
        <v>0</v>
      </c>
      <c r="J882" s="160">
        <f t="shared" si="71"/>
        <v>0</v>
      </c>
      <c r="K882" s="160">
        <f t="shared" si="72"/>
        <v>0</v>
      </c>
    </row>
    <row r="883" spans="1:11">
      <c r="A883" s="7" t="s">
        <v>412</v>
      </c>
      <c r="B883" s="539">
        <v>15</v>
      </c>
      <c r="C883" s="534">
        <v>331454</v>
      </c>
      <c r="D883" s="535" t="s">
        <v>290</v>
      </c>
      <c r="E883" s="533" t="s">
        <v>206</v>
      </c>
      <c r="F883" s="541">
        <v>0.39</v>
      </c>
      <c r="G883" s="160">
        <f t="shared" si="68"/>
        <v>0</v>
      </c>
      <c r="H883" s="160">
        <f t="shared" si="69"/>
        <v>0</v>
      </c>
      <c r="I883" s="160">
        <f t="shared" si="70"/>
        <v>0</v>
      </c>
      <c r="J883" s="160">
        <f t="shared" si="71"/>
        <v>0</v>
      </c>
      <c r="K883" s="160">
        <f t="shared" si="72"/>
        <v>0</v>
      </c>
    </row>
    <row r="884" spans="1:11">
      <c r="A884" s="7" t="s">
        <v>412</v>
      </c>
      <c r="B884" s="539">
        <v>16</v>
      </c>
      <c r="C884" s="534">
        <v>350451</v>
      </c>
      <c r="D884" s="535" t="s">
        <v>274</v>
      </c>
      <c r="E884" s="533" t="s">
        <v>206</v>
      </c>
      <c r="F884" s="541">
        <v>1.34</v>
      </c>
      <c r="G884" s="160">
        <f t="shared" si="68"/>
        <v>0</v>
      </c>
      <c r="H884" s="160">
        <f t="shared" si="69"/>
        <v>0</v>
      </c>
      <c r="I884" s="160">
        <f t="shared" si="70"/>
        <v>0</v>
      </c>
      <c r="J884" s="160">
        <f t="shared" si="71"/>
        <v>0</v>
      </c>
      <c r="K884" s="160">
        <f t="shared" si="72"/>
        <v>0</v>
      </c>
    </row>
    <row r="885" spans="1:11">
      <c r="A885" s="7" t="s">
        <v>412</v>
      </c>
      <c r="B885" s="540">
        <v>17</v>
      </c>
      <c r="C885" s="537">
        <v>400001</v>
      </c>
      <c r="D885" s="538" t="s">
        <v>207</v>
      </c>
      <c r="E885" s="536" t="s">
        <v>206</v>
      </c>
      <c r="F885" s="542">
        <v>2.88</v>
      </c>
      <c r="G885" s="160">
        <f t="shared" si="68"/>
        <v>0</v>
      </c>
      <c r="H885" s="160">
        <f t="shared" si="69"/>
        <v>0</v>
      </c>
      <c r="I885" s="160">
        <f t="shared" si="70"/>
        <v>0</v>
      </c>
      <c r="J885" s="160">
        <f t="shared" si="71"/>
        <v>0</v>
      </c>
      <c r="K885" s="160">
        <f t="shared" si="72"/>
        <v>0</v>
      </c>
    </row>
    <row r="886" spans="1:11">
      <c r="A886" s="7" t="s">
        <v>316</v>
      </c>
      <c r="B886" s="784" t="s">
        <v>202</v>
      </c>
      <c r="C886" s="785"/>
      <c r="D886" s="785"/>
      <c r="E886" s="785"/>
      <c r="F886" s="786"/>
      <c r="G886" s="160">
        <f t="shared" si="68"/>
        <v>0</v>
      </c>
      <c r="H886" s="160">
        <f t="shared" si="69"/>
        <v>0</v>
      </c>
      <c r="I886" s="160">
        <f t="shared" si="70"/>
        <v>0</v>
      </c>
      <c r="J886" s="160">
        <f t="shared" si="71"/>
        <v>0</v>
      </c>
      <c r="K886" s="160">
        <f t="shared" si="72"/>
        <v>0</v>
      </c>
    </row>
    <row r="887" spans="1:11">
      <c r="A887" s="7" t="s">
        <v>316</v>
      </c>
      <c r="B887" s="549">
        <v>1</v>
      </c>
      <c r="C887" s="544" t="s">
        <v>258</v>
      </c>
      <c r="D887" s="545" t="s">
        <v>172</v>
      </c>
      <c r="E887" s="543" t="s">
        <v>127</v>
      </c>
      <c r="F887" s="551">
        <v>8</v>
      </c>
      <c r="G887" s="160" t="str">
        <f t="shared" si="68"/>
        <v>ТР</v>
      </c>
      <c r="H887" s="160" t="str">
        <f t="shared" ref="H887:H950" si="73">IF(G887="ТР",MID(C887,3,1),0)</f>
        <v>3</v>
      </c>
      <c r="I887" s="160">
        <f t="shared" si="70"/>
        <v>8</v>
      </c>
      <c r="J887" s="160">
        <f t="shared" si="71"/>
        <v>0</v>
      </c>
      <c r="K887" s="160">
        <f t="shared" si="72"/>
        <v>0</v>
      </c>
    </row>
    <row r="888" spans="1:11">
      <c r="A888" s="7" t="s">
        <v>316</v>
      </c>
      <c r="B888" s="549">
        <v>2</v>
      </c>
      <c r="C888" s="544" t="s">
        <v>260</v>
      </c>
      <c r="D888" s="545" t="s">
        <v>143</v>
      </c>
      <c r="E888" s="543" t="s">
        <v>127</v>
      </c>
      <c r="F888" s="551">
        <v>2</v>
      </c>
      <c r="G888" s="160" t="str">
        <f t="shared" si="68"/>
        <v>ТР</v>
      </c>
      <c r="H888" s="160" t="str">
        <f t="shared" si="73"/>
        <v>3</v>
      </c>
      <c r="I888" s="160">
        <f t="shared" si="70"/>
        <v>2</v>
      </c>
      <c r="J888" s="160">
        <f t="shared" si="71"/>
        <v>0</v>
      </c>
      <c r="K888" s="160">
        <f t="shared" si="72"/>
        <v>0</v>
      </c>
    </row>
    <row r="889" spans="1:11">
      <c r="A889" s="7" t="s">
        <v>316</v>
      </c>
      <c r="B889" s="549">
        <v>3</v>
      </c>
      <c r="C889" s="544" t="s">
        <v>22</v>
      </c>
      <c r="D889" s="545" t="s">
        <v>23</v>
      </c>
      <c r="E889" s="543" t="s">
        <v>127</v>
      </c>
      <c r="F889" s="551">
        <v>3.8</v>
      </c>
      <c r="G889" s="160" t="str">
        <f t="shared" ref="G889:G952" si="74">IF(LEFT(C889,2)="1-","ТР",IF(LEFT(C889,2)="4-","ТР",0))</f>
        <v>ТР</v>
      </c>
      <c r="H889" s="160" t="str">
        <f t="shared" si="73"/>
        <v>3</v>
      </c>
      <c r="I889" s="160">
        <f t="shared" si="70"/>
        <v>3.8</v>
      </c>
      <c r="J889" s="160">
        <f t="shared" si="71"/>
        <v>0</v>
      </c>
      <c r="K889" s="160">
        <f t="shared" si="72"/>
        <v>0</v>
      </c>
    </row>
    <row r="890" spans="1:11">
      <c r="A890" s="7" t="s">
        <v>316</v>
      </c>
      <c r="B890" s="549">
        <v>4</v>
      </c>
      <c r="C890" s="544" t="s">
        <v>24</v>
      </c>
      <c r="D890" s="545" t="s">
        <v>25</v>
      </c>
      <c r="E890" s="543" t="s">
        <v>127</v>
      </c>
      <c r="F890" s="551">
        <v>0.81</v>
      </c>
      <c r="G890" s="160" t="str">
        <f t="shared" si="74"/>
        <v>ТР</v>
      </c>
      <c r="H890" s="160" t="str">
        <f t="shared" si="73"/>
        <v>3</v>
      </c>
      <c r="I890" s="160">
        <f t="shared" si="70"/>
        <v>0.81</v>
      </c>
      <c r="J890" s="160">
        <f t="shared" si="71"/>
        <v>0</v>
      </c>
      <c r="K890" s="160">
        <f t="shared" si="72"/>
        <v>0</v>
      </c>
    </row>
    <row r="891" spans="1:11">
      <c r="A891" s="7" t="s">
        <v>316</v>
      </c>
      <c r="B891" s="549">
        <v>5</v>
      </c>
      <c r="C891" s="544" t="s">
        <v>26</v>
      </c>
      <c r="D891" s="545" t="s">
        <v>27</v>
      </c>
      <c r="E891" s="543" t="s">
        <v>127</v>
      </c>
      <c r="F891" s="551">
        <v>3.7</v>
      </c>
      <c r="G891" s="160" t="str">
        <f t="shared" si="74"/>
        <v>ТР</v>
      </c>
      <c r="H891" s="160" t="str">
        <f t="shared" si="73"/>
        <v>4</v>
      </c>
      <c r="I891" s="160">
        <f t="shared" si="70"/>
        <v>3.7</v>
      </c>
      <c r="J891" s="160">
        <f t="shared" si="71"/>
        <v>0</v>
      </c>
      <c r="K891" s="160">
        <f t="shared" si="72"/>
        <v>0</v>
      </c>
    </row>
    <row r="892" spans="1:11">
      <c r="A892" s="7" t="s">
        <v>316</v>
      </c>
      <c r="B892" s="549">
        <v>6</v>
      </c>
      <c r="C892" s="544" t="s">
        <v>28</v>
      </c>
      <c r="D892" s="545" t="s">
        <v>29</v>
      </c>
      <c r="E892" s="543" t="s">
        <v>127</v>
      </c>
      <c r="F892" s="551">
        <v>0.35</v>
      </c>
      <c r="G892" s="160" t="str">
        <f t="shared" si="74"/>
        <v>ТР</v>
      </c>
      <c r="H892" s="160" t="str">
        <f t="shared" si="73"/>
        <v>4</v>
      </c>
      <c r="I892" s="160">
        <f t="shared" si="70"/>
        <v>0.35</v>
      </c>
      <c r="J892" s="160">
        <f t="shared" si="71"/>
        <v>0</v>
      </c>
      <c r="K892" s="160">
        <f t="shared" si="72"/>
        <v>0</v>
      </c>
    </row>
    <row r="893" spans="1:11">
      <c r="A893" s="7" t="s">
        <v>316</v>
      </c>
      <c r="B893" s="549">
        <v>7</v>
      </c>
      <c r="C893" s="544">
        <v>2</v>
      </c>
      <c r="D893" s="545" t="s">
        <v>31</v>
      </c>
      <c r="E893" s="543" t="s">
        <v>127</v>
      </c>
      <c r="F893" s="551">
        <v>0.08</v>
      </c>
      <c r="G893" s="160">
        <f t="shared" si="74"/>
        <v>0</v>
      </c>
      <c r="H893" s="160">
        <f t="shared" si="73"/>
        <v>0</v>
      </c>
      <c r="I893" s="160">
        <f t="shared" si="70"/>
        <v>0</v>
      </c>
      <c r="J893" s="160">
        <f t="shared" si="71"/>
        <v>0</v>
      </c>
      <c r="K893" s="160">
        <f t="shared" si="72"/>
        <v>0</v>
      </c>
    </row>
    <row r="894" spans="1:11">
      <c r="A894" s="7" t="s">
        <v>316</v>
      </c>
      <c r="B894" s="784" t="s">
        <v>203</v>
      </c>
      <c r="C894" s="785"/>
      <c r="D894" s="785"/>
      <c r="E894" s="785"/>
      <c r="F894" s="786"/>
      <c r="G894" s="160">
        <f t="shared" si="74"/>
        <v>0</v>
      </c>
      <c r="H894" s="160">
        <f t="shared" si="73"/>
        <v>0</v>
      </c>
      <c r="I894" s="160">
        <f t="shared" si="70"/>
        <v>0</v>
      </c>
      <c r="J894" s="160">
        <f t="shared" si="71"/>
        <v>0</v>
      </c>
      <c r="K894" s="160">
        <f t="shared" si="72"/>
        <v>0</v>
      </c>
    </row>
    <row r="895" spans="1:11">
      <c r="A895" s="7" t="s">
        <v>316</v>
      </c>
      <c r="B895" s="549">
        <v>8</v>
      </c>
      <c r="C895" s="544" t="s">
        <v>204</v>
      </c>
      <c r="D895" s="545" t="s">
        <v>205</v>
      </c>
      <c r="E895" s="543" t="s">
        <v>206</v>
      </c>
      <c r="F895" s="551">
        <v>0.08</v>
      </c>
      <c r="G895" s="160">
        <f t="shared" si="74"/>
        <v>0</v>
      </c>
      <c r="H895" s="160">
        <f t="shared" si="73"/>
        <v>0</v>
      </c>
      <c r="I895" s="160">
        <f t="shared" si="70"/>
        <v>0</v>
      </c>
      <c r="J895" s="160" t="str">
        <f t="shared" si="71"/>
        <v>КР</v>
      </c>
      <c r="K895" s="160">
        <f t="shared" si="72"/>
        <v>0.08</v>
      </c>
    </row>
    <row r="896" spans="1:11">
      <c r="A896" s="7" t="s">
        <v>316</v>
      </c>
      <c r="B896" s="549">
        <v>9</v>
      </c>
      <c r="C896" s="544" t="s">
        <v>221</v>
      </c>
      <c r="D896" s="545" t="s">
        <v>222</v>
      </c>
      <c r="E896" s="543" t="s">
        <v>206</v>
      </c>
      <c r="F896" s="551">
        <v>0.72</v>
      </c>
      <c r="G896" s="160">
        <f t="shared" si="74"/>
        <v>0</v>
      </c>
      <c r="H896" s="160">
        <f t="shared" si="73"/>
        <v>0</v>
      </c>
      <c r="I896" s="160">
        <f t="shared" si="70"/>
        <v>0</v>
      </c>
      <c r="J896" s="160">
        <f t="shared" si="71"/>
        <v>0</v>
      </c>
      <c r="K896" s="160">
        <f t="shared" si="72"/>
        <v>0</v>
      </c>
    </row>
    <row r="897" spans="1:11">
      <c r="A897" s="7" t="s">
        <v>316</v>
      </c>
      <c r="B897" s="549">
        <v>10</v>
      </c>
      <c r="C897" s="544" t="s">
        <v>239</v>
      </c>
      <c r="D897" s="545" t="s">
        <v>240</v>
      </c>
      <c r="E897" s="543" t="s">
        <v>206</v>
      </c>
      <c r="F897" s="551">
        <v>0.72</v>
      </c>
      <c r="G897" s="160">
        <f t="shared" si="74"/>
        <v>0</v>
      </c>
      <c r="H897" s="160">
        <f t="shared" si="73"/>
        <v>0</v>
      </c>
      <c r="I897" s="160">
        <f t="shared" si="70"/>
        <v>0</v>
      </c>
      <c r="J897" s="160">
        <f t="shared" si="71"/>
        <v>0</v>
      </c>
      <c r="K897" s="160">
        <f t="shared" si="72"/>
        <v>0</v>
      </c>
    </row>
    <row r="898" spans="1:11">
      <c r="A898" s="7" t="s">
        <v>316</v>
      </c>
      <c r="B898" s="549">
        <v>11</v>
      </c>
      <c r="C898" s="544" t="s">
        <v>241</v>
      </c>
      <c r="D898" s="545" t="s">
        <v>242</v>
      </c>
      <c r="E898" s="543" t="s">
        <v>206</v>
      </c>
      <c r="F898" s="551">
        <v>0.44</v>
      </c>
      <c r="G898" s="160">
        <f t="shared" si="74"/>
        <v>0</v>
      </c>
      <c r="H898" s="160">
        <f t="shared" si="73"/>
        <v>0</v>
      </c>
      <c r="I898" s="160">
        <f t="shared" si="70"/>
        <v>0</v>
      </c>
      <c r="J898" s="160">
        <f t="shared" si="71"/>
        <v>0</v>
      </c>
      <c r="K898" s="160">
        <f t="shared" si="72"/>
        <v>0</v>
      </c>
    </row>
    <row r="899" spans="1:11">
      <c r="A899" s="7" t="s">
        <v>316</v>
      </c>
      <c r="B899" s="549">
        <v>12</v>
      </c>
      <c r="C899" s="544">
        <v>134041</v>
      </c>
      <c r="D899" s="545" t="s">
        <v>287</v>
      </c>
      <c r="E899" s="543" t="s">
        <v>206</v>
      </c>
      <c r="F899" s="551">
        <v>0.3</v>
      </c>
      <c r="G899" s="160">
        <f t="shared" si="74"/>
        <v>0</v>
      </c>
      <c r="H899" s="160">
        <f t="shared" si="73"/>
        <v>0</v>
      </c>
      <c r="I899" s="160">
        <f t="shared" si="70"/>
        <v>0</v>
      </c>
      <c r="J899" s="160">
        <f t="shared" si="71"/>
        <v>0</v>
      </c>
      <c r="K899" s="160">
        <f t="shared" si="72"/>
        <v>0</v>
      </c>
    </row>
    <row r="900" spans="1:11">
      <c r="A900" s="7" t="s">
        <v>316</v>
      </c>
      <c r="B900" s="549">
        <v>13</v>
      </c>
      <c r="C900" s="544">
        <v>330206</v>
      </c>
      <c r="D900" s="545" t="s">
        <v>243</v>
      </c>
      <c r="E900" s="543" t="s">
        <v>206</v>
      </c>
      <c r="F900" s="551">
        <v>0.04</v>
      </c>
      <c r="G900" s="160">
        <f t="shared" si="74"/>
        <v>0</v>
      </c>
      <c r="H900" s="160">
        <f t="shared" si="73"/>
        <v>0</v>
      </c>
      <c r="I900" s="160">
        <f t="shared" ref="I900:I963" si="75">IF(G900="ТР",F900,0)</f>
        <v>0</v>
      </c>
      <c r="J900" s="160">
        <f t="shared" si="71"/>
        <v>0</v>
      </c>
      <c r="K900" s="160">
        <f t="shared" si="72"/>
        <v>0</v>
      </c>
    </row>
    <row r="901" spans="1:11">
      <c r="A901" s="7" t="s">
        <v>316</v>
      </c>
      <c r="B901" s="549">
        <v>14</v>
      </c>
      <c r="C901" s="544">
        <v>331451</v>
      </c>
      <c r="D901" s="545" t="s">
        <v>244</v>
      </c>
      <c r="E901" s="543" t="s">
        <v>206</v>
      </c>
      <c r="F901" s="551">
        <v>1.08</v>
      </c>
      <c r="G901" s="160">
        <f t="shared" si="74"/>
        <v>0</v>
      </c>
      <c r="H901" s="160">
        <f t="shared" si="73"/>
        <v>0</v>
      </c>
      <c r="I901" s="160">
        <f t="shared" si="75"/>
        <v>0</v>
      </c>
      <c r="J901" s="160">
        <f t="shared" ref="J901:J964" si="76">IF(LEFT(C901,2)="02","КР",0)</f>
        <v>0</v>
      </c>
      <c r="K901" s="160">
        <f t="shared" ref="K901:K964" si="77">IF(J901="КР",F901,0)</f>
        <v>0</v>
      </c>
    </row>
    <row r="902" spans="1:11">
      <c r="A902" s="7" t="s">
        <v>316</v>
      </c>
      <c r="B902" s="550">
        <v>15</v>
      </c>
      <c r="C902" s="547">
        <v>400001</v>
      </c>
      <c r="D902" s="548" t="s">
        <v>207</v>
      </c>
      <c r="E902" s="546" t="s">
        <v>206</v>
      </c>
      <c r="F902" s="552">
        <v>0.08</v>
      </c>
      <c r="G902" s="160">
        <f t="shared" si="74"/>
        <v>0</v>
      </c>
      <c r="H902" s="160">
        <f t="shared" si="73"/>
        <v>0</v>
      </c>
      <c r="I902" s="160">
        <f t="shared" si="75"/>
        <v>0</v>
      </c>
      <c r="J902" s="160">
        <f t="shared" si="76"/>
        <v>0</v>
      </c>
      <c r="K902" s="160">
        <f t="shared" si="77"/>
        <v>0</v>
      </c>
    </row>
    <row r="903" spans="1:11">
      <c r="A903" s="7" t="s">
        <v>415</v>
      </c>
      <c r="B903" s="784" t="s">
        <v>202</v>
      </c>
      <c r="C903" s="785"/>
      <c r="D903" s="785"/>
      <c r="E903" s="785"/>
      <c r="F903" s="786"/>
      <c r="G903" s="160">
        <f t="shared" si="74"/>
        <v>0</v>
      </c>
      <c r="H903" s="160">
        <f t="shared" si="73"/>
        <v>0</v>
      </c>
      <c r="I903" s="160">
        <f t="shared" si="75"/>
        <v>0</v>
      </c>
      <c r="J903" s="160">
        <f t="shared" si="76"/>
        <v>0</v>
      </c>
      <c r="K903" s="160">
        <f t="shared" si="77"/>
        <v>0</v>
      </c>
    </row>
    <row r="904" spans="1:11">
      <c r="A904" s="7" t="s">
        <v>415</v>
      </c>
      <c r="B904" s="559">
        <v>1</v>
      </c>
      <c r="C904" s="554" t="s">
        <v>22</v>
      </c>
      <c r="D904" s="555" t="s">
        <v>23</v>
      </c>
      <c r="E904" s="553" t="s">
        <v>127</v>
      </c>
      <c r="F904" s="561">
        <v>79.92</v>
      </c>
      <c r="G904" s="160" t="str">
        <f t="shared" si="74"/>
        <v>ТР</v>
      </c>
      <c r="H904" s="160" t="str">
        <f t="shared" si="73"/>
        <v>3</v>
      </c>
      <c r="I904" s="160">
        <f t="shared" si="75"/>
        <v>79.92</v>
      </c>
      <c r="J904" s="160">
        <f t="shared" si="76"/>
        <v>0</v>
      </c>
      <c r="K904" s="160">
        <f t="shared" si="77"/>
        <v>0</v>
      </c>
    </row>
    <row r="905" spans="1:11">
      <c r="A905" s="7" t="s">
        <v>415</v>
      </c>
      <c r="B905" s="559">
        <v>2</v>
      </c>
      <c r="C905" s="554" t="s">
        <v>26</v>
      </c>
      <c r="D905" s="555" t="s">
        <v>27</v>
      </c>
      <c r="E905" s="553" t="s">
        <v>127</v>
      </c>
      <c r="F905" s="561">
        <v>29.21</v>
      </c>
      <c r="G905" s="160" t="str">
        <f t="shared" si="74"/>
        <v>ТР</v>
      </c>
      <c r="H905" s="160" t="str">
        <f t="shared" si="73"/>
        <v>4</v>
      </c>
      <c r="I905" s="160">
        <f t="shared" si="75"/>
        <v>29.21</v>
      </c>
      <c r="J905" s="160">
        <f t="shared" si="76"/>
        <v>0</v>
      </c>
      <c r="K905" s="160">
        <f t="shared" si="77"/>
        <v>0</v>
      </c>
    </row>
    <row r="906" spans="1:11">
      <c r="A906" s="7" t="s">
        <v>415</v>
      </c>
      <c r="B906" s="559">
        <v>3</v>
      </c>
      <c r="C906" s="554" t="s">
        <v>28</v>
      </c>
      <c r="D906" s="555" t="s">
        <v>29</v>
      </c>
      <c r="E906" s="553" t="s">
        <v>127</v>
      </c>
      <c r="F906" s="561">
        <v>8.94</v>
      </c>
      <c r="G906" s="160" t="str">
        <f t="shared" si="74"/>
        <v>ТР</v>
      </c>
      <c r="H906" s="160" t="str">
        <f t="shared" si="73"/>
        <v>4</v>
      </c>
      <c r="I906" s="160">
        <f t="shared" si="75"/>
        <v>8.94</v>
      </c>
      <c r="J906" s="160">
        <f t="shared" si="76"/>
        <v>0</v>
      </c>
      <c r="K906" s="160">
        <f t="shared" si="77"/>
        <v>0</v>
      </c>
    </row>
    <row r="907" spans="1:11">
      <c r="A907" s="7" t="s">
        <v>415</v>
      </c>
      <c r="B907" s="559">
        <v>4</v>
      </c>
      <c r="C907" s="554" t="s">
        <v>261</v>
      </c>
      <c r="D907" s="555" t="s">
        <v>262</v>
      </c>
      <c r="E907" s="553" t="s">
        <v>127</v>
      </c>
      <c r="F907" s="561">
        <v>14.96</v>
      </c>
      <c r="G907" s="160" t="str">
        <f t="shared" si="74"/>
        <v>ТР</v>
      </c>
      <c r="H907" s="160" t="str">
        <f t="shared" si="73"/>
        <v>4</v>
      </c>
      <c r="I907" s="160">
        <f t="shared" si="75"/>
        <v>14.96</v>
      </c>
      <c r="J907" s="160">
        <f t="shared" si="76"/>
        <v>0</v>
      </c>
      <c r="K907" s="160">
        <f t="shared" si="77"/>
        <v>0</v>
      </c>
    </row>
    <row r="908" spans="1:11">
      <c r="A908" s="7" t="s">
        <v>415</v>
      </c>
      <c r="B908" s="559">
        <v>5</v>
      </c>
      <c r="C908" s="554">
        <v>2</v>
      </c>
      <c r="D908" s="555" t="s">
        <v>31</v>
      </c>
      <c r="E908" s="553" t="s">
        <v>127</v>
      </c>
      <c r="F908" s="561">
        <v>6.78</v>
      </c>
      <c r="G908" s="160">
        <f t="shared" si="74"/>
        <v>0</v>
      </c>
      <c r="H908" s="160">
        <f t="shared" si="73"/>
        <v>0</v>
      </c>
      <c r="I908" s="160">
        <f t="shared" si="75"/>
        <v>0</v>
      </c>
      <c r="J908" s="160">
        <f t="shared" si="76"/>
        <v>0</v>
      </c>
      <c r="K908" s="160">
        <f t="shared" si="77"/>
        <v>0</v>
      </c>
    </row>
    <row r="909" spans="1:11">
      <c r="A909" s="7" t="s">
        <v>415</v>
      </c>
      <c r="B909" s="784" t="s">
        <v>203</v>
      </c>
      <c r="C909" s="785"/>
      <c r="D909" s="785"/>
      <c r="E909" s="785"/>
      <c r="F909" s="786"/>
      <c r="G909" s="160">
        <f t="shared" si="74"/>
        <v>0</v>
      </c>
      <c r="H909" s="160">
        <f t="shared" si="73"/>
        <v>0</v>
      </c>
      <c r="I909" s="160">
        <f t="shared" si="75"/>
        <v>0</v>
      </c>
      <c r="J909" s="160">
        <f t="shared" si="76"/>
        <v>0</v>
      </c>
      <c r="K909" s="160">
        <f t="shared" si="77"/>
        <v>0</v>
      </c>
    </row>
    <row r="910" spans="1:11">
      <c r="A910" s="7" t="s">
        <v>415</v>
      </c>
      <c r="B910" s="559">
        <v>6</v>
      </c>
      <c r="C910" s="554" t="s">
        <v>204</v>
      </c>
      <c r="D910" s="555" t="s">
        <v>205</v>
      </c>
      <c r="E910" s="553" t="s">
        <v>206</v>
      </c>
      <c r="F910" s="561">
        <v>1.42</v>
      </c>
      <c r="G910" s="160">
        <f t="shared" si="74"/>
        <v>0</v>
      </c>
      <c r="H910" s="160">
        <f t="shared" si="73"/>
        <v>0</v>
      </c>
      <c r="I910" s="160">
        <f t="shared" si="75"/>
        <v>0</v>
      </c>
      <c r="J910" s="160" t="str">
        <f t="shared" si="76"/>
        <v>КР</v>
      </c>
      <c r="K910" s="160">
        <f t="shared" si="77"/>
        <v>1.42</v>
      </c>
    </row>
    <row r="911" spans="1:11">
      <c r="A911" s="7" t="s">
        <v>415</v>
      </c>
      <c r="B911" s="559">
        <v>7</v>
      </c>
      <c r="C911" s="554" t="s">
        <v>221</v>
      </c>
      <c r="D911" s="555" t="s">
        <v>222</v>
      </c>
      <c r="E911" s="553" t="s">
        <v>206</v>
      </c>
      <c r="F911" s="561">
        <v>4.2</v>
      </c>
      <c r="G911" s="160">
        <f t="shared" si="74"/>
        <v>0</v>
      </c>
      <c r="H911" s="160">
        <f t="shared" si="73"/>
        <v>0</v>
      </c>
      <c r="I911" s="160">
        <f t="shared" si="75"/>
        <v>0</v>
      </c>
      <c r="J911" s="160">
        <f t="shared" si="76"/>
        <v>0</v>
      </c>
      <c r="K911" s="160">
        <f t="shared" si="77"/>
        <v>0</v>
      </c>
    </row>
    <row r="912" spans="1:11">
      <c r="A912" s="7" t="s">
        <v>415</v>
      </c>
      <c r="B912" s="559">
        <v>8</v>
      </c>
      <c r="C912" s="554" t="s">
        <v>239</v>
      </c>
      <c r="D912" s="555" t="s">
        <v>240</v>
      </c>
      <c r="E912" s="553" t="s">
        <v>206</v>
      </c>
      <c r="F912" s="561">
        <v>4.2</v>
      </c>
      <c r="G912" s="160">
        <f t="shared" si="74"/>
        <v>0</v>
      </c>
      <c r="H912" s="160">
        <f t="shared" si="73"/>
        <v>0</v>
      </c>
      <c r="I912" s="160">
        <f t="shared" si="75"/>
        <v>0</v>
      </c>
      <c r="J912" s="160">
        <f t="shared" si="76"/>
        <v>0</v>
      </c>
      <c r="K912" s="160">
        <f t="shared" si="77"/>
        <v>0</v>
      </c>
    </row>
    <row r="913" spans="1:11">
      <c r="A913" s="7" t="s">
        <v>415</v>
      </c>
      <c r="B913" s="559">
        <v>9</v>
      </c>
      <c r="C913" s="554" t="s">
        <v>304</v>
      </c>
      <c r="D913" s="555" t="s">
        <v>305</v>
      </c>
      <c r="E913" s="553" t="s">
        <v>206</v>
      </c>
      <c r="F913" s="561">
        <v>5.36</v>
      </c>
      <c r="G913" s="160">
        <f t="shared" si="74"/>
        <v>0</v>
      </c>
      <c r="H913" s="160">
        <f t="shared" si="73"/>
        <v>0</v>
      </c>
      <c r="I913" s="160">
        <f t="shared" si="75"/>
        <v>0</v>
      </c>
      <c r="J913" s="160">
        <f t="shared" si="76"/>
        <v>0</v>
      </c>
      <c r="K913" s="160">
        <f t="shared" si="77"/>
        <v>0</v>
      </c>
    </row>
    <row r="914" spans="1:11">
      <c r="A914" s="7" t="s">
        <v>415</v>
      </c>
      <c r="B914" s="559">
        <v>10</v>
      </c>
      <c r="C914" s="554" t="s">
        <v>241</v>
      </c>
      <c r="D914" s="555" t="s">
        <v>242</v>
      </c>
      <c r="E914" s="553" t="s">
        <v>206</v>
      </c>
      <c r="F914" s="561">
        <v>15.46</v>
      </c>
      <c r="G914" s="160">
        <f t="shared" si="74"/>
        <v>0</v>
      </c>
      <c r="H914" s="160">
        <f t="shared" si="73"/>
        <v>0</v>
      </c>
      <c r="I914" s="160">
        <f t="shared" si="75"/>
        <v>0</v>
      </c>
      <c r="J914" s="160">
        <f t="shared" si="76"/>
        <v>0</v>
      </c>
      <c r="K914" s="160">
        <f t="shared" si="77"/>
        <v>0</v>
      </c>
    </row>
    <row r="915" spans="1:11">
      <c r="A915" s="7" t="s">
        <v>415</v>
      </c>
      <c r="B915" s="559">
        <v>11</v>
      </c>
      <c r="C915" s="554">
        <v>330206</v>
      </c>
      <c r="D915" s="555" t="s">
        <v>243</v>
      </c>
      <c r="E915" s="553" t="s">
        <v>206</v>
      </c>
      <c r="F915" s="561">
        <v>0.6</v>
      </c>
      <c r="G915" s="160">
        <f t="shared" si="74"/>
        <v>0</v>
      </c>
      <c r="H915" s="160">
        <f t="shared" si="73"/>
        <v>0</v>
      </c>
      <c r="I915" s="160">
        <f t="shared" si="75"/>
        <v>0</v>
      </c>
      <c r="J915" s="160">
        <f t="shared" si="76"/>
        <v>0</v>
      </c>
      <c r="K915" s="160">
        <f t="shared" si="77"/>
        <v>0</v>
      </c>
    </row>
    <row r="916" spans="1:11">
      <c r="A916" s="7" t="s">
        <v>415</v>
      </c>
      <c r="B916" s="559">
        <v>12</v>
      </c>
      <c r="C916" s="554">
        <v>331451</v>
      </c>
      <c r="D916" s="555" t="s">
        <v>244</v>
      </c>
      <c r="E916" s="553" t="s">
        <v>206</v>
      </c>
      <c r="F916" s="561">
        <v>10.41</v>
      </c>
      <c r="G916" s="160">
        <f t="shared" si="74"/>
        <v>0</v>
      </c>
      <c r="H916" s="160">
        <f t="shared" si="73"/>
        <v>0</v>
      </c>
      <c r="I916" s="160">
        <f t="shared" si="75"/>
        <v>0</v>
      </c>
      <c r="J916" s="160">
        <f t="shared" si="76"/>
        <v>0</v>
      </c>
      <c r="K916" s="160">
        <f t="shared" si="77"/>
        <v>0</v>
      </c>
    </row>
    <row r="917" spans="1:11">
      <c r="A917" s="7" t="s">
        <v>415</v>
      </c>
      <c r="B917" s="559">
        <v>13</v>
      </c>
      <c r="C917" s="554">
        <v>350451</v>
      </c>
      <c r="D917" s="555" t="s">
        <v>274</v>
      </c>
      <c r="E917" s="553" t="s">
        <v>206</v>
      </c>
      <c r="F917" s="561">
        <v>0.2</v>
      </c>
      <c r="G917" s="160">
        <f t="shared" si="74"/>
        <v>0</v>
      </c>
      <c r="H917" s="160">
        <f t="shared" si="73"/>
        <v>0</v>
      </c>
      <c r="I917" s="160">
        <f t="shared" si="75"/>
        <v>0</v>
      </c>
      <c r="J917" s="160">
        <f t="shared" si="76"/>
        <v>0</v>
      </c>
      <c r="K917" s="160">
        <f t="shared" si="77"/>
        <v>0</v>
      </c>
    </row>
    <row r="918" spans="1:11">
      <c r="A918" s="7" t="s">
        <v>415</v>
      </c>
      <c r="B918" s="560">
        <v>14</v>
      </c>
      <c r="C918" s="557">
        <v>400001</v>
      </c>
      <c r="D918" s="558" t="s">
        <v>207</v>
      </c>
      <c r="E918" s="556" t="s">
        <v>206</v>
      </c>
      <c r="F918" s="562">
        <v>1.42</v>
      </c>
      <c r="G918" s="160">
        <f t="shared" si="74"/>
        <v>0</v>
      </c>
      <c r="H918" s="160">
        <f t="shared" si="73"/>
        <v>0</v>
      </c>
      <c r="I918" s="160">
        <f t="shared" si="75"/>
        <v>0</v>
      </c>
      <c r="J918" s="160">
        <f t="shared" si="76"/>
        <v>0</v>
      </c>
      <c r="K918" s="160">
        <f t="shared" si="77"/>
        <v>0</v>
      </c>
    </row>
    <row r="919" spans="1:11">
      <c r="A919" s="7" t="s">
        <v>416</v>
      </c>
      <c r="B919" s="784" t="s">
        <v>202</v>
      </c>
      <c r="C919" s="785"/>
      <c r="D919" s="785"/>
      <c r="E919" s="785"/>
      <c r="F919" s="786"/>
      <c r="G919" s="160">
        <f t="shared" si="74"/>
        <v>0</v>
      </c>
      <c r="H919" s="160">
        <f t="shared" si="73"/>
        <v>0</v>
      </c>
      <c r="I919" s="160">
        <f t="shared" si="75"/>
        <v>0</v>
      </c>
      <c r="J919" s="160">
        <f t="shared" si="76"/>
        <v>0</v>
      </c>
      <c r="K919" s="160">
        <f t="shared" si="77"/>
        <v>0</v>
      </c>
    </row>
    <row r="920" spans="1:11">
      <c r="A920" s="7" t="s">
        <v>416</v>
      </c>
      <c r="B920" s="566">
        <v>1</v>
      </c>
      <c r="C920" s="564" t="s">
        <v>446</v>
      </c>
      <c r="D920" s="565" t="s">
        <v>169</v>
      </c>
      <c r="E920" s="563" t="s">
        <v>127</v>
      </c>
      <c r="F920" s="567">
        <v>253.84</v>
      </c>
      <c r="G920" s="160" t="str">
        <f t="shared" si="74"/>
        <v>ТР</v>
      </c>
      <c r="H920" s="160" t="str">
        <f t="shared" si="73"/>
        <v>3</v>
      </c>
      <c r="I920" s="160">
        <f t="shared" si="75"/>
        <v>253.84</v>
      </c>
      <c r="J920" s="160">
        <f t="shared" si="76"/>
        <v>0</v>
      </c>
      <c r="K920" s="160">
        <f t="shared" si="77"/>
        <v>0</v>
      </c>
    </row>
    <row r="921" spans="1:11">
      <c r="A921" s="7" t="s">
        <v>416</v>
      </c>
      <c r="B921" s="566">
        <v>2</v>
      </c>
      <c r="C921" s="564" t="s">
        <v>22</v>
      </c>
      <c r="D921" s="565" t="s">
        <v>23</v>
      </c>
      <c r="E921" s="563" t="s">
        <v>127</v>
      </c>
      <c r="F921" s="567">
        <v>165.55</v>
      </c>
      <c r="G921" s="160" t="str">
        <f t="shared" si="74"/>
        <v>ТР</v>
      </c>
      <c r="H921" s="160" t="str">
        <f t="shared" si="73"/>
        <v>3</v>
      </c>
      <c r="I921" s="160">
        <f t="shared" si="75"/>
        <v>165.55</v>
      </c>
      <c r="J921" s="160">
        <f t="shared" si="76"/>
        <v>0</v>
      </c>
      <c r="K921" s="160">
        <f t="shared" si="77"/>
        <v>0</v>
      </c>
    </row>
    <row r="922" spans="1:11">
      <c r="A922" s="7" t="s">
        <v>416</v>
      </c>
      <c r="B922" s="566">
        <v>3</v>
      </c>
      <c r="C922" s="564" t="s">
        <v>26</v>
      </c>
      <c r="D922" s="565" t="s">
        <v>27</v>
      </c>
      <c r="E922" s="563" t="s">
        <v>127</v>
      </c>
      <c r="F922" s="567">
        <v>636.41</v>
      </c>
      <c r="G922" s="160" t="str">
        <f t="shared" si="74"/>
        <v>ТР</v>
      </c>
      <c r="H922" s="160" t="str">
        <f t="shared" si="73"/>
        <v>4</v>
      </c>
      <c r="I922" s="160">
        <f t="shared" si="75"/>
        <v>636.41</v>
      </c>
      <c r="J922" s="160">
        <f t="shared" si="76"/>
        <v>0</v>
      </c>
      <c r="K922" s="160">
        <f t="shared" si="77"/>
        <v>0</v>
      </c>
    </row>
    <row r="923" spans="1:11">
      <c r="A923" s="7" t="s">
        <v>416</v>
      </c>
      <c r="B923" s="566">
        <v>4</v>
      </c>
      <c r="C923" s="564" t="s">
        <v>28</v>
      </c>
      <c r="D923" s="565" t="s">
        <v>29</v>
      </c>
      <c r="E923" s="563" t="s">
        <v>127</v>
      </c>
      <c r="F923" s="567">
        <v>201.46</v>
      </c>
      <c r="G923" s="160" t="str">
        <f t="shared" si="74"/>
        <v>ТР</v>
      </c>
      <c r="H923" s="160" t="str">
        <f t="shared" si="73"/>
        <v>4</v>
      </c>
      <c r="I923" s="160">
        <f t="shared" si="75"/>
        <v>201.46</v>
      </c>
      <c r="J923" s="160">
        <f t="shared" si="76"/>
        <v>0</v>
      </c>
      <c r="K923" s="160">
        <f t="shared" si="77"/>
        <v>0</v>
      </c>
    </row>
    <row r="924" spans="1:11">
      <c r="A924" s="7" t="s">
        <v>416</v>
      </c>
      <c r="B924" s="566">
        <v>5</v>
      </c>
      <c r="C924" s="564">
        <v>2</v>
      </c>
      <c r="D924" s="565" t="s">
        <v>31</v>
      </c>
      <c r="E924" s="563" t="s">
        <v>127</v>
      </c>
      <c r="F924" s="567">
        <v>7.39</v>
      </c>
      <c r="G924" s="160">
        <f t="shared" si="74"/>
        <v>0</v>
      </c>
      <c r="H924" s="160">
        <f t="shared" si="73"/>
        <v>0</v>
      </c>
      <c r="I924" s="160">
        <f t="shared" si="75"/>
        <v>0</v>
      </c>
      <c r="J924" s="160">
        <f t="shared" si="76"/>
        <v>0</v>
      </c>
      <c r="K924" s="160">
        <f t="shared" si="77"/>
        <v>0</v>
      </c>
    </row>
    <row r="925" spans="1:11">
      <c r="A925" s="7" t="s">
        <v>416</v>
      </c>
      <c r="B925" s="784" t="s">
        <v>203</v>
      </c>
      <c r="C925" s="785"/>
      <c r="D925" s="785"/>
      <c r="E925" s="785"/>
      <c r="F925" s="786"/>
      <c r="G925" s="160">
        <f t="shared" si="74"/>
        <v>0</v>
      </c>
      <c r="H925" s="160">
        <f t="shared" si="73"/>
        <v>0</v>
      </c>
      <c r="I925" s="160">
        <f t="shared" si="75"/>
        <v>0</v>
      </c>
      <c r="J925" s="160">
        <f t="shared" si="76"/>
        <v>0</v>
      </c>
      <c r="K925" s="160">
        <f t="shared" si="77"/>
        <v>0</v>
      </c>
    </row>
    <row r="926" spans="1:11">
      <c r="A926" s="7" t="s">
        <v>416</v>
      </c>
      <c r="B926" s="566">
        <v>6</v>
      </c>
      <c r="C926" s="564" t="s">
        <v>204</v>
      </c>
      <c r="D926" s="565" t="s">
        <v>205</v>
      </c>
      <c r="E926" s="563" t="s">
        <v>206</v>
      </c>
      <c r="F926" s="567">
        <v>7.38</v>
      </c>
      <c r="G926" s="160">
        <f t="shared" si="74"/>
        <v>0</v>
      </c>
      <c r="H926" s="160">
        <f t="shared" si="73"/>
        <v>0</v>
      </c>
      <c r="I926" s="160">
        <f t="shared" si="75"/>
        <v>0</v>
      </c>
      <c r="J926" s="160" t="str">
        <f t="shared" si="76"/>
        <v>КР</v>
      </c>
      <c r="K926" s="160">
        <f t="shared" si="77"/>
        <v>7.38</v>
      </c>
    </row>
    <row r="927" spans="1:11">
      <c r="A927" s="7" t="s">
        <v>416</v>
      </c>
      <c r="B927" s="566">
        <v>7</v>
      </c>
      <c r="C927" s="564" t="s">
        <v>221</v>
      </c>
      <c r="D927" s="565" t="s">
        <v>222</v>
      </c>
      <c r="E927" s="563" t="s">
        <v>206</v>
      </c>
      <c r="F927" s="567">
        <v>101.28</v>
      </c>
      <c r="G927" s="160">
        <f t="shared" si="74"/>
        <v>0</v>
      </c>
      <c r="H927" s="160">
        <f t="shared" si="73"/>
        <v>0</v>
      </c>
      <c r="I927" s="160">
        <f t="shared" si="75"/>
        <v>0</v>
      </c>
      <c r="J927" s="160">
        <f t="shared" si="76"/>
        <v>0</v>
      </c>
      <c r="K927" s="160">
        <f t="shared" si="77"/>
        <v>0</v>
      </c>
    </row>
    <row r="928" spans="1:11">
      <c r="A928" s="7" t="s">
        <v>416</v>
      </c>
      <c r="B928" s="566">
        <v>8</v>
      </c>
      <c r="C928" s="564" t="s">
        <v>239</v>
      </c>
      <c r="D928" s="565" t="s">
        <v>240</v>
      </c>
      <c r="E928" s="563" t="s">
        <v>206</v>
      </c>
      <c r="F928" s="567">
        <v>101.28</v>
      </c>
      <c r="G928" s="160">
        <f t="shared" si="74"/>
        <v>0</v>
      </c>
      <c r="H928" s="160">
        <f t="shared" si="73"/>
        <v>0</v>
      </c>
      <c r="I928" s="160">
        <f t="shared" si="75"/>
        <v>0</v>
      </c>
      <c r="J928" s="160">
        <f t="shared" si="76"/>
        <v>0</v>
      </c>
      <c r="K928" s="160">
        <f t="shared" si="77"/>
        <v>0</v>
      </c>
    </row>
    <row r="929" spans="1:11">
      <c r="A929" s="7" t="s">
        <v>416</v>
      </c>
      <c r="B929" s="566">
        <v>9</v>
      </c>
      <c r="C929" s="564" t="s">
        <v>219</v>
      </c>
      <c r="D929" s="565" t="s">
        <v>220</v>
      </c>
      <c r="E929" s="563" t="s">
        <v>206</v>
      </c>
      <c r="F929" s="567">
        <v>0.01</v>
      </c>
      <c r="G929" s="160">
        <f t="shared" si="74"/>
        <v>0</v>
      </c>
      <c r="H929" s="160">
        <f t="shared" si="73"/>
        <v>0</v>
      </c>
      <c r="I929" s="160">
        <f t="shared" si="75"/>
        <v>0</v>
      </c>
      <c r="J929" s="160">
        <f t="shared" si="76"/>
        <v>0</v>
      </c>
      <c r="K929" s="160">
        <f t="shared" si="77"/>
        <v>0</v>
      </c>
    </row>
    <row r="930" spans="1:11">
      <c r="A930" s="7" t="s">
        <v>416</v>
      </c>
      <c r="B930" s="566">
        <v>10</v>
      </c>
      <c r="C930" s="564" t="s">
        <v>241</v>
      </c>
      <c r="D930" s="565" t="s">
        <v>242</v>
      </c>
      <c r="E930" s="563" t="s">
        <v>206</v>
      </c>
      <c r="F930" s="567">
        <v>15.88</v>
      </c>
      <c r="G930" s="160">
        <f t="shared" si="74"/>
        <v>0</v>
      </c>
      <c r="H930" s="160">
        <f t="shared" si="73"/>
        <v>0</v>
      </c>
      <c r="I930" s="160">
        <f t="shared" si="75"/>
        <v>0</v>
      </c>
      <c r="J930" s="160">
        <f t="shared" si="76"/>
        <v>0</v>
      </c>
      <c r="K930" s="160">
        <f t="shared" si="77"/>
        <v>0</v>
      </c>
    </row>
    <row r="931" spans="1:11">
      <c r="A931" s="7" t="s">
        <v>416</v>
      </c>
      <c r="B931" s="566">
        <v>11</v>
      </c>
      <c r="C931" s="564">
        <v>134041</v>
      </c>
      <c r="D931" s="565" t="s">
        <v>287</v>
      </c>
      <c r="E931" s="563" t="s">
        <v>206</v>
      </c>
      <c r="F931" s="567">
        <v>38.08</v>
      </c>
      <c r="G931" s="160">
        <f t="shared" si="74"/>
        <v>0</v>
      </c>
      <c r="H931" s="160">
        <f t="shared" si="73"/>
        <v>0</v>
      </c>
      <c r="I931" s="160">
        <f t="shared" si="75"/>
        <v>0</v>
      </c>
      <c r="J931" s="160">
        <f t="shared" si="76"/>
        <v>0</v>
      </c>
      <c r="K931" s="160">
        <f t="shared" si="77"/>
        <v>0</v>
      </c>
    </row>
    <row r="932" spans="1:11">
      <c r="A932" s="7" t="s">
        <v>416</v>
      </c>
      <c r="B932" s="566">
        <v>12</v>
      </c>
      <c r="C932" s="564">
        <v>330206</v>
      </c>
      <c r="D932" s="565" t="s">
        <v>243</v>
      </c>
      <c r="E932" s="563" t="s">
        <v>206</v>
      </c>
      <c r="F932" s="567">
        <v>2.71</v>
      </c>
      <c r="G932" s="160">
        <f t="shared" si="74"/>
        <v>0</v>
      </c>
      <c r="H932" s="160">
        <f t="shared" si="73"/>
        <v>0</v>
      </c>
      <c r="I932" s="160">
        <f t="shared" si="75"/>
        <v>0</v>
      </c>
      <c r="J932" s="160">
        <f t="shared" si="76"/>
        <v>0</v>
      </c>
      <c r="K932" s="160">
        <f t="shared" si="77"/>
        <v>0</v>
      </c>
    </row>
    <row r="933" spans="1:11">
      <c r="A933" s="7" t="s">
        <v>416</v>
      </c>
      <c r="B933" s="566">
        <v>13</v>
      </c>
      <c r="C933" s="564">
        <v>331451</v>
      </c>
      <c r="D933" s="565" t="s">
        <v>244</v>
      </c>
      <c r="E933" s="563" t="s">
        <v>206</v>
      </c>
      <c r="F933" s="567">
        <v>0.01</v>
      </c>
      <c r="G933" s="160">
        <f t="shared" si="74"/>
        <v>0</v>
      </c>
      <c r="H933" s="160">
        <f t="shared" si="73"/>
        <v>0</v>
      </c>
      <c r="I933" s="160">
        <f t="shared" si="75"/>
        <v>0</v>
      </c>
      <c r="J933" s="160">
        <f t="shared" si="76"/>
        <v>0</v>
      </c>
      <c r="K933" s="160">
        <f t="shared" si="77"/>
        <v>0</v>
      </c>
    </row>
    <row r="934" spans="1:11">
      <c r="A934" s="7" t="s">
        <v>416</v>
      </c>
      <c r="B934" s="566">
        <v>14</v>
      </c>
      <c r="C934" s="564">
        <v>331454</v>
      </c>
      <c r="D934" s="565" t="s">
        <v>290</v>
      </c>
      <c r="E934" s="563" t="s">
        <v>206</v>
      </c>
      <c r="F934" s="567">
        <v>36.07</v>
      </c>
      <c r="G934" s="160">
        <f t="shared" si="74"/>
        <v>0</v>
      </c>
      <c r="H934" s="160">
        <f t="shared" si="73"/>
        <v>0</v>
      </c>
      <c r="I934" s="160">
        <f t="shared" si="75"/>
        <v>0</v>
      </c>
      <c r="J934" s="160">
        <f t="shared" si="76"/>
        <v>0</v>
      </c>
      <c r="K934" s="160">
        <f t="shared" si="77"/>
        <v>0</v>
      </c>
    </row>
    <row r="935" spans="1:11">
      <c r="A935" s="7" t="s">
        <v>416</v>
      </c>
      <c r="B935" s="566">
        <v>15</v>
      </c>
      <c r="C935" s="564">
        <v>400001</v>
      </c>
      <c r="D935" s="565" t="s">
        <v>207</v>
      </c>
      <c r="E935" s="563" t="s">
        <v>206</v>
      </c>
      <c r="F935" s="567">
        <v>7.38</v>
      </c>
      <c r="G935" s="160">
        <f t="shared" si="74"/>
        <v>0</v>
      </c>
      <c r="H935" s="160">
        <f t="shared" si="73"/>
        <v>0</v>
      </c>
      <c r="I935" s="160">
        <f t="shared" si="75"/>
        <v>0</v>
      </c>
      <c r="J935" s="160">
        <f t="shared" si="76"/>
        <v>0</v>
      </c>
      <c r="K935" s="160">
        <f t="shared" si="77"/>
        <v>0</v>
      </c>
    </row>
    <row r="936" spans="1:11">
      <c r="A936" s="7" t="s">
        <v>418</v>
      </c>
      <c r="B936" s="784" t="s">
        <v>202</v>
      </c>
      <c r="C936" s="785"/>
      <c r="D936" s="785"/>
      <c r="E936" s="785"/>
      <c r="F936" s="786"/>
      <c r="G936" s="160">
        <f t="shared" si="74"/>
        <v>0</v>
      </c>
      <c r="H936" s="160">
        <f t="shared" si="73"/>
        <v>0</v>
      </c>
      <c r="I936" s="160">
        <f t="shared" si="75"/>
        <v>0</v>
      </c>
      <c r="J936" s="160">
        <f t="shared" si="76"/>
        <v>0</v>
      </c>
      <c r="K936" s="160">
        <f t="shared" si="77"/>
        <v>0</v>
      </c>
    </row>
    <row r="937" spans="1:11">
      <c r="A937" s="7" t="s">
        <v>418</v>
      </c>
      <c r="B937" s="574">
        <v>1</v>
      </c>
      <c r="C937" s="569" t="s">
        <v>470</v>
      </c>
      <c r="D937" s="570" t="s">
        <v>142</v>
      </c>
      <c r="E937" s="568" t="s">
        <v>127</v>
      </c>
      <c r="F937" s="576">
        <v>85.54</v>
      </c>
      <c r="G937" s="160" t="str">
        <f t="shared" si="74"/>
        <v>ТР</v>
      </c>
      <c r="H937" s="160" t="str">
        <f t="shared" si="73"/>
        <v>1</v>
      </c>
      <c r="I937" s="160">
        <f t="shared" si="75"/>
        <v>85.54</v>
      </c>
      <c r="J937" s="160">
        <f t="shared" si="76"/>
        <v>0</v>
      </c>
      <c r="K937" s="160">
        <f t="shared" si="77"/>
        <v>0</v>
      </c>
    </row>
    <row r="938" spans="1:11">
      <c r="A938" s="7" t="s">
        <v>418</v>
      </c>
      <c r="B938" s="574">
        <v>2</v>
      </c>
      <c r="C938" s="569" t="s">
        <v>590</v>
      </c>
      <c r="D938" s="570" t="s">
        <v>591</v>
      </c>
      <c r="E938" s="568" t="s">
        <v>127</v>
      </c>
      <c r="F938" s="576">
        <v>52.88</v>
      </c>
      <c r="G938" s="160" t="str">
        <f t="shared" si="74"/>
        <v>ТР</v>
      </c>
      <c r="H938" s="160" t="str">
        <f t="shared" si="73"/>
        <v>1</v>
      </c>
      <c r="I938" s="160">
        <f t="shared" si="75"/>
        <v>52.88</v>
      </c>
      <c r="J938" s="160">
        <f t="shared" si="76"/>
        <v>0</v>
      </c>
      <c r="K938" s="160">
        <f t="shared" si="77"/>
        <v>0</v>
      </c>
    </row>
    <row r="939" spans="1:11">
      <c r="A939" s="7" t="s">
        <v>418</v>
      </c>
      <c r="B939" s="574">
        <v>3</v>
      </c>
      <c r="C939" s="569" t="s">
        <v>77</v>
      </c>
      <c r="D939" s="570" t="s">
        <v>79</v>
      </c>
      <c r="E939" s="568" t="s">
        <v>127</v>
      </c>
      <c r="F939" s="576">
        <v>135.52000000000001</v>
      </c>
      <c r="G939" s="160" t="str">
        <f t="shared" si="74"/>
        <v>ТР</v>
      </c>
      <c r="H939" s="160" t="str">
        <f t="shared" si="73"/>
        <v>2</v>
      </c>
      <c r="I939" s="160">
        <f t="shared" si="75"/>
        <v>135.52000000000001</v>
      </c>
      <c r="J939" s="160">
        <f t="shared" si="76"/>
        <v>0</v>
      </c>
      <c r="K939" s="160">
        <f t="shared" si="77"/>
        <v>0</v>
      </c>
    </row>
    <row r="940" spans="1:11">
      <c r="A940" s="7" t="s">
        <v>418</v>
      </c>
      <c r="B940" s="574">
        <v>4</v>
      </c>
      <c r="C940" s="569" t="s">
        <v>22</v>
      </c>
      <c r="D940" s="570" t="s">
        <v>23</v>
      </c>
      <c r="E940" s="568" t="s">
        <v>127</v>
      </c>
      <c r="F940" s="576">
        <v>117.15</v>
      </c>
      <c r="G940" s="160" t="str">
        <f t="shared" si="74"/>
        <v>ТР</v>
      </c>
      <c r="H940" s="160" t="str">
        <f t="shared" si="73"/>
        <v>3</v>
      </c>
      <c r="I940" s="160">
        <f t="shared" si="75"/>
        <v>117.15</v>
      </c>
      <c r="J940" s="160">
        <f t="shared" si="76"/>
        <v>0</v>
      </c>
      <c r="K940" s="160">
        <f t="shared" si="77"/>
        <v>0</v>
      </c>
    </row>
    <row r="941" spans="1:11">
      <c r="A941" s="7" t="s">
        <v>418</v>
      </c>
      <c r="B941" s="574">
        <v>5</v>
      </c>
      <c r="C941" s="569" t="s">
        <v>26</v>
      </c>
      <c r="D941" s="570" t="s">
        <v>27</v>
      </c>
      <c r="E941" s="568" t="s">
        <v>127</v>
      </c>
      <c r="F941" s="576">
        <v>524.76</v>
      </c>
      <c r="G941" s="160" t="str">
        <f t="shared" si="74"/>
        <v>ТР</v>
      </c>
      <c r="H941" s="160" t="str">
        <f t="shared" si="73"/>
        <v>4</v>
      </c>
      <c r="I941" s="160">
        <f t="shared" si="75"/>
        <v>524.76</v>
      </c>
      <c r="J941" s="160">
        <f t="shared" si="76"/>
        <v>0</v>
      </c>
      <c r="K941" s="160">
        <f t="shared" si="77"/>
        <v>0</v>
      </c>
    </row>
    <row r="942" spans="1:11">
      <c r="A942" s="7" t="s">
        <v>418</v>
      </c>
      <c r="B942" s="574">
        <v>6</v>
      </c>
      <c r="C942" s="569" t="s">
        <v>28</v>
      </c>
      <c r="D942" s="570" t="s">
        <v>29</v>
      </c>
      <c r="E942" s="568" t="s">
        <v>127</v>
      </c>
      <c r="F942" s="576">
        <v>99.71</v>
      </c>
      <c r="G942" s="160" t="str">
        <f t="shared" si="74"/>
        <v>ТР</v>
      </c>
      <c r="H942" s="160" t="str">
        <f t="shared" si="73"/>
        <v>4</v>
      </c>
      <c r="I942" s="160">
        <f t="shared" si="75"/>
        <v>99.71</v>
      </c>
      <c r="J942" s="160">
        <f t="shared" si="76"/>
        <v>0</v>
      </c>
      <c r="K942" s="160">
        <f t="shared" si="77"/>
        <v>0</v>
      </c>
    </row>
    <row r="943" spans="1:11">
      <c r="A943" s="7" t="s">
        <v>418</v>
      </c>
      <c r="B943" s="574">
        <v>7</v>
      </c>
      <c r="C943" s="569">
        <v>2</v>
      </c>
      <c r="D943" s="570" t="s">
        <v>31</v>
      </c>
      <c r="E943" s="568" t="s">
        <v>127</v>
      </c>
      <c r="F943" s="576">
        <v>46.22</v>
      </c>
      <c r="G943" s="160">
        <f t="shared" si="74"/>
        <v>0</v>
      </c>
      <c r="H943" s="160">
        <f t="shared" si="73"/>
        <v>0</v>
      </c>
      <c r="I943" s="160">
        <f t="shared" si="75"/>
        <v>0</v>
      </c>
      <c r="J943" s="160">
        <f t="shared" si="76"/>
        <v>0</v>
      </c>
      <c r="K943" s="160">
        <f t="shared" si="77"/>
        <v>0</v>
      </c>
    </row>
    <row r="944" spans="1:11">
      <c r="A944" s="7" t="s">
        <v>418</v>
      </c>
      <c r="B944" s="784" t="s">
        <v>203</v>
      </c>
      <c r="C944" s="785"/>
      <c r="D944" s="785"/>
      <c r="E944" s="785"/>
      <c r="F944" s="786"/>
      <c r="G944" s="160">
        <f t="shared" si="74"/>
        <v>0</v>
      </c>
      <c r="H944" s="160">
        <f t="shared" si="73"/>
        <v>0</v>
      </c>
      <c r="I944" s="160">
        <f t="shared" si="75"/>
        <v>0</v>
      </c>
      <c r="J944" s="160">
        <f t="shared" si="76"/>
        <v>0</v>
      </c>
      <c r="K944" s="160">
        <f t="shared" si="77"/>
        <v>0</v>
      </c>
    </row>
    <row r="945" spans="1:11" ht="25.5">
      <c r="A945" s="7" t="s">
        <v>418</v>
      </c>
      <c r="B945" s="574">
        <v>8</v>
      </c>
      <c r="C945" s="569" t="s">
        <v>246</v>
      </c>
      <c r="D945" s="570" t="s">
        <v>247</v>
      </c>
      <c r="E945" s="568" t="s">
        <v>206</v>
      </c>
      <c r="F945" s="576">
        <v>3.12</v>
      </c>
      <c r="G945" s="160">
        <f t="shared" si="74"/>
        <v>0</v>
      </c>
      <c r="H945" s="160">
        <f t="shared" si="73"/>
        <v>0</v>
      </c>
      <c r="I945" s="160">
        <f t="shared" si="75"/>
        <v>0</v>
      </c>
      <c r="J945" s="160" t="str">
        <f t="shared" si="76"/>
        <v>КР</v>
      </c>
      <c r="K945" s="160">
        <f t="shared" si="77"/>
        <v>3.12</v>
      </c>
    </row>
    <row r="946" spans="1:11">
      <c r="A946" s="7" t="s">
        <v>418</v>
      </c>
      <c r="B946" s="574">
        <v>9</v>
      </c>
      <c r="C946" s="569" t="s">
        <v>204</v>
      </c>
      <c r="D946" s="570" t="s">
        <v>205</v>
      </c>
      <c r="E946" s="568" t="s">
        <v>206</v>
      </c>
      <c r="F946" s="576">
        <v>12.18</v>
      </c>
      <c r="G946" s="160">
        <f t="shared" si="74"/>
        <v>0</v>
      </c>
      <c r="H946" s="160">
        <f t="shared" si="73"/>
        <v>0</v>
      </c>
      <c r="I946" s="160">
        <f t="shared" si="75"/>
        <v>0</v>
      </c>
      <c r="J946" s="160" t="str">
        <f t="shared" si="76"/>
        <v>КР</v>
      </c>
      <c r="K946" s="160">
        <f t="shared" si="77"/>
        <v>12.18</v>
      </c>
    </row>
    <row r="947" spans="1:11">
      <c r="A947" s="7" t="s">
        <v>418</v>
      </c>
      <c r="B947" s="574">
        <v>10</v>
      </c>
      <c r="C947" s="569" t="s">
        <v>221</v>
      </c>
      <c r="D947" s="570" t="s">
        <v>222</v>
      </c>
      <c r="E947" s="568" t="s">
        <v>206</v>
      </c>
      <c r="F947" s="576">
        <v>52.17</v>
      </c>
      <c r="G947" s="160">
        <f t="shared" si="74"/>
        <v>0</v>
      </c>
      <c r="H947" s="160">
        <f t="shared" si="73"/>
        <v>0</v>
      </c>
      <c r="I947" s="160">
        <f t="shared" si="75"/>
        <v>0</v>
      </c>
      <c r="J947" s="160">
        <f t="shared" si="76"/>
        <v>0</v>
      </c>
      <c r="K947" s="160">
        <f t="shared" si="77"/>
        <v>0</v>
      </c>
    </row>
    <row r="948" spans="1:11">
      <c r="A948" s="7" t="s">
        <v>418</v>
      </c>
      <c r="B948" s="574">
        <v>11</v>
      </c>
      <c r="C948" s="569" t="s">
        <v>239</v>
      </c>
      <c r="D948" s="570" t="s">
        <v>240</v>
      </c>
      <c r="E948" s="568" t="s">
        <v>206</v>
      </c>
      <c r="F948" s="576">
        <v>52.17</v>
      </c>
      <c r="G948" s="160">
        <f t="shared" si="74"/>
        <v>0</v>
      </c>
      <c r="H948" s="160">
        <f t="shared" si="73"/>
        <v>0</v>
      </c>
      <c r="I948" s="160">
        <f t="shared" si="75"/>
        <v>0</v>
      </c>
      <c r="J948" s="160">
        <f t="shared" si="76"/>
        <v>0</v>
      </c>
      <c r="K948" s="160">
        <f t="shared" si="77"/>
        <v>0</v>
      </c>
    </row>
    <row r="949" spans="1:11">
      <c r="A949" s="7" t="s">
        <v>418</v>
      </c>
      <c r="B949" s="574">
        <v>12</v>
      </c>
      <c r="C949" s="569" t="s">
        <v>250</v>
      </c>
      <c r="D949" s="570" t="s">
        <v>251</v>
      </c>
      <c r="E949" s="568" t="s">
        <v>206</v>
      </c>
      <c r="F949" s="576">
        <v>30.92</v>
      </c>
      <c r="G949" s="160">
        <f t="shared" si="74"/>
        <v>0</v>
      </c>
      <c r="H949" s="160">
        <f t="shared" si="73"/>
        <v>0</v>
      </c>
      <c r="I949" s="160">
        <f t="shared" si="75"/>
        <v>0</v>
      </c>
      <c r="J949" s="160">
        <f t="shared" si="76"/>
        <v>0</v>
      </c>
      <c r="K949" s="160">
        <f t="shared" si="77"/>
        <v>0</v>
      </c>
    </row>
    <row r="950" spans="1:11">
      <c r="A950" s="7" t="s">
        <v>418</v>
      </c>
      <c r="B950" s="574">
        <v>13</v>
      </c>
      <c r="C950" s="569" t="s">
        <v>252</v>
      </c>
      <c r="D950" s="570" t="s">
        <v>253</v>
      </c>
      <c r="E950" s="568" t="s">
        <v>206</v>
      </c>
      <c r="F950" s="576">
        <v>0.99</v>
      </c>
      <c r="G950" s="160">
        <f t="shared" si="74"/>
        <v>0</v>
      </c>
      <c r="H950" s="160">
        <f t="shared" si="73"/>
        <v>0</v>
      </c>
      <c r="I950" s="160">
        <f t="shared" si="75"/>
        <v>0</v>
      </c>
      <c r="J950" s="160">
        <f t="shared" si="76"/>
        <v>0</v>
      </c>
      <c r="K950" s="160">
        <f t="shared" si="77"/>
        <v>0</v>
      </c>
    </row>
    <row r="951" spans="1:11">
      <c r="A951" s="7" t="s">
        <v>418</v>
      </c>
      <c r="B951" s="574">
        <v>14</v>
      </c>
      <c r="C951" s="569" t="s">
        <v>241</v>
      </c>
      <c r="D951" s="570" t="s">
        <v>242</v>
      </c>
      <c r="E951" s="568" t="s">
        <v>206</v>
      </c>
      <c r="F951" s="576">
        <v>83.79</v>
      </c>
      <c r="G951" s="160">
        <f t="shared" si="74"/>
        <v>0</v>
      </c>
      <c r="H951" s="160">
        <f t="shared" ref="H951:H1012" si="78">IF(G951="ТР",MID(C951,3,1),0)</f>
        <v>0</v>
      </c>
      <c r="I951" s="160">
        <f t="shared" si="75"/>
        <v>0</v>
      </c>
      <c r="J951" s="160">
        <f t="shared" si="76"/>
        <v>0</v>
      </c>
      <c r="K951" s="160">
        <f t="shared" si="77"/>
        <v>0</v>
      </c>
    </row>
    <row r="952" spans="1:11">
      <c r="A952" s="7" t="s">
        <v>418</v>
      </c>
      <c r="B952" s="574">
        <v>15</v>
      </c>
      <c r="C952" s="569">
        <v>330206</v>
      </c>
      <c r="D952" s="570" t="s">
        <v>243</v>
      </c>
      <c r="E952" s="568" t="s">
        <v>206</v>
      </c>
      <c r="F952" s="576">
        <v>0.31</v>
      </c>
      <c r="G952" s="160">
        <f t="shared" si="74"/>
        <v>0</v>
      </c>
      <c r="H952" s="160">
        <f t="shared" si="78"/>
        <v>0</v>
      </c>
      <c r="I952" s="160">
        <f t="shared" si="75"/>
        <v>0</v>
      </c>
      <c r="J952" s="160">
        <f t="shared" si="76"/>
        <v>0</v>
      </c>
      <c r="K952" s="160">
        <f t="shared" si="77"/>
        <v>0</v>
      </c>
    </row>
    <row r="953" spans="1:11">
      <c r="A953" s="7" t="s">
        <v>418</v>
      </c>
      <c r="B953" s="574">
        <v>16</v>
      </c>
      <c r="C953" s="569">
        <v>330301</v>
      </c>
      <c r="D953" s="570" t="s">
        <v>289</v>
      </c>
      <c r="E953" s="568" t="s">
        <v>206</v>
      </c>
      <c r="F953" s="576">
        <v>0.21</v>
      </c>
      <c r="G953" s="160">
        <f t="shared" ref="G953:G1016" si="79">IF(LEFT(C953,2)="1-","ТР",IF(LEFT(C953,2)="4-","ТР",0))</f>
        <v>0</v>
      </c>
      <c r="H953" s="160">
        <f t="shared" si="78"/>
        <v>0</v>
      </c>
      <c r="I953" s="160">
        <f t="shared" si="75"/>
        <v>0</v>
      </c>
      <c r="J953" s="160">
        <f t="shared" si="76"/>
        <v>0</v>
      </c>
      <c r="K953" s="160">
        <f t="shared" si="77"/>
        <v>0</v>
      </c>
    </row>
    <row r="954" spans="1:11">
      <c r="A954" s="7" t="s">
        <v>418</v>
      </c>
      <c r="B954" s="574">
        <v>17</v>
      </c>
      <c r="C954" s="569">
        <v>350451</v>
      </c>
      <c r="D954" s="570" t="s">
        <v>274</v>
      </c>
      <c r="E954" s="568" t="s">
        <v>206</v>
      </c>
      <c r="F954" s="576">
        <v>2.44</v>
      </c>
      <c r="G954" s="160">
        <f t="shared" si="79"/>
        <v>0</v>
      </c>
      <c r="H954" s="160">
        <f t="shared" si="78"/>
        <v>0</v>
      </c>
      <c r="I954" s="160">
        <f t="shared" si="75"/>
        <v>0</v>
      </c>
      <c r="J954" s="160">
        <f t="shared" si="76"/>
        <v>0</v>
      </c>
      <c r="K954" s="160">
        <f t="shared" si="77"/>
        <v>0</v>
      </c>
    </row>
    <row r="955" spans="1:11">
      <c r="A955" s="7" t="s">
        <v>418</v>
      </c>
      <c r="B955" s="575">
        <v>18</v>
      </c>
      <c r="C955" s="572">
        <v>400001</v>
      </c>
      <c r="D955" s="573" t="s">
        <v>207</v>
      </c>
      <c r="E955" s="571" t="s">
        <v>206</v>
      </c>
      <c r="F955" s="577">
        <v>11.05</v>
      </c>
      <c r="G955" s="160">
        <f t="shared" si="79"/>
        <v>0</v>
      </c>
      <c r="H955" s="160">
        <f t="shared" si="78"/>
        <v>0</v>
      </c>
      <c r="I955" s="160">
        <f t="shared" si="75"/>
        <v>0</v>
      </c>
      <c r="J955" s="160">
        <f t="shared" si="76"/>
        <v>0</v>
      </c>
      <c r="K955" s="160">
        <f t="shared" si="77"/>
        <v>0</v>
      </c>
    </row>
    <row r="956" spans="1:11">
      <c r="A956" s="7" t="s">
        <v>420</v>
      </c>
      <c r="B956" s="784" t="s">
        <v>202</v>
      </c>
      <c r="C956" s="785"/>
      <c r="D956" s="785"/>
      <c r="E956" s="785"/>
      <c r="F956" s="786"/>
      <c r="G956" s="160">
        <f t="shared" si="79"/>
        <v>0</v>
      </c>
      <c r="H956" s="160">
        <f t="shared" si="78"/>
        <v>0</v>
      </c>
      <c r="I956" s="160">
        <f t="shared" si="75"/>
        <v>0</v>
      </c>
      <c r="J956" s="160">
        <f t="shared" si="76"/>
        <v>0</v>
      </c>
      <c r="K956" s="160">
        <f t="shared" si="77"/>
        <v>0</v>
      </c>
    </row>
    <row r="957" spans="1:11">
      <c r="A957" s="7" t="s">
        <v>420</v>
      </c>
      <c r="B957" s="584">
        <v>1</v>
      </c>
      <c r="C957" s="579" t="s">
        <v>24</v>
      </c>
      <c r="D957" s="580" t="s">
        <v>25</v>
      </c>
      <c r="E957" s="578" t="s">
        <v>127</v>
      </c>
      <c r="F957" s="586">
        <v>5.4</v>
      </c>
      <c r="G957" s="160" t="str">
        <f t="shared" si="79"/>
        <v>ТР</v>
      </c>
      <c r="H957" s="160" t="str">
        <f t="shared" si="78"/>
        <v>3</v>
      </c>
      <c r="I957" s="160">
        <f t="shared" si="75"/>
        <v>5.4</v>
      </c>
      <c r="J957" s="160">
        <f t="shared" si="76"/>
        <v>0</v>
      </c>
      <c r="K957" s="160">
        <f t="shared" si="77"/>
        <v>0</v>
      </c>
    </row>
    <row r="958" spans="1:11">
      <c r="A958" s="7" t="s">
        <v>420</v>
      </c>
      <c r="B958" s="784" t="s">
        <v>203</v>
      </c>
      <c r="C958" s="785"/>
      <c r="D958" s="785"/>
      <c r="E958" s="785"/>
      <c r="F958" s="786"/>
      <c r="G958" s="160">
        <f t="shared" si="79"/>
        <v>0</v>
      </c>
      <c r="H958" s="160">
        <f t="shared" si="78"/>
        <v>0</v>
      </c>
      <c r="I958" s="160">
        <f t="shared" si="75"/>
        <v>0</v>
      </c>
      <c r="J958" s="160">
        <f t="shared" si="76"/>
        <v>0</v>
      </c>
      <c r="K958" s="160">
        <f t="shared" si="77"/>
        <v>0</v>
      </c>
    </row>
    <row r="959" spans="1:11">
      <c r="A959" s="7" t="s">
        <v>420</v>
      </c>
      <c r="B959" s="584">
        <v>2</v>
      </c>
      <c r="C959" s="579" t="s">
        <v>241</v>
      </c>
      <c r="D959" s="580" t="s">
        <v>242</v>
      </c>
      <c r="E959" s="578" t="s">
        <v>206</v>
      </c>
      <c r="F959" s="586">
        <v>0.39</v>
      </c>
      <c r="G959" s="160">
        <f t="shared" si="79"/>
        <v>0</v>
      </c>
      <c r="H959" s="160">
        <f t="shared" si="78"/>
        <v>0</v>
      </c>
      <c r="I959" s="160">
        <f t="shared" si="75"/>
        <v>0</v>
      </c>
      <c r="J959" s="160">
        <f t="shared" si="76"/>
        <v>0</v>
      </c>
      <c r="K959" s="160">
        <f t="shared" si="77"/>
        <v>0</v>
      </c>
    </row>
    <row r="960" spans="1:11">
      <c r="A960" s="7" t="s">
        <v>420</v>
      </c>
      <c r="B960" s="585">
        <v>3</v>
      </c>
      <c r="C960" s="582">
        <v>330206</v>
      </c>
      <c r="D960" s="583" t="s">
        <v>243</v>
      </c>
      <c r="E960" s="581" t="s">
        <v>206</v>
      </c>
      <c r="F960" s="587">
        <v>0.12</v>
      </c>
      <c r="G960" s="160">
        <f t="shared" si="79"/>
        <v>0</v>
      </c>
      <c r="H960" s="160">
        <f t="shared" si="78"/>
        <v>0</v>
      </c>
      <c r="I960" s="160">
        <f t="shared" si="75"/>
        <v>0</v>
      </c>
      <c r="J960" s="160">
        <f t="shared" si="76"/>
        <v>0</v>
      </c>
      <c r="K960" s="160">
        <f t="shared" si="77"/>
        <v>0</v>
      </c>
    </row>
    <row r="961" spans="1:11">
      <c r="A961" s="7" t="s">
        <v>422</v>
      </c>
      <c r="B961" s="784" t="s">
        <v>202</v>
      </c>
      <c r="C961" s="785"/>
      <c r="D961" s="785"/>
      <c r="E961" s="785"/>
      <c r="F961" s="786"/>
      <c r="G961" s="160">
        <f t="shared" si="79"/>
        <v>0</v>
      </c>
      <c r="H961" s="160">
        <f t="shared" si="78"/>
        <v>0</v>
      </c>
      <c r="I961" s="160">
        <f t="shared" si="75"/>
        <v>0</v>
      </c>
      <c r="J961" s="160">
        <f t="shared" si="76"/>
        <v>0</v>
      </c>
      <c r="K961" s="160">
        <f t="shared" si="77"/>
        <v>0</v>
      </c>
    </row>
    <row r="962" spans="1:11">
      <c r="A962" s="7" t="s">
        <v>422</v>
      </c>
      <c r="B962" s="594">
        <v>1</v>
      </c>
      <c r="C962" s="589" t="s">
        <v>541</v>
      </c>
      <c r="D962" s="590" t="s">
        <v>171</v>
      </c>
      <c r="E962" s="588" t="s">
        <v>127</v>
      </c>
      <c r="F962" s="596">
        <v>67.2</v>
      </c>
      <c r="G962" s="160" t="str">
        <f t="shared" si="79"/>
        <v>ТР</v>
      </c>
      <c r="H962" s="160" t="str">
        <f t="shared" si="78"/>
        <v>3</v>
      </c>
      <c r="I962" s="160">
        <f t="shared" si="75"/>
        <v>67.2</v>
      </c>
      <c r="J962" s="160">
        <f t="shared" si="76"/>
        <v>0</v>
      </c>
      <c r="K962" s="160">
        <f t="shared" si="77"/>
        <v>0</v>
      </c>
    </row>
    <row r="963" spans="1:11">
      <c r="A963" s="7" t="s">
        <v>422</v>
      </c>
      <c r="B963" s="594">
        <v>2</v>
      </c>
      <c r="C963" s="589" t="s">
        <v>22</v>
      </c>
      <c r="D963" s="590" t="s">
        <v>23</v>
      </c>
      <c r="E963" s="588" t="s">
        <v>127</v>
      </c>
      <c r="F963" s="596">
        <v>64.319999999999993</v>
      </c>
      <c r="G963" s="160" t="str">
        <f t="shared" si="79"/>
        <v>ТР</v>
      </c>
      <c r="H963" s="160" t="str">
        <f t="shared" si="78"/>
        <v>3</v>
      </c>
      <c r="I963" s="160">
        <f t="shared" si="75"/>
        <v>64.319999999999993</v>
      </c>
      <c r="J963" s="160">
        <f t="shared" si="76"/>
        <v>0</v>
      </c>
      <c r="K963" s="160">
        <f t="shared" si="77"/>
        <v>0</v>
      </c>
    </row>
    <row r="964" spans="1:11">
      <c r="A964" s="7" t="s">
        <v>422</v>
      </c>
      <c r="B964" s="594">
        <v>3</v>
      </c>
      <c r="C964" s="589" t="s">
        <v>26</v>
      </c>
      <c r="D964" s="590" t="s">
        <v>27</v>
      </c>
      <c r="E964" s="588" t="s">
        <v>127</v>
      </c>
      <c r="F964" s="596">
        <v>1583.36</v>
      </c>
      <c r="G964" s="160" t="str">
        <f t="shared" si="79"/>
        <v>ТР</v>
      </c>
      <c r="H964" s="160" t="str">
        <f t="shared" si="78"/>
        <v>4</v>
      </c>
      <c r="I964" s="160">
        <f t="shared" ref="I964:I1027" si="80">IF(G964="ТР",F964,0)</f>
        <v>1583.36</v>
      </c>
      <c r="J964" s="160">
        <f t="shared" si="76"/>
        <v>0</v>
      </c>
      <c r="K964" s="160">
        <f t="shared" si="77"/>
        <v>0</v>
      </c>
    </row>
    <row r="965" spans="1:11">
      <c r="A965" s="7" t="s">
        <v>422</v>
      </c>
      <c r="B965" s="594">
        <v>4</v>
      </c>
      <c r="C965" s="589" t="s">
        <v>28</v>
      </c>
      <c r="D965" s="590" t="s">
        <v>29</v>
      </c>
      <c r="E965" s="588" t="s">
        <v>127</v>
      </c>
      <c r="F965" s="596">
        <v>863.92</v>
      </c>
      <c r="G965" s="160" t="str">
        <f t="shared" si="79"/>
        <v>ТР</v>
      </c>
      <c r="H965" s="160" t="str">
        <f t="shared" si="78"/>
        <v>4</v>
      </c>
      <c r="I965" s="160">
        <f t="shared" si="80"/>
        <v>863.92</v>
      </c>
      <c r="J965" s="160">
        <f t="shared" ref="J965:J1028" si="81">IF(LEFT(C965,2)="02","КР",0)</f>
        <v>0</v>
      </c>
      <c r="K965" s="160">
        <f t="shared" ref="K965:K1028" si="82">IF(J965="КР",F965,0)</f>
        <v>0</v>
      </c>
    </row>
    <row r="966" spans="1:11">
      <c r="A966" s="7" t="s">
        <v>422</v>
      </c>
      <c r="B966" s="594">
        <v>5</v>
      </c>
      <c r="C966" s="589">
        <v>2</v>
      </c>
      <c r="D966" s="590" t="s">
        <v>31</v>
      </c>
      <c r="E966" s="588" t="s">
        <v>127</v>
      </c>
      <c r="F966" s="596">
        <v>57.65</v>
      </c>
      <c r="G966" s="160">
        <f t="shared" si="79"/>
        <v>0</v>
      </c>
      <c r="H966" s="160">
        <f t="shared" si="78"/>
        <v>0</v>
      </c>
      <c r="I966" s="160">
        <f t="shared" si="80"/>
        <v>0</v>
      </c>
      <c r="J966" s="160">
        <f t="shared" si="81"/>
        <v>0</v>
      </c>
      <c r="K966" s="160">
        <f t="shared" si="82"/>
        <v>0</v>
      </c>
    </row>
    <row r="967" spans="1:11">
      <c r="A967" s="7" t="s">
        <v>422</v>
      </c>
      <c r="B967" s="784" t="s">
        <v>203</v>
      </c>
      <c r="C967" s="785"/>
      <c r="D967" s="785"/>
      <c r="E967" s="785"/>
      <c r="F967" s="786"/>
      <c r="G967" s="160">
        <f t="shared" si="79"/>
        <v>0</v>
      </c>
      <c r="H967" s="160">
        <f t="shared" si="78"/>
        <v>0</v>
      </c>
      <c r="I967" s="160">
        <f t="shared" si="80"/>
        <v>0</v>
      </c>
      <c r="J967" s="160">
        <f t="shared" si="81"/>
        <v>0</v>
      </c>
      <c r="K967" s="160">
        <f t="shared" si="82"/>
        <v>0</v>
      </c>
    </row>
    <row r="968" spans="1:11">
      <c r="A968" s="7" t="s">
        <v>422</v>
      </c>
      <c r="B968" s="594">
        <v>6</v>
      </c>
      <c r="C968" s="589" t="s">
        <v>204</v>
      </c>
      <c r="D968" s="590" t="s">
        <v>205</v>
      </c>
      <c r="E968" s="588" t="s">
        <v>206</v>
      </c>
      <c r="F968" s="596">
        <v>55.52</v>
      </c>
      <c r="G968" s="160">
        <f t="shared" si="79"/>
        <v>0</v>
      </c>
      <c r="H968" s="160">
        <f t="shared" si="78"/>
        <v>0</v>
      </c>
      <c r="I968" s="160">
        <f t="shared" si="80"/>
        <v>0</v>
      </c>
      <c r="J968" s="160" t="str">
        <f t="shared" si="81"/>
        <v>КР</v>
      </c>
      <c r="K968" s="160">
        <f t="shared" si="82"/>
        <v>55.52</v>
      </c>
    </row>
    <row r="969" spans="1:11">
      <c r="A969" s="7" t="s">
        <v>422</v>
      </c>
      <c r="B969" s="594">
        <v>7</v>
      </c>
      <c r="C969" s="589" t="s">
        <v>221</v>
      </c>
      <c r="D969" s="590" t="s">
        <v>222</v>
      </c>
      <c r="E969" s="588" t="s">
        <v>206</v>
      </c>
      <c r="F969" s="596">
        <v>187.2</v>
      </c>
      <c r="G969" s="160">
        <f t="shared" si="79"/>
        <v>0</v>
      </c>
      <c r="H969" s="160">
        <f t="shared" si="78"/>
        <v>0</v>
      </c>
      <c r="I969" s="160">
        <f t="shared" si="80"/>
        <v>0</v>
      </c>
      <c r="J969" s="160">
        <f t="shared" si="81"/>
        <v>0</v>
      </c>
      <c r="K969" s="160">
        <f t="shared" si="82"/>
        <v>0</v>
      </c>
    </row>
    <row r="970" spans="1:11">
      <c r="A970" s="7" t="s">
        <v>422</v>
      </c>
      <c r="B970" s="594">
        <v>8</v>
      </c>
      <c r="C970" s="589" t="s">
        <v>239</v>
      </c>
      <c r="D970" s="590" t="s">
        <v>240</v>
      </c>
      <c r="E970" s="588" t="s">
        <v>206</v>
      </c>
      <c r="F970" s="596">
        <v>187.2</v>
      </c>
      <c r="G970" s="160">
        <f t="shared" si="79"/>
        <v>0</v>
      </c>
      <c r="H970" s="160">
        <f t="shared" si="78"/>
        <v>0</v>
      </c>
      <c r="I970" s="160">
        <f t="shared" si="80"/>
        <v>0</v>
      </c>
      <c r="J970" s="160">
        <f t="shared" si="81"/>
        <v>0</v>
      </c>
      <c r="K970" s="160">
        <f t="shared" si="82"/>
        <v>0</v>
      </c>
    </row>
    <row r="971" spans="1:11">
      <c r="A971" s="7" t="s">
        <v>422</v>
      </c>
      <c r="B971" s="594">
        <v>9</v>
      </c>
      <c r="C971" s="589" t="s">
        <v>241</v>
      </c>
      <c r="D971" s="590" t="s">
        <v>242</v>
      </c>
      <c r="E971" s="588" t="s">
        <v>206</v>
      </c>
      <c r="F971" s="596">
        <v>68.09</v>
      </c>
      <c r="G971" s="160">
        <f t="shared" si="79"/>
        <v>0</v>
      </c>
      <c r="H971" s="160">
        <f t="shared" si="78"/>
        <v>0</v>
      </c>
      <c r="I971" s="160">
        <f t="shared" si="80"/>
        <v>0</v>
      </c>
      <c r="J971" s="160">
        <f t="shared" si="81"/>
        <v>0</v>
      </c>
      <c r="K971" s="160">
        <f t="shared" si="82"/>
        <v>0</v>
      </c>
    </row>
    <row r="972" spans="1:11" ht="25.5">
      <c r="A972" s="7" t="s">
        <v>422</v>
      </c>
      <c r="B972" s="594">
        <v>10</v>
      </c>
      <c r="C972" s="589" t="s">
        <v>266</v>
      </c>
      <c r="D972" s="590" t="s">
        <v>267</v>
      </c>
      <c r="E972" s="588" t="s">
        <v>206</v>
      </c>
      <c r="F972" s="596">
        <v>0.11</v>
      </c>
      <c r="G972" s="160">
        <f t="shared" si="79"/>
        <v>0</v>
      </c>
      <c r="H972" s="160">
        <f t="shared" si="78"/>
        <v>0</v>
      </c>
      <c r="I972" s="160">
        <f t="shared" si="80"/>
        <v>0</v>
      </c>
      <c r="J972" s="160">
        <f t="shared" si="81"/>
        <v>0</v>
      </c>
      <c r="K972" s="160">
        <f t="shared" si="82"/>
        <v>0</v>
      </c>
    </row>
    <row r="973" spans="1:11">
      <c r="A973" s="7" t="s">
        <v>422</v>
      </c>
      <c r="B973" s="594">
        <v>11</v>
      </c>
      <c r="C973" s="589">
        <v>150102</v>
      </c>
      <c r="D973" s="590" t="s">
        <v>268</v>
      </c>
      <c r="E973" s="588" t="s">
        <v>206</v>
      </c>
      <c r="F973" s="596">
        <v>0.38</v>
      </c>
      <c r="G973" s="160">
        <f t="shared" si="79"/>
        <v>0</v>
      </c>
      <c r="H973" s="160">
        <f t="shared" si="78"/>
        <v>0</v>
      </c>
      <c r="I973" s="160">
        <f t="shared" si="80"/>
        <v>0</v>
      </c>
      <c r="J973" s="160">
        <f t="shared" si="81"/>
        <v>0</v>
      </c>
      <c r="K973" s="160">
        <f t="shared" si="82"/>
        <v>0</v>
      </c>
    </row>
    <row r="974" spans="1:11">
      <c r="A974" s="7" t="s">
        <v>422</v>
      </c>
      <c r="B974" s="594">
        <v>12</v>
      </c>
      <c r="C974" s="589">
        <v>151301</v>
      </c>
      <c r="D974" s="590" t="s">
        <v>269</v>
      </c>
      <c r="E974" s="588" t="s">
        <v>206</v>
      </c>
      <c r="F974" s="596">
        <v>0.57999999999999996</v>
      </c>
      <c r="G974" s="160">
        <f t="shared" si="79"/>
        <v>0</v>
      </c>
      <c r="H974" s="160">
        <f t="shared" si="78"/>
        <v>0</v>
      </c>
      <c r="I974" s="160">
        <f t="shared" si="80"/>
        <v>0</v>
      </c>
      <c r="J974" s="160">
        <f t="shared" si="81"/>
        <v>0</v>
      </c>
      <c r="K974" s="160">
        <f t="shared" si="82"/>
        <v>0</v>
      </c>
    </row>
    <row r="975" spans="1:11">
      <c r="A975" s="7" t="s">
        <v>422</v>
      </c>
      <c r="B975" s="594">
        <v>13</v>
      </c>
      <c r="C975" s="589">
        <v>330206</v>
      </c>
      <c r="D975" s="590" t="s">
        <v>243</v>
      </c>
      <c r="E975" s="588" t="s">
        <v>206</v>
      </c>
      <c r="F975" s="596">
        <v>25.6</v>
      </c>
      <c r="G975" s="160">
        <f t="shared" si="79"/>
        <v>0</v>
      </c>
      <c r="H975" s="160">
        <f t="shared" si="78"/>
        <v>0</v>
      </c>
      <c r="I975" s="160">
        <f t="shared" si="80"/>
        <v>0</v>
      </c>
      <c r="J975" s="160">
        <f t="shared" si="81"/>
        <v>0</v>
      </c>
      <c r="K975" s="160">
        <f t="shared" si="82"/>
        <v>0</v>
      </c>
    </row>
    <row r="976" spans="1:11">
      <c r="A976" s="7" t="s">
        <v>422</v>
      </c>
      <c r="B976" s="594">
        <v>14</v>
      </c>
      <c r="C976" s="589">
        <v>331005</v>
      </c>
      <c r="D976" s="590" t="s">
        <v>272</v>
      </c>
      <c r="E976" s="588" t="s">
        <v>206</v>
      </c>
      <c r="F976" s="596">
        <v>0.5</v>
      </c>
      <c r="G976" s="160">
        <f t="shared" si="79"/>
        <v>0</v>
      </c>
      <c r="H976" s="160">
        <f t="shared" si="78"/>
        <v>0</v>
      </c>
      <c r="I976" s="160">
        <f t="shared" si="80"/>
        <v>0</v>
      </c>
      <c r="J976" s="160">
        <f t="shared" si="81"/>
        <v>0</v>
      </c>
      <c r="K976" s="160">
        <f t="shared" si="82"/>
        <v>0</v>
      </c>
    </row>
    <row r="977" spans="1:11">
      <c r="A977" s="7" t="s">
        <v>422</v>
      </c>
      <c r="B977" s="594">
        <v>15</v>
      </c>
      <c r="C977" s="589">
        <v>331006</v>
      </c>
      <c r="D977" s="590" t="s">
        <v>273</v>
      </c>
      <c r="E977" s="588" t="s">
        <v>206</v>
      </c>
      <c r="F977" s="596">
        <v>0.57999999999999996</v>
      </c>
      <c r="G977" s="160">
        <f t="shared" si="79"/>
        <v>0</v>
      </c>
      <c r="H977" s="160">
        <f t="shared" si="78"/>
        <v>0</v>
      </c>
      <c r="I977" s="160">
        <f t="shared" si="80"/>
        <v>0</v>
      </c>
      <c r="J977" s="160">
        <f t="shared" si="81"/>
        <v>0</v>
      </c>
      <c r="K977" s="160">
        <f t="shared" si="82"/>
        <v>0</v>
      </c>
    </row>
    <row r="978" spans="1:11">
      <c r="A978" s="7" t="s">
        <v>422</v>
      </c>
      <c r="B978" s="595">
        <v>16</v>
      </c>
      <c r="C978" s="592">
        <v>400001</v>
      </c>
      <c r="D978" s="593" t="s">
        <v>207</v>
      </c>
      <c r="E978" s="591" t="s">
        <v>206</v>
      </c>
      <c r="F978" s="597">
        <v>55.54</v>
      </c>
      <c r="G978" s="160">
        <f t="shared" si="79"/>
        <v>0</v>
      </c>
      <c r="H978" s="160">
        <f t="shared" si="78"/>
        <v>0</v>
      </c>
      <c r="I978" s="160">
        <f t="shared" si="80"/>
        <v>0</v>
      </c>
      <c r="J978" s="160">
        <f t="shared" si="81"/>
        <v>0</v>
      </c>
      <c r="K978" s="160">
        <f t="shared" si="82"/>
        <v>0</v>
      </c>
    </row>
    <row r="979" spans="1:11">
      <c r="A979" s="7" t="s">
        <v>424</v>
      </c>
      <c r="B979" s="784" t="s">
        <v>202</v>
      </c>
      <c r="C979" s="785"/>
      <c r="D979" s="785"/>
      <c r="E979" s="785"/>
      <c r="F979" s="786"/>
      <c r="G979" s="160">
        <f t="shared" si="79"/>
        <v>0</v>
      </c>
      <c r="H979" s="160">
        <f t="shared" si="78"/>
        <v>0</v>
      </c>
      <c r="I979" s="160">
        <f t="shared" si="80"/>
        <v>0</v>
      </c>
      <c r="J979" s="160">
        <f t="shared" si="81"/>
        <v>0</v>
      </c>
      <c r="K979" s="160">
        <f t="shared" si="82"/>
        <v>0</v>
      </c>
    </row>
    <row r="980" spans="1:11">
      <c r="A980" s="7" t="s">
        <v>424</v>
      </c>
      <c r="B980" s="601">
        <v>1</v>
      </c>
      <c r="C980" s="599" t="s">
        <v>446</v>
      </c>
      <c r="D980" s="600" t="s">
        <v>169</v>
      </c>
      <c r="E980" s="598" t="s">
        <v>127</v>
      </c>
      <c r="F980" s="602">
        <v>34.96</v>
      </c>
      <c r="G980" s="160" t="str">
        <f t="shared" si="79"/>
        <v>ТР</v>
      </c>
      <c r="H980" s="160" t="str">
        <f t="shared" si="78"/>
        <v>3</v>
      </c>
      <c r="I980" s="160">
        <f t="shared" si="80"/>
        <v>34.96</v>
      </c>
      <c r="J980" s="160">
        <f t="shared" si="81"/>
        <v>0</v>
      </c>
      <c r="K980" s="160">
        <f t="shared" si="82"/>
        <v>0</v>
      </c>
    </row>
    <row r="981" spans="1:11">
      <c r="A981" s="7" t="s">
        <v>424</v>
      </c>
      <c r="B981" s="601">
        <v>2</v>
      </c>
      <c r="C981" s="599" t="s">
        <v>22</v>
      </c>
      <c r="D981" s="600" t="s">
        <v>23</v>
      </c>
      <c r="E981" s="598" t="s">
        <v>127</v>
      </c>
      <c r="F981" s="602">
        <v>215.49</v>
      </c>
      <c r="G981" s="160" t="str">
        <f t="shared" si="79"/>
        <v>ТР</v>
      </c>
      <c r="H981" s="160" t="str">
        <f t="shared" si="78"/>
        <v>3</v>
      </c>
      <c r="I981" s="160">
        <f t="shared" si="80"/>
        <v>215.49</v>
      </c>
      <c r="J981" s="160">
        <f t="shared" si="81"/>
        <v>0</v>
      </c>
      <c r="K981" s="160">
        <f t="shared" si="82"/>
        <v>0</v>
      </c>
    </row>
    <row r="982" spans="1:11">
      <c r="A982" s="7" t="s">
        <v>424</v>
      </c>
      <c r="B982" s="601">
        <v>3</v>
      </c>
      <c r="C982" s="599" t="s">
        <v>24</v>
      </c>
      <c r="D982" s="600" t="s">
        <v>25</v>
      </c>
      <c r="E982" s="598" t="s">
        <v>127</v>
      </c>
      <c r="F982" s="602">
        <v>6.24</v>
      </c>
      <c r="G982" s="160" t="str">
        <f t="shared" si="79"/>
        <v>ТР</v>
      </c>
      <c r="H982" s="160" t="str">
        <f t="shared" si="78"/>
        <v>3</v>
      </c>
      <c r="I982" s="160">
        <f t="shared" si="80"/>
        <v>6.24</v>
      </c>
      <c r="J982" s="160">
        <f t="shared" si="81"/>
        <v>0</v>
      </c>
      <c r="K982" s="160">
        <f t="shared" si="82"/>
        <v>0</v>
      </c>
    </row>
    <row r="983" spans="1:11">
      <c r="A983" s="7" t="s">
        <v>424</v>
      </c>
      <c r="B983" s="601">
        <v>4</v>
      </c>
      <c r="C983" s="599" t="s">
        <v>26</v>
      </c>
      <c r="D983" s="600" t="s">
        <v>27</v>
      </c>
      <c r="E983" s="598" t="s">
        <v>127</v>
      </c>
      <c r="F983" s="602">
        <v>256.88</v>
      </c>
      <c r="G983" s="160" t="str">
        <f t="shared" si="79"/>
        <v>ТР</v>
      </c>
      <c r="H983" s="160" t="str">
        <f t="shared" si="78"/>
        <v>4</v>
      </c>
      <c r="I983" s="160">
        <f t="shared" si="80"/>
        <v>256.88</v>
      </c>
      <c r="J983" s="160">
        <f t="shared" si="81"/>
        <v>0</v>
      </c>
      <c r="K983" s="160">
        <f t="shared" si="82"/>
        <v>0</v>
      </c>
    </row>
    <row r="984" spans="1:11">
      <c r="A984" s="7" t="s">
        <v>424</v>
      </c>
      <c r="B984" s="601">
        <v>5</v>
      </c>
      <c r="C984" s="599" t="s">
        <v>28</v>
      </c>
      <c r="D984" s="600" t="s">
        <v>29</v>
      </c>
      <c r="E984" s="598" t="s">
        <v>127</v>
      </c>
      <c r="F984" s="602">
        <v>37.68</v>
      </c>
      <c r="G984" s="160" t="str">
        <f t="shared" si="79"/>
        <v>ТР</v>
      </c>
      <c r="H984" s="160" t="str">
        <f t="shared" si="78"/>
        <v>4</v>
      </c>
      <c r="I984" s="160">
        <f t="shared" si="80"/>
        <v>37.68</v>
      </c>
      <c r="J984" s="160">
        <f t="shared" si="81"/>
        <v>0</v>
      </c>
      <c r="K984" s="160">
        <f t="shared" si="82"/>
        <v>0</v>
      </c>
    </row>
    <row r="985" spans="1:11">
      <c r="A985" s="7" t="s">
        <v>424</v>
      </c>
      <c r="B985" s="601">
        <v>6</v>
      </c>
      <c r="C985" s="599">
        <v>2</v>
      </c>
      <c r="D985" s="600" t="s">
        <v>31</v>
      </c>
      <c r="E985" s="598" t="s">
        <v>127</v>
      </c>
      <c r="F985" s="602">
        <v>2.9</v>
      </c>
      <c r="G985" s="160">
        <f t="shared" si="79"/>
        <v>0</v>
      </c>
      <c r="H985" s="160">
        <f t="shared" si="78"/>
        <v>0</v>
      </c>
      <c r="I985" s="160">
        <f t="shared" si="80"/>
        <v>0</v>
      </c>
      <c r="J985" s="160">
        <f t="shared" si="81"/>
        <v>0</v>
      </c>
      <c r="K985" s="160">
        <f t="shared" si="82"/>
        <v>0</v>
      </c>
    </row>
    <row r="986" spans="1:11">
      <c r="A986" s="7" t="s">
        <v>424</v>
      </c>
      <c r="B986" s="784" t="s">
        <v>203</v>
      </c>
      <c r="C986" s="785"/>
      <c r="D986" s="785"/>
      <c r="E986" s="785"/>
      <c r="F986" s="786"/>
      <c r="G986" s="160">
        <f t="shared" si="79"/>
        <v>0</v>
      </c>
      <c r="H986" s="160">
        <f t="shared" si="78"/>
        <v>0</v>
      </c>
      <c r="I986" s="160">
        <f t="shared" si="80"/>
        <v>0</v>
      </c>
      <c r="J986" s="160">
        <f t="shared" si="81"/>
        <v>0</v>
      </c>
      <c r="K986" s="160">
        <f t="shared" si="82"/>
        <v>0</v>
      </c>
    </row>
    <row r="987" spans="1:11">
      <c r="A987" s="7" t="s">
        <v>424</v>
      </c>
      <c r="B987" s="601">
        <v>7</v>
      </c>
      <c r="C987" s="599" t="s">
        <v>204</v>
      </c>
      <c r="D987" s="600" t="s">
        <v>205</v>
      </c>
      <c r="E987" s="598" t="s">
        <v>206</v>
      </c>
      <c r="F987" s="602">
        <v>2.81</v>
      </c>
      <c r="G987" s="160">
        <f t="shared" si="79"/>
        <v>0</v>
      </c>
      <c r="H987" s="160">
        <f t="shared" si="78"/>
        <v>0</v>
      </c>
      <c r="I987" s="160">
        <f t="shared" si="80"/>
        <v>0</v>
      </c>
      <c r="J987" s="160" t="str">
        <f t="shared" si="81"/>
        <v>КР</v>
      </c>
      <c r="K987" s="160">
        <f t="shared" si="82"/>
        <v>2.81</v>
      </c>
    </row>
    <row r="988" spans="1:11">
      <c r="A988" s="7" t="s">
        <v>424</v>
      </c>
      <c r="B988" s="601">
        <v>8</v>
      </c>
      <c r="C988" s="599" t="s">
        <v>221</v>
      </c>
      <c r="D988" s="600" t="s">
        <v>222</v>
      </c>
      <c r="E988" s="598" t="s">
        <v>206</v>
      </c>
      <c r="F988" s="602">
        <v>38.700000000000003</v>
      </c>
      <c r="G988" s="160">
        <f t="shared" si="79"/>
        <v>0</v>
      </c>
      <c r="H988" s="160">
        <f t="shared" si="78"/>
        <v>0</v>
      </c>
      <c r="I988" s="160">
        <f t="shared" si="80"/>
        <v>0</v>
      </c>
      <c r="J988" s="160">
        <f t="shared" si="81"/>
        <v>0</v>
      </c>
      <c r="K988" s="160">
        <f t="shared" si="82"/>
        <v>0</v>
      </c>
    </row>
    <row r="989" spans="1:11">
      <c r="A989" s="7" t="s">
        <v>424</v>
      </c>
      <c r="B989" s="601">
        <v>9</v>
      </c>
      <c r="C989" s="599" t="s">
        <v>239</v>
      </c>
      <c r="D989" s="600" t="s">
        <v>240</v>
      </c>
      <c r="E989" s="598" t="s">
        <v>206</v>
      </c>
      <c r="F989" s="602">
        <v>38.700000000000003</v>
      </c>
      <c r="G989" s="160">
        <f t="shared" si="79"/>
        <v>0</v>
      </c>
      <c r="H989" s="160">
        <f t="shared" si="78"/>
        <v>0</v>
      </c>
      <c r="I989" s="160">
        <f t="shared" si="80"/>
        <v>0</v>
      </c>
      <c r="J989" s="160">
        <f t="shared" si="81"/>
        <v>0</v>
      </c>
      <c r="K989" s="160">
        <f t="shared" si="82"/>
        <v>0</v>
      </c>
    </row>
    <row r="990" spans="1:11">
      <c r="A990" s="7" t="s">
        <v>424</v>
      </c>
      <c r="B990" s="601">
        <v>10</v>
      </c>
      <c r="C990" s="599" t="s">
        <v>219</v>
      </c>
      <c r="D990" s="600" t="s">
        <v>220</v>
      </c>
      <c r="E990" s="598" t="s">
        <v>206</v>
      </c>
      <c r="F990" s="602">
        <v>0.08</v>
      </c>
      <c r="G990" s="160">
        <f t="shared" si="79"/>
        <v>0</v>
      </c>
      <c r="H990" s="160">
        <f t="shared" si="78"/>
        <v>0</v>
      </c>
      <c r="I990" s="160">
        <f t="shared" si="80"/>
        <v>0</v>
      </c>
      <c r="J990" s="160">
        <f t="shared" si="81"/>
        <v>0</v>
      </c>
      <c r="K990" s="160">
        <f t="shared" si="82"/>
        <v>0</v>
      </c>
    </row>
    <row r="991" spans="1:11">
      <c r="A991" s="7" t="s">
        <v>424</v>
      </c>
      <c r="B991" s="601">
        <v>11</v>
      </c>
      <c r="C991" s="599" t="s">
        <v>241</v>
      </c>
      <c r="D991" s="600" t="s">
        <v>242</v>
      </c>
      <c r="E991" s="598" t="s">
        <v>206</v>
      </c>
      <c r="F991" s="602">
        <v>18.989999999999998</v>
      </c>
      <c r="G991" s="160">
        <f t="shared" si="79"/>
        <v>0</v>
      </c>
      <c r="H991" s="160">
        <f t="shared" si="78"/>
        <v>0</v>
      </c>
      <c r="I991" s="160">
        <f t="shared" si="80"/>
        <v>0</v>
      </c>
      <c r="J991" s="160">
        <f t="shared" si="81"/>
        <v>0</v>
      </c>
      <c r="K991" s="160">
        <f t="shared" si="82"/>
        <v>0</v>
      </c>
    </row>
    <row r="992" spans="1:11">
      <c r="A992" s="7" t="s">
        <v>424</v>
      </c>
      <c r="B992" s="601">
        <v>12</v>
      </c>
      <c r="C992" s="599">
        <v>134041</v>
      </c>
      <c r="D992" s="600" t="s">
        <v>287</v>
      </c>
      <c r="E992" s="598" t="s">
        <v>206</v>
      </c>
      <c r="F992" s="602">
        <v>5.24</v>
      </c>
      <c r="G992" s="160">
        <f t="shared" si="79"/>
        <v>0</v>
      </c>
      <c r="H992" s="160">
        <f t="shared" si="78"/>
        <v>0</v>
      </c>
      <c r="I992" s="160">
        <f t="shared" si="80"/>
        <v>0</v>
      </c>
      <c r="J992" s="160">
        <f t="shared" si="81"/>
        <v>0</v>
      </c>
      <c r="K992" s="160">
        <f t="shared" si="82"/>
        <v>0</v>
      </c>
    </row>
    <row r="993" spans="1:11">
      <c r="A993" s="7" t="s">
        <v>424</v>
      </c>
      <c r="B993" s="601">
        <v>13</v>
      </c>
      <c r="C993" s="599">
        <v>330206</v>
      </c>
      <c r="D993" s="600" t="s">
        <v>243</v>
      </c>
      <c r="E993" s="598" t="s">
        <v>206</v>
      </c>
      <c r="F993" s="602">
        <v>3.13</v>
      </c>
      <c r="G993" s="160">
        <f t="shared" si="79"/>
        <v>0</v>
      </c>
      <c r="H993" s="160">
        <f t="shared" si="78"/>
        <v>0</v>
      </c>
      <c r="I993" s="160">
        <f t="shared" si="80"/>
        <v>0</v>
      </c>
      <c r="J993" s="160">
        <f t="shared" si="81"/>
        <v>0</v>
      </c>
      <c r="K993" s="160">
        <f t="shared" si="82"/>
        <v>0</v>
      </c>
    </row>
    <row r="994" spans="1:11">
      <c r="A994" s="7" t="s">
        <v>424</v>
      </c>
      <c r="B994" s="601">
        <v>14</v>
      </c>
      <c r="C994" s="599">
        <v>331451</v>
      </c>
      <c r="D994" s="600" t="s">
        <v>244</v>
      </c>
      <c r="E994" s="598" t="s">
        <v>206</v>
      </c>
      <c r="F994" s="602">
        <v>7.0000000000000007E-2</v>
      </c>
      <c r="G994" s="160">
        <f t="shared" si="79"/>
        <v>0</v>
      </c>
      <c r="H994" s="160">
        <f t="shared" si="78"/>
        <v>0</v>
      </c>
      <c r="I994" s="160">
        <f t="shared" si="80"/>
        <v>0</v>
      </c>
      <c r="J994" s="160">
        <f t="shared" si="81"/>
        <v>0</v>
      </c>
      <c r="K994" s="160">
        <f t="shared" si="82"/>
        <v>0</v>
      </c>
    </row>
    <row r="995" spans="1:11">
      <c r="A995" s="7" t="s">
        <v>424</v>
      </c>
      <c r="B995" s="601">
        <v>15</v>
      </c>
      <c r="C995" s="599">
        <v>331454</v>
      </c>
      <c r="D995" s="600" t="s">
        <v>290</v>
      </c>
      <c r="E995" s="598" t="s">
        <v>206</v>
      </c>
      <c r="F995" s="602">
        <v>4.97</v>
      </c>
      <c r="G995" s="160">
        <f t="shared" si="79"/>
        <v>0</v>
      </c>
      <c r="H995" s="160">
        <f t="shared" si="78"/>
        <v>0</v>
      </c>
      <c r="I995" s="160">
        <f t="shared" si="80"/>
        <v>0</v>
      </c>
      <c r="J995" s="160">
        <f t="shared" si="81"/>
        <v>0</v>
      </c>
      <c r="K995" s="160">
        <f t="shared" si="82"/>
        <v>0</v>
      </c>
    </row>
    <row r="996" spans="1:11">
      <c r="A996" s="7" t="s">
        <v>424</v>
      </c>
      <c r="B996" s="601">
        <v>16</v>
      </c>
      <c r="C996" s="599">
        <v>400001</v>
      </c>
      <c r="D996" s="600" t="s">
        <v>207</v>
      </c>
      <c r="E996" s="598" t="s">
        <v>206</v>
      </c>
      <c r="F996" s="602">
        <v>2.81</v>
      </c>
      <c r="G996" s="160">
        <f t="shared" si="79"/>
        <v>0</v>
      </c>
      <c r="H996" s="160">
        <f t="shared" si="78"/>
        <v>0</v>
      </c>
      <c r="I996" s="160">
        <f t="shared" si="80"/>
        <v>0</v>
      </c>
      <c r="J996" s="160">
        <f t="shared" si="81"/>
        <v>0</v>
      </c>
      <c r="K996" s="160">
        <f t="shared" si="82"/>
        <v>0</v>
      </c>
    </row>
    <row r="997" spans="1:11">
      <c r="A997" s="7" t="s">
        <v>426</v>
      </c>
      <c r="B997" s="784" t="s">
        <v>202</v>
      </c>
      <c r="C997" s="785"/>
      <c r="D997" s="785"/>
      <c r="E997" s="785"/>
      <c r="F997" s="786"/>
      <c r="G997" s="160">
        <f t="shared" si="79"/>
        <v>0</v>
      </c>
      <c r="H997" s="160">
        <f t="shared" si="78"/>
        <v>0</v>
      </c>
      <c r="I997" s="160">
        <f t="shared" si="80"/>
        <v>0</v>
      </c>
      <c r="J997" s="160">
        <f t="shared" si="81"/>
        <v>0</v>
      </c>
      <c r="K997" s="160">
        <f t="shared" si="82"/>
        <v>0</v>
      </c>
    </row>
    <row r="998" spans="1:11">
      <c r="A998" s="7" t="s">
        <v>426</v>
      </c>
      <c r="B998" s="609">
        <v>1</v>
      </c>
      <c r="C998" s="604" t="s">
        <v>470</v>
      </c>
      <c r="D998" s="605" t="s">
        <v>142</v>
      </c>
      <c r="E998" s="603" t="s">
        <v>127</v>
      </c>
      <c r="F998" s="611">
        <v>45.68</v>
      </c>
      <c r="G998" s="160" t="str">
        <f t="shared" si="79"/>
        <v>ТР</v>
      </c>
      <c r="H998" s="160" t="str">
        <f t="shared" si="78"/>
        <v>1</v>
      </c>
      <c r="I998" s="160">
        <f t="shared" si="80"/>
        <v>45.68</v>
      </c>
      <c r="J998" s="160">
        <f t="shared" si="81"/>
        <v>0</v>
      </c>
      <c r="K998" s="160">
        <f t="shared" si="82"/>
        <v>0</v>
      </c>
    </row>
    <row r="999" spans="1:11">
      <c r="A999" s="7" t="s">
        <v>426</v>
      </c>
      <c r="B999" s="609">
        <v>2</v>
      </c>
      <c r="C999" s="604" t="s">
        <v>590</v>
      </c>
      <c r="D999" s="605" t="s">
        <v>591</v>
      </c>
      <c r="E999" s="603" t="s">
        <v>127</v>
      </c>
      <c r="F999" s="611">
        <v>52.88</v>
      </c>
      <c r="G999" s="160" t="str">
        <f t="shared" si="79"/>
        <v>ТР</v>
      </c>
      <c r="H999" s="160" t="str">
        <f t="shared" si="78"/>
        <v>1</v>
      </c>
      <c r="I999" s="160">
        <f t="shared" si="80"/>
        <v>52.88</v>
      </c>
      <c r="J999" s="160">
        <f t="shared" si="81"/>
        <v>0</v>
      </c>
      <c r="K999" s="160">
        <f t="shared" si="82"/>
        <v>0</v>
      </c>
    </row>
    <row r="1000" spans="1:11">
      <c r="A1000" s="7" t="s">
        <v>426</v>
      </c>
      <c r="B1000" s="609">
        <v>3</v>
      </c>
      <c r="C1000" s="604" t="s">
        <v>77</v>
      </c>
      <c r="D1000" s="605" t="s">
        <v>79</v>
      </c>
      <c r="E1000" s="603" t="s">
        <v>127</v>
      </c>
      <c r="F1000" s="611">
        <v>72.38</v>
      </c>
      <c r="G1000" s="160" t="str">
        <f t="shared" si="79"/>
        <v>ТР</v>
      </c>
      <c r="H1000" s="160" t="str">
        <f t="shared" si="78"/>
        <v>2</v>
      </c>
      <c r="I1000" s="160">
        <f t="shared" si="80"/>
        <v>72.38</v>
      </c>
      <c r="J1000" s="160">
        <f t="shared" si="81"/>
        <v>0</v>
      </c>
      <c r="K1000" s="160">
        <f t="shared" si="82"/>
        <v>0</v>
      </c>
    </row>
    <row r="1001" spans="1:11">
      <c r="A1001" s="7" t="s">
        <v>426</v>
      </c>
      <c r="B1001" s="609">
        <v>4</v>
      </c>
      <c r="C1001" s="604" t="s">
        <v>22</v>
      </c>
      <c r="D1001" s="605" t="s">
        <v>23</v>
      </c>
      <c r="E1001" s="603" t="s">
        <v>127</v>
      </c>
      <c r="F1001" s="611">
        <v>59.96</v>
      </c>
      <c r="G1001" s="160" t="str">
        <f t="shared" si="79"/>
        <v>ТР</v>
      </c>
      <c r="H1001" s="160" t="str">
        <f t="shared" si="78"/>
        <v>3</v>
      </c>
      <c r="I1001" s="160">
        <f t="shared" si="80"/>
        <v>59.96</v>
      </c>
      <c r="J1001" s="160">
        <f t="shared" si="81"/>
        <v>0</v>
      </c>
      <c r="K1001" s="160">
        <f t="shared" si="82"/>
        <v>0</v>
      </c>
    </row>
    <row r="1002" spans="1:11">
      <c r="A1002" s="7" t="s">
        <v>426</v>
      </c>
      <c r="B1002" s="609">
        <v>5</v>
      </c>
      <c r="C1002" s="604" t="s">
        <v>26</v>
      </c>
      <c r="D1002" s="605" t="s">
        <v>27</v>
      </c>
      <c r="E1002" s="603" t="s">
        <v>127</v>
      </c>
      <c r="F1002" s="611">
        <v>93.64</v>
      </c>
      <c r="G1002" s="160" t="str">
        <f t="shared" si="79"/>
        <v>ТР</v>
      </c>
      <c r="H1002" s="160" t="str">
        <f t="shared" si="78"/>
        <v>4</v>
      </c>
      <c r="I1002" s="160">
        <f t="shared" si="80"/>
        <v>93.64</v>
      </c>
      <c r="J1002" s="160">
        <f t="shared" si="81"/>
        <v>0</v>
      </c>
      <c r="K1002" s="160">
        <f t="shared" si="82"/>
        <v>0</v>
      </c>
    </row>
    <row r="1003" spans="1:11">
      <c r="A1003" s="7" t="s">
        <v>426</v>
      </c>
      <c r="B1003" s="609">
        <v>6</v>
      </c>
      <c r="C1003" s="604" t="s">
        <v>28</v>
      </c>
      <c r="D1003" s="605" t="s">
        <v>29</v>
      </c>
      <c r="E1003" s="603" t="s">
        <v>127</v>
      </c>
      <c r="F1003" s="611">
        <v>32.020000000000003</v>
      </c>
      <c r="G1003" s="160" t="str">
        <f t="shared" si="79"/>
        <v>ТР</v>
      </c>
      <c r="H1003" s="160" t="str">
        <f t="shared" si="78"/>
        <v>4</v>
      </c>
      <c r="I1003" s="160">
        <f t="shared" si="80"/>
        <v>32.020000000000003</v>
      </c>
      <c r="J1003" s="160">
        <f t="shared" si="81"/>
        <v>0</v>
      </c>
      <c r="K1003" s="160">
        <f t="shared" si="82"/>
        <v>0</v>
      </c>
    </row>
    <row r="1004" spans="1:11">
      <c r="A1004" s="7" t="s">
        <v>426</v>
      </c>
      <c r="B1004" s="609">
        <v>7</v>
      </c>
      <c r="C1004" s="604">
        <v>2</v>
      </c>
      <c r="D1004" s="605" t="s">
        <v>31</v>
      </c>
      <c r="E1004" s="603" t="s">
        <v>127</v>
      </c>
      <c r="F1004" s="611">
        <v>9.17</v>
      </c>
      <c r="G1004" s="160">
        <f t="shared" si="79"/>
        <v>0</v>
      </c>
      <c r="H1004" s="160">
        <f t="shared" si="78"/>
        <v>0</v>
      </c>
      <c r="I1004" s="160">
        <f t="shared" si="80"/>
        <v>0</v>
      </c>
      <c r="J1004" s="160">
        <f t="shared" si="81"/>
        <v>0</v>
      </c>
      <c r="K1004" s="160">
        <f t="shared" si="82"/>
        <v>0</v>
      </c>
    </row>
    <row r="1005" spans="1:11">
      <c r="A1005" s="7" t="s">
        <v>426</v>
      </c>
      <c r="B1005" s="784" t="s">
        <v>203</v>
      </c>
      <c r="C1005" s="785"/>
      <c r="D1005" s="785"/>
      <c r="E1005" s="785"/>
      <c r="F1005" s="786"/>
      <c r="G1005" s="160">
        <f t="shared" si="79"/>
        <v>0</v>
      </c>
      <c r="H1005" s="160">
        <f t="shared" si="78"/>
        <v>0</v>
      </c>
      <c r="I1005" s="160">
        <f t="shared" si="80"/>
        <v>0</v>
      </c>
      <c r="J1005" s="160">
        <f t="shared" si="81"/>
        <v>0</v>
      </c>
      <c r="K1005" s="160">
        <f t="shared" si="82"/>
        <v>0</v>
      </c>
    </row>
    <row r="1006" spans="1:11" ht="25.5">
      <c r="A1006" s="7" t="s">
        <v>426</v>
      </c>
      <c r="B1006" s="609">
        <v>8</v>
      </c>
      <c r="C1006" s="604" t="s">
        <v>246</v>
      </c>
      <c r="D1006" s="605" t="s">
        <v>247</v>
      </c>
      <c r="E1006" s="603" t="s">
        <v>206</v>
      </c>
      <c r="F1006" s="611">
        <v>1.2</v>
      </c>
      <c r="G1006" s="160">
        <f t="shared" si="79"/>
        <v>0</v>
      </c>
      <c r="H1006" s="160">
        <f t="shared" si="78"/>
        <v>0</v>
      </c>
      <c r="I1006" s="160">
        <f t="shared" si="80"/>
        <v>0</v>
      </c>
      <c r="J1006" s="160" t="str">
        <f t="shared" si="81"/>
        <v>КР</v>
      </c>
      <c r="K1006" s="160">
        <f t="shared" si="82"/>
        <v>1.2</v>
      </c>
    </row>
    <row r="1007" spans="1:11">
      <c r="A1007" s="7" t="s">
        <v>426</v>
      </c>
      <c r="B1007" s="609">
        <v>9</v>
      </c>
      <c r="C1007" s="604" t="s">
        <v>204</v>
      </c>
      <c r="D1007" s="605" t="s">
        <v>205</v>
      </c>
      <c r="E1007" s="603" t="s">
        <v>206</v>
      </c>
      <c r="F1007" s="611">
        <v>3.11</v>
      </c>
      <c r="G1007" s="160">
        <f t="shared" si="79"/>
        <v>0</v>
      </c>
      <c r="H1007" s="160">
        <f t="shared" si="78"/>
        <v>0</v>
      </c>
      <c r="I1007" s="160">
        <f t="shared" si="80"/>
        <v>0</v>
      </c>
      <c r="J1007" s="160" t="str">
        <f t="shared" si="81"/>
        <v>КР</v>
      </c>
      <c r="K1007" s="160">
        <f t="shared" si="82"/>
        <v>3.11</v>
      </c>
    </row>
    <row r="1008" spans="1:11">
      <c r="A1008" s="7" t="s">
        <v>426</v>
      </c>
      <c r="B1008" s="609">
        <v>10</v>
      </c>
      <c r="C1008" s="604" t="s">
        <v>221</v>
      </c>
      <c r="D1008" s="605" t="s">
        <v>222</v>
      </c>
      <c r="E1008" s="603" t="s">
        <v>206</v>
      </c>
      <c r="F1008" s="611">
        <v>10.23</v>
      </c>
      <c r="G1008" s="160">
        <f t="shared" si="79"/>
        <v>0</v>
      </c>
      <c r="H1008" s="160">
        <f t="shared" si="78"/>
        <v>0</v>
      </c>
      <c r="I1008" s="160">
        <f t="shared" si="80"/>
        <v>0</v>
      </c>
      <c r="J1008" s="160">
        <f t="shared" si="81"/>
        <v>0</v>
      </c>
      <c r="K1008" s="160">
        <f t="shared" si="82"/>
        <v>0</v>
      </c>
    </row>
    <row r="1009" spans="1:11">
      <c r="A1009" s="7" t="s">
        <v>426</v>
      </c>
      <c r="B1009" s="609">
        <v>11</v>
      </c>
      <c r="C1009" s="604" t="s">
        <v>239</v>
      </c>
      <c r="D1009" s="605" t="s">
        <v>240</v>
      </c>
      <c r="E1009" s="603" t="s">
        <v>206</v>
      </c>
      <c r="F1009" s="611">
        <v>10.23</v>
      </c>
      <c r="G1009" s="160">
        <f t="shared" si="79"/>
        <v>0</v>
      </c>
      <c r="H1009" s="160">
        <f t="shared" si="78"/>
        <v>0</v>
      </c>
      <c r="I1009" s="160">
        <f t="shared" si="80"/>
        <v>0</v>
      </c>
      <c r="J1009" s="160">
        <f t="shared" si="81"/>
        <v>0</v>
      </c>
      <c r="K1009" s="160">
        <f t="shared" si="82"/>
        <v>0</v>
      </c>
    </row>
    <row r="1010" spans="1:11">
      <c r="A1010" s="7" t="s">
        <v>426</v>
      </c>
      <c r="B1010" s="609">
        <v>12</v>
      </c>
      <c r="C1010" s="604" t="s">
        <v>250</v>
      </c>
      <c r="D1010" s="605" t="s">
        <v>251</v>
      </c>
      <c r="E1010" s="603" t="s">
        <v>206</v>
      </c>
      <c r="F1010" s="611">
        <v>4.8600000000000003</v>
      </c>
      <c r="G1010" s="160">
        <f t="shared" si="79"/>
        <v>0</v>
      </c>
      <c r="H1010" s="160">
        <f t="shared" si="78"/>
        <v>0</v>
      </c>
      <c r="I1010" s="160">
        <f t="shared" si="80"/>
        <v>0</v>
      </c>
      <c r="J1010" s="160">
        <f t="shared" si="81"/>
        <v>0</v>
      </c>
      <c r="K1010" s="160">
        <f t="shared" si="82"/>
        <v>0</v>
      </c>
    </row>
    <row r="1011" spans="1:11">
      <c r="A1011" s="7" t="s">
        <v>426</v>
      </c>
      <c r="B1011" s="609">
        <v>13</v>
      </c>
      <c r="C1011" s="604" t="s">
        <v>252</v>
      </c>
      <c r="D1011" s="605" t="s">
        <v>253</v>
      </c>
      <c r="E1011" s="603" t="s">
        <v>206</v>
      </c>
      <c r="F1011" s="611">
        <v>0.38</v>
      </c>
      <c r="G1011" s="160">
        <f t="shared" si="79"/>
        <v>0</v>
      </c>
      <c r="H1011" s="160">
        <f t="shared" si="78"/>
        <v>0</v>
      </c>
      <c r="I1011" s="160">
        <f t="shared" si="80"/>
        <v>0</v>
      </c>
      <c r="J1011" s="160">
        <f t="shared" si="81"/>
        <v>0</v>
      </c>
      <c r="K1011" s="160">
        <f t="shared" si="82"/>
        <v>0</v>
      </c>
    </row>
    <row r="1012" spans="1:11">
      <c r="A1012" s="7" t="s">
        <v>426</v>
      </c>
      <c r="B1012" s="609">
        <v>14</v>
      </c>
      <c r="C1012" s="604" t="s">
        <v>241</v>
      </c>
      <c r="D1012" s="605" t="s">
        <v>242</v>
      </c>
      <c r="E1012" s="603" t="s">
        <v>206</v>
      </c>
      <c r="F1012" s="611">
        <v>24</v>
      </c>
      <c r="G1012" s="160">
        <f t="shared" si="79"/>
        <v>0</v>
      </c>
      <c r="H1012" s="160">
        <f t="shared" si="78"/>
        <v>0</v>
      </c>
      <c r="I1012" s="160">
        <f t="shared" si="80"/>
        <v>0</v>
      </c>
      <c r="J1012" s="160">
        <f t="shared" si="81"/>
        <v>0</v>
      </c>
      <c r="K1012" s="160">
        <f t="shared" si="82"/>
        <v>0</v>
      </c>
    </row>
    <row r="1013" spans="1:11">
      <c r="A1013" s="7" t="s">
        <v>426</v>
      </c>
      <c r="B1013" s="609">
        <v>15</v>
      </c>
      <c r="C1013" s="604">
        <v>330206</v>
      </c>
      <c r="D1013" s="605" t="s">
        <v>243</v>
      </c>
      <c r="E1013" s="603" t="s">
        <v>206</v>
      </c>
      <c r="F1013" s="611">
        <v>0.12</v>
      </c>
      <c r="G1013" s="160">
        <f t="shared" si="79"/>
        <v>0</v>
      </c>
      <c r="H1013" s="160">
        <f t="shared" ref="H1013:H1066" si="83">IF(G1013="ТР",MID(C1013,3,1),0)</f>
        <v>0</v>
      </c>
      <c r="I1013" s="160">
        <f t="shared" si="80"/>
        <v>0</v>
      </c>
      <c r="J1013" s="160">
        <f t="shared" si="81"/>
        <v>0</v>
      </c>
      <c r="K1013" s="160">
        <f t="shared" si="82"/>
        <v>0</v>
      </c>
    </row>
    <row r="1014" spans="1:11">
      <c r="A1014" s="7" t="s">
        <v>426</v>
      </c>
      <c r="B1014" s="609">
        <v>16</v>
      </c>
      <c r="C1014" s="604">
        <v>330301</v>
      </c>
      <c r="D1014" s="605" t="s">
        <v>289</v>
      </c>
      <c r="E1014" s="603" t="s">
        <v>206</v>
      </c>
      <c r="F1014" s="611">
        <v>0.08</v>
      </c>
      <c r="G1014" s="160">
        <f t="shared" si="79"/>
        <v>0</v>
      </c>
      <c r="H1014" s="160">
        <f t="shared" si="83"/>
        <v>0</v>
      </c>
      <c r="I1014" s="160">
        <f t="shared" si="80"/>
        <v>0</v>
      </c>
      <c r="J1014" s="160">
        <f t="shared" si="81"/>
        <v>0</v>
      </c>
      <c r="K1014" s="160">
        <f t="shared" si="82"/>
        <v>0</v>
      </c>
    </row>
    <row r="1015" spans="1:11">
      <c r="A1015" s="7" t="s">
        <v>426</v>
      </c>
      <c r="B1015" s="610">
        <v>17</v>
      </c>
      <c r="C1015" s="607">
        <v>400001</v>
      </c>
      <c r="D1015" s="608" t="s">
        <v>207</v>
      </c>
      <c r="E1015" s="606" t="s">
        <v>206</v>
      </c>
      <c r="F1015" s="612">
        <v>2.93</v>
      </c>
      <c r="G1015" s="160">
        <f t="shared" si="79"/>
        <v>0</v>
      </c>
      <c r="H1015" s="160">
        <f t="shared" si="83"/>
        <v>0</v>
      </c>
      <c r="I1015" s="160">
        <f t="shared" si="80"/>
        <v>0</v>
      </c>
      <c r="J1015" s="160">
        <f t="shared" si="81"/>
        <v>0</v>
      </c>
      <c r="K1015" s="160">
        <f t="shared" si="82"/>
        <v>0</v>
      </c>
    </row>
    <row r="1016" spans="1:11">
      <c r="A1016" s="7" t="s">
        <v>428</v>
      </c>
      <c r="B1016" s="784" t="s">
        <v>202</v>
      </c>
      <c r="C1016" s="785"/>
      <c r="D1016" s="785"/>
      <c r="E1016" s="785"/>
      <c r="F1016" s="786"/>
      <c r="G1016" s="160">
        <f t="shared" si="79"/>
        <v>0</v>
      </c>
      <c r="H1016" s="160">
        <f t="shared" si="83"/>
        <v>0</v>
      </c>
      <c r="I1016" s="160">
        <f t="shared" si="80"/>
        <v>0</v>
      </c>
      <c r="J1016" s="160">
        <f t="shared" si="81"/>
        <v>0</v>
      </c>
      <c r="K1016" s="160">
        <f t="shared" si="82"/>
        <v>0</v>
      </c>
    </row>
    <row r="1017" spans="1:11">
      <c r="A1017" s="7" t="s">
        <v>428</v>
      </c>
      <c r="B1017" s="619">
        <v>1</v>
      </c>
      <c r="C1017" s="614" t="s">
        <v>24</v>
      </c>
      <c r="D1017" s="615" t="s">
        <v>25</v>
      </c>
      <c r="E1017" s="613" t="s">
        <v>127</v>
      </c>
      <c r="F1017" s="621">
        <v>5.4</v>
      </c>
      <c r="G1017" s="160" t="str">
        <f t="shared" ref="G1017:G1080" si="84">IF(LEFT(C1017,2)="1-","ТР",IF(LEFT(C1017,2)="4-","ТР",0))</f>
        <v>ТР</v>
      </c>
      <c r="H1017" s="160" t="str">
        <f t="shared" si="83"/>
        <v>3</v>
      </c>
      <c r="I1017" s="160">
        <f t="shared" si="80"/>
        <v>5.4</v>
      </c>
      <c r="J1017" s="160">
        <f t="shared" si="81"/>
        <v>0</v>
      </c>
      <c r="K1017" s="160">
        <f t="shared" si="82"/>
        <v>0</v>
      </c>
    </row>
    <row r="1018" spans="1:11">
      <c r="A1018" s="7" t="s">
        <v>428</v>
      </c>
      <c r="B1018" s="784" t="s">
        <v>203</v>
      </c>
      <c r="C1018" s="785"/>
      <c r="D1018" s="785"/>
      <c r="E1018" s="785"/>
      <c r="F1018" s="786"/>
      <c r="G1018" s="160">
        <f t="shared" si="84"/>
        <v>0</v>
      </c>
      <c r="H1018" s="160">
        <f t="shared" si="83"/>
        <v>0</v>
      </c>
      <c r="I1018" s="160">
        <f t="shared" si="80"/>
        <v>0</v>
      </c>
      <c r="J1018" s="160">
        <f t="shared" si="81"/>
        <v>0</v>
      </c>
      <c r="K1018" s="160">
        <f t="shared" si="82"/>
        <v>0</v>
      </c>
    </row>
    <row r="1019" spans="1:11">
      <c r="A1019" s="7" t="s">
        <v>428</v>
      </c>
      <c r="B1019" s="619">
        <v>2</v>
      </c>
      <c r="C1019" s="614" t="s">
        <v>241</v>
      </c>
      <c r="D1019" s="615" t="s">
        <v>242</v>
      </c>
      <c r="E1019" s="613" t="s">
        <v>206</v>
      </c>
      <c r="F1019" s="621">
        <v>0.39</v>
      </c>
      <c r="G1019" s="160">
        <f t="shared" si="84"/>
        <v>0</v>
      </c>
      <c r="H1019" s="160">
        <f t="shared" si="83"/>
        <v>0</v>
      </c>
      <c r="I1019" s="160">
        <f t="shared" si="80"/>
        <v>0</v>
      </c>
      <c r="J1019" s="160">
        <f t="shared" si="81"/>
        <v>0</v>
      </c>
      <c r="K1019" s="160">
        <f t="shared" si="82"/>
        <v>0</v>
      </c>
    </row>
    <row r="1020" spans="1:11">
      <c r="A1020" s="7" t="s">
        <v>428</v>
      </c>
      <c r="B1020" s="620">
        <v>3</v>
      </c>
      <c r="C1020" s="617">
        <v>330206</v>
      </c>
      <c r="D1020" s="618" t="s">
        <v>243</v>
      </c>
      <c r="E1020" s="616" t="s">
        <v>206</v>
      </c>
      <c r="F1020" s="622">
        <v>0.12</v>
      </c>
      <c r="G1020" s="160">
        <f t="shared" si="84"/>
        <v>0</v>
      </c>
      <c r="H1020" s="160">
        <f t="shared" si="83"/>
        <v>0</v>
      </c>
      <c r="I1020" s="160">
        <f t="shared" si="80"/>
        <v>0</v>
      </c>
      <c r="J1020" s="160">
        <f t="shared" si="81"/>
        <v>0</v>
      </c>
      <c r="K1020" s="160">
        <f t="shared" si="82"/>
        <v>0</v>
      </c>
    </row>
    <row r="1021" spans="1:11">
      <c r="A1021" s="7" t="s">
        <v>317</v>
      </c>
      <c r="B1021" s="784" t="s">
        <v>202</v>
      </c>
      <c r="C1021" s="785"/>
      <c r="D1021" s="785"/>
      <c r="E1021" s="785"/>
      <c r="F1021" s="786"/>
      <c r="G1021" s="160">
        <f t="shared" si="84"/>
        <v>0</v>
      </c>
      <c r="H1021" s="160">
        <f t="shared" si="83"/>
        <v>0</v>
      </c>
      <c r="I1021" s="160">
        <f t="shared" si="80"/>
        <v>0</v>
      </c>
      <c r="J1021" s="160">
        <f t="shared" si="81"/>
        <v>0</v>
      </c>
      <c r="K1021" s="160">
        <f t="shared" si="82"/>
        <v>0</v>
      </c>
    </row>
    <row r="1022" spans="1:11">
      <c r="A1022" s="7" t="s">
        <v>317</v>
      </c>
      <c r="B1022" s="629">
        <v>1</v>
      </c>
      <c r="C1022" s="624" t="s">
        <v>22</v>
      </c>
      <c r="D1022" s="625" t="s">
        <v>23</v>
      </c>
      <c r="E1022" s="623" t="s">
        <v>127</v>
      </c>
      <c r="F1022" s="631">
        <v>13.33</v>
      </c>
      <c r="G1022" s="160" t="str">
        <f t="shared" si="84"/>
        <v>ТР</v>
      </c>
      <c r="H1022" s="160" t="str">
        <f t="shared" si="83"/>
        <v>3</v>
      </c>
      <c r="I1022" s="160">
        <f t="shared" si="80"/>
        <v>13.33</v>
      </c>
      <c r="J1022" s="160">
        <f t="shared" si="81"/>
        <v>0</v>
      </c>
      <c r="K1022" s="160">
        <f t="shared" si="82"/>
        <v>0</v>
      </c>
    </row>
    <row r="1023" spans="1:11">
      <c r="A1023" s="7" t="s">
        <v>317</v>
      </c>
      <c r="B1023" s="629">
        <v>2</v>
      </c>
      <c r="C1023" s="624" t="s">
        <v>24</v>
      </c>
      <c r="D1023" s="625" t="s">
        <v>25</v>
      </c>
      <c r="E1023" s="623" t="s">
        <v>127</v>
      </c>
      <c r="F1023" s="631">
        <v>3.91</v>
      </c>
      <c r="G1023" s="160" t="str">
        <f t="shared" si="84"/>
        <v>ТР</v>
      </c>
      <c r="H1023" s="160" t="str">
        <f t="shared" si="83"/>
        <v>3</v>
      </c>
      <c r="I1023" s="160">
        <f t="shared" si="80"/>
        <v>3.91</v>
      </c>
      <c r="J1023" s="160">
        <f t="shared" si="81"/>
        <v>0</v>
      </c>
      <c r="K1023" s="160">
        <f t="shared" si="82"/>
        <v>0</v>
      </c>
    </row>
    <row r="1024" spans="1:11">
      <c r="A1024" s="7" t="s">
        <v>317</v>
      </c>
      <c r="B1024" s="629">
        <v>3</v>
      </c>
      <c r="C1024" s="624" t="s">
        <v>26</v>
      </c>
      <c r="D1024" s="625" t="s">
        <v>27</v>
      </c>
      <c r="E1024" s="623" t="s">
        <v>127</v>
      </c>
      <c r="F1024" s="631">
        <v>105.5</v>
      </c>
      <c r="G1024" s="160" t="str">
        <f t="shared" si="84"/>
        <v>ТР</v>
      </c>
      <c r="H1024" s="160" t="str">
        <f t="shared" si="83"/>
        <v>4</v>
      </c>
      <c r="I1024" s="160">
        <f t="shared" si="80"/>
        <v>105.5</v>
      </c>
      <c r="J1024" s="160">
        <f t="shared" si="81"/>
        <v>0</v>
      </c>
      <c r="K1024" s="160">
        <f t="shared" si="82"/>
        <v>0</v>
      </c>
    </row>
    <row r="1025" spans="1:11">
      <c r="A1025" s="7" t="s">
        <v>317</v>
      </c>
      <c r="B1025" s="629">
        <v>4</v>
      </c>
      <c r="C1025" s="624" t="s">
        <v>28</v>
      </c>
      <c r="D1025" s="625" t="s">
        <v>29</v>
      </c>
      <c r="E1025" s="623" t="s">
        <v>127</v>
      </c>
      <c r="F1025" s="631">
        <v>56.83</v>
      </c>
      <c r="G1025" s="160" t="str">
        <f t="shared" si="84"/>
        <v>ТР</v>
      </c>
      <c r="H1025" s="160" t="str">
        <f t="shared" si="83"/>
        <v>4</v>
      </c>
      <c r="I1025" s="160">
        <f t="shared" si="80"/>
        <v>56.83</v>
      </c>
      <c r="J1025" s="160">
        <f t="shared" si="81"/>
        <v>0</v>
      </c>
      <c r="K1025" s="160">
        <f t="shared" si="82"/>
        <v>0</v>
      </c>
    </row>
    <row r="1026" spans="1:11">
      <c r="A1026" s="7" t="s">
        <v>317</v>
      </c>
      <c r="B1026" s="629">
        <v>5</v>
      </c>
      <c r="C1026" s="624">
        <v>2</v>
      </c>
      <c r="D1026" s="625" t="s">
        <v>31</v>
      </c>
      <c r="E1026" s="623" t="s">
        <v>127</v>
      </c>
      <c r="F1026" s="631">
        <v>2.66</v>
      </c>
      <c r="G1026" s="160">
        <f t="shared" si="84"/>
        <v>0</v>
      </c>
      <c r="H1026" s="160">
        <f t="shared" si="83"/>
        <v>0</v>
      </c>
      <c r="I1026" s="160">
        <f t="shared" si="80"/>
        <v>0</v>
      </c>
      <c r="J1026" s="160">
        <f t="shared" si="81"/>
        <v>0</v>
      </c>
      <c r="K1026" s="160">
        <f t="shared" si="82"/>
        <v>0</v>
      </c>
    </row>
    <row r="1027" spans="1:11">
      <c r="A1027" s="7" t="s">
        <v>317</v>
      </c>
      <c r="B1027" s="784" t="s">
        <v>203</v>
      </c>
      <c r="C1027" s="785"/>
      <c r="D1027" s="785"/>
      <c r="E1027" s="785"/>
      <c r="F1027" s="786"/>
      <c r="G1027" s="160">
        <f t="shared" si="84"/>
        <v>0</v>
      </c>
      <c r="H1027" s="160">
        <f t="shared" si="83"/>
        <v>0</v>
      </c>
      <c r="I1027" s="160">
        <f t="shared" si="80"/>
        <v>0</v>
      </c>
      <c r="J1027" s="160">
        <f t="shared" si="81"/>
        <v>0</v>
      </c>
      <c r="K1027" s="160">
        <f t="shared" si="82"/>
        <v>0</v>
      </c>
    </row>
    <row r="1028" spans="1:11">
      <c r="A1028" s="7" t="s">
        <v>317</v>
      </c>
      <c r="B1028" s="629">
        <v>6</v>
      </c>
      <c r="C1028" s="624" t="s">
        <v>204</v>
      </c>
      <c r="D1028" s="625" t="s">
        <v>205</v>
      </c>
      <c r="E1028" s="623" t="s">
        <v>206</v>
      </c>
      <c r="F1028" s="631">
        <v>2.66</v>
      </c>
      <c r="G1028" s="160">
        <f t="shared" si="84"/>
        <v>0</v>
      </c>
      <c r="H1028" s="160">
        <f t="shared" si="83"/>
        <v>0</v>
      </c>
      <c r="I1028" s="160">
        <f t="shared" ref="I1028:I1091" si="85">IF(G1028="ТР",F1028,0)</f>
        <v>0</v>
      </c>
      <c r="J1028" s="160" t="str">
        <f t="shared" si="81"/>
        <v>КР</v>
      </c>
      <c r="K1028" s="160">
        <f t="shared" si="82"/>
        <v>2.66</v>
      </c>
    </row>
    <row r="1029" spans="1:11">
      <c r="A1029" s="7" t="s">
        <v>317</v>
      </c>
      <c r="B1029" s="629">
        <v>7</v>
      </c>
      <c r="C1029" s="624" t="s">
        <v>221</v>
      </c>
      <c r="D1029" s="625" t="s">
        <v>222</v>
      </c>
      <c r="E1029" s="623" t="s">
        <v>206</v>
      </c>
      <c r="F1029" s="631">
        <v>16.32</v>
      </c>
      <c r="G1029" s="160">
        <f t="shared" si="84"/>
        <v>0</v>
      </c>
      <c r="H1029" s="160">
        <f t="shared" si="83"/>
        <v>0</v>
      </c>
      <c r="I1029" s="160">
        <f t="shared" si="85"/>
        <v>0</v>
      </c>
      <c r="J1029" s="160">
        <f t="shared" ref="J1029:J1092" si="86">IF(LEFT(C1029,2)="02","КР",0)</f>
        <v>0</v>
      </c>
      <c r="K1029" s="160">
        <f t="shared" ref="K1029:K1092" si="87">IF(J1029="КР",F1029,0)</f>
        <v>0</v>
      </c>
    </row>
    <row r="1030" spans="1:11">
      <c r="A1030" s="7" t="s">
        <v>317</v>
      </c>
      <c r="B1030" s="629">
        <v>8</v>
      </c>
      <c r="C1030" s="624" t="s">
        <v>239</v>
      </c>
      <c r="D1030" s="625" t="s">
        <v>240</v>
      </c>
      <c r="E1030" s="623" t="s">
        <v>206</v>
      </c>
      <c r="F1030" s="631">
        <v>16.32</v>
      </c>
      <c r="G1030" s="160">
        <f t="shared" si="84"/>
        <v>0</v>
      </c>
      <c r="H1030" s="160">
        <f t="shared" si="83"/>
        <v>0</v>
      </c>
      <c r="I1030" s="160">
        <f t="shared" si="85"/>
        <v>0</v>
      </c>
      <c r="J1030" s="160">
        <f t="shared" si="86"/>
        <v>0</v>
      </c>
      <c r="K1030" s="160">
        <f t="shared" si="87"/>
        <v>0</v>
      </c>
    </row>
    <row r="1031" spans="1:11">
      <c r="A1031" s="7" t="s">
        <v>317</v>
      </c>
      <c r="B1031" s="629">
        <v>9</v>
      </c>
      <c r="C1031" s="624" t="s">
        <v>241</v>
      </c>
      <c r="D1031" s="625" t="s">
        <v>242</v>
      </c>
      <c r="E1031" s="623" t="s">
        <v>206</v>
      </c>
      <c r="F1031" s="631">
        <v>5.53</v>
      </c>
      <c r="G1031" s="160">
        <f t="shared" si="84"/>
        <v>0</v>
      </c>
      <c r="H1031" s="160">
        <f t="shared" si="83"/>
        <v>0</v>
      </c>
      <c r="I1031" s="160">
        <f t="shared" si="85"/>
        <v>0</v>
      </c>
      <c r="J1031" s="160">
        <f t="shared" si="86"/>
        <v>0</v>
      </c>
      <c r="K1031" s="160">
        <f t="shared" si="87"/>
        <v>0</v>
      </c>
    </row>
    <row r="1032" spans="1:11">
      <c r="A1032" s="7" t="s">
        <v>317</v>
      </c>
      <c r="B1032" s="629">
        <v>10</v>
      </c>
      <c r="C1032" s="624">
        <v>134041</v>
      </c>
      <c r="D1032" s="625" t="s">
        <v>287</v>
      </c>
      <c r="E1032" s="623" t="s">
        <v>206</v>
      </c>
      <c r="F1032" s="631">
        <v>1.46</v>
      </c>
      <c r="G1032" s="160">
        <f t="shared" si="84"/>
        <v>0</v>
      </c>
      <c r="H1032" s="160">
        <f t="shared" si="83"/>
        <v>0</v>
      </c>
      <c r="I1032" s="160">
        <f t="shared" si="85"/>
        <v>0</v>
      </c>
      <c r="J1032" s="160">
        <f t="shared" si="86"/>
        <v>0</v>
      </c>
      <c r="K1032" s="160">
        <f t="shared" si="87"/>
        <v>0</v>
      </c>
    </row>
    <row r="1033" spans="1:11">
      <c r="A1033" s="7" t="s">
        <v>317</v>
      </c>
      <c r="B1033" s="629">
        <v>11</v>
      </c>
      <c r="C1033" s="624">
        <v>330206</v>
      </c>
      <c r="D1033" s="625" t="s">
        <v>243</v>
      </c>
      <c r="E1033" s="623" t="s">
        <v>206</v>
      </c>
      <c r="F1033" s="631">
        <v>0.62</v>
      </c>
      <c r="G1033" s="160">
        <f t="shared" si="84"/>
        <v>0</v>
      </c>
      <c r="H1033" s="160">
        <f t="shared" si="83"/>
        <v>0</v>
      </c>
      <c r="I1033" s="160">
        <f t="shared" si="85"/>
        <v>0</v>
      </c>
      <c r="J1033" s="160">
        <f t="shared" si="86"/>
        <v>0</v>
      </c>
      <c r="K1033" s="160">
        <f t="shared" si="87"/>
        <v>0</v>
      </c>
    </row>
    <row r="1034" spans="1:11">
      <c r="A1034" s="7" t="s">
        <v>317</v>
      </c>
      <c r="B1034" s="629">
        <v>12</v>
      </c>
      <c r="C1034" s="624">
        <v>331451</v>
      </c>
      <c r="D1034" s="625" t="s">
        <v>244</v>
      </c>
      <c r="E1034" s="623" t="s">
        <v>206</v>
      </c>
      <c r="F1034" s="631">
        <v>4.17</v>
      </c>
      <c r="G1034" s="160">
        <f t="shared" si="84"/>
        <v>0</v>
      </c>
      <c r="H1034" s="160">
        <f t="shared" si="83"/>
        <v>0</v>
      </c>
      <c r="I1034" s="160">
        <f t="shared" si="85"/>
        <v>0</v>
      </c>
      <c r="J1034" s="160">
        <f t="shared" si="86"/>
        <v>0</v>
      </c>
      <c r="K1034" s="160">
        <f t="shared" si="87"/>
        <v>0</v>
      </c>
    </row>
    <row r="1035" spans="1:11">
      <c r="A1035" s="7" t="s">
        <v>317</v>
      </c>
      <c r="B1035" s="630">
        <v>13</v>
      </c>
      <c r="C1035" s="627">
        <v>400001</v>
      </c>
      <c r="D1035" s="628" t="s">
        <v>207</v>
      </c>
      <c r="E1035" s="626" t="s">
        <v>206</v>
      </c>
      <c r="F1035" s="632">
        <v>2.66</v>
      </c>
      <c r="G1035" s="160">
        <f t="shared" si="84"/>
        <v>0</v>
      </c>
      <c r="H1035" s="160">
        <f t="shared" si="83"/>
        <v>0</v>
      </c>
      <c r="I1035" s="160">
        <f t="shared" si="85"/>
        <v>0</v>
      </c>
      <c r="J1035" s="160">
        <f t="shared" si="86"/>
        <v>0</v>
      </c>
      <c r="K1035" s="160">
        <f t="shared" si="87"/>
        <v>0</v>
      </c>
    </row>
    <row r="1036" spans="1:11">
      <c r="A1036" s="7" t="s">
        <v>318</v>
      </c>
      <c r="B1036" s="784" t="s">
        <v>202</v>
      </c>
      <c r="C1036" s="785"/>
      <c r="D1036" s="785"/>
      <c r="E1036" s="785"/>
      <c r="F1036" s="786"/>
      <c r="G1036" s="160">
        <f t="shared" si="84"/>
        <v>0</v>
      </c>
      <c r="H1036" s="160">
        <f t="shared" si="83"/>
        <v>0</v>
      </c>
      <c r="I1036" s="160">
        <f t="shared" si="85"/>
        <v>0</v>
      </c>
      <c r="J1036" s="160">
        <f t="shared" si="86"/>
        <v>0</v>
      </c>
      <c r="K1036" s="160">
        <f t="shared" si="87"/>
        <v>0</v>
      </c>
    </row>
    <row r="1037" spans="1:11">
      <c r="A1037" s="7" t="s">
        <v>318</v>
      </c>
      <c r="B1037" s="636">
        <v>1</v>
      </c>
      <c r="C1037" s="634" t="s">
        <v>470</v>
      </c>
      <c r="D1037" s="635" t="s">
        <v>142</v>
      </c>
      <c r="E1037" s="633" t="s">
        <v>127</v>
      </c>
      <c r="F1037" s="637">
        <v>14.03</v>
      </c>
      <c r="G1037" s="160" t="str">
        <f t="shared" si="84"/>
        <v>ТР</v>
      </c>
      <c r="H1037" s="160" t="str">
        <f t="shared" si="83"/>
        <v>1</v>
      </c>
      <c r="I1037" s="160">
        <f t="shared" si="85"/>
        <v>14.03</v>
      </c>
      <c r="J1037" s="160">
        <f t="shared" si="86"/>
        <v>0</v>
      </c>
      <c r="K1037" s="160">
        <f t="shared" si="87"/>
        <v>0</v>
      </c>
    </row>
    <row r="1038" spans="1:11">
      <c r="A1038" s="7" t="s">
        <v>318</v>
      </c>
      <c r="B1038" s="636">
        <v>2</v>
      </c>
      <c r="C1038" s="634" t="s">
        <v>77</v>
      </c>
      <c r="D1038" s="635" t="s">
        <v>79</v>
      </c>
      <c r="E1038" s="633" t="s">
        <v>127</v>
      </c>
      <c r="F1038" s="637">
        <v>22.23</v>
      </c>
      <c r="G1038" s="160" t="str">
        <f t="shared" si="84"/>
        <v>ТР</v>
      </c>
      <c r="H1038" s="160" t="str">
        <f t="shared" si="83"/>
        <v>2</v>
      </c>
      <c r="I1038" s="160">
        <f t="shared" si="85"/>
        <v>22.23</v>
      </c>
      <c r="J1038" s="160">
        <f t="shared" si="86"/>
        <v>0</v>
      </c>
      <c r="K1038" s="160">
        <f t="shared" si="87"/>
        <v>0</v>
      </c>
    </row>
    <row r="1039" spans="1:11">
      <c r="A1039" s="7" t="s">
        <v>318</v>
      </c>
      <c r="B1039" s="636">
        <v>3</v>
      </c>
      <c r="C1039" s="634" t="s">
        <v>258</v>
      </c>
      <c r="D1039" s="635" t="s">
        <v>172</v>
      </c>
      <c r="E1039" s="633" t="s">
        <v>127</v>
      </c>
      <c r="F1039" s="637">
        <v>33.83</v>
      </c>
      <c r="G1039" s="160" t="str">
        <f t="shared" si="84"/>
        <v>ТР</v>
      </c>
      <c r="H1039" s="160" t="str">
        <f t="shared" si="83"/>
        <v>3</v>
      </c>
      <c r="I1039" s="160">
        <f t="shared" si="85"/>
        <v>33.83</v>
      </c>
      <c r="J1039" s="160">
        <f t="shared" si="86"/>
        <v>0</v>
      </c>
      <c r="K1039" s="160">
        <f t="shared" si="87"/>
        <v>0</v>
      </c>
    </row>
    <row r="1040" spans="1:11">
      <c r="A1040" s="7" t="s">
        <v>318</v>
      </c>
      <c r="B1040" s="636">
        <v>4</v>
      </c>
      <c r="C1040" s="634" t="s">
        <v>22</v>
      </c>
      <c r="D1040" s="635" t="s">
        <v>23</v>
      </c>
      <c r="E1040" s="633" t="s">
        <v>127</v>
      </c>
      <c r="F1040" s="637">
        <v>265.83</v>
      </c>
      <c r="G1040" s="160" t="str">
        <f t="shared" si="84"/>
        <v>ТР</v>
      </c>
      <c r="H1040" s="160" t="str">
        <f t="shared" si="83"/>
        <v>3</v>
      </c>
      <c r="I1040" s="160">
        <f t="shared" si="85"/>
        <v>265.83</v>
      </c>
      <c r="J1040" s="160">
        <f t="shared" si="86"/>
        <v>0</v>
      </c>
      <c r="K1040" s="160">
        <f t="shared" si="87"/>
        <v>0</v>
      </c>
    </row>
    <row r="1041" spans="1:11">
      <c r="A1041" s="7" t="s">
        <v>318</v>
      </c>
      <c r="B1041" s="636">
        <v>5</v>
      </c>
      <c r="C1041" s="634" t="s">
        <v>26</v>
      </c>
      <c r="D1041" s="635" t="s">
        <v>27</v>
      </c>
      <c r="E1041" s="633" t="s">
        <v>127</v>
      </c>
      <c r="F1041" s="637">
        <v>282.56</v>
      </c>
      <c r="G1041" s="160" t="str">
        <f t="shared" si="84"/>
        <v>ТР</v>
      </c>
      <c r="H1041" s="160" t="str">
        <f t="shared" si="83"/>
        <v>4</v>
      </c>
      <c r="I1041" s="160">
        <f t="shared" si="85"/>
        <v>282.56</v>
      </c>
      <c r="J1041" s="160">
        <f t="shared" si="86"/>
        <v>0</v>
      </c>
      <c r="K1041" s="160">
        <f t="shared" si="87"/>
        <v>0</v>
      </c>
    </row>
    <row r="1042" spans="1:11">
      <c r="A1042" s="7" t="s">
        <v>318</v>
      </c>
      <c r="B1042" s="636">
        <v>6</v>
      </c>
      <c r="C1042" s="634" t="s">
        <v>28</v>
      </c>
      <c r="D1042" s="635" t="s">
        <v>29</v>
      </c>
      <c r="E1042" s="633" t="s">
        <v>127</v>
      </c>
      <c r="F1042" s="637">
        <v>120.1</v>
      </c>
      <c r="G1042" s="160" t="str">
        <f t="shared" si="84"/>
        <v>ТР</v>
      </c>
      <c r="H1042" s="160" t="str">
        <f t="shared" si="83"/>
        <v>4</v>
      </c>
      <c r="I1042" s="160">
        <f t="shared" si="85"/>
        <v>120.1</v>
      </c>
      <c r="J1042" s="160">
        <f t="shared" si="86"/>
        <v>0</v>
      </c>
      <c r="K1042" s="160">
        <f t="shared" si="87"/>
        <v>0</v>
      </c>
    </row>
    <row r="1043" spans="1:11">
      <c r="A1043" s="7" t="s">
        <v>318</v>
      </c>
      <c r="B1043" s="636">
        <v>7</v>
      </c>
      <c r="C1043" s="634" t="s">
        <v>281</v>
      </c>
      <c r="D1043" s="635" t="s">
        <v>176</v>
      </c>
      <c r="E1043" s="633" t="s">
        <v>127</v>
      </c>
      <c r="F1043" s="637">
        <v>1.02</v>
      </c>
      <c r="G1043" s="160" t="str">
        <f t="shared" si="84"/>
        <v>ТР</v>
      </c>
      <c r="H1043" s="160" t="str">
        <f t="shared" si="83"/>
        <v>4</v>
      </c>
      <c r="I1043" s="160">
        <f t="shared" si="85"/>
        <v>1.02</v>
      </c>
      <c r="J1043" s="160">
        <f t="shared" si="86"/>
        <v>0</v>
      </c>
      <c r="K1043" s="160">
        <f t="shared" si="87"/>
        <v>0</v>
      </c>
    </row>
    <row r="1044" spans="1:11">
      <c r="A1044" s="7" t="s">
        <v>318</v>
      </c>
      <c r="B1044" s="636">
        <v>8</v>
      </c>
      <c r="C1044" s="634">
        <v>2</v>
      </c>
      <c r="D1044" s="635" t="s">
        <v>31</v>
      </c>
      <c r="E1044" s="633" t="s">
        <v>127</v>
      </c>
      <c r="F1044" s="637">
        <v>41.69</v>
      </c>
      <c r="G1044" s="160">
        <f t="shared" si="84"/>
        <v>0</v>
      </c>
      <c r="H1044" s="160">
        <f t="shared" si="83"/>
        <v>0</v>
      </c>
      <c r="I1044" s="160">
        <f t="shared" si="85"/>
        <v>0</v>
      </c>
      <c r="J1044" s="160">
        <f t="shared" si="86"/>
        <v>0</v>
      </c>
      <c r="K1044" s="160">
        <f t="shared" si="87"/>
        <v>0</v>
      </c>
    </row>
    <row r="1045" spans="1:11">
      <c r="A1045" s="7" t="s">
        <v>318</v>
      </c>
      <c r="B1045" s="784" t="s">
        <v>203</v>
      </c>
      <c r="C1045" s="785"/>
      <c r="D1045" s="785"/>
      <c r="E1045" s="785"/>
      <c r="F1045" s="786"/>
      <c r="G1045" s="160">
        <f t="shared" si="84"/>
        <v>0</v>
      </c>
      <c r="H1045" s="160">
        <f t="shared" si="83"/>
        <v>0</v>
      </c>
      <c r="I1045" s="160">
        <f t="shared" si="85"/>
        <v>0</v>
      </c>
      <c r="J1045" s="160">
        <f t="shared" si="86"/>
        <v>0</v>
      </c>
      <c r="K1045" s="160">
        <f t="shared" si="87"/>
        <v>0</v>
      </c>
    </row>
    <row r="1046" spans="1:11" ht="25.5">
      <c r="A1046" s="7" t="s">
        <v>318</v>
      </c>
      <c r="B1046" s="636">
        <v>9</v>
      </c>
      <c r="C1046" s="634" t="s">
        <v>246</v>
      </c>
      <c r="D1046" s="635" t="s">
        <v>247</v>
      </c>
      <c r="E1046" s="633" t="s">
        <v>206</v>
      </c>
      <c r="F1046" s="637">
        <v>4.5599999999999996</v>
      </c>
      <c r="G1046" s="160">
        <f t="shared" si="84"/>
        <v>0</v>
      </c>
      <c r="H1046" s="160">
        <f t="shared" si="83"/>
        <v>0</v>
      </c>
      <c r="I1046" s="160">
        <f t="shared" si="85"/>
        <v>0</v>
      </c>
      <c r="J1046" s="160" t="str">
        <f t="shared" si="86"/>
        <v>КР</v>
      </c>
      <c r="K1046" s="160">
        <f t="shared" si="87"/>
        <v>4.5599999999999996</v>
      </c>
    </row>
    <row r="1047" spans="1:11">
      <c r="A1047" s="7" t="s">
        <v>318</v>
      </c>
      <c r="B1047" s="636">
        <v>10</v>
      </c>
      <c r="C1047" s="634" t="s">
        <v>204</v>
      </c>
      <c r="D1047" s="635" t="s">
        <v>205</v>
      </c>
      <c r="E1047" s="633" t="s">
        <v>206</v>
      </c>
      <c r="F1047" s="637">
        <v>13.48</v>
      </c>
      <c r="G1047" s="160">
        <f t="shared" si="84"/>
        <v>0</v>
      </c>
      <c r="H1047" s="160">
        <f t="shared" si="83"/>
        <v>0</v>
      </c>
      <c r="I1047" s="160">
        <f t="shared" si="85"/>
        <v>0</v>
      </c>
      <c r="J1047" s="160" t="str">
        <f t="shared" si="86"/>
        <v>КР</v>
      </c>
      <c r="K1047" s="160">
        <f t="shared" si="87"/>
        <v>13.48</v>
      </c>
    </row>
    <row r="1048" spans="1:11">
      <c r="A1048" s="7" t="s">
        <v>318</v>
      </c>
      <c r="B1048" s="636">
        <v>11</v>
      </c>
      <c r="C1048" s="634" t="s">
        <v>221</v>
      </c>
      <c r="D1048" s="635" t="s">
        <v>222</v>
      </c>
      <c r="E1048" s="633" t="s">
        <v>206</v>
      </c>
      <c r="F1048" s="637">
        <v>22.88</v>
      </c>
      <c r="G1048" s="160">
        <f t="shared" si="84"/>
        <v>0</v>
      </c>
      <c r="H1048" s="160">
        <f t="shared" si="83"/>
        <v>0</v>
      </c>
      <c r="I1048" s="160">
        <f t="shared" si="85"/>
        <v>0</v>
      </c>
      <c r="J1048" s="160">
        <f t="shared" si="86"/>
        <v>0</v>
      </c>
      <c r="K1048" s="160">
        <f t="shared" si="87"/>
        <v>0</v>
      </c>
    </row>
    <row r="1049" spans="1:11">
      <c r="A1049" s="7" t="s">
        <v>318</v>
      </c>
      <c r="B1049" s="636">
        <v>12</v>
      </c>
      <c r="C1049" s="634" t="s">
        <v>239</v>
      </c>
      <c r="D1049" s="635" t="s">
        <v>240</v>
      </c>
      <c r="E1049" s="633" t="s">
        <v>206</v>
      </c>
      <c r="F1049" s="637">
        <v>22.88</v>
      </c>
      <c r="G1049" s="160">
        <f t="shared" si="84"/>
        <v>0</v>
      </c>
      <c r="H1049" s="160">
        <f t="shared" si="83"/>
        <v>0</v>
      </c>
      <c r="I1049" s="160">
        <f t="shared" si="85"/>
        <v>0</v>
      </c>
      <c r="J1049" s="160">
        <f t="shared" si="86"/>
        <v>0</v>
      </c>
      <c r="K1049" s="160">
        <f t="shared" si="87"/>
        <v>0</v>
      </c>
    </row>
    <row r="1050" spans="1:11">
      <c r="A1050" s="7" t="s">
        <v>318</v>
      </c>
      <c r="B1050" s="636">
        <v>13</v>
      </c>
      <c r="C1050" s="634" t="s">
        <v>250</v>
      </c>
      <c r="D1050" s="635" t="s">
        <v>251</v>
      </c>
      <c r="E1050" s="633" t="s">
        <v>206</v>
      </c>
      <c r="F1050" s="637">
        <v>19.579999999999998</v>
      </c>
      <c r="G1050" s="160">
        <f t="shared" si="84"/>
        <v>0</v>
      </c>
      <c r="H1050" s="160">
        <f t="shared" si="83"/>
        <v>0</v>
      </c>
      <c r="I1050" s="160">
        <f t="shared" si="85"/>
        <v>0</v>
      </c>
      <c r="J1050" s="160">
        <f t="shared" si="86"/>
        <v>0</v>
      </c>
      <c r="K1050" s="160">
        <f t="shared" si="87"/>
        <v>0</v>
      </c>
    </row>
    <row r="1051" spans="1:11">
      <c r="A1051" s="7" t="s">
        <v>318</v>
      </c>
      <c r="B1051" s="636">
        <v>14</v>
      </c>
      <c r="C1051" s="634" t="s">
        <v>252</v>
      </c>
      <c r="D1051" s="635" t="s">
        <v>253</v>
      </c>
      <c r="E1051" s="633" t="s">
        <v>206</v>
      </c>
      <c r="F1051" s="637">
        <v>1.44</v>
      </c>
      <c r="G1051" s="160">
        <f t="shared" si="84"/>
        <v>0</v>
      </c>
      <c r="H1051" s="160">
        <f t="shared" si="83"/>
        <v>0</v>
      </c>
      <c r="I1051" s="160">
        <f t="shared" si="85"/>
        <v>0</v>
      </c>
      <c r="J1051" s="160">
        <f t="shared" si="86"/>
        <v>0</v>
      </c>
      <c r="K1051" s="160">
        <f t="shared" si="87"/>
        <v>0</v>
      </c>
    </row>
    <row r="1052" spans="1:11">
      <c r="A1052" s="7" t="s">
        <v>318</v>
      </c>
      <c r="B1052" s="636">
        <v>15</v>
      </c>
      <c r="C1052" s="634" t="s">
        <v>241</v>
      </c>
      <c r="D1052" s="635" t="s">
        <v>242</v>
      </c>
      <c r="E1052" s="633" t="s">
        <v>206</v>
      </c>
      <c r="F1052" s="637">
        <v>72.64</v>
      </c>
      <c r="G1052" s="160">
        <f t="shared" si="84"/>
        <v>0</v>
      </c>
      <c r="H1052" s="160">
        <f t="shared" si="83"/>
        <v>0</v>
      </c>
      <c r="I1052" s="160">
        <f t="shared" si="85"/>
        <v>0</v>
      </c>
      <c r="J1052" s="160">
        <f t="shared" si="86"/>
        <v>0</v>
      </c>
      <c r="K1052" s="160">
        <f t="shared" si="87"/>
        <v>0</v>
      </c>
    </row>
    <row r="1053" spans="1:11" ht="25.5">
      <c r="A1053" s="7" t="s">
        <v>318</v>
      </c>
      <c r="B1053" s="636">
        <v>16</v>
      </c>
      <c r="C1053" s="634" t="s">
        <v>561</v>
      </c>
      <c r="D1053" s="635" t="s">
        <v>562</v>
      </c>
      <c r="E1053" s="633" t="s">
        <v>206</v>
      </c>
      <c r="F1053" s="637">
        <v>2.9</v>
      </c>
      <c r="G1053" s="160">
        <f t="shared" si="84"/>
        <v>0</v>
      </c>
      <c r="H1053" s="160">
        <f t="shared" si="83"/>
        <v>0</v>
      </c>
      <c r="I1053" s="160">
        <f t="shared" si="85"/>
        <v>0</v>
      </c>
      <c r="J1053" s="160">
        <f t="shared" si="86"/>
        <v>0</v>
      </c>
      <c r="K1053" s="160">
        <f t="shared" si="87"/>
        <v>0</v>
      </c>
    </row>
    <row r="1054" spans="1:11">
      <c r="A1054" s="7" t="s">
        <v>318</v>
      </c>
      <c r="B1054" s="636">
        <v>17</v>
      </c>
      <c r="C1054" s="634" t="s">
        <v>477</v>
      </c>
      <c r="D1054" s="635" t="s">
        <v>478</v>
      </c>
      <c r="E1054" s="633" t="s">
        <v>206</v>
      </c>
      <c r="F1054" s="637">
        <v>0.85</v>
      </c>
      <c r="G1054" s="160">
        <f t="shared" si="84"/>
        <v>0</v>
      </c>
      <c r="H1054" s="160">
        <f t="shared" si="83"/>
        <v>0</v>
      </c>
      <c r="I1054" s="160">
        <f t="shared" si="85"/>
        <v>0</v>
      </c>
      <c r="J1054" s="160">
        <f t="shared" si="86"/>
        <v>0</v>
      </c>
      <c r="K1054" s="160">
        <f t="shared" si="87"/>
        <v>0</v>
      </c>
    </row>
    <row r="1055" spans="1:11">
      <c r="A1055" s="7" t="s">
        <v>318</v>
      </c>
      <c r="B1055" s="636">
        <v>18</v>
      </c>
      <c r="C1055" s="634">
        <v>330206</v>
      </c>
      <c r="D1055" s="635" t="s">
        <v>243</v>
      </c>
      <c r="E1055" s="633" t="s">
        <v>206</v>
      </c>
      <c r="F1055" s="637">
        <v>0.69</v>
      </c>
      <c r="G1055" s="160">
        <f t="shared" si="84"/>
        <v>0</v>
      </c>
      <c r="H1055" s="160">
        <f t="shared" si="83"/>
        <v>0</v>
      </c>
      <c r="I1055" s="160">
        <f t="shared" si="85"/>
        <v>0</v>
      </c>
      <c r="J1055" s="160">
        <f t="shared" si="86"/>
        <v>0</v>
      </c>
      <c r="K1055" s="160">
        <f t="shared" si="87"/>
        <v>0</v>
      </c>
    </row>
    <row r="1056" spans="1:11">
      <c r="A1056" s="7" t="s">
        <v>318</v>
      </c>
      <c r="B1056" s="636">
        <v>19</v>
      </c>
      <c r="C1056" s="634">
        <v>330301</v>
      </c>
      <c r="D1056" s="635" t="s">
        <v>289</v>
      </c>
      <c r="E1056" s="633" t="s">
        <v>206</v>
      </c>
      <c r="F1056" s="637">
        <v>0.3</v>
      </c>
      <c r="G1056" s="160">
        <f t="shared" si="84"/>
        <v>0</v>
      </c>
      <c r="H1056" s="160">
        <f t="shared" si="83"/>
        <v>0</v>
      </c>
      <c r="I1056" s="160">
        <f t="shared" si="85"/>
        <v>0</v>
      </c>
      <c r="J1056" s="160">
        <f t="shared" si="86"/>
        <v>0</v>
      </c>
      <c r="K1056" s="160">
        <f t="shared" si="87"/>
        <v>0</v>
      </c>
    </row>
    <row r="1057" spans="1:11">
      <c r="A1057" s="7" t="s">
        <v>318</v>
      </c>
      <c r="B1057" s="636">
        <v>20</v>
      </c>
      <c r="C1057" s="634">
        <v>331451</v>
      </c>
      <c r="D1057" s="635" t="s">
        <v>244</v>
      </c>
      <c r="E1057" s="633" t="s">
        <v>206</v>
      </c>
      <c r="F1057" s="637">
        <v>32.26</v>
      </c>
      <c r="G1057" s="160">
        <f t="shared" si="84"/>
        <v>0</v>
      </c>
      <c r="H1057" s="160">
        <f t="shared" si="83"/>
        <v>0</v>
      </c>
      <c r="I1057" s="160">
        <f t="shared" si="85"/>
        <v>0</v>
      </c>
      <c r="J1057" s="160">
        <f t="shared" si="86"/>
        <v>0</v>
      </c>
      <c r="K1057" s="160">
        <f t="shared" si="87"/>
        <v>0</v>
      </c>
    </row>
    <row r="1058" spans="1:11">
      <c r="A1058" s="7" t="s">
        <v>318</v>
      </c>
      <c r="B1058" s="636">
        <v>21</v>
      </c>
      <c r="C1058" s="634">
        <v>350451</v>
      </c>
      <c r="D1058" s="635" t="s">
        <v>274</v>
      </c>
      <c r="E1058" s="633" t="s">
        <v>206</v>
      </c>
      <c r="F1058" s="637">
        <v>3.86</v>
      </c>
      <c r="G1058" s="160">
        <f t="shared" si="84"/>
        <v>0</v>
      </c>
      <c r="H1058" s="160">
        <f t="shared" si="83"/>
        <v>0</v>
      </c>
      <c r="I1058" s="160">
        <f t="shared" si="85"/>
        <v>0</v>
      </c>
      <c r="J1058" s="160">
        <f t="shared" si="86"/>
        <v>0</v>
      </c>
      <c r="K1058" s="160">
        <f t="shared" si="87"/>
        <v>0</v>
      </c>
    </row>
    <row r="1059" spans="1:11">
      <c r="A1059" s="7" t="s">
        <v>318</v>
      </c>
      <c r="B1059" s="636">
        <v>22</v>
      </c>
      <c r="C1059" s="634">
        <v>400001</v>
      </c>
      <c r="D1059" s="635" t="s">
        <v>207</v>
      </c>
      <c r="E1059" s="633" t="s">
        <v>206</v>
      </c>
      <c r="F1059" s="637">
        <v>12.17</v>
      </c>
      <c r="G1059" s="160">
        <f t="shared" si="84"/>
        <v>0</v>
      </c>
      <c r="H1059" s="160">
        <f t="shared" si="83"/>
        <v>0</v>
      </c>
      <c r="I1059" s="160">
        <f t="shared" si="85"/>
        <v>0</v>
      </c>
      <c r="J1059" s="160">
        <f t="shared" si="86"/>
        <v>0</v>
      </c>
      <c r="K1059" s="160">
        <f t="shared" si="87"/>
        <v>0</v>
      </c>
    </row>
    <row r="1060" spans="1:11" ht="25.5">
      <c r="A1060" s="7" t="s">
        <v>318</v>
      </c>
      <c r="B1060" s="636">
        <v>23</v>
      </c>
      <c r="C1060" s="634" t="s">
        <v>552</v>
      </c>
      <c r="D1060" s="635" t="s">
        <v>553</v>
      </c>
      <c r="E1060" s="633" t="s">
        <v>206</v>
      </c>
      <c r="F1060" s="637">
        <v>0.16</v>
      </c>
      <c r="G1060" s="160">
        <f t="shared" si="84"/>
        <v>0</v>
      </c>
      <c r="H1060" s="160">
        <f t="shared" si="83"/>
        <v>0</v>
      </c>
      <c r="I1060" s="160">
        <f t="shared" si="85"/>
        <v>0</v>
      </c>
      <c r="J1060" s="160">
        <f t="shared" si="86"/>
        <v>0</v>
      </c>
      <c r="K1060" s="160">
        <f t="shared" si="87"/>
        <v>0</v>
      </c>
    </row>
    <row r="1061" spans="1:11" ht="25.5">
      <c r="A1061" s="7" t="s">
        <v>318</v>
      </c>
      <c r="B1061" s="636">
        <v>24</v>
      </c>
      <c r="C1061" s="634" t="s">
        <v>554</v>
      </c>
      <c r="D1061" s="635" t="s">
        <v>555</v>
      </c>
      <c r="E1061" s="633" t="s">
        <v>206</v>
      </c>
      <c r="F1061" s="637">
        <v>0.16</v>
      </c>
      <c r="G1061" s="160">
        <f t="shared" si="84"/>
        <v>0</v>
      </c>
      <c r="H1061" s="160">
        <f t="shared" si="83"/>
        <v>0</v>
      </c>
      <c r="I1061" s="160">
        <f t="shared" si="85"/>
        <v>0</v>
      </c>
      <c r="J1061" s="160">
        <f t="shared" si="86"/>
        <v>0</v>
      </c>
      <c r="K1061" s="160">
        <f t="shared" si="87"/>
        <v>0</v>
      </c>
    </row>
    <row r="1062" spans="1:11" ht="25.5">
      <c r="A1062" s="7" t="s">
        <v>318</v>
      </c>
      <c r="B1062" s="636">
        <v>25</v>
      </c>
      <c r="C1062" s="634" t="s">
        <v>556</v>
      </c>
      <c r="D1062" s="635" t="s">
        <v>557</v>
      </c>
      <c r="E1062" s="633" t="s">
        <v>206</v>
      </c>
      <c r="F1062" s="637">
        <v>0.15</v>
      </c>
      <c r="G1062" s="160">
        <f t="shared" si="84"/>
        <v>0</v>
      </c>
      <c r="H1062" s="160">
        <f t="shared" si="83"/>
        <v>0</v>
      </c>
      <c r="I1062" s="160">
        <f t="shared" si="85"/>
        <v>0</v>
      </c>
      <c r="J1062" s="160">
        <f t="shared" si="86"/>
        <v>0</v>
      </c>
      <c r="K1062" s="160">
        <f t="shared" si="87"/>
        <v>0</v>
      </c>
    </row>
    <row r="1063" spans="1:11">
      <c r="A1063" s="7" t="s">
        <v>432</v>
      </c>
      <c r="B1063" s="784" t="s">
        <v>202</v>
      </c>
      <c r="C1063" s="785"/>
      <c r="D1063" s="785"/>
      <c r="E1063" s="785"/>
      <c r="F1063" s="786"/>
      <c r="G1063" s="160">
        <f t="shared" si="84"/>
        <v>0</v>
      </c>
      <c r="H1063" s="160">
        <f t="shared" si="83"/>
        <v>0</v>
      </c>
      <c r="I1063" s="160">
        <f t="shared" si="85"/>
        <v>0</v>
      </c>
      <c r="J1063" s="160">
        <f t="shared" si="86"/>
        <v>0</v>
      </c>
      <c r="K1063" s="160">
        <f t="shared" si="87"/>
        <v>0</v>
      </c>
    </row>
    <row r="1064" spans="1:11">
      <c r="A1064" s="7" t="s">
        <v>432</v>
      </c>
      <c r="B1064" s="644">
        <v>1</v>
      </c>
      <c r="C1064" s="639" t="s">
        <v>24</v>
      </c>
      <c r="D1064" s="640" t="s">
        <v>25</v>
      </c>
      <c r="E1064" s="638" t="s">
        <v>127</v>
      </c>
      <c r="F1064" s="646">
        <v>12.6</v>
      </c>
      <c r="G1064" s="160" t="str">
        <f t="shared" si="84"/>
        <v>ТР</v>
      </c>
      <c r="H1064" s="160" t="str">
        <f t="shared" si="83"/>
        <v>3</v>
      </c>
      <c r="I1064" s="160">
        <f t="shared" si="85"/>
        <v>12.6</v>
      </c>
      <c r="J1064" s="160">
        <f t="shared" si="86"/>
        <v>0</v>
      </c>
      <c r="K1064" s="160">
        <f t="shared" si="87"/>
        <v>0</v>
      </c>
    </row>
    <row r="1065" spans="1:11">
      <c r="A1065" s="7" t="s">
        <v>432</v>
      </c>
      <c r="B1065" s="784" t="s">
        <v>203</v>
      </c>
      <c r="C1065" s="785"/>
      <c r="D1065" s="785"/>
      <c r="E1065" s="785"/>
      <c r="F1065" s="786"/>
      <c r="G1065" s="160">
        <f t="shared" si="84"/>
        <v>0</v>
      </c>
      <c r="H1065" s="160">
        <f t="shared" si="83"/>
        <v>0</v>
      </c>
      <c r="I1065" s="160">
        <f t="shared" si="85"/>
        <v>0</v>
      </c>
      <c r="J1065" s="160">
        <f t="shared" si="86"/>
        <v>0</v>
      </c>
      <c r="K1065" s="160">
        <f t="shared" si="87"/>
        <v>0</v>
      </c>
    </row>
    <row r="1066" spans="1:11">
      <c r="A1066" s="7" t="s">
        <v>432</v>
      </c>
      <c r="B1066" s="644">
        <v>2</v>
      </c>
      <c r="C1066" s="639" t="s">
        <v>241</v>
      </c>
      <c r="D1066" s="640" t="s">
        <v>242</v>
      </c>
      <c r="E1066" s="638" t="s">
        <v>206</v>
      </c>
      <c r="F1066" s="646">
        <v>0.91</v>
      </c>
      <c r="G1066" s="160">
        <f t="shared" si="84"/>
        <v>0</v>
      </c>
      <c r="H1066" s="160">
        <f t="shared" si="83"/>
        <v>0</v>
      </c>
      <c r="I1066" s="160">
        <f t="shared" si="85"/>
        <v>0</v>
      </c>
      <c r="J1066" s="160">
        <f t="shared" si="86"/>
        <v>0</v>
      </c>
      <c r="K1066" s="160">
        <f t="shared" si="87"/>
        <v>0</v>
      </c>
    </row>
    <row r="1067" spans="1:11">
      <c r="A1067" s="7" t="s">
        <v>432</v>
      </c>
      <c r="B1067" s="645">
        <v>3</v>
      </c>
      <c r="C1067" s="642">
        <v>330206</v>
      </c>
      <c r="D1067" s="643" t="s">
        <v>243</v>
      </c>
      <c r="E1067" s="641" t="s">
        <v>206</v>
      </c>
      <c r="F1067" s="647">
        <v>0.28000000000000003</v>
      </c>
      <c r="G1067" s="160">
        <f t="shared" si="84"/>
        <v>0</v>
      </c>
      <c r="H1067" s="160">
        <f t="shared" ref="H1067:H1125" si="88">IF(G1067="ТР",MID(C1067,3,1),0)</f>
        <v>0</v>
      </c>
      <c r="I1067" s="160">
        <f t="shared" si="85"/>
        <v>0</v>
      </c>
      <c r="J1067" s="160">
        <f t="shared" si="86"/>
        <v>0</v>
      </c>
      <c r="K1067" s="160">
        <f t="shared" si="87"/>
        <v>0</v>
      </c>
    </row>
    <row r="1068" spans="1:11">
      <c r="A1068" s="7" t="s">
        <v>434</v>
      </c>
      <c r="B1068" s="784" t="s">
        <v>202</v>
      </c>
      <c r="C1068" s="785"/>
      <c r="D1068" s="785"/>
      <c r="E1068" s="785"/>
      <c r="F1068" s="786"/>
      <c r="G1068" s="160">
        <f t="shared" si="84"/>
        <v>0</v>
      </c>
      <c r="H1068" s="160">
        <f t="shared" si="88"/>
        <v>0</v>
      </c>
      <c r="I1068" s="160">
        <f t="shared" si="85"/>
        <v>0</v>
      </c>
      <c r="J1068" s="160">
        <f t="shared" si="86"/>
        <v>0</v>
      </c>
      <c r="K1068" s="160">
        <f t="shared" si="87"/>
        <v>0</v>
      </c>
    </row>
    <row r="1069" spans="1:11">
      <c r="A1069" s="7" t="s">
        <v>434</v>
      </c>
      <c r="B1069" s="654">
        <v>1</v>
      </c>
      <c r="C1069" s="649" t="s">
        <v>541</v>
      </c>
      <c r="D1069" s="650" t="s">
        <v>171</v>
      </c>
      <c r="E1069" s="648" t="s">
        <v>127</v>
      </c>
      <c r="F1069" s="656">
        <v>219.52</v>
      </c>
      <c r="G1069" s="160" t="str">
        <f t="shared" si="84"/>
        <v>ТР</v>
      </c>
      <c r="H1069" s="160" t="str">
        <f t="shared" si="88"/>
        <v>3</v>
      </c>
      <c r="I1069" s="160">
        <f t="shared" si="85"/>
        <v>219.52</v>
      </c>
      <c r="J1069" s="160">
        <f t="shared" si="86"/>
        <v>0</v>
      </c>
      <c r="K1069" s="160">
        <f t="shared" si="87"/>
        <v>0</v>
      </c>
    </row>
    <row r="1070" spans="1:11">
      <c r="A1070" s="7" t="s">
        <v>434</v>
      </c>
      <c r="B1070" s="654">
        <v>2</v>
      </c>
      <c r="C1070" s="649" t="s">
        <v>260</v>
      </c>
      <c r="D1070" s="650" t="s">
        <v>143</v>
      </c>
      <c r="E1070" s="648" t="s">
        <v>127</v>
      </c>
      <c r="F1070" s="656">
        <v>137.08000000000001</v>
      </c>
      <c r="G1070" s="160" t="str">
        <f t="shared" si="84"/>
        <v>ТР</v>
      </c>
      <c r="H1070" s="160" t="str">
        <f t="shared" si="88"/>
        <v>3</v>
      </c>
      <c r="I1070" s="160">
        <f t="shared" si="85"/>
        <v>137.08000000000001</v>
      </c>
      <c r="J1070" s="160">
        <f t="shared" si="86"/>
        <v>0</v>
      </c>
      <c r="K1070" s="160">
        <f t="shared" si="87"/>
        <v>0</v>
      </c>
    </row>
    <row r="1071" spans="1:11">
      <c r="A1071" s="7" t="s">
        <v>434</v>
      </c>
      <c r="B1071" s="654">
        <v>3</v>
      </c>
      <c r="C1071" s="649" t="s">
        <v>22</v>
      </c>
      <c r="D1071" s="650" t="s">
        <v>23</v>
      </c>
      <c r="E1071" s="648" t="s">
        <v>127</v>
      </c>
      <c r="F1071" s="656">
        <v>83.62</v>
      </c>
      <c r="G1071" s="160" t="str">
        <f t="shared" si="84"/>
        <v>ТР</v>
      </c>
      <c r="H1071" s="160" t="str">
        <f t="shared" si="88"/>
        <v>3</v>
      </c>
      <c r="I1071" s="160">
        <f t="shared" si="85"/>
        <v>83.62</v>
      </c>
      <c r="J1071" s="160">
        <f t="shared" si="86"/>
        <v>0</v>
      </c>
      <c r="K1071" s="160">
        <f t="shared" si="87"/>
        <v>0</v>
      </c>
    </row>
    <row r="1072" spans="1:11">
      <c r="A1072" s="7" t="s">
        <v>434</v>
      </c>
      <c r="B1072" s="654">
        <v>4</v>
      </c>
      <c r="C1072" s="649" t="s">
        <v>24</v>
      </c>
      <c r="D1072" s="650" t="s">
        <v>25</v>
      </c>
      <c r="E1072" s="648" t="s">
        <v>127</v>
      </c>
      <c r="F1072" s="656">
        <v>51.7</v>
      </c>
      <c r="G1072" s="160" t="str">
        <f t="shared" si="84"/>
        <v>ТР</v>
      </c>
      <c r="H1072" s="160" t="str">
        <f t="shared" si="88"/>
        <v>3</v>
      </c>
      <c r="I1072" s="160">
        <f t="shared" si="85"/>
        <v>51.7</v>
      </c>
      <c r="J1072" s="160">
        <f t="shared" si="86"/>
        <v>0</v>
      </c>
      <c r="K1072" s="160">
        <f t="shared" si="87"/>
        <v>0</v>
      </c>
    </row>
    <row r="1073" spans="1:11">
      <c r="A1073" s="7" t="s">
        <v>434</v>
      </c>
      <c r="B1073" s="654">
        <v>5</v>
      </c>
      <c r="C1073" s="649" t="s">
        <v>26</v>
      </c>
      <c r="D1073" s="650" t="s">
        <v>27</v>
      </c>
      <c r="E1073" s="648" t="s">
        <v>127</v>
      </c>
      <c r="F1073" s="656">
        <v>2004</v>
      </c>
      <c r="G1073" s="160" t="str">
        <f t="shared" si="84"/>
        <v>ТР</v>
      </c>
      <c r="H1073" s="160" t="str">
        <f t="shared" si="88"/>
        <v>4</v>
      </c>
      <c r="I1073" s="160">
        <f t="shared" si="85"/>
        <v>2004</v>
      </c>
      <c r="J1073" s="160">
        <f t="shared" si="86"/>
        <v>0</v>
      </c>
      <c r="K1073" s="160">
        <f t="shared" si="87"/>
        <v>0</v>
      </c>
    </row>
    <row r="1074" spans="1:11">
      <c r="A1074" s="7" t="s">
        <v>434</v>
      </c>
      <c r="B1074" s="654">
        <v>6</v>
      </c>
      <c r="C1074" s="649" t="s">
        <v>28</v>
      </c>
      <c r="D1074" s="650" t="s">
        <v>29</v>
      </c>
      <c r="E1074" s="648" t="s">
        <v>127</v>
      </c>
      <c r="F1074" s="656">
        <v>949.34</v>
      </c>
      <c r="G1074" s="160" t="str">
        <f t="shared" si="84"/>
        <v>ТР</v>
      </c>
      <c r="H1074" s="160" t="str">
        <f t="shared" si="88"/>
        <v>4</v>
      </c>
      <c r="I1074" s="160">
        <f t="shared" si="85"/>
        <v>949.34</v>
      </c>
      <c r="J1074" s="160">
        <f t="shared" si="86"/>
        <v>0</v>
      </c>
      <c r="K1074" s="160">
        <f t="shared" si="87"/>
        <v>0</v>
      </c>
    </row>
    <row r="1075" spans="1:11">
      <c r="A1075" s="7" t="s">
        <v>434</v>
      </c>
      <c r="B1075" s="654">
        <v>7</v>
      </c>
      <c r="C1075" s="649">
        <v>2</v>
      </c>
      <c r="D1075" s="650" t="s">
        <v>31</v>
      </c>
      <c r="E1075" s="648" t="s">
        <v>127</v>
      </c>
      <c r="F1075" s="656">
        <v>317.22000000000003</v>
      </c>
      <c r="G1075" s="160">
        <f t="shared" si="84"/>
        <v>0</v>
      </c>
      <c r="H1075" s="160">
        <f t="shared" si="88"/>
        <v>0</v>
      </c>
      <c r="I1075" s="160">
        <f t="shared" si="85"/>
        <v>0</v>
      </c>
      <c r="J1075" s="160">
        <f t="shared" si="86"/>
        <v>0</v>
      </c>
      <c r="K1075" s="160">
        <f t="shared" si="87"/>
        <v>0</v>
      </c>
    </row>
    <row r="1076" spans="1:11">
      <c r="A1076" s="7" t="s">
        <v>434</v>
      </c>
      <c r="B1076" s="784" t="s">
        <v>203</v>
      </c>
      <c r="C1076" s="785"/>
      <c r="D1076" s="785"/>
      <c r="E1076" s="785"/>
      <c r="F1076" s="786"/>
      <c r="G1076" s="160">
        <f t="shared" si="84"/>
        <v>0</v>
      </c>
      <c r="H1076" s="160">
        <f t="shared" si="88"/>
        <v>0</v>
      </c>
      <c r="I1076" s="160">
        <f t="shared" si="85"/>
        <v>0</v>
      </c>
      <c r="J1076" s="160">
        <f t="shared" si="86"/>
        <v>0</v>
      </c>
      <c r="K1076" s="160">
        <f t="shared" si="87"/>
        <v>0</v>
      </c>
    </row>
    <row r="1077" spans="1:11">
      <c r="A1077" s="7" t="s">
        <v>434</v>
      </c>
      <c r="B1077" s="654">
        <v>8</v>
      </c>
      <c r="C1077" s="649" t="s">
        <v>558</v>
      </c>
      <c r="D1077" s="650" t="s">
        <v>559</v>
      </c>
      <c r="E1077" s="648" t="s">
        <v>206</v>
      </c>
      <c r="F1077" s="656">
        <v>0.84</v>
      </c>
      <c r="G1077" s="160">
        <f t="shared" si="84"/>
        <v>0</v>
      </c>
      <c r="H1077" s="160">
        <f t="shared" si="88"/>
        <v>0</v>
      </c>
      <c r="I1077" s="160">
        <f t="shared" si="85"/>
        <v>0</v>
      </c>
      <c r="J1077" s="160" t="str">
        <f t="shared" si="86"/>
        <v>КР</v>
      </c>
      <c r="K1077" s="160">
        <f t="shared" si="87"/>
        <v>0.84</v>
      </c>
    </row>
    <row r="1078" spans="1:11" ht="25.5">
      <c r="A1078" s="7" t="s">
        <v>434</v>
      </c>
      <c r="B1078" s="654">
        <v>9</v>
      </c>
      <c r="C1078" s="649" t="s">
        <v>246</v>
      </c>
      <c r="D1078" s="650" t="s">
        <v>247</v>
      </c>
      <c r="E1078" s="648" t="s">
        <v>206</v>
      </c>
      <c r="F1078" s="656">
        <v>0.96</v>
      </c>
      <c r="G1078" s="160">
        <f t="shared" si="84"/>
        <v>0</v>
      </c>
      <c r="H1078" s="160">
        <f t="shared" si="88"/>
        <v>0</v>
      </c>
      <c r="I1078" s="160">
        <f t="shared" si="85"/>
        <v>0</v>
      </c>
      <c r="J1078" s="160" t="str">
        <f t="shared" si="86"/>
        <v>КР</v>
      </c>
      <c r="K1078" s="160">
        <f t="shared" si="87"/>
        <v>0.96</v>
      </c>
    </row>
    <row r="1079" spans="1:11">
      <c r="A1079" s="7" t="s">
        <v>434</v>
      </c>
      <c r="B1079" s="654">
        <v>10</v>
      </c>
      <c r="C1079" s="649" t="s">
        <v>204</v>
      </c>
      <c r="D1079" s="650" t="s">
        <v>205</v>
      </c>
      <c r="E1079" s="648" t="s">
        <v>206</v>
      </c>
      <c r="F1079" s="656">
        <v>76.349999999999994</v>
      </c>
      <c r="G1079" s="160">
        <f t="shared" si="84"/>
        <v>0</v>
      </c>
      <c r="H1079" s="160">
        <f t="shared" si="88"/>
        <v>0</v>
      </c>
      <c r="I1079" s="160">
        <f t="shared" si="85"/>
        <v>0</v>
      </c>
      <c r="J1079" s="160" t="str">
        <f t="shared" si="86"/>
        <v>КР</v>
      </c>
      <c r="K1079" s="160">
        <f t="shared" si="87"/>
        <v>76.349999999999994</v>
      </c>
    </row>
    <row r="1080" spans="1:11">
      <c r="A1080" s="7" t="s">
        <v>434</v>
      </c>
      <c r="B1080" s="654">
        <v>11</v>
      </c>
      <c r="C1080" s="649" t="s">
        <v>321</v>
      </c>
      <c r="D1080" s="650" t="s">
        <v>322</v>
      </c>
      <c r="E1080" s="648" t="s">
        <v>206</v>
      </c>
      <c r="F1080" s="656">
        <v>0.36</v>
      </c>
      <c r="G1080" s="160">
        <f t="shared" si="84"/>
        <v>0</v>
      </c>
      <c r="H1080" s="160">
        <f t="shared" si="88"/>
        <v>0</v>
      </c>
      <c r="I1080" s="160">
        <f t="shared" si="85"/>
        <v>0</v>
      </c>
      <c r="J1080" s="160" t="str">
        <f t="shared" si="86"/>
        <v>КР</v>
      </c>
      <c r="K1080" s="160">
        <f t="shared" si="87"/>
        <v>0.36</v>
      </c>
    </row>
    <row r="1081" spans="1:11">
      <c r="A1081" s="7" t="s">
        <v>434</v>
      </c>
      <c r="B1081" s="654">
        <v>12</v>
      </c>
      <c r="C1081" s="649" t="s">
        <v>221</v>
      </c>
      <c r="D1081" s="650" t="s">
        <v>222</v>
      </c>
      <c r="E1081" s="648" t="s">
        <v>206</v>
      </c>
      <c r="F1081" s="656">
        <v>210</v>
      </c>
      <c r="G1081" s="160">
        <f t="shared" ref="G1081:G1144" si="89">IF(LEFT(C1081,2)="1-","ТР",IF(LEFT(C1081,2)="4-","ТР",0))</f>
        <v>0</v>
      </c>
      <c r="H1081" s="160">
        <f t="shared" si="88"/>
        <v>0</v>
      </c>
      <c r="I1081" s="160">
        <f t="shared" si="85"/>
        <v>0</v>
      </c>
      <c r="J1081" s="160">
        <f t="shared" si="86"/>
        <v>0</v>
      </c>
      <c r="K1081" s="160">
        <f t="shared" si="87"/>
        <v>0</v>
      </c>
    </row>
    <row r="1082" spans="1:11">
      <c r="A1082" s="7" t="s">
        <v>434</v>
      </c>
      <c r="B1082" s="654">
        <v>13</v>
      </c>
      <c r="C1082" s="649" t="s">
        <v>239</v>
      </c>
      <c r="D1082" s="650" t="s">
        <v>240</v>
      </c>
      <c r="E1082" s="648" t="s">
        <v>206</v>
      </c>
      <c r="F1082" s="656">
        <v>210</v>
      </c>
      <c r="G1082" s="160">
        <f t="shared" si="89"/>
        <v>0</v>
      </c>
      <c r="H1082" s="160">
        <f t="shared" si="88"/>
        <v>0</v>
      </c>
      <c r="I1082" s="160">
        <f t="shared" si="85"/>
        <v>0</v>
      </c>
      <c r="J1082" s="160">
        <f t="shared" si="86"/>
        <v>0</v>
      </c>
      <c r="K1082" s="160">
        <f t="shared" si="87"/>
        <v>0</v>
      </c>
    </row>
    <row r="1083" spans="1:11">
      <c r="A1083" s="7" t="s">
        <v>434</v>
      </c>
      <c r="B1083" s="654">
        <v>14</v>
      </c>
      <c r="C1083" s="649" t="s">
        <v>252</v>
      </c>
      <c r="D1083" s="650" t="s">
        <v>253</v>
      </c>
      <c r="E1083" s="648" t="s">
        <v>206</v>
      </c>
      <c r="F1083" s="656">
        <v>0.3</v>
      </c>
      <c r="G1083" s="160">
        <f t="shared" si="89"/>
        <v>0</v>
      </c>
      <c r="H1083" s="160">
        <f t="shared" si="88"/>
        <v>0</v>
      </c>
      <c r="I1083" s="160">
        <f t="shared" si="85"/>
        <v>0</v>
      </c>
      <c r="J1083" s="160">
        <f t="shared" si="86"/>
        <v>0</v>
      </c>
      <c r="K1083" s="160">
        <f t="shared" si="87"/>
        <v>0</v>
      </c>
    </row>
    <row r="1084" spans="1:11">
      <c r="A1084" s="7" t="s">
        <v>434</v>
      </c>
      <c r="B1084" s="654">
        <v>15</v>
      </c>
      <c r="C1084" s="649" t="s">
        <v>241</v>
      </c>
      <c r="D1084" s="650" t="s">
        <v>242</v>
      </c>
      <c r="E1084" s="648" t="s">
        <v>206</v>
      </c>
      <c r="F1084" s="656">
        <v>197.93</v>
      </c>
      <c r="G1084" s="160">
        <f t="shared" si="89"/>
        <v>0</v>
      </c>
      <c r="H1084" s="160">
        <f t="shared" si="88"/>
        <v>0</v>
      </c>
      <c r="I1084" s="160">
        <f t="shared" si="85"/>
        <v>0</v>
      </c>
      <c r="J1084" s="160">
        <f t="shared" si="86"/>
        <v>0</v>
      </c>
      <c r="K1084" s="160">
        <f t="shared" si="87"/>
        <v>0</v>
      </c>
    </row>
    <row r="1085" spans="1:11">
      <c r="A1085" s="7" t="s">
        <v>434</v>
      </c>
      <c r="B1085" s="654">
        <v>16</v>
      </c>
      <c r="C1085" s="649" t="s">
        <v>466</v>
      </c>
      <c r="D1085" s="650" t="s">
        <v>467</v>
      </c>
      <c r="E1085" s="648" t="s">
        <v>206</v>
      </c>
      <c r="F1085" s="656">
        <v>9.8800000000000008</v>
      </c>
      <c r="G1085" s="160">
        <f t="shared" si="89"/>
        <v>0</v>
      </c>
      <c r="H1085" s="160">
        <f t="shared" si="88"/>
        <v>0</v>
      </c>
      <c r="I1085" s="160">
        <f t="shared" si="85"/>
        <v>0</v>
      </c>
      <c r="J1085" s="160">
        <f t="shared" si="86"/>
        <v>0</v>
      </c>
      <c r="K1085" s="160">
        <f t="shared" si="87"/>
        <v>0</v>
      </c>
    </row>
    <row r="1086" spans="1:11" ht="25.5">
      <c r="A1086" s="7" t="s">
        <v>434</v>
      </c>
      <c r="B1086" s="654">
        <v>17</v>
      </c>
      <c r="C1086" s="649" t="s">
        <v>266</v>
      </c>
      <c r="D1086" s="650" t="s">
        <v>267</v>
      </c>
      <c r="E1086" s="648" t="s">
        <v>206</v>
      </c>
      <c r="F1086" s="656">
        <v>11.07</v>
      </c>
      <c r="G1086" s="160">
        <f t="shared" si="89"/>
        <v>0</v>
      </c>
      <c r="H1086" s="160">
        <f t="shared" si="88"/>
        <v>0</v>
      </c>
      <c r="I1086" s="160">
        <f t="shared" si="85"/>
        <v>0</v>
      </c>
      <c r="J1086" s="160">
        <f t="shared" si="86"/>
        <v>0</v>
      </c>
      <c r="K1086" s="160">
        <f t="shared" si="87"/>
        <v>0</v>
      </c>
    </row>
    <row r="1087" spans="1:11">
      <c r="A1087" s="7" t="s">
        <v>434</v>
      </c>
      <c r="B1087" s="654">
        <v>18</v>
      </c>
      <c r="C1087" s="649">
        <v>150102</v>
      </c>
      <c r="D1087" s="650" t="s">
        <v>268</v>
      </c>
      <c r="E1087" s="648" t="s">
        <v>206</v>
      </c>
      <c r="F1087" s="656">
        <v>39.53</v>
      </c>
      <c r="G1087" s="160">
        <f t="shared" si="89"/>
        <v>0</v>
      </c>
      <c r="H1087" s="160">
        <f t="shared" si="88"/>
        <v>0</v>
      </c>
      <c r="I1087" s="160">
        <f t="shared" si="85"/>
        <v>0</v>
      </c>
      <c r="J1087" s="160">
        <f t="shared" si="86"/>
        <v>0</v>
      </c>
      <c r="K1087" s="160">
        <f t="shared" si="87"/>
        <v>0</v>
      </c>
    </row>
    <row r="1088" spans="1:11">
      <c r="A1088" s="7" t="s">
        <v>434</v>
      </c>
      <c r="B1088" s="654">
        <v>19</v>
      </c>
      <c r="C1088" s="649">
        <v>151301</v>
      </c>
      <c r="D1088" s="650" t="s">
        <v>269</v>
      </c>
      <c r="E1088" s="648" t="s">
        <v>206</v>
      </c>
      <c r="F1088" s="656">
        <v>60.56</v>
      </c>
      <c r="G1088" s="160">
        <f t="shared" si="89"/>
        <v>0</v>
      </c>
      <c r="H1088" s="160">
        <f t="shared" si="88"/>
        <v>0</v>
      </c>
      <c r="I1088" s="160">
        <f t="shared" si="85"/>
        <v>0</v>
      </c>
      <c r="J1088" s="160">
        <f t="shared" si="86"/>
        <v>0</v>
      </c>
      <c r="K1088" s="160">
        <f t="shared" si="87"/>
        <v>0</v>
      </c>
    </row>
    <row r="1089" spans="1:11">
      <c r="A1089" s="7" t="s">
        <v>434</v>
      </c>
      <c r="B1089" s="654">
        <v>20</v>
      </c>
      <c r="C1089" s="649">
        <v>330206</v>
      </c>
      <c r="D1089" s="650" t="s">
        <v>243</v>
      </c>
      <c r="E1089" s="648" t="s">
        <v>206</v>
      </c>
      <c r="F1089" s="656">
        <v>33.78</v>
      </c>
      <c r="G1089" s="160">
        <f t="shared" si="89"/>
        <v>0</v>
      </c>
      <c r="H1089" s="160">
        <f t="shared" si="88"/>
        <v>0</v>
      </c>
      <c r="I1089" s="160">
        <f t="shared" si="85"/>
        <v>0</v>
      </c>
      <c r="J1089" s="160">
        <f t="shared" si="86"/>
        <v>0</v>
      </c>
      <c r="K1089" s="160">
        <f t="shared" si="87"/>
        <v>0</v>
      </c>
    </row>
    <row r="1090" spans="1:11">
      <c r="A1090" s="7" t="s">
        <v>434</v>
      </c>
      <c r="B1090" s="654">
        <v>21</v>
      </c>
      <c r="C1090" s="649">
        <v>330301</v>
      </c>
      <c r="D1090" s="650" t="s">
        <v>289</v>
      </c>
      <c r="E1090" s="648" t="s">
        <v>206</v>
      </c>
      <c r="F1090" s="656">
        <v>0.06</v>
      </c>
      <c r="G1090" s="160">
        <f t="shared" si="89"/>
        <v>0</v>
      </c>
      <c r="H1090" s="160">
        <f t="shared" si="88"/>
        <v>0</v>
      </c>
      <c r="I1090" s="160">
        <f t="shared" si="85"/>
        <v>0</v>
      </c>
      <c r="J1090" s="160">
        <f t="shared" si="86"/>
        <v>0</v>
      </c>
      <c r="K1090" s="160">
        <f t="shared" si="87"/>
        <v>0</v>
      </c>
    </row>
    <row r="1091" spans="1:11">
      <c r="A1091" s="7" t="s">
        <v>434</v>
      </c>
      <c r="B1091" s="654">
        <v>22</v>
      </c>
      <c r="C1091" s="649">
        <v>330900</v>
      </c>
      <c r="D1091" s="650" t="s">
        <v>542</v>
      </c>
      <c r="E1091" s="648" t="s">
        <v>206</v>
      </c>
      <c r="F1091" s="656">
        <v>7.4</v>
      </c>
      <c r="G1091" s="160">
        <f t="shared" si="89"/>
        <v>0</v>
      </c>
      <c r="H1091" s="160">
        <f t="shared" si="88"/>
        <v>0</v>
      </c>
      <c r="I1091" s="160">
        <f t="shared" si="85"/>
        <v>0</v>
      </c>
      <c r="J1091" s="160">
        <f t="shared" si="86"/>
        <v>0</v>
      </c>
      <c r="K1091" s="160">
        <f t="shared" si="87"/>
        <v>0</v>
      </c>
    </row>
    <row r="1092" spans="1:11">
      <c r="A1092" s="7" t="s">
        <v>434</v>
      </c>
      <c r="B1092" s="654">
        <v>23</v>
      </c>
      <c r="C1092" s="649">
        <v>331002</v>
      </c>
      <c r="D1092" s="650" t="s">
        <v>270</v>
      </c>
      <c r="E1092" s="648" t="s">
        <v>206</v>
      </c>
      <c r="F1092" s="656">
        <v>7.4</v>
      </c>
      <c r="G1092" s="160">
        <f t="shared" si="89"/>
        <v>0</v>
      </c>
      <c r="H1092" s="160">
        <f t="shared" si="88"/>
        <v>0</v>
      </c>
      <c r="I1092" s="160">
        <f t="shared" ref="I1092:I1155" si="90">IF(G1092="ТР",F1092,0)</f>
        <v>0</v>
      </c>
      <c r="J1092" s="160">
        <f t="shared" si="86"/>
        <v>0</v>
      </c>
      <c r="K1092" s="160">
        <f t="shared" si="87"/>
        <v>0</v>
      </c>
    </row>
    <row r="1093" spans="1:11">
      <c r="A1093" s="7" t="s">
        <v>434</v>
      </c>
      <c r="B1093" s="654">
        <v>24</v>
      </c>
      <c r="C1093" s="649">
        <v>331005</v>
      </c>
      <c r="D1093" s="650" t="s">
        <v>272</v>
      </c>
      <c r="E1093" s="648" t="s">
        <v>206</v>
      </c>
      <c r="F1093" s="656">
        <v>52.21</v>
      </c>
      <c r="G1093" s="160">
        <f t="shared" si="89"/>
        <v>0</v>
      </c>
      <c r="H1093" s="160">
        <f t="shared" si="88"/>
        <v>0</v>
      </c>
      <c r="I1093" s="160">
        <f t="shared" si="90"/>
        <v>0</v>
      </c>
      <c r="J1093" s="160">
        <f t="shared" ref="J1093:J1156" si="91">IF(LEFT(C1093,2)="02","КР",0)</f>
        <v>0</v>
      </c>
      <c r="K1093" s="160">
        <f t="shared" ref="K1093:K1156" si="92">IF(J1093="КР",F1093,0)</f>
        <v>0</v>
      </c>
    </row>
    <row r="1094" spans="1:11">
      <c r="A1094" s="7" t="s">
        <v>434</v>
      </c>
      <c r="B1094" s="654">
        <v>25</v>
      </c>
      <c r="C1094" s="649">
        <v>331006</v>
      </c>
      <c r="D1094" s="650" t="s">
        <v>273</v>
      </c>
      <c r="E1094" s="648" t="s">
        <v>206</v>
      </c>
      <c r="F1094" s="656">
        <v>60.56</v>
      </c>
      <c r="G1094" s="160">
        <f t="shared" si="89"/>
        <v>0</v>
      </c>
      <c r="H1094" s="160">
        <f t="shared" si="88"/>
        <v>0</v>
      </c>
      <c r="I1094" s="160">
        <f t="shared" si="90"/>
        <v>0</v>
      </c>
      <c r="J1094" s="160">
        <f t="shared" si="91"/>
        <v>0</v>
      </c>
      <c r="K1094" s="160">
        <f t="shared" si="92"/>
        <v>0</v>
      </c>
    </row>
    <row r="1095" spans="1:11">
      <c r="A1095" s="7" t="s">
        <v>434</v>
      </c>
      <c r="B1095" s="654">
        <v>26</v>
      </c>
      <c r="C1095" s="649">
        <v>331451</v>
      </c>
      <c r="D1095" s="650" t="s">
        <v>244</v>
      </c>
      <c r="E1095" s="648" t="s">
        <v>206</v>
      </c>
      <c r="F1095" s="656">
        <v>16</v>
      </c>
      <c r="G1095" s="160">
        <f t="shared" si="89"/>
        <v>0</v>
      </c>
      <c r="H1095" s="160">
        <f t="shared" si="88"/>
        <v>0</v>
      </c>
      <c r="I1095" s="160">
        <f t="shared" si="90"/>
        <v>0</v>
      </c>
      <c r="J1095" s="160">
        <f t="shared" si="91"/>
        <v>0</v>
      </c>
      <c r="K1095" s="160">
        <f t="shared" si="92"/>
        <v>0</v>
      </c>
    </row>
    <row r="1096" spans="1:11">
      <c r="A1096" s="7" t="s">
        <v>434</v>
      </c>
      <c r="B1096" s="654">
        <v>27</v>
      </c>
      <c r="C1096" s="649">
        <v>340101</v>
      </c>
      <c r="D1096" s="650" t="s">
        <v>543</v>
      </c>
      <c r="E1096" s="648" t="s">
        <v>206</v>
      </c>
      <c r="F1096" s="656">
        <v>3.4</v>
      </c>
      <c r="G1096" s="160">
        <f t="shared" si="89"/>
        <v>0</v>
      </c>
      <c r="H1096" s="160">
        <f t="shared" si="88"/>
        <v>0</v>
      </c>
      <c r="I1096" s="160">
        <f t="shared" si="90"/>
        <v>0</v>
      </c>
      <c r="J1096" s="160">
        <f t="shared" si="91"/>
        <v>0</v>
      </c>
      <c r="K1096" s="160">
        <f t="shared" si="92"/>
        <v>0</v>
      </c>
    </row>
    <row r="1097" spans="1:11">
      <c r="A1097" s="7" t="s">
        <v>434</v>
      </c>
      <c r="B1097" s="654">
        <v>28</v>
      </c>
      <c r="C1097" s="649">
        <v>350461</v>
      </c>
      <c r="D1097" s="650" t="s">
        <v>544</v>
      </c>
      <c r="E1097" s="648" t="s">
        <v>206</v>
      </c>
      <c r="F1097" s="656">
        <v>7.4</v>
      </c>
      <c r="G1097" s="160">
        <f t="shared" si="89"/>
        <v>0</v>
      </c>
      <c r="H1097" s="160">
        <f t="shared" si="88"/>
        <v>0</v>
      </c>
      <c r="I1097" s="160">
        <f t="shared" si="90"/>
        <v>0</v>
      </c>
      <c r="J1097" s="160">
        <f t="shared" si="91"/>
        <v>0</v>
      </c>
      <c r="K1097" s="160">
        <f t="shared" si="92"/>
        <v>0</v>
      </c>
    </row>
    <row r="1098" spans="1:11">
      <c r="A1098" s="7" t="s">
        <v>434</v>
      </c>
      <c r="B1098" s="654">
        <v>29</v>
      </c>
      <c r="C1098" s="649">
        <v>350471</v>
      </c>
      <c r="D1098" s="650" t="s">
        <v>545</v>
      </c>
      <c r="E1098" s="648" t="s">
        <v>206</v>
      </c>
      <c r="F1098" s="656">
        <v>7.4</v>
      </c>
      <c r="G1098" s="160">
        <f t="shared" si="89"/>
        <v>0</v>
      </c>
      <c r="H1098" s="160">
        <f t="shared" si="88"/>
        <v>0</v>
      </c>
      <c r="I1098" s="160">
        <f t="shared" si="90"/>
        <v>0</v>
      </c>
      <c r="J1098" s="160">
        <f t="shared" si="91"/>
        <v>0</v>
      </c>
      <c r="K1098" s="160">
        <f t="shared" si="92"/>
        <v>0</v>
      </c>
    </row>
    <row r="1099" spans="1:11">
      <c r="A1099" s="7" t="s">
        <v>434</v>
      </c>
      <c r="B1099" s="655">
        <v>30</v>
      </c>
      <c r="C1099" s="652">
        <v>400001</v>
      </c>
      <c r="D1099" s="653" t="s">
        <v>207</v>
      </c>
      <c r="E1099" s="651" t="s">
        <v>206</v>
      </c>
      <c r="F1099" s="657">
        <v>79.010000000000005</v>
      </c>
      <c r="G1099" s="160">
        <f t="shared" si="89"/>
        <v>0</v>
      </c>
      <c r="H1099" s="160">
        <f t="shared" si="88"/>
        <v>0</v>
      </c>
      <c r="I1099" s="160">
        <f t="shared" si="90"/>
        <v>0</v>
      </c>
      <c r="J1099" s="160">
        <f t="shared" si="91"/>
        <v>0</v>
      </c>
      <c r="K1099" s="160">
        <f t="shared" si="92"/>
        <v>0</v>
      </c>
    </row>
    <row r="1100" spans="1:11">
      <c r="A1100" s="7" t="s">
        <v>438</v>
      </c>
      <c r="B1100" s="784" t="s">
        <v>202</v>
      </c>
      <c r="C1100" s="785"/>
      <c r="D1100" s="785"/>
      <c r="E1100" s="785"/>
      <c r="F1100" s="786"/>
      <c r="G1100" s="160">
        <f t="shared" si="89"/>
        <v>0</v>
      </c>
      <c r="H1100" s="160">
        <f t="shared" si="88"/>
        <v>0</v>
      </c>
      <c r="I1100" s="160">
        <f t="shared" si="90"/>
        <v>0</v>
      </c>
      <c r="J1100" s="160">
        <f t="shared" si="91"/>
        <v>0</v>
      </c>
      <c r="K1100" s="160">
        <f t="shared" si="92"/>
        <v>0</v>
      </c>
    </row>
    <row r="1101" spans="1:11">
      <c r="A1101" s="7" t="s">
        <v>438</v>
      </c>
      <c r="B1101" s="661">
        <v>1</v>
      </c>
      <c r="C1101" s="659">
        <v>1</v>
      </c>
      <c r="D1101" s="660" t="s">
        <v>468</v>
      </c>
      <c r="E1101" s="658" t="s">
        <v>127</v>
      </c>
      <c r="F1101" s="662">
        <v>1.1599999999999999</v>
      </c>
      <c r="G1101" s="160">
        <f t="shared" si="89"/>
        <v>0</v>
      </c>
      <c r="H1101" s="160">
        <f t="shared" si="88"/>
        <v>0</v>
      </c>
      <c r="I1101" s="160">
        <f t="shared" si="90"/>
        <v>0</v>
      </c>
      <c r="J1101" s="160">
        <f t="shared" si="91"/>
        <v>0</v>
      </c>
      <c r="K1101" s="160">
        <f t="shared" si="92"/>
        <v>0</v>
      </c>
    </row>
    <row r="1102" spans="1:11">
      <c r="A1102" s="7" t="s">
        <v>438</v>
      </c>
      <c r="B1102" s="661">
        <v>2</v>
      </c>
      <c r="C1102" s="659" t="s">
        <v>470</v>
      </c>
      <c r="D1102" s="660" t="s">
        <v>142</v>
      </c>
      <c r="E1102" s="658" t="s">
        <v>127</v>
      </c>
      <c r="F1102" s="662">
        <v>103.28</v>
      </c>
      <c r="G1102" s="160" t="str">
        <f t="shared" si="89"/>
        <v>ТР</v>
      </c>
      <c r="H1102" s="160" t="str">
        <f t="shared" si="88"/>
        <v>1</v>
      </c>
      <c r="I1102" s="160">
        <f t="shared" si="90"/>
        <v>103.28</v>
      </c>
      <c r="J1102" s="160">
        <f t="shared" si="91"/>
        <v>0</v>
      </c>
      <c r="K1102" s="160">
        <f t="shared" si="92"/>
        <v>0</v>
      </c>
    </row>
    <row r="1103" spans="1:11">
      <c r="A1103" s="7" t="s">
        <v>438</v>
      </c>
      <c r="B1103" s="661">
        <v>3</v>
      </c>
      <c r="C1103" s="659" t="s">
        <v>590</v>
      </c>
      <c r="D1103" s="660" t="s">
        <v>591</v>
      </c>
      <c r="E1103" s="658" t="s">
        <v>127</v>
      </c>
      <c r="F1103" s="662">
        <v>33.049999999999997</v>
      </c>
      <c r="G1103" s="160" t="str">
        <f t="shared" si="89"/>
        <v>ТР</v>
      </c>
      <c r="H1103" s="160" t="str">
        <f t="shared" si="88"/>
        <v>1</v>
      </c>
      <c r="I1103" s="160">
        <f t="shared" si="90"/>
        <v>33.049999999999997</v>
      </c>
      <c r="J1103" s="160">
        <f t="shared" si="91"/>
        <v>0</v>
      </c>
      <c r="K1103" s="160">
        <f t="shared" si="92"/>
        <v>0</v>
      </c>
    </row>
    <row r="1104" spans="1:11">
      <c r="A1104" s="7" t="s">
        <v>438</v>
      </c>
      <c r="B1104" s="661">
        <v>4</v>
      </c>
      <c r="C1104" s="659" t="s">
        <v>77</v>
      </c>
      <c r="D1104" s="660" t="s">
        <v>79</v>
      </c>
      <c r="E1104" s="658" t="s">
        <v>127</v>
      </c>
      <c r="F1104" s="662">
        <v>196.35</v>
      </c>
      <c r="G1104" s="160" t="str">
        <f t="shared" si="89"/>
        <v>ТР</v>
      </c>
      <c r="H1104" s="160" t="str">
        <f t="shared" si="88"/>
        <v>2</v>
      </c>
      <c r="I1104" s="160">
        <f t="shared" si="90"/>
        <v>196.35</v>
      </c>
      <c r="J1104" s="160">
        <f t="shared" si="91"/>
        <v>0</v>
      </c>
      <c r="K1104" s="160">
        <f t="shared" si="92"/>
        <v>0</v>
      </c>
    </row>
    <row r="1105" spans="1:11">
      <c r="A1105" s="7" t="s">
        <v>438</v>
      </c>
      <c r="B1105" s="661">
        <v>5</v>
      </c>
      <c r="C1105" s="659" t="s">
        <v>97</v>
      </c>
      <c r="D1105" s="660" t="s">
        <v>98</v>
      </c>
      <c r="E1105" s="658" t="s">
        <v>127</v>
      </c>
      <c r="F1105" s="662">
        <v>6.34</v>
      </c>
      <c r="G1105" s="160" t="str">
        <f t="shared" si="89"/>
        <v>ТР</v>
      </c>
      <c r="H1105" s="160" t="str">
        <f t="shared" si="88"/>
        <v>3</v>
      </c>
      <c r="I1105" s="160">
        <f t="shared" si="90"/>
        <v>6.34</v>
      </c>
      <c r="J1105" s="160">
        <f t="shared" si="91"/>
        <v>0</v>
      </c>
      <c r="K1105" s="160">
        <f t="shared" si="92"/>
        <v>0</v>
      </c>
    </row>
    <row r="1106" spans="1:11">
      <c r="A1106" s="7" t="s">
        <v>438</v>
      </c>
      <c r="B1106" s="661">
        <v>6</v>
      </c>
      <c r="C1106" s="659" t="s">
        <v>22</v>
      </c>
      <c r="D1106" s="660" t="s">
        <v>23</v>
      </c>
      <c r="E1106" s="658" t="s">
        <v>127</v>
      </c>
      <c r="F1106" s="662">
        <v>376.77</v>
      </c>
      <c r="G1106" s="160" t="str">
        <f t="shared" si="89"/>
        <v>ТР</v>
      </c>
      <c r="H1106" s="160" t="str">
        <f t="shared" si="88"/>
        <v>3</v>
      </c>
      <c r="I1106" s="160">
        <f t="shared" si="90"/>
        <v>376.77</v>
      </c>
      <c r="J1106" s="160">
        <f t="shared" si="91"/>
        <v>0</v>
      </c>
      <c r="K1106" s="160">
        <f t="shared" si="92"/>
        <v>0</v>
      </c>
    </row>
    <row r="1107" spans="1:11">
      <c r="A1107" s="7" t="s">
        <v>438</v>
      </c>
      <c r="B1107" s="661">
        <v>7</v>
      </c>
      <c r="C1107" s="659" t="s">
        <v>24</v>
      </c>
      <c r="D1107" s="660" t="s">
        <v>25</v>
      </c>
      <c r="E1107" s="658" t="s">
        <v>127</v>
      </c>
      <c r="F1107" s="662">
        <v>93.06</v>
      </c>
      <c r="G1107" s="160" t="str">
        <f t="shared" si="89"/>
        <v>ТР</v>
      </c>
      <c r="H1107" s="160" t="str">
        <f t="shared" si="88"/>
        <v>3</v>
      </c>
      <c r="I1107" s="160">
        <f t="shared" si="90"/>
        <v>93.06</v>
      </c>
      <c r="J1107" s="160">
        <f t="shared" si="91"/>
        <v>0</v>
      </c>
      <c r="K1107" s="160">
        <f t="shared" si="92"/>
        <v>0</v>
      </c>
    </row>
    <row r="1108" spans="1:11">
      <c r="A1108" s="7" t="s">
        <v>438</v>
      </c>
      <c r="B1108" s="661">
        <v>8</v>
      </c>
      <c r="C1108" s="659" t="s">
        <v>26</v>
      </c>
      <c r="D1108" s="660" t="s">
        <v>27</v>
      </c>
      <c r="E1108" s="658" t="s">
        <v>127</v>
      </c>
      <c r="F1108" s="662">
        <v>187.16</v>
      </c>
      <c r="G1108" s="160" t="str">
        <f t="shared" si="89"/>
        <v>ТР</v>
      </c>
      <c r="H1108" s="160" t="str">
        <f t="shared" si="88"/>
        <v>4</v>
      </c>
      <c r="I1108" s="160">
        <f t="shared" si="90"/>
        <v>187.16</v>
      </c>
      <c r="J1108" s="160">
        <f t="shared" si="91"/>
        <v>0</v>
      </c>
      <c r="K1108" s="160">
        <f t="shared" si="92"/>
        <v>0</v>
      </c>
    </row>
    <row r="1109" spans="1:11">
      <c r="A1109" s="7" t="s">
        <v>438</v>
      </c>
      <c r="B1109" s="661">
        <v>9</v>
      </c>
      <c r="C1109" s="659" t="s">
        <v>95</v>
      </c>
      <c r="D1109" s="660" t="s">
        <v>96</v>
      </c>
      <c r="E1109" s="658" t="s">
        <v>127</v>
      </c>
      <c r="F1109" s="662">
        <v>14.39</v>
      </c>
      <c r="G1109" s="160" t="str">
        <f t="shared" si="89"/>
        <v>ТР</v>
      </c>
      <c r="H1109" s="160" t="str">
        <f t="shared" si="88"/>
        <v>4</v>
      </c>
      <c r="I1109" s="160">
        <f t="shared" si="90"/>
        <v>14.39</v>
      </c>
      <c r="J1109" s="160">
        <f t="shared" si="91"/>
        <v>0</v>
      </c>
      <c r="K1109" s="160">
        <f t="shared" si="92"/>
        <v>0</v>
      </c>
    </row>
    <row r="1110" spans="1:11">
      <c r="A1110" s="7" t="s">
        <v>438</v>
      </c>
      <c r="B1110" s="661">
        <v>10</v>
      </c>
      <c r="C1110" s="659" t="s">
        <v>28</v>
      </c>
      <c r="D1110" s="660" t="s">
        <v>29</v>
      </c>
      <c r="E1110" s="658" t="s">
        <v>127</v>
      </c>
      <c r="F1110" s="662">
        <v>155.02000000000001</v>
      </c>
      <c r="G1110" s="160" t="str">
        <f t="shared" si="89"/>
        <v>ТР</v>
      </c>
      <c r="H1110" s="160" t="str">
        <f t="shared" si="88"/>
        <v>4</v>
      </c>
      <c r="I1110" s="160">
        <f t="shared" si="90"/>
        <v>155.02000000000001</v>
      </c>
      <c r="J1110" s="160">
        <f t="shared" si="91"/>
        <v>0</v>
      </c>
      <c r="K1110" s="160">
        <f t="shared" si="92"/>
        <v>0</v>
      </c>
    </row>
    <row r="1111" spans="1:11">
      <c r="A1111" s="7" t="s">
        <v>438</v>
      </c>
      <c r="B1111" s="661">
        <v>11</v>
      </c>
      <c r="C1111" s="659" t="s">
        <v>281</v>
      </c>
      <c r="D1111" s="660" t="s">
        <v>176</v>
      </c>
      <c r="E1111" s="658" t="s">
        <v>127</v>
      </c>
      <c r="F1111" s="662">
        <v>1.38</v>
      </c>
      <c r="G1111" s="160" t="str">
        <f t="shared" si="89"/>
        <v>ТР</v>
      </c>
      <c r="H1111" s="160" t="str">
        <f t="shared" si="88"/>
        <v>4</v>
      </c>
      <c r="I1111" s="160">
        <f t="shared" si="90"/>
        <v>1.38</v>
      </c>
      <c r="J1111" s="160">
        <f t="shared" si="91"/>
        <v>0</v>
      </c>
      <c r="K1111" s="160">
        <f t="shared" si="92"/>
        <v>0</v>
      </c>
    </row>
    <row r="1112" spans="1:11">
      <c r="A1112" s="7" t="s">
        <v>438</v>
      </c>
      <c r="B1112" s="661">
        <v>12</v>
      </c>
      <c r="C1112" s="659">
        <v>2</v>
      </c>
      <c r="D1112" s="660" t="s">
        <v>31</v>
      </c>
      <c r="E1112" s="658" t="s">
        <v>127</v>
      </c>
      <c r="F1112" s="662">
        <v>54.97</v>
      </c>
      <c r="G1112" s="160">
        <f t="shared" si="89"/>
        <v>0</v>
      </c>
      <c r="H1112" s="160">
        <f t="shared" si="88"/>
        <v>0</v>
      </c>
      <c r="I1112" s="160">
        <f t="shared" si="90"/>
        <v>0</v>
      </c>
      <c r="J1112" s="160">
        <f t="shared" si="91"/>
        <v>0</v>
      </c>
      <c r="K1112" s="160">
        <f t="shared" si="92"/>
        <v>0</v>
      </c>
    </row>
    <row r="1113" spans="1:11">
      <c r="A1113" s="7" t="s">
        <v>438</v>
      </c>
      <c r="B1113" s="784" t="s">
        <v>203</v>
      </c>
      <c r="C1113" s="785"/>
      <c r="D1113" s="785"/>
      <c r="E1113" s="785"/>
      <c r="F1113" s="786"/>
      <c r="G1113" s="160">
        <f t="shared" si="89"/>
        <v>0</v>
      </c>
      <c r="H1113" s="160">
        <f t="shared" si="88"/>
        <v>0</v>
      </c>
      <c r="I1113" s="160">
        <f t="shared" si="90"/>
        <v>0</v>
      </c>
      <c r="J1113" s="160">
        <f t="shared" si="91"/>
        <v>0</v>
      </c>
      <c r="K1113" s="160">
        <f t="shared" si="92"/>
        <v>0</v>
      </c>
    </row>
    <row r="1114" spans="1:11">
      <c r="A1114" s="7" t="s">
        <v>438</v>
      </c>
      <c r="B1114" s="661">
        <v>13</v>
      </c>
      <c r="C1114" s="659" t="s">
        <v>204</v>
      </c>
      <c r="D1114" s="660" t="s">
        <v>205</v>
      </c>
      <c r="E1114" s="658" t="s">
        <v>206</v>
      </c>
      <c r="F1114" s="662">
        <v>10.31</v>
      </c>
      <c r="G1114" s="160">
        <f t="shared" si="89"/>
        <v>0</v>
      </c>
      <c r="H1114" s="160">
        <f t="shared" si="88"/>
        <v>0</v>
      </c>
      <c r="I1114" s="160">
        <f t="shared" si="90"/>
        <v>0</v>
      </c>
      <c r="J1114" s="160" t="str">
        <f t="shared" si="91"/>
        <v>КР</v>
      </c>
      <c r="K1114" s="160">
        <f t="shared" si="92"/>
        <v>10.31</v>
      </c>
    </row>
    <row r="1115" spans="1:11">
      <c r="A1115" s="7" t="s">
        <v>438</v>
      </c>
      <c r="B1115" s="661">
        <v>14</v>
      </c>
      <c r="C1115" s="659" t="s">
        <v>323</v>
      </c>
      <c r="D1115" s="660" t="s">
        <v>324</v>
      </c>
      <c r="E1115" s="658" t="s">
        <v>206</v>
      </c>
      <c r="F1115" s="662">
        <v>0.03</v>
      </c>
      <c r="G1115" s="160">
        <f t="shared" si="89"/>
        <v>0</v>
      </c>
      <c r="H1115" s="160">
        <f t="shared" si="88"/>
        <v>0</v>
      </c>
      <c r="I1115" s="160">
        <f t="shared" si="90"/>
        <v>0</v>
      </c>
      <c r="J1115" s="160" t="str">
        <f t="shared" si="91"/>
        <v>КР</v>
      </c>
      <c r="K1115" s="160">
        <f t="shared" si="92"/>
        <v>0.03</v>
      </c>
    </row>
    <row r="1116" spans="1:11">
      <c r="A1116" s="7" t="s">
        <v>438</v>
      </c>
      <c r="B1116" s="661">
        <v>15</v>
      </c>
      <c r="C1116" s="659" t="s">
        <v>325</v>
      </c>
      <c r="D1116" s="660" t="s">
        <v>326</v>
      </c>
      <c r="E1116" s="658" t="s">
        <v>206</v>
      </c>
      <c r="F1116" s="662">
        <v>0.08</v>
      </c>
      <c r="G1116" s="160">
        <f t="shared" si="89"/>
        <v>0</v>
      </c>
      <c r="H1116" s="160">
        <f t="shared" si="88"/>
        <v>0</v>
      </c>
      <c r="I1116" s="160">
        <f t="shared" si="90"/>
        <v>0</v>
      </c>
      <c r="J1116" s="160">
        <f t="shared" si="91"/>
        <v>0</v>
      </c>
      <c r="K1116" s="160">
        <f t="shared" si="92"/>
        <v>0</v>
      </c>
    </row>
    <row r="1117" spans="1:11">
      <c r="A1117" s="7" t="s">
        <v>438</v>
      </c>
      <c r="B1117" s="661">
        <v>16</v>
      </c>
      <c r="C1117" s="659" t="s">
        <v>221</v>
      </c>
      <c r="D1117" s="660" t="s">
        <v>222</v>
      </c>
      <c r="E1117" s="658" t="s">
        <v>206</v>
      </c>
      <c r="F1117" s="662">
        <v>38.47</v>
      </c>
      <c r="G1117" s="160">
        <f t="shared" si="89"/>
        <v>0</v>
      </c>
      <c r="H1117" s="160">
        <f t="shared" si="88"/>
        <v>0</v>
      </c>
      <c r="I1117" s="160">
        <f t="shared" si="90"/>
        <v>0</v>
      </c>
      <c r="J1117" s="160">
        <f t="shared" si="91"/>
        <v>0</v>
      </c>
      <c r="K1117" s="160">
        <f t="shared" si="92"/>
        <v>0</v>
      </c>
    </row>
    <row r="1118" spans="1:11">
      <c r="A1118" s="7" t="s">
        <v>438</v>
      </c>
      <c r="B1118" s="661">
        <v>17</v>
      </c>
      <c r="C1118" s="659" t="s">
        <v>239</v>
      </c>
      <c r="D1118" s="660" t="s">
        <v>240</v>
      </c>
      <c r="E1118" s="658" t="s">
        <v>206</v>
      </c>
      <c r="F1118" s="662">
        <v>38.47</v>
      </c>
      <c r="G1118" s="160">
        <f t="shared" si="89"/>
        <v>0</v>
      </c>
      <c r="H1118" s="160">
        <f t="shared" si="88"/>
        <v>0</v>
      </c>
      <c r="I1118" s="160">
        <f t="shared" si="90"/>
        <v>0</v>
      </c>
      <c r="J1118" s="160">
        <f t="shared" si="91"/>
        <v>0</v>
      </c>
      <c r="K1118" s="160">
        <f t="shared" si="92"/>
        <v>0</v>
      </c>
    </row>
    <row r="1119" spans="1:11">
      <c r="A1119" s="7" t="s">
        <v>438</v>
      </c>
      <c r="B1119" s="661">
        <v>18</v>
      </c>
      <c r="C1119" s="659" t="s">
        <v>219</v>
      </c>
      <c r="D1119" s="660" t="s">
        <v>220</v>
      </c>
      <c r="E1119" s="658" t="s">
        <v>206</v>
      </c>
      <c r="F1119" s="662">
        <v>37.119999999999997</v>
      </c>
      <c r="G1119" s="160">
        <f t="shared" si="89"/>
        <v>0</v>
      </c>
      <c r="H1119" s="160">
        <f t="shared" si="88"/>
        <v>0</v>
      </c>
      <c r="I1119" s="160">
        <f t="shared" si="90"/>
        <v>0</v>
      </c>
      <c r="J1119" s="160">
        <f t="shared" si="91"/>
        <v>0</v>
      </c>
      <c r="K1119" s="160">
        <f t="shared" si="92"/>
        <v>0</v>
      </c>
    </row>
    <row r="1120" spans="1:11">
      <c r="A1120" s="7" t="s">
        <v>438</v>
      </c>
      <c r="B1120" s="661">
        <v>19</v>
      </c>
      <c r="C1120" s="659" t="s">
        <v>304</v>
      </c>
      <c r="D1120" s="660" t="s">
        <v>305</v>
      </c>
      <c r="E1120" s="658" t="s">
        <v>206</v>
      </c>
      <c r="F1120" s="662">
        <v>6.5</v>
      </c>
      <c r="G1120" s="160">
        <f t="shared" si="89"/>
        <v>0</v>
      </c>
      <c r="H1120" s="160">
        <f t="shared" si="88"/>
        <v>0</v>
      </c>
      <c r="I1120" s="160">
        <f t="shared" si="90"/>
        <v>0</v>
      </c>
      <c r="J1120" s="160">
        <f t="shared" si="91"/>
        <v>0</v>
      </c>
      <c r="K1120" s="160">
        <f t="shared" si="92"/>
        <v>0</v>
      </c>
    </row>
    <row r="1121" spans="1:11">
      <c r="A1121" s="7" t="s">
        <v>438</v>
      </c>
      <c r="B1121" s="661">
        <v>20</v>
      </c>
      <c r="C1121" s="659" t="s">
        <v>241</v>
      </c>
      <c r="D1121" s="660" t="s">
        <v>242</v>
      </c>
      <c r="E1121" s="658" t="s">
        <v>206</v>
      </c>
      <c r="F1121" s="662">
        <v>48.32</v>
      </c>
      <c r="G1121" s="160">
        <f t="shared" si="89"/>
        <v>0</v>
      </c>
      <c r="H1121" s="160">
        <f t="shared" si="88"/>
        <v>0</v>
      </c>
      <c r="I1121" s="160">
        <f t="shared" si="90"/>
        <v>0</v>
      </c>
      <c r="J1121" s="160">
        <f t="shared" si="91"/>
        <v>0</v>
      </c>
      <c r="K1121" s="160">
        <f t="shared" si="92"/>
        <v>0</v>
      </c>
    </row>
    <row r="1122" spans="1:11">
      <c r="A1122" s="7" t="s">
        <v>438</v>
      </c>
      <c r="B1122" s="661">
        <v>21</v>
      </c>
      <c r="C1122" s="659">
        <v>160201</v>
      </c>
      <c r="D1122" s="660" t="s">
        <v>469</v>
      </c>
      <c r="E1122" s="658" t="s">
        <v>206</v>
      </c>
      <c r="F1122" s="662">
        <v>0.28000000000000003</v>
      </c>
      <c r="G1122" s="160">
        <f t="shared" si="89"/>
        <v>0</v>
      </c>
      <c r="H1122" s="160">
        <f t="shared" si="88"/>
        <v>0</v>
      </c>
      <c r="I1122" s="160">
        <f t="shared" si="90"/>
        <v>0</v>
      </c>
      <c r="J1122" s="160">
        <f t="shared" si="91"/>
        <v>0</v>
      </c>
      <c r="K1122" s="160">
        <f t="shared" si="92"/>
        <v>0</v>
      </c>
    </row>
    <row r="1123" spans="1:11">
      <c r="A1123" s="7" t="s">
        <v>438</v>
      </c>
      <c r="B1123" s="661">
        <v>22</v>
      </c>
      <c r="C1123" s="659">
        <v>160202</v>
      </c>
      <c r="D1123" s="660" t="s">
        <v>327</v>
      </c>
      <c r="E1123" s="658" t="s">
        <v>206</v>
      </c>
      <c r="F1123" s="662">
        <v>0.08</v>
      </c>
      <c r="G1123" s="160">
        <f t="shared" si="89"/>
        <v>0</v>
      </c>
      <c r="H1123" s="160">
        <f t="shared" si="88"/>
        <v>0</v>
      </c>
      <c r="I1123" s="160">
        <f t="shared" si="90"/>
        <v>0</v>
      </c>
      <c r="J1123" s="160">
        <f t="shared" si="91"/>
        <v>0</v>
      </c>
      <c r="K1123" s="160">
        <f t="shared" si="92"/>
        <v>0</v>
      </c>
    </row>
    <row r="1124" spans="1:11">
      <c r="A1124" s="7" t="s">
        <v>438</v>
      </c>
      <c r="B1124" s="661">
        <v>23</v>
      </c>
      <c r="C1124" s="659">
        <v>160601</v>
      </c>
      <c r="D1124" s="660" t="s">
        <v>328</v>
      </c>
      <c r="E1124" s="658" t="s">
        <v>206</v>
      </c>
      <c r="F1124" s="662">
        <v>0.11</v>
      </c>
      <c r="G1124" s="160">
        <f t="shared" si="89"/>
        <v>0</v>
      </c>
      <c r="H1124" s="160">
        <f t="shared" si="88"/>
        <v>0</v>
      </c>
      <c r="I1124" s="160">
        <f t="shared" si="90"/>
        <v>0</v>
      </c>
      <c r="J1124" s="160">
        <f t="shared" si="91"/>
        <v>0</v>
      </c>
      <c r="K1124" s="160">
        <f t="shared" si="92"/>
        <v>0</v>
      </c>
    </row>
    <row r="1125" spans="1:11">
      <c r="A1125" s="7" t="s">
        <v>438</v>
      </c>
      <c r="B1125" s="661">
        <v>24</v>
      </c>
      <c r="C1125" s="659">
        <v>170300</v>
      </c>
      <c r="D1125" s="660" t="s">
        <v>288</v>
      </c>
      <c r="E1125" s="658" t="s">
        <v>206</v>
      </c>
      <c r="F1125" s="662">
        <v>0.28000000000000003</v>
      </c>
      <c r="G1125" s="160">
        <f t="shared" si="89"/>
        <v>0</v>
      </c>
      <c r="H1125" s="160">
        <f t="shared" si="88"/>
        <v>0</v>
      </c>
      <c r="I1125" s="160">
        <f t="shared" si="90"/>
        <v>0</v>
      </c>
      <c r="J1125" s="160">
        <f t="shared" si="91"/>
        <v>0</v>
      </c>
      <c r="K1125" s="160">
        <f t="shared" si="92"/>
        <v>0</v>
      </c>
    </row>
    <row r="1126" spans="1:11">
      <c r="A1126" s="7" t="s">
        <v>438</v>
      </c>
      <c r="B1126" s="661">
        <v>25</v>
      </c>
      <c r="C1126" s="659">
        <v>170602</v>
      </c>
      <c r="D1126" s="660" t="s">
        <v>455</v>
      </c>
      <c r="E1126" s="658" t="s">
        <v>206</v>
      </c>
      <c r="F1126" s="662">
        <v>0.28000000000000003</v>
      </c>
      <c r="G1126" s="160">
        <f t="shared" si="89"/>
        <v>0</v>
      </c>
      <c r="H1126" s="160">
        <f t="shared" ref="H1126:H1189" si="93">IF(G1126="ТР",MID(C1126,3,1),0)</f>
        <v>0</v>
      </c>
      <c r="I1126" s="160">
        <f t="shared" si="90"/>
        <v>0</v>
      </c>
      <c r="J1126" s="160">
        <f t="shared" si="91"/>
        <v>0</v>
      </c>
      <c r="K1126" s="160">
        <f t="shared" si="92"/>
        <v>0</v>
      </c>
    </row>
    <row r="1127" spans="1:11">
      <c r="A1127" s="7" t="s">
        <v>438</v>
      </c>
      <c r="B1127" s="661">
        <v>26</v>
      </c>
      <c r="C1127" s="659">
        <v>171000</v>
      </c>
      <c r="D1127" s="660" t="s">
        <v>456</v>
      </c>
      <c r="E1127" s="658" t="s">
        <v>206</v>
      </c>
      <c r="F1127" s="662">
        <v>0.26</v>
      </c>
      <c r="G1127" s="160">
        <f t="shared" si="89"/>
        <v>0</v>
      </c>
      <c r="H1127" s="160">
        <f t="shared" si="93"/>
        <v>0</v>
      </c>
      <c r="I1127" s="160">
        <f t="shared" si="90"/>
        <v>0</v>
      </c>
      <c r="J1127" s="160">
        <f t="shared" si="91"/>
        <v>0</v>
      </c>
      <c r="K1127" s="160">
        <f t="shared" si="92"/>
        <v>0</v>
      </c>
    </row>
    <row r="1128" spans="1:11">
      <c r="A1128" s="7" t="s">
        <v>438</v>
      </c>
      <c r="B1128" s="661">
        <v>27</v>
      </c>
      <c r="C1128" s="659">
        <v>330206</v>
      </c>
      <c r="D1128" s="660" t="s">
        <v>243</v>
      </c>
      <c r="E1128" s="658" t="s">
        <v>206</v>
      </c>
      <c r="F1128" s="662">
        <v>2.7</v>
      </c>
      <c r="G1128" s="160">
        <f t="shared" si="89"/>
        <v>0</v>
      </c>
      <c r="H1128" s="160">
        <f t="shared" si="93"/>
        <v>0</v>
      </c>
      <c r="I1128" s="160">
        <f t="shared" si="90"/>
        <v>0</v>
      </c>
      <c r="J1128" s="160">
        <f t="shared" si="91"/>
        <v>0</v>
      </c>
      <c r="K1128" s="160">
        <f t="shared" si="92"/>
        <v>0</v>
      </c>
    </row>
    <row r="1129" spans="1:11">
      <c r="A1129" s="7" t="s">
        <v>438</v>
      </c>
      <c r="B1129" s="661">
        <v>28</v>
      </c>
      <c r="C1129" s="659">
        <v>331451</v>
      </c>
      <c r="D1129" s="660" t="s">
        <v>244</v>
      </c>
      <c r="E1129" s="658" t="s">
        <v>206</v>
      </c>
      <c r="F1129" s="662">
        <v>44.72</v>
      </c>
      <c r="G1129" s="160">
        <f t="shared" si="89"/>
        <v>0</v>
      </c>
      <c r="H1129" s="160">
        <f t="shared" si="93"/>
        <v>0</v>
      </c>
      <c r="I1129" s="160">
        <f t="shared" si="90"/>
        <v>0</v>
      </c>
      <c r="J1129" s="160">
        <f t="shared" si="91"/>
        <v>0</v>
      </c>
      <c r="K1129" s="160">
        <f t="shared" si="92"/>
        <v>0</v>
      </c>
    </row>
    <row r="1130" spans="1:11">
      <c r="A1130" s="7" t="s">
        <v>438</v>
      </c>
      <c r="B1130" s="661">
        <v>29</v>
      </c>
      <c r="C1130" s="659">
        <v>350451</v>
      </c>
      <c r="D1130" s="660" t="s">
        <v>274</v>
      </c>
      <c r="E1130" s="658" t="s">
        <v>206</v>
      </c>
      <c r="F1130" s="662">
        <v>1.75</v>
      </c>
      <c r="G1130" s="160">
        <f t="shared" si="89"/>
        <v>0</v>
      </c>
      <c r="H1130" s="160">
        <f t="shared" si="93"/>
        <v>0</v>
      </c>
      <c r="I1130" s="160">
        <f t="shared" si="90"/>
        <v>0</v>
      </c>
      <c r="J1130" s="160">
        <f t="shared" si="91"/>
        <v>0</v>
      </c>
      <c r="K1130" s="160">
        <f t="shared" si="92"/>
        <v>0</v>
      </c>
    </row>
    <row r="1131" spans="1:11">
      <c r="A1131" s="7" t="s">
        <v>438</v>
      </c>
      <c r="B1131" s="661">
        <v>30</v>
      </c>
      <c r="C1131" s="659">
        <v>400001</v>
      </c>
      <c r="D1131" s="660" t="s">
        <v>207</v>
      </c>
      <c r="E1131" s="658" t="s">
        <v>206</v>
      </c>
      <c r="F1131" s="662">
        <v>26.89</v>
      </c>
      <c r="G1131" s="160">
        <f t="shared" si="89"/>
        <v>0</v>
      </c>
      <c r="H1131" s="160">
        <f t="shared" si="93"/>
        <v>0</v>
      </c>
      <c r="I1131" s="160">
        <f t="shared" si="90"/>
        <v>0</v>
      </c>
      <c r="J1131" s="160">
        <f t="shared" si="91"/>
        <v>0</v>
      </c>
      <c r="K1131" s="160">
        <f t="shared" si="92"/>
        <v>0</v>
      </c>
    </row>
    <row r="1132" spans="1:11">
      <c r="A1132" s="7" t="s">
        <v>438</v>
      </c>
      <c r="B1132" s="661">
        <v>31</v>
      </c>
      <c r="C1132" s="659">
        <v>400311</v>
      </c>
      <c r="D1132" s="660" t="s">
        <v>329</v>
      </c>
      <c r="E1132" s="658" t="s">
        <v>206</v>
      </c>
      <c r="F1132" s="662">
        <v>0.13</v>
      </c>
      <c r="G1132" s="160">
        <f t="shared" si="89"/>
        <v>0</v>
      </c>
      <c r="H1132" s="160">
        <f t="shared" si="93"/>
        <v>0</v>
      </c>
      <c r="I1132" s="160">
        <f t="shared" si="90"/>
        <v>0</v>
      </c>
      <c r="J1132" s="160">
        <f t="shared" si="91"/>
        <v>0</v>
      </c>
      <c r="K1132" s="160">
        <f t="shared" si="92"/>
        <v>0</v>
      </c>
    </row>
    <row r="1133" spans="1:11">
      <c r="A1133" s="7" t="s">
        <v>440</v>
      </c>
      <c r="B1133" s="784" t="s">
        <v>202</v>
      </c>
      <c r="C1133" s="785"/>
      <c r="D1133" s="785"/>
      <c r="E1133" s="785"/>
      <c r="F1133" s="786"/>
      <c r="G1133" s="160">
        <f t="shared" si="89"/>
        <v>0</v>
      </c>
      <c r="H1133" s="160">
        <f t="shared" si="93"/>
        <v>0</v>
      </c>
      <c r="I1133" s="160">
        <f t="shared" si="90"/>
        <v>0</v>
      </c>
      <c r="J1133" s="160">
        <f t="shared" si="91"/>
        <v>0</v>
      </c>
      <c r="K1133" s="160">
        <f t="shared" si="92"/>
        <v>0</v>
      </c>
    </row>
    <row r="1134" spans="1:11">
      <c r="A1134" s="7" t="s">
        <v>440</v>
      </c>
      <c r="B1134" s="669">
        <v>1</v>
      </c>
      <c r="C1134" s="664" t="s">
        <v>97</v>
      </c>
      <c r="D1134" s="665" t="s">
        <v>98</v>
      </c>
      <c r="E1134" s="663" t="s">
        <v>127</v>
      </c>
      <c r="F1134" s="671">
        <v>31.7</v>
      </c>
      <c r="G1134" s="160" t="str">
        <f t="shared" si="89"/>
        <v>ТР</v>
      </c>
      <c r="H1134" s="160" t="str">
        <f t="shared" si="93"/>
        <v>3</v>
      </c>
      <c r="I1134" s="160">
        <f t="shared" si="90"/>
        <v>31.7</v>
      </c>
      <c r="J1134" s="160">
        <f t="shared" si="91"/>
        <v>0</v>
      </c>
      <c r="K1134" s="160">
        <f t="shared" si="92"/>
        <v>0</v>
      </c>
    </row>
    <row r="1135" spans="1:11">
      <c r="A1135" s="7" t="s">
        <v>440</v>
      </c>
      <c r="B1135" s="669">
        <v>2</v>
      </c>
      <c r="C1135" s="664" t="s">
        <v>22</v>
      </c>
      <c r="D1135" s="665" t="s">
        <v>23</v>
      </c>
      <c r="E1135" s="663" t="s">
        <v>127</v>
      </c>
      <c r="F1135" s="671">
        <v>1142.4000000000001</v>
      </c>
      <c r="G1135" s="160" t="str">
        <f t="shared" si="89"/>
        <v>ТР</v>
      </c>
      <c r="H1135" s="160" t="str">
        <f t="shared" si="93"/>
        <v>3</v>
      </c>
      <c r="I1135" s="160">
        <f t="shared" si="90"/>
        <v>1142.4000000000001</v>
      </c>
      <c r="J1135" s="160">
        <f t="shared" si="91"/>
        <v>0</v>
      </c>
      <c r="K1135" s="160">
        <f t="shared" si="92"/>
        <v>0</v>
      </c>
    </row>
    <row r="1136" spans="1:11">
      <c r="A1136" s="7" t="s">
        <v>440</v>
      </c>
      <c r="B1136" s="669">
        <v>3</v>
      </c>
      <c r="C1136" s="664" t="s">
        <v>26</v>
      </c>
      <c r="D1136" s="665" t="s">
        <v>27</v>
      </c>
      <c r="E1136" s="663" t="s">
        <v>127</v>
      </c>
      <c r="F1136" s="671">
        <v>1389.8</v>
      </c>
      <c r="G1136" s="160" t="str">
        <f t="shared" si="89"/>
        <v>ТР</v>
      </c>
      <c r="H1136" s="160" t="str">
        <f t="shared" si="93"/>
        <v>4</v>
      </c>
      <c r="I1136" s="160">
        <f t="shared" si="90"/>
        <v>1389.8</v>
      </c>
      <c r="J1136" s="160">
        <f t="shared" si="91"/>
        <v>0</v>
      </c>
      <c r="K1136" s="160">
        <f t="shared" si="92"/>
        <v>0</v>
      </c>
    </row>
    <row r="1137" spans="1:11">
      <c r="A1137" s="7" t="s">
        <v>440</v>
      </c>
      <c r="B1137" s="669">
        <v>4</v>
      </c>
      <c r="C1137" s="664" t="s">
        <v>28</v>
      </c>
      <c r="D1137" s="665" t="s">
        <v>29</v>
      </c>
      <c r="E1137" s="663" t="s">
        <v>127</v>
      </c>
      <c r="F1137" s="671">
        <v>881.81</v>
      </c>
      <c r="G1137" s="160" t="str">
        <f t="shared" si="89"/>
        <v>ТР</v>
      </c>
      <c r="H1137" s="160" t="str">
        <f t="shared" si="93"/>
        <v>4</v>
      </c>
      <c r="I1137" s="160">
        <f t="shared" si="90"/>
        <v>881.81</v>
      </c>
      <c r="J1137" s="160">
        <f t="shared" si="91"/>
        <v>0</v>
      </c>
      <c r="K1137" s="160">
        <f t="shared" si="92"/>
        <v>0</v>
      </c>
    </row>
    <row r="1138" spans="1:11">
      <c r="A1138" s="7" t="s">
        <v>440</v>
      </c>
      <c r="B1138" s="669">
        <v>5</v>
      </c>
      <c r="C1138" s="664">
        <v>2</v>
      </c>
      <c r="D1138" s="665" t="s">
        <v>31</v>
      </c>
      <c r="E1138" s="663" t="s">
        <v>127</v>
      </c>
      <c r="F1138" s="671">
        <v>117.4</v>
      </c>
      <c r="G1138" s="160">
        <f t="shared" si="89"/>
        <v>0</v>
      </c>
      <c r="H1138" s="160">
        <f t="shared" si="93"/>
        <v>0</v>
      </c>
      <c r="I1138" s="160">
        <f t="shared" si="90"/>
        <v>0</v>
      </c>
      <c r="J1138" s="160">
        <f t="shared" si="91"/>
        <v>0</v>
      </c>
      <c r="K1138" s="160">
        <f t="shared" si="92"/>
        <v>0</v>
      </c>
    </row>
    <row r="1139" spans="1:11">
      <c r="A1139" s="7" t="s">
        <v>440</v>
      </c>
      <c r="B1139" s="784" t="s">
        <v>203</v>
      </c>
      <c r="C1139" s="785"/>
      <c r="D1139" s="785"/>
      <c r="E1139" s="785"/>
      <c r="F1139" s="786"/>
      <c r="G1139" s="160">
        <f t="shared" si="89"/>
        <v>0</v>
      </c>
      <c r="H1139" s="160">
        <f t="shared" si="93"/>
        <v>0</v>
      </c>
      <c r="I1139" s="160">
        <f t="shared" si="90"/>
        <v>0</v>
      </c>
      <c r="J1139" s="160">
        <f t="shared" si="91"/>
        <v>0</v>
      </c>
      <c r="K1139" s="160">
        <f t="shared" si="92"/>
        <v>0</v>
      </c>
    </row>
    <row r="1140" spans="1:11" ht="25.5">
      <c r="A1140" s="7" t="s">
        <v>440</v>
      </c>
      <c r="B1140" s="669">
        <v>6</v>
      </c>
      <c r="C1140" s="664" t="s">
        <v>246</v>
      </c>
      <c r="D1140" s="665" t="s">
        <v>247</v>
      </c>
      <c r="E1140" s="663" t="s">
        <v>206</v>
      </c>
      <c r="F1140" s="671">
        <v>0.96</v>
      </c>
      <c r="G1140" s="160">
        <f t="shared" si="89"/>
        <v>0</v>
      </c>
      <c r="H1140" s="160">
        <f t="shared" si="93"/>
        <v>0</v>
      </c>
      <c r="I1140" s="160">
        <f t="shared" si="90"/>
        <v>0</v>
      </c>
      <c r="J1140" s="160" t="str">
        <f t="shared" si="91"/>
        <v>КР</v>
      </c>
      <c r="K1140" s="160">
        <f t="shared" si="92"/>
        <v>0.96</v>
      </c>
    </row>
    <row r="1141" spans="1:11">
      <c r="A1141" s="7" t="s">
        <v>440</v>
      </c>
      <c r="B1141" s="669">
        <v>7</v>
      </c>
      <c r="C1141" s="664" t="s">
        <v>204</v>
      </c>
      <c r="D1141" s="665" t="s">
        <v>205</v>
      </c>
      <c r="E1141" s="663" t="s">
        <v>206</v>
      </c>
      <c r="F1141" s="671">
        <v>26.43</v>
      </c>
      <c r="G1141" s="160">
        <f t="shared" si="89"/>
        <v>0</v>
      </c>
      <c r="H1141" s="160">
        <f t="shared" si="93"/>
        <v>0</v>
      </c>
      <c r="I1141" s="160">
        <f t="shared" si="90"/>
        <v>0</v>
      </c>
      <c r="J1141" s="160" t="str">
        <f t="shared" si="91"/>
        <v>КР</v>
      </c>
      <c r="K1141" s="160">
        <f t="shared" si="92"/>
        <v>26.43</v>
      </c>
    </row>
    <row r="1142" spans="1:11">
      <c r="A1142" s="7" t="s">
        <v>440</v>
      </c>
      <c r="B1142" s="669">
        <v>8</v>
      </c>
      <c r="C1142" s="664" t="s">
        <v>221</v>
      </c>
      <c r="D1142" s="665" t="s">
        <v>222</v>
      </c>
      <c r="E1142" s="663" t="s">
        <v>206</v>
      </c>
      <c r="F1142" s="671">
        <v>204.6</v>
      </c>
      <c r="G1142" s="160">
        <f t="shared" si="89"/>
        <v>0</v>
      </c>
      <c r="H1142" s="160">
        <f t="shared" si="93"/>
        <v>0</v>
      </c>
      <c r="I1142" s="160">
        <f t="shared" si="90"/>
        <v>0</v>
      </c>
      <c r="J1142" s="160">
        <f t="shared" si="91"/>
        <v>0</v>
      </c>
      <c r="K1142" s="160">
        <f t="shared" si="92"/>
        <v>0</v>
      </c>
    </row>
    <row r="1143" spans="1:11">
      <c r="A1143" s="7" t="s">
        <v>440</v>
      </c>
      <c r="B1143" s="669">
        <v>9</v>
      </c>
      <c r="C1143" s="664" t="s">
        <v>239</v>
      </c>
      <c r="D1143" s="665" t="s">
        <v>240</v>
      </c>
      <c r="E1143" s="663" t="s">
        <v>206</v>
      </c>
      <c r="F1143" s="671">
        <v>204.6</v>
      </c>
      <c r="G1143" s="160">
        <f t="shared" si="89"/>
        <v>0</v>
      </c>
      <c r="H1143" s="160">
        <f t="shared" si="93"/>
        <v>0</v>
      </c>
      <c r="I1143" s="160">
        <f t="shared" si="90"/>
        <v>0</v>
      </c>
      <c r="J1143" s="160">
        <f t="shared" si="91"/>
        <v>0</v>
      </c>
      <c r="K1143" s="160">
        <f t="shared" si="92"/>
        <v>0</v>
      </c>
    </row>
    <row r="1144" spans="1:11">
      <c r="A1144" s="7" t="s">
        <v>440</v>
      </c>
      <c r="B1144" s="669">
        <v>10</v>
      </c>
      <c r="C1144" s="664" t="s">
        <v>219</v>
      </c>
      <c r="D1144" s="665" t="s">
        <v>220</v>
      </c>
      <c r="E1144" s="663" t="s">
        <v>206</v>
      </c>
      <c r="F1144" s="671">
        <v>90.02</v>
      </c>
      <c r="G1144" s="160">
        <f t="shared" si="89"/>
        <v>0</v>
      </c>
      <c r="H1144" s="160">
        <f t="shared" si="93"/>
        <v>0</v>
      </c>
      <c r="I1144" s="160">
        <f t="shared" si="90"/>
        <v>0</v>
      </c>
      <c r="J1144" s="160">
        <f t="shared" si="91"/>
        <v>0</v>
      </c>
      <c r="K1144" s="160">
        <f t="shared" si="92"/>
        <v>0</v>
      </c>
    </row>
    <row r="1145" spans="1:11">
      <c r="A1145" s="7" t="s">
        <v>440</v>
      </c>
      <c r="B1145" s="669">
        <v>11</v>
      </c>
      <c r="C1145" s="664" t="s">
        <v>252</v>
      </c>
      <c r="D1145" s="665" t="s">
        <v>253</v>
      </c>
      <c r="E1145" s="663" t="s">
        <v>206</v>
      </c>
      <c r="F1145" s="671">
        <v>0.3</v>
      </c>
      <c r="G1145" s="160">
        <f t="shared" ref="G1145:G1208" si="94">IF(LEFT(C1145,2)="1-","ТР",IF(LEFT(C1145,2)="4-","ТР",0))</f>
        <v>0</v>
      </c>
      <c r="H1145" s="160">
        <f t="shared" si="93"/>
        <v>0</v>
      </c>
      <c r="I1145" s="160">
        <f t="shared" si="90"/>
        <v>0</v>
      </c>
      <c r="J1145" s="160">
        <f t="shared" si="91"/>
        <v>0</v>
      </c>
      <c r="K1145" s="160">
        <f t="shared" si="92"/>
        <v>0</v>
      </c>
    </row>
    <row r="1146" spans="1:11">
      <c r="A1146" s="7" t="s">
        <v>440</v>
      </c>
      <c r="B1146" s="669">
        <v>12</v>
      </c>
      <c r="C1146" s="664" t="s">
        <v>241</v>
      </c>
      <c r="D1146" s="665" t="s">
        <v>242</v>
      </c>
      <c r="E1146" s="663" t="s">
        <v>206</v>
      </c>
      <c r="F1146" s="671">
        <v>141.31</v>
      </c>
      <c r="G1146" s="160">
        <f t="shared" si="94"/>
        <v>0</v>
      </c>
      <c r="H1146" s="160">
        <f t="shared" si="93"/>
        <v>0</v>
      </c>
      <c r="I1146" s="160">
        <f t="shared" si="90"/>
        <v>0</v>
      </c>
      <c r="J1146" s="160">
        <f t="shared" si="91"/>
        <v>0</v>
      </c>
      <c r="K1146" s="160">
        <f t="shared" si="92"/>
        <v>0</v>
      </c>
    </row>
    <row r="1147" spans="1:11">
      <c r="A1147" s="7" t="s">
        <v>440</v>
      </c>
      <c r="B1147" s="669">
        <v>13</v>
      </c>
      <c r="C1147" s="664">
        <v>330206</v>
      </c>
      <c r="D1147" s="665" t="s">
        <v>243</v>
      </c>
      <c r="E1147" s="663" t="s">
        <v>206</v>
      </c>
      <c r="F1147" s="671">
        <v>0.5</v>
      </c>
      <c r="G1147" s="160">
        <f t="shared" si="94"/>
        <v>0</v>
      </c>
      <c r="H1147" s="160">
        <f t="shared" si="93"/>
        <v>0</v>
      </c>
      <c r="I1147" s="160">
        <f t="shared" si="90"/>
        <v>0</v>
      </c>
      <c r="J1147" s="160">
        <f t="shared" si="91"/>
        <v>0</v>
      </c>
      <c r="K1147" s="160">
        <f t="shared" si="92"/>
        <v>0</v>
      </c>
    </row>
    <row r="1148" spans="1:11">
      <c r="A1148" s="7" t="s">
        <v>440</v>
      </c>
      <c r="B1148" s="669">
        <v>14</v>
      </c>
      <c r="C1148" s="664">
        <v>330301</v>
      </c>
      <c r="D1148" s="665" t="s">
        <v>289</v>
      </c>
      <c r="E1148" s="663" t="s">
        <v>206</v>
      </c>
      <c r="F1148" s="671">
        <v>0.06</v>
      </c>
      <c r="G1148" s="160">
        <f t="shared" si="94"/>
        <v>0</v>
      </c>
      <c r="H1148" s="160">
        <f t="shared" si="93"/>
        <v>0</v>
      </c>
      <c r="I1148" s="160">
        <f t="shared" si="90"/>
        <v>0</v>
      </c>
      <c r="J1148" s="160">
        <f t="shared" si="91"/>
        <v>0</v>
      </c>
      <c r="K1148" s="160">
        <f t="shared" si="92"/>
        <v>0</v>
      </c>
    </row>
    <row r="1149" spans="1:11">
      <c r="A1149" s="7" t="s">
        <v>440</v>
      </c>
      <c r="B1149" s="669">
        <v>15</v>
      </c>
      <c r="C1149" s="664">
        <v>331451</v>
      </c>
      <c r="D1149" s="665" t="s">
        <v>244</v>
      </c>
      <c r="E1149" s="663" t="s">
        <v>206</v>
      </c>
      <c r="F1149" s="671">
        <v>232.2</v>
      </c>
      <c r="G1149" s="160">
        <f t="shared" si="94"/>
        <v>0</v>
      </c>
      <c r="H1149" s="160">
        <f t="shared" si="93"/>
        <v>0</v>
      </c>
      <c r="I1149" s="160">
        <f t="shared" si="90"/>
        <v>0</v>
      </c>
      <c r="J1149" s="160">
        <f t="shared" si="91"/>
        <v>0</v>
      </c>
      <c r="K1149" s="160">
        <f t="shared" si="92"/>
        <v>0</v>
      </c>
    </row>
    <row r="1150" spans="1:11">
      <c r="A1150" s="7" t="s">
        <v>440</v>
      </c>
      <c r="B1150" s="669">
        <v>16</v>
      </c>
      <c r="C1150" s="664">
        <v>350451</v>
      </c>
      <c r="D1150" s="665" t="s">
        <v>274</v>
      </c>
      <c r="E1150" s="663" t="s">
        <v>206</v>
      </c>
      <c r="F1150" s="671">
        <v>205.69</v>
      </c>
      <c r="G1150" s="160">
        <f t="shared" si="94"/>
        <v>0</v>
      </c>
      <c r="H1150" s="160">
        <f t="shared" si="93"/>
        <v>0</v>
      </c>
      <c r="I1150" s="160">
        <f t="shared" si="90"/>
        <v>0</v>
      </c>
      <c r="J1150" s="160">
        <f t="shared" si="91"/>
        <v>0</v>
      </c>
      <c r="K1150" s="160">
        <f t="shared" si="92"/>
        <v>0</v>
      </c>
    </row>
    <row r="1151" spans="1:11">
      <c r="A1151" s="7" t="s">
        <v>440</v>
      </c>
      <c r="B1151" s="670">
        <v>17</v>
      </c>
      <c r="C1151" s="667">
        <v>400001</v>
      </c>
      <c r="D1151" s="668" t="s">
        <v>207</v>
      </c>
      <c r="E1151" s="666" t="s">
        <v>206</v>
      </c>
      <c r="F1151" s="672">
        <v>26.43</v>
      </c>
      <c r="G1151" s="160">
        <f t="shared" si="94"/>
        <v>0</v>
      </c>
      <c r="H1151" s="160">
        <f t="shared" si="93"/>
        <v>0</v>
      </c>
      <c r="I1151" s="160">
        <f t="shared" si="90"/>
        <v>0</v>
      </c>
      <c r="J1151" s="160">
        <f t="shared" si="91"/>
        <v>0</v>
      </c>
      <c r="K1151" s="160">
        <f t="shared" si="92"/>
        <v>0</v>
      </c>
    </row>
    <row r="1152" spans="1:11">
      <c r="A1152" s="7" t="s">
        <v>442</v>
      </c>
      <c r="B1152" s="784" t="s">
        <v>202</v>
      </c>
      <c r="C1152" s="785"/>
      <c r="D1152" s="785"/>
      <c r="E1152" s="785"/>
      <c r="F1152" s="786"/>
      <c r="G1152" s="160">
        <f t="shared" si="94"/>
        <v>0</v>
      </c>
      <c r="H1152" s="160">
        <f t="shared" si="93"/>
        <v>0</v>
      </c>
      <c r="I1152" s="160">
        <f t="shared" si="90"/>
        <v>0</v>
      </c>
      <c r="J1152" s="160">
        <f t="shared" si="91"/>
        <v>0</v>
      </c>
      <c r="K1152" s="160">
        <f t="shared" si="92"/>
        <v>0</v>
      </c>
    </row>
    <row r="1153" spans="1:11">
      <c r="A1153" s="7" t="s">
        <v>442</v>
      </c>
      <c r="B1153" s="679">
        <v>1</v>
      </c>
      <c r="C1153" s="674" t="s">
        <v>470</v>
      </c>
      <c r="D1153" s="675" t="s">
        <v>142</v>
      </c>
      <c r="E1153" s="673" t="s">
        <v>127</v>
      </c>
      <c r="F1153" s="681">
        <v>773.13</v>
      </c>
      <c r="G1153" s="160" t="str">
        <f t="shared" si="94"/>
        <v>ТР</v>
      </c>
      <c r="H1153" s="160" t="str">
        <f t="shared" si="93"/>
        <v>1</v>
      </c>
      <c r="I1153" s="160">
        <f t="shared" si="90"/>
        <v>773.13</v>
      </c>
      <c r="J1153" s="160">
        <f t="shared" si="91"/>
        <v>0</v>
      </c>
      <c r="K1153" s="160">
        <f t="shared" si="92"/>
        <v>0</v>
      </c>
    </row>
    <row r="1154" spans="1:11">
      <c r="A1154" s="7" t="s">
        <v>442</v>
      </c>
      <c r="B1154" s="679">
        <v>2</v>
      </c>
      <c r="C1154" s="674" t="s">
        <v>77</v>
      </c>
      <c r="D1154" s="675" t="s">
        <v>79</v>
      </c>
      <c r="E1154" s="673" t="s">
        <v>127</v>
      </c>
      <c r="F1154" s="681">
        <v>2060.39</v>
      </c>
      <c r="G1154" s="160" t="str">
        <f t="shared" si="94"/>
        <v>ТР</v>
      </c>
      <c r="H1154" s="160" t="str">
        <f t="shared" si="93"/>
        <v>2</v>
      </c>
      <c r="I1154" s="160">
        <f t="shared" si="90"/>
        <v>2060.39</v>
      </c>
      <c r="J1154" s="160">
        <f t="shared" si="91"/>
        <v>0</v>
      </c>
      <c r="K1154" s="160">
        <f t="shared" si="92"/>
        <v>0</v>
      </c>
    </row>
    <row r="1155" spans="1:11">
      <c r="A1155" s="7" t="s">
        <v>442</v>
      </c>
      <c r="B1155" s="679">
        <v>3</v>
      </c>
      <c r="C1155" s="674" t="s">
        <v>471</v>
      </c>
      <c r="D1155" s="675" t="s">
        <v>472</v>
      </c>
      <c r="E1155" s="673" t="s">
        <v>127</v>
      </c>
      <c r="F1155" s="681">
        <v>157.13999999999999</v>
      </c>
      <c r="G1155" s="160" t="str">
        <f t="shared" si="94"/>
        <v>ТР</v>
      </c>
      <c r="H1155" s="160" t="str">
        <f t="shared" si="93"/>
        <v>2</v>
      </c>
      <c r="I1155" s="160">
        <f t="shared" si="90"/>
        <v>157.13999999999999</v>
      </c>
      <c r="J1155" s="160">
        <f t="shared" si="91"/>
        <v>0</v>
      </c>
      <c r="K1155" s="160">
        <f t="shared" si="92"/>
        <v>0</v>
      </c>
    </row>
    <row r="1156" spans="1:11">
      <c r="A1156" s="7" t="s">
        <v>442</v>
      </c>
      <c r="B1156" s="679">
        <v>4</v>
      </c>
      <c r="C1156" s="674" t="s">
        <v>258</v>
      </c>
      <c r="D1156" s="675" t="s">
        <v>172</v>
      </c>
      <c r="E1156" s="673" t="s">
        <v>127</v>
      </c>
      <c r="F1156" s="681">
        <v>775.68</v>
      </c>
      <c r="G1156" s="160" t="str">
        <f t="shared" si="94"/>
        <v>ТР</v>
      </c>
      <c r="H1156" s="160" t="str">
        <f t="shared" si="93"/>
        <v>3</v>
      </c>
      <c r="I1156" s="160">
        <f t="shared" ref="I1156:I1219" si="95">IF(G1156="ТР",F1156,0)</f>
        <v>775.68</v>
      </c>
      <c r="J1156" s="160">
        <f t="shared" si="91"/>
        <v>0</v>
      </c>
      <c r="K1156" s="160">
        <f t="shared" si="92"/>
        <v>0</v>
      </c>
    </row>
    <row r="1157" spans="1:11">
      <c r="A1157" s="7" t="s">
        <v>442</v>
      </c>
      <c r="B1157" s="679">
        <v>5</v>
      </c>
      <c r="C1157" s="674" t="s">
        <v>260</v>
      </c>
      <c r="D1157" s="675" t="s">
        <v>143</v>
      </c>
      <c r="E1157" s="673" t="s">
        <v>127</v>
      </c>
      <c r="F1157" s="681">
        <v>6.83</v>
      </c>
      <c r="G1157" s="160" t="str">
        <f t="shared" si="94"/>
        <v>ТР</v>
      </c>
      <c r="H1157" s="160" t="str">
        <f t="shared" si="93"/>
        <v>3</v>
      </c>
      <c r="I1157" s="160">
        <f t="shared" si="95"/>
        <v>6.83</v>
      </c>
      <c r="J1157" s="160">
        <f t="shared" ref="J1157:J1220" si="96">IF(LEFT(C1157,2)="02","КР",0)</f>
        <v>0</v>
      </c>
      <c r="K1157" s="160">
        <f t="shared" ref="K1157:K1220" si="97">IF(J1157="КР",F1157,0)</f>
        <v>0</v>
      </c>
    </row>
    <row r="1158" spans="1:11">
      <c r="A1158" s="7" t="s">
        <v>442</v>
      </c>
      <c r="B1158" s="679">
        <v>6</v>
      </c>
      <c r="C1158" s="674" t="s">
        <v>22</v>
      </c>
      <c r="D1158" s="675" t="s">
        <v>23</v>
      </c>
      <c r="E1158" s="673" t="s">
        <v>127</v>
      </c>
      <c r="F1158" s="681">
        <v>1339.61</v>
      </c>
      <c r="G1158" s="160" t="str">
        <f t="shared" si="94"/>
        <v>ТР</v>
      </c>
      <c r="H1158" s="160" t="str">
        <f t="shared" si="93"/>
        <v>3</v>
      </c>
      <c r="I1158" s="160">
        <f t="shared" si="95"/>
        <v>1339.61</v>
      </c>
      <c r="J1158" s="160">
        <f t="shared" si="96"/>
        <v>0</v>
      </c>
      <c r="K1158" s="160">
        <f t="shared" si="97"/>
        <v>0</v>
      </c>
    </row>
    <row r="1159" spans="1:11">
      <c r="A1159" s="7" t="s">
        <v>442</v>
      </c>
      <c r="B1159" s="679">
        <v>7</v>
      </c>
      <c r="C1159" s="674" t="s">
        <v>281</v>
      </c>
      <c r="D1159" s="675" t="s">
        <v>176</v>
      </c>
      <c r="E1159" s="673" t="s">
        <v>127</v>
      </c>
      <c r="F1159" s="681">
        <v>7.77</v>
      </c>
      <c r="G1159" s="160" t="str">
        <f t="shared" si="94"/>
        <v>ТР</v>
      </c>
      <c r="H1159" s="160" t="str">
        <f t="shared" si="93"/>
        <v>4</v>
      </c>
      <c r="I1159" s="160">
        <f t="shared" si="95"/>
        <v>7.77</v>
      </c>
      <c r="J1159" s="160">
        <f t="shared" si="96"/>
        <v>0</v>
      </c>
      <c r="K1159" s="160">
        <f t="shared" si="97"/>
        <v>0</v>
      </c>
    </row>
    <row r="1160" spans="1:11">
      <c r="A1160" s="7" t="s">
        <v>442</v>
      </c>
      <c r="B1160" s="679">
        <v>8</v>
      </c>
      <c r="C1160" s="674">
        <v>2</v>
      </c>
      <c r="D1160" s="675" t="s">
        <v>31</v>
      </c>
      <c r="E1160" s="673" t="s">
        <v>127</v>
      </c>
      <c r="F1160" s="681">
        <v>166.65</v>
      </c>
      <c r="G1160" s="160">
        <f t="shared" si="94"/>
        <v>0</v>
      </c>
      <c r="H1160" s="160">
        <f t="shared" si="93"/>
        <v>0</v>
      </c>
      <c r="I1160" s="160">
        <f t="shared" si="95"/>
        <v>0</v>
      </c>
      <c r="J1160" s="160">
        <f t="shared" si="96"/>
        <v>0</v>
      </c>
      <c r="K1160" s="160">
        <f t="shared" si="97"/>
        <v>0</v>
      </c>
    </row>
    <row r="1161" spans="1:11">
      <c r="A1161" s="7" t="s">
        <v>442</v>
      </c>
      <c r="B1161" s="784" t="s">
        <v>203</v>
      </c>
      <c r="C1161" s="785"/>
      <c r="D1161" s="785"/>
      <c r="E1161" s="785"/>
      <c r="F1161" s="786"/>
      <c r="G1161" s="160">
        <f t="shared" si="94"/>
        <v>0</v>
      </c>
      <c r="H1161" s="160">
        <f t="shared" si="93"/>
        <v>0</v>
      </c>
      <c r="I1161" s="160">
        <f t="shared" si="95"/>
        <v>0</v>
      </c>
      <c r="J1161" s="160">
        <f t="shared" si="96"/>
        <v>0</v>
      </c>
      <c r="K1161" s="160">
        <f t="shared" si="97"/>
        <v>0</v>
      </c>
    </row>
    <row r="1162" spans="1:11">
      <c r="A1162" s="7" t="s">
        <v>442</v>
      </c>
      <c r="B1162" s="679">
        <v>9</v>
      </c>
      <c r="C1162" s="674" t="s">
        <v>204</v>
      </c>
      <c r="D1162" s="675" t="s">
        <v>205</v>
      </c>
      <c r="E1162" s="673" t="s">
        <v>206</v>
      </c>
      <c r="F1162" s="681">
        <v>17.97</v>
      </c>
      <c r="G1162" s="160">
        <f t="shared" si="94"/>
        <v>0</v>
      </c>
      <c r="H1162" s="160">
        <f t="shared" si="93"/>
        <v>0</v>
      </c>
      <c r="I1162" s="160">
        <f t="shared" si="95"/>
        <v>0</v>
      </c>
      <c r="J1162" s="160" t="str">
        <f t="shared" si="96"/>
        <v>КР</v>
      </c>
      <c r="K1162" s="160">
        <f t="shared" si="97"/>
        <v>17.97</v>
      </c>
    </row>
    <row r="1163" spans="1:11">
      <c r="A1163" s="7" t="s">
        <v>442</v>
      </c>
      <c r="B1163" s="679">
        <v>10</v>
      </c>
      <c r="C1163" s="674" t="s">
        <v>264</v>
      </c>
      <c r="D1163" s="675" t="s">
        <v>265</v>
      </c>
      <c r="E1163" s="673" t="s">
        <v>206</v>
      </c>
      <c r="F1163" s="681">
        <v>0.02</v>
      </c>
      <c r="G1163" s="160">
        <f t="shared" si="94"/>
        <v>0</v>
      </c>
      <c r="H1163" s="160">
        <f t="shared" si="93"/>
        <v>0</v>
      </c>
      <c r="I1163" s="160">
        <f t="shared" si="95"/>
        <v>0</v>
      </c>
      <c r="J1163" s="160">
        <f t="shared" si="96"/>
        <v>0</v>
      </c>
      <c r="K1163" s="160">
        <f t="shared" si="97"/>
        <v>0</v>
      </c>
    </row>
    <row r="1164" spans="1:11">
      <c r="A1164" s="7" t="s">
        <v>442</v>
      </c>
      <c r="B1164" s="679">
        <v>11</v>
      </c>
      <c r="C1164" s="674" t="s">
        <v>537</v>
      </c>
      <c r="D1164" s="675" t="s">
        <v>538</v>
      </c>
      <c r="E1164" s="673" t="s">
        <v>206</v>
      </c>
      <c r="F1164" s="681">
        <v>0.02</v>
      </c>
      <c r="G1164" s="160">
        <f t="shared" si="94"/>
        <v>0</v>
      </c>
      <c r="H1164" s="160">
        <f t="shared" si="93"/>
        <v>0</v>
      </c>
      <c r="I1164" s="160">
        <f t="shared" si="95"/>
        <v>0</v>
      </c>
      <c r="J1164" s="160">
        <f t="shared" si="96"/>
        <v>0</v>
      </c>
      <c r="K1164" s="160">
        <f t="shared" si="97"/>
        <v>0</v>
      </c>
    </row>
    <row r="1165" spans="1:11" ht="25.5">
      <c r="A1165" s="7" t="s">
        <v>442</v>
      </c>
      <c r="B1165" s="679">
        <v>12</v>
      </c>
      <c r="C1165" s="674" t="s">
        <v>473</v>
      </c>
      <c r="D1165" s="675" t="s">
        <v>474</v>
      </c>
      <c r="E1165" s="673" t="s">
        <v>206</v>
      </c>
      <c r="F1165" s="681">
        <v>36.86</v>
      </c>
      <c r="G1165" s="160">
        <f t="shared" si="94"/>
        <v>0</v>
      </c>
      <c r="H1165" s="160">
        <f t="shared" si="93"/>
        <v>0</v>
      </c>
      <c r="I1165" s="160">
        <f t="shared" si="95"/>
        <v>0</v>
      </c>
      <c r="J1165" s="160">
        <f t="shared" si="96"/>
        <v>0</v>
      </c>
      <c r="K1165" s="160">
        <f t="shared" si="97"/>
        <v>0</v>
      </c>
    </row>
    <row r="1166" spans="1:11">
      <c r="A1166" s="7" t="s">
        <v>442</v>
      </c>
      <c r="B1166" s="679">
        <v>13</v>
      </c>
      <c r="C1166" s="674" t="s">
        <v>241</v>
      </c>
      <c r="D1166" s="675" t="s">
        <v>242</v>
      </c>
      <c r="E1166" s="673" t="s">
        <v>206</v>
      </c>
      <c r="F1166" s="681">
        <v>234.06</v>
      </c>
      <c r="G1166" s="160">
        <f t="shared" si="94"/>
        <v>0</v>
      </c>
      <c r="H1166" s="160">
        <f t="shared" si="93"/>
        <v>0</v>
      </c>
      <c r="I1166" s="160">
        <f t="shared" si="95"/>
        <v>0</v>
      </c>
      <c r="J1166" s="160">
        <f t="shared" si="96"/>
        <v>0</v>
      </c>
      <c r="K1166" s="160">
        <f t="shared" si="97"/>
        <v>0</v>
      </c>
    </row>
    <row r="1167" spans="1:11" ht="25.5">
      <c r="A1167" s="7" t="s">
        <v>442</v>
      </c>
      <c r="B1167" s="679">
        <v>14</v>
      </c>
      <c r="C1167" s="674" t="s">
        <v>254</v>
      </c>
      <c r="D1167" s="675" t="s">
        <v>255</v>
      </c>
      <c r="E1167" s="673" t="s">
        <v>206</v>
      </c>
      <c r="F1167" s="681">
        <v>118.34</v>
      </c>
      <c r="G1167" s="160">
        <f t="shared" si="94"/>
        <v>0</v>
      </c>
      <c r="H1167" s="160">
        <f t="shared" si="93"/>
        <v>0</v>
      </c>
      <c r="I1167" s="160">
        <f t="shared" si="95"/>
        <v>0</v>
      </c>
      <c r="J1167" s="160">
        <f t="shared" si="96"/>
        <v>0</v>
      </c>
      <c r="K1167" s="160">
        <f t="shared" si="97"/>
        <v>0</v>
      </c>
    </row>
    <row r="1168" spans="1:11" ht="25.5">
      <c r="A1168" s="7" t="s">
        <v>442</v>
      </c>
      <c r="B1168" s="679">
        <v>15</v>
      </c>
      <c r="C1168" s="674" t="s">
        <v>561</v>
      </c>
      <c r="D1168" s="675" t="s">
        <v>562</v>
      </c>
      <c r="E1168" s="673" t="s">
        <v>206</v>
      </c>
      <c r="F1168" s="681">
        <v>21.06</v>
      </c>
      <c r="G1168" s="160">
        <f t="shared" si="94"/>
        <v>0</v>
      </c>
      <c r="H1168" s="160">
        <f t="shared" si="93"/>
        <v>0</v>
      </c>
      <c r="I1168" s="160">
        <f t="shared" si="95"/>
        <v>0</v>
      </c>
      <c r="J1168" s="160">
        <f t="shared" si="96"/>
        <v>0</v>
      </c>
      <c r="K1168" s="160">
        <f t="shared" si="97"/>
        <v>0</v>
      </c>
    </row>
    <row r="1169" spans="1:11">
      <c r="A1169" s="7" t="s">
        <v>442</v>
      </c>
      <c r="B1169" s="679">
        <v>16</v>
      </c>
      <c r="C1169" s="674" t="s">
        <v>477</v>
      </c>
      <c r="D1169" s="675" t="s">
        <v>478</v>
      </c>
      <c r="E1169" s="673" t="s">
        <v>206</v>
      </c>
      <c r="F1169" s="681">
        <v>6.21</v>
      </c>
      <c r="G1169" s="160">
        <f t="shared" si="94"/>
        <v>0</v>
      </c>
      <c r="H1169" s="160">
        <f t="shared" si="93"/>
        <v>0</v>
      </c>
      <c r="I1169" s="160">
        <f t="shared" si="95"/>
        <v>0</v>
      </c>
      <c r="J1169" s="160">
        <f t="shared" si="96"/>
        <v>0</v>
      </c>
      <c r="K1169" s="160">
        <f t="shared" si="97"/>
        <v>0</v>
      </c>
    </row>
    <row r="1170" spans="1:11">
      <c r="A1170" s="7" t="s">
        <v>442</v>
      </c>
      <c r="B1170" s="679">
        <v>17</v>
      </c>
      <c r="C1170" s="674">
        <v>170300</v>
      </c>
      <c r="D1170" s="675" t="s">
        <v>288</v>
      </c>
      <c r="E1170" s="673" t="s">
        <v>206</v>
      </c>
      <c r="F1170" s="681">
        <v>1.57</v>
      </c>
      <c r="G1170" s="160">
        <f t="shared" si="94"/>
        <v>0</v>
      </c>
      <c r="H1170" s="160">
        <f t="shared" si="93"/>
        <v>0</v>
      </c>
      <c r="I1170" s="160">
        <f t="shared" si="95"/>
        <v>0</v>
      </c>
      <c r="J1170" s="160">
        <f t="shared" si="96"/>
        <v>0</v>
      </c>
      <c r="K1170" s="160">
        <f t="shared" si="97"/>
        <v>0</v>
      </c>
    </row>
    <row r="1171" spans="1:11">
      <c r="A1171" s="7" t="s">
        <v>442</v>
      </c>
      <c r="B1171" s="679">
        <v>18</v>
      </c>
      <c r="C1171" s="674">
        <v>170602</v>
      </c>
      <c r="D1171" s="675" t="s">
        <v>455</v>
      </c>
      <c r="E1171" s="673" t="s">
        <v>206</v>
      </c>
      <c r="F1171" s="681">
        <v>1.57</v>
      </c>
      <c r="G1171" s="160">
        <f t="shared" si="94"/>
        <v>0</v>
      </c>
      <c r="H1171" s="160">
        <f t="shared" si="93"/>
        <v>0</v>
      </c>
      <c r="I1171" s="160">
        <f t="shared" si="95"/>
        <v>0</v>
      </c>
      <c r="J1171" s="160">
        <f t="shared" si="96"/>
        <v>0</v>
      </c>
      <c r="K1171" s="160">
        <f t="shared" si="97"/>
        <v>0</v>
      </c>
    </row>
    <row r="1172" spans="1:11">
      <c r="A1172" s="7" t="s">
        <v>442</v>
      </c>
      <c r="B1172" s="679">
        <v>19</v>
      </c>
      <c r="C1172" s="674">
        <v>171000</v>
      </c>
      <c r="D1172" s="675" t="s">
        <v>456</v>
      </c>
      <c r="E1172" s="673" t="s">
        <v>206</v>
      </c>
      <c r="F1172" s="681">
        <v>1.49</v>
      </c>
      <c r="G1172" s="160">
        <f t="shared" si="94"/>
        <v>0</v>
      </c>
      <c r="H1172" s="160">
        <f t="shared" si="93"/>
        <v>0</v>
      </c>
      <c r="I1172" s="160">
        <f t="shared" si="95"/>
        <v>0</v>
      </c>
      <c r="J1172" s="160">
        <f t="shared" si="96"/>
        <v>0</v>
      </c>
      <c r="K1172" s="160">
        <f t="shared" si="97"/>
        <v>0</v>
      </c>
    </row>
    <row r="1173" spans="1:11">
      <c r="A1173" s="7" t="s">
        <v>442</v>
      </c>
      <c r="B1173" s="679">
        <v>20</v>
      </c>
      <c r="C1173" s="674">
        <v>331305</v>
      </c>
      <c r="D1173" s="675" t="s">
        <v>592</v>
      </c>
      <c r="E1173" s="673" t="s">
        <v>206</v>
      </c>
      <c r="F1173" s="681">
        <v>12.5</v>
      </c>
      <c r="G1173" s="160">
        <f t="shared" si="94"/>
        <v>0</v>
      </c>
      <c r="H1173" s="160">
        <f t="shared" si="93"/>
        <v>0</v>
      </c>
      <c r="I1173" s="160">
        <f t="shared" si="95"/>
        <v>0</v>
      </c>
      <c r="J1173" s="160">
        <f t="shared" si="96"/>
        <v>0</v>
      </c>
      <c r="K1173" s="160">
        <f t="shared" si="97"/>
        <v>0</v>
      </c>
    </row>
    <row r="1174" spans="1:11">
      <c r="A1174" s="7" t="s">
        <v>442</v>
      </c>
      <c r="B1174" s="679">
        <v>21</v>
      </c>
      <c r="C1174" s="674">
        <v>331481</v>
      </c>
      <c r="D1174" s="675" t="s">
        <v>589</v>
      </c>
      <c r="E1174" s="673" t="s">
        <v>206</v>
      </c>
      <c r="F1174" s="681">
        <v>118.34</v>
      </c>
      <c r="G1174" s="160">
        <f t="shared" si="94"/>
        <v>0</v>
      </c>
      <c r="H1174" s="160">
        <f t="shared" si="93"/>
        <v>0</v>
      </c>
      <c r="I1174" s="160">
        <f t="shared" si="95"/>
        <v>0</v>
      </c>
      <c r="J1174" s="160">
        <f t="shared" si="96"/>
        <v>0</v>
      </c>
      <c r="K1174" s="160">
        <f t="shared" si="97"/>
        <v>0</v>
      </c>
    </row>
    <row r="1175" spans="1:11">
      <c r="A1175" s="7" t="s">
        <v>442</v>
      </c>
      <c r="B1175" s="679">
        <v>22</v>
      </c>
      <c r="C1175" s="674">
        <v>340101</v>
      </c>
      <c r="D1175" s="675" t="s">
        <v>543</v>
      </c>
      <c r="E1175" s="673" t="s">
        <v>206</v>
      </c>
      <c r="F1175" s="681">
        <v>1.34</v>
      </c>
      <c r="G1175" s="160">
        <f t="shared" si="94"/>
        <v>0</v>
      </c>
      <c r="H1175" s="160">
        <f t="shared" si="93"/>
        <v>0</v>
      </c>
      <c r="I1175" s="160">
        <f t="shared" si="95"/>
        <v>0</v>
      </c>
      <c r="J1175" s="160">
        <f t="shared" si="96"/>
        <v>0</v>
      </c>
      <c r="K1175" s="160">
        <f t="shared" si="97"/>
        <v>0</v>
      </c>
    </row>
    <row r="1176" spans="1:11">
      <c r="A1176" s="7" t="s">
        <v>442</v>
      </c>
      <c r="B1176" s="680">
        <v>23</v>
      </c>
      <c r="C1176" s="677">
        <v>400001</v>
      </c>
      <c r="D1176" s="678" t="s">
        <v>207</v>
      </c>
      <c r="E1176" s="676" t="s">
        <v>206</v>
      </c>
      <c r="F1176" s="682">
        <v>17.989999999999998</v>
      </c>
      <c r="G1176" s="160">
        <f t="shared" si="94"/>
        <v>0</v>
      </c>
      <c r="H1176" s="160">
        <f t="shared" si="93"/>
        <v>0</v>
      </c>
      <c r="I1176" s="160">
        <f t="shared" si="95"/>
        <v>0</v>
      </c>
      <c r="J1176" s="160">
        <f t="shared" si="96"/>
        <v>0</v>
      </c>
      <c r="K1176" s="160">
        <f t="shared" si="97"/>
        <v>0</v>
      </c>
    </row>
    <row r="1177" spans="1:11">
      <c r="A1177" s="7" t="s">
        <v>517</v>
      </c>
      <c r="B1177" s="784" t="s">
        <v>202</v>
      </c>
      <c r="C1177" s="785"/>
      <c r="D1177" s="785"/>
      <c r="E1177" s="785"/>
      <c r="F1177" s="786"/>
      <c r="G1177" s="160">
        <f t="shared" si="94"/>
        <v>0</v>
      </c>
      <c r="H1177" s="160">
        <f t="shared" si="93"/>
        <v>0</v>
      </c>
      <c r="I1177" s="160">
        <f t="shared" si="95"/>
        <v>0</v>
      </c>
      <c r="J1177" s="160">
        <f t="shared" si="96"/>
        <v>0</v>
      </c>
      <c r="K1177" s="160">
        <f t="shared" si="97"/>
        <v>0</v>
      </c>
    </row>
    <row r="1178" spans="1:11">
      <c r="A1178" s="7" t="s">
        <v>517</v>
      </c>
      <c r="B1178" s="689">
        <v>1</v>
      </c>
      <c r="C1178" s="684" t="s">
        <v>533</v>
      </c>
      <c r="D1178" s="685" t="s">
        <v>534</v>
      </c>
      <c r="E1178" s="683" t="s">
        <v>127</v>
      </c>
      <c r="F1178" s="691">
        <v>2893.46</v>
      </c>
      <c r="G1178" s="160">
        <f t="shared" si="94"/>
        <v>0</v>
      </c>
      <c r="H1178" s="160">
        <f t="shared" si="93"/>
        <v>0</v>
      </c>
      <c r="I1178" s="160">
        <f t="shared" si="95"/>
        <v>0</v>
      </c>
      <c r="J1178" s="160">
        <f t="shared" si="96"/>
        <v>0</v>
      </c>
      <c r="K1178" s="160">
        <f t="shared" si="97"/>
        <v>0</v>
      </c>
    </row>
    <row r="1179" spans="1:11">
      <c r="A1179" s="7" t="s">
        <v>517</v>
      </c>
      <c r="B1179" s="689">
        <v>2</v>
      </c>
      <c r="C1179" s="684" t="s">
        <v>81</v>
      </c>
      <c r="D1179" s="685" t="s">
        <v>83</v>
      </c>
      <c r="E1179" s="683" t="s">
        <v>127</v>
      </c>
      <c r="F1179" s="691">
        <v>1445.75</v>
      </c>
      <c r="G1179" s="160">
        <f t="shared" si="94"/>
        <v>0</v>
      </c>
      <c r="H1179" s="160">
        <f t="shared" si="93"/>
        <v>0</v>
      </c>
      <c r="I1179" s="160">
        <f t="shared" si="95"/>
        <v>0</v>
      </c>
      <c r="J1179" s="160">
        <f t="shared" si="96"/>
        <v>0</v>
      </c>
      <c r="K1179" s="160">
        <f t="shared" si="97"/>
        <v>0</v>
      </c>
    </row>
    <row r="1180" spans="1:11">
      <c r="A1180" s="7" t="s">
        <v>517</v>
      </c>
      <c r="B1180" s="689">
        <v>3</v>
      </c>
      <c r="C1180" s="684" t="s">
        <v>277</v>
      </c>
      <c r="D1180" s="685" t="s">
        <v>278</v>
      </c>
      <c r="E1180" s="683" t="s">
        <v>127</v>
      </c>
      <c r="F1180" s="691">
        <v>1687.85</v>
      </c>
      <c r="G1180" s="160">
        <f t="shared" si="94"/>
        <v>0</v>
      </c>
      <c r="H1180" s="160">
        <f t="shared" si="93"/>
        <v>0</v>
      </c>
      <c r="I1180" s="160">
        <f t="shared" si="95"/>
        <v>0</v>
      </c>
      <c r="J1180" s="160">
        <f t="shared" si="96"/>
        <v>0</v>
      </c>
      <c r="K1180" s="160">
        <f t="shared" si="97"/>
        <v>0</v>
      </c>
    </row>
    <row r="1181" spans="1:11">
      <c r="A1181" s="7" t="s">
        <v>517</v>
      </c>
      <c r="B1181" s="689">
        <v>4</v>
      </c>
      <c r="C1181" s="684" t="s">
        <v>279</v>
      </c>
      <c r="D1181" s="685" t="s">
        <v>280</v>
      </c>
      <c r="E1181" s="683" t="s">
        <v>127</v>
      </c>
      <c r="F1181" s="691">
        <v>241.12</v>
      </c>
      <c r="G1181" s="160">
        <f t="shared" si="94"/>
        <v>0</v>
      </c>
      <c r="H1181" s="160">
        <f t="shared" si="93"/>
        <v>0</v>
      </c>
      <c r="I1181" s="160">
        <f t="shared" si="95"/>
        <v>0</v>
      </c>
      <c r="J1181" s="160">
        <f t="shared" si="96"/>
        <v>0</v>
      </c>
      <c r="K1181" s="160">
        <f t="shared" si="97"/>
        <v>0</v>
      </c>
    </row>
    <row r="1182" spans="1:11">
      <c r="A1182" s="7" t="s">
        <v>517</v>
      </c>
      <c r="B1182" s="689">
        <v>5</v>
      </c>
      <c r="C1182" s="684" t="s">
        <v>593</v>
      </c>
      <c r="D1182" s="685" t="s">
        <v>594</v>
      </c>
      <c r="E1182" s="683" t="s">
        <v>127</v>
      </c>
      <c r="F1182" s="691">
        <v>921.53</v>
      </c>
      <c r="G1182" s="160">
        <f t="shared" si="94"/>
        <v>0</v>
      </c>
      <c r="H1182" s="160">
        <f t="shared" si="93"/>
        <v>0</v>
      </c>
      <c r="I1182" s="160">
        <f t="shared" si="95"/>
        <v>0</v>
      </c>
      <c r="J1182" s="160">
        <f t="shared" si="96"/>
        <v>0</v>
      </c>
      <c r="K1182" s="160">
        <f t="shared" si="97"/>
        <v>0</v>
      </c>
    </row>
    <row r="1183" spans="1:11">
      <c r="A1183" s="7" t="s">
        <v>517</v>
      </c>
      <c r="B1183" s="690">
        <v>6</v>
      </c>
      <c r="C1183" s="687" t="s">
        <v>595</v>
      </c>
      <c r="D1183" s="688" t="s">
        <v>596</v>
      </c>
      <c r="E1183" s="686" t="s">
        <v>127</v>
      </c>
      <c r="F1183" s="692">
        <v>44.85</v>
      </c>
      <c r="G1183" s="160" t="str">
        <f t="shared" si="94"/>
        <v>ТР</v>
      </c>
      <c r="H1183" s="160" t="str">
        <f t="shared" si="93"/>
        <v>1</v>
      </c>
      <c r="I1183" s="160">
        <f t="shared" si="95"/>
        <v>44.85</v>
      </c>
      <c r="J1183" s="160">
        <f t="shared" si="96"/>
        <v>0</v>
      </c>
      <c r="K1183" s="160">
        <f t="shared" si="97"/>
        <v>0</v>
      </c>
    </row>
    <row r="1184" spans="1:11">
      <c r="A1184" s="7" t="s">
        <v>519</v>
      </c>
      <c r="B1184" s="784" t="s">
        <v>202</v>
      </c>
      <c r="C1184" s="785"/>
      <c r="D1184" s="785"/>
      <c r="E1184" s="785"/>
      <c r="F1184" s="786"/>
      <c r="G1184" s="160">
        <f t="shared" si="94"/>
        <v>0</v>
      </c>
      <c r="H1184" s="160">
        <f t="shared" si="93"/>
        <v>0</v>
      </c>
      <c r="I1184" s="160">
        <f t="shared" si="95"/>
        <v>0</v>
      </c>
      <c r="J1184" s="160">
        <f t="shared" si="96"/>
        <v>0</v>
      </c>
      <c r="K1184" s="160">
        <f t="shared" si="97"/>
        <v>0</v>
      </c>
    </row>
    <row r="1185" spans="1:11">
      <c r="A1185" s="7" t="s">
        <v>519</v>
      </c>
      <c r="B1185" s="699">
        <v>1</v>
      </c>
      <c r="C1185" s="694" t="s">
        <v>533</v>
      </c>
      <c r="D1185" s="695" t="s">
        <v>534</v>
      </c>
      <c r="E1185" s="693" t="s">
        <v>127</v>
      </c>
      <c r="F1185" s="701">
        <v>1034.0999999999999</v>
      </c>
      <c r="G1185" s="160">
        <f t="shared" si="94"/>
        <v>0</v>
      </c>
      <c r="H1185" s="160">
        <f t="shared" si="93"/>
        <v>0</v>
      </c>
      <c r="I1185" s="160">
        <f t="shared" si="95"/>
        <v>0</v>
      </c>
      <c r="J1185" s="160">
        <f t="shared" si="96"/>
        <v>0</v>
      </c>
      <c r="K1185" s="160">
        <f t="shared" si="97"/>
        <v>0</v>
      </c>
    </row>
    <row r="1186" spans="1:11">
      <c r="A1186" s="7" t="s">
        <v>519</v>
      </c>
      <c r="B1186" s="699">
        <v>2</v>
      </c>
      <c r="C1186" s="694" t="s">
        <v>81</v>
      </c>
      <c r="D1186" s="695" t="s">
        <v>83</v>
      </c>
      <c r="E1186" s="693" t="s">
        <v>127</v>
      </c>
      <c r="F1186" s="701">
        <v>466.37</v>
      </c>
      <c r="G1186" s="160">
        <f t="shared" si="94"/>
        <v>0</v>
      </c>
      <c r="H1186" s="160">
        <f t="shared" si="93"/>
        <v>0</v>
      </c>
      <c r="I1186" s="160">
        <f t="shared" si="95"/>
        <v>0</v>
      </c>
      <c r="J1186" s="160">
        <f t="shared" si="96"/>
        <v>0</v>
      </c>
      <c r="K1186" s="160">
        <f t="shared" si="97"/>
        <v>0</v>
      </c>
    </row>
    <row r="1187" spans="1:11">
      <c r="A1187" s="7" t="s">
        <v>519</v>
      </c>
      <c r="B1187" s="699">
        <v>3</v>
      </c>
      <c r="C1187" s="694" t="s">
        <v>277</v>
      </c>
      <c r="D1187" s="695" t="s">
        <v>278</v>
      </c>
      <c r="E1187" s="693" t="s">
        <v>127</v>
      </c>
      <c r="F1187" s="701">
        <v>603.23</v>
      </c>
      <c r="G1187" s="160">
        <f t="shared" si="94"/>
        <v>0</v>
      </c>
      <c r="H1187" s="160">
        <f t="shared" si="93"/>
        <v>0</v>
      </c>
      <c r="I1187" s="160">
        <f t="shared" si="95"/>
        <v>0</v>
      </c>
      <c r="J1187" s="160">
        <f t="shared" si="96"/>
        <v>0</v>
      </c>
      <c r="K1187" s="160">
        <f t="shared" si="97"/>
        <v>0</v>
      </c>
    </row>
    <row r="1188" spans="1:11">
      <c r="A1188" s="7" t="s">
        <v>519</v>
      </c>
      <c r="B1188" s="699">
        <v>4</v>
      </c>
      <c r="C1188" s="694" t="s">
        <v>279</v>
      </c>
      <c r="D1188" s="695" t="s">
        <v>280</v>
      </c>
      <c r="E1188" s="693" t="s">
        <v>127</v>
      </c>
      <c r="F1188" s="701">
        <v>86.18</v>
      </c>
      <c r="G1188" s="160">
        <f t="shared" si="94"/>
        <v>0</v>
      </c>
      <c r="H1188" s="160">
        <f t="shared" si="93"/>
        <v>0</v>
      </c>
      <c r="I1188" s="160">
        <f t="shared" si="95"/>
        <v>0</v>
      </c>
      <c r="J1188" s="160">
        <f t="shared" si="96"/>
        <v>0</v>
      </c>
      <c r="K1188" s="160">
        <f t="shared" si="97"/>
        <v>0</v>
      </c>
    </row>
    <row r="1189" spans="1:11">
      <c r="A1189" s="7" t="s">
        <v>519</v>
      </c>
      <c r="B1189" s="699">
        <v>5</v>
      </c>
      <c r="C1189" s="694" t="s">
        <v>593</v>
      </c>
      <c r="D1189" s="695" t="s">
        <v>594</v>
      </c>
      <c r="E1189" s="693" t="s">
        <v>127</v>
      </c>
      <c r="F1189" s="701">
        <v>297.45</v>
      </c>
      <c r="G1189" s="160">
        <f t="shared" si="94"/>
        <v>0</v>
      </c>
      <c r="H1189" s="160">
        <f t="shared" si="93"/>
        <v>0</v>
      </c>
      <c r="I1189" s="160">
        <f t="shared" si="95"/>
        <v>0</v>
      </c>
      <c r="J1189" s="160">
        <f t="shared" si="96"/>
        <v>0</v>
      </c>
      <c r="K1189" s="160">
        <f t="shared" si="97"/>
        <v>0</v>
      </c>
    </row>
    <row r="1190" spans="1:11">
      <c r="A1190" s="7" t="s">
        <v>519</v>
      </c>
      <c r="B1190" s="700">
        <v>6</v>
      </c>
      <c r="C1190" s="697" t="s">
        <v>595</v>
      </c>
      <c r="D1190" s="698" t="s">
        <v>596</v>
      </c>
      <c r="E1190" s="696" t="s">
        <v>127</v>
      </c>
      <c r="F1190" s="702">
        <v>14.3</v>
      </c>
      <c r="G1190" s="160" t="str">
        <f t="shared" si="94"/>
        <v>ТР</v>
      </c>
      <c r="H1190" s="160" t="str">
        <f t="shared" ref="H1190:H1253" si="98">IF(G1190="ТР",MID(C1190,3,1),0)</f>
        <v>1</v>
      </c>
      <c r="I1190" s="160">
        <f t="shared" si="95"/>
        <v>14.3</v>
      </c>
      <c r="J1190" s="160">
        <f t="shared" si="96"/>
        <v>0</v>
      </c>
      <c r="K1190" s="160">
        <f t="shared" si="97"/>
        <v>0</v>
      </c>
    </row>
    <row r="1191" spans="1:11">
      <c r="A1191" s="7" t="s">
        <v>521</v>
      </c>
      <c r="B1191" s="784" t="s">
        <v>202</v>
      </c>
      <c r="C1191" s="785"/>
      <c r="D1191" s="785"/>
      <c r="E1191" s="785"/>
      <c r="F1191" s="786"/>
      <c r="G1191" s="160">
        <f t="shared" si="94"/>
        <v>0</v>
      </c>
      <c r="H1191" s="160">
        <f t="shared" si="98"/>
        <v>0</v>
      </c>
      <c r="I1191" s="160">
        <f t="shared" si="95"/>
        <v>0</v>
      </c>
      <c r="J1191" s="160">
        <f t="shared" si="96"/>
        <v>0</v>
      </c>
      <c r="K1191" s="160">
        <f t="shared" si="97"/>
        <v>0</v>
      </c>
    </row>
    <row r="1192" spans="1:11">
      <c r="A1192" s="7" t="s">
        <v>521</v>
      </c>
      <c r="B1192" s="709">
        <v>1</v>
      </c>
      <c r="C1192" s="704" t="s">
        <v>533</v>
      </c>
      <c r="D1192" s="705" t="s">
        <v>534</v>
      </c>
      <c r="E1192" s="703" t="s">
        <v>127</v>
      </c>
      <c r="F1192" s="711">
        <v>185.34</v>
      </c>
      <c r="G1192" s="160">
        <f t="shared" si="94"/>
        <v>0</v>
      </c>
      <c r="H1192" s="160">
        <f t="shared" si="98"/>
        <v>0</v>
      </c>
      <c r="I1192" s="160">
        <f t="shared" si="95"/>
        <v>0</v>
      </c>
      <c r="J1192" s="160">
        <f t="shared" si="96"/>
        <v>0</v>
      </c>
      <c r="K1192" s="160">
        <f t="shared" si="97"/>
        <v>0</v>
      </c>
    </row>
    <row r="1193" spans="1:11">
      <c r="A1193" s="7" t="s">
        <v>521</v>
      </c>
      <c r="B1193" s="709">
        <v>2</v>
      </c>
      <c r="C1193" s="704" t="s">
        <v>277</v>
      </c>
      <c r="D1193" s="705" t="s">
        <v>278</v>
      </c>
      <c r="E1193" s="703" t="s">
        <v>127</v>
      </c>
      <c r="F1193" s="711">
        <v>145.32</v>
      </c>
      <c r="G1193" s="160">
        <f t="shared" si="94"/>
        <v>0</v>
      </c>
      <c r="H1193" s="160">
        <f t="shared" si="98"/>
        <v>0</v>
      </c>
      <c r="I1193" s="160">
        <f t="shared" si="95"/>
        <v>0</v>
      </c>
      <c r="J1193" s="160">
        <f t="shared" si="96"/>
        <v>0</v>
      </c>
      <c r="K1193" s="160">
        <f t="shared" si="97"/>
        <v>0</v>
      </c>
    </row>
    <row r="1194" spans="1:11">
      <c r="A1194" s="7" t="s">
        <v>521</v>
      </c>
      <c r="B1194" s="710">
        <v>3</v>
      </c>
      <c r="C1194" s="707" t="s">
        <v>279</v>
      </c>
      <c r="D1194" s="708" t="s">
        <v>280</v>
      </c>
      <c r="E1194" s="706" t="s">
        <v>127</v>
      </c>
      <c r="F1194" s="712">
        <v>117.92</v>
      </c>
      <c r="G1194" s="160">
        <f t="shared" si="94"/>
        <v>0</v>
      </c>
      <c r="H1194" s="160">
        <f t="shared" si="98"/>
        <v>0</v>
      </c>
      <c r="I1194" s="160">
        <f t="shared" si="95"/>
        <v>0</v>
      </c>
      <c r="J1194" s="160">
        <f t="shared" si="96"/>
        <v>0</v>
      </c>
      <c r="K1194" s="160">
        <f t="shared" si="97"/>
        <v>0</v>
      </c>
    </row>
    <row r="1195" spans="1:11">
      <c r="A1195" s="7" t="s">
        <v>523</v>
      </c>
      <c r="B1195" s="784" t="s">
        <v>202</v>
      </c>
      <c r="C1195" s="785"/>
      <c r="D1195" s="785"/>
      <c r="E1195" s="785"/>
      <c r="F1195" s="786"/>
      <c r="G1195" s="160">
        <f t="shared" si="94"/>
        <v>0</v>
      </c>
      <c r="H1195" s="160">
        <f t="shared" si="98"/>
        <v>0</v>
      </c>
      <c r="I1195" s="160">
        <f t="shared" si="95"/>
        <v>0</v>
      </c>
      <c r="J1195" s="160">
        <f t="shared" si="96"/>
        <v>0</v>
      </c>
      <c r="K1195" s="160">
        <f t="shared" si="97"/>
        <v>0</v>
      </c>
    </row>
    <row r="1196" spans="1:11">
      <c r="A1196" s="7" t="s">
        <v>523</v>
      </c>
      <c r="B1196" s="719">
        <v>1</v>
      </c>
      <c r="C1196" s="714" t="s">
        <v>101</v>
      </c>
      <c r="D1196" s="715" t="s">
        <v>102</v>
      </c>
      <c r="E1196" s="713" t="s">
        <v>127</v>
      </c>
      <c r="F1196" s="721">
        <v>57.6</v>
      </c>
      <c r="G1196" s="160">
        <f t="shared" si="94"/>
        <v>0</v>
      </c>
      <c r="H1196" s="160">
        <f t="shared" si="98"/>
        <v>0</v>
      </c>
      <c r="I1196" s="160">
        <f t="shared" si="95"/>
        <v>0</v>
      </c>
      <c r="J1196" s="160">
        <f t="shared" si="96"/>
        <v>0</v>
      </c>
      <c r="K1196" s="160">
        <f t="shared" si="97"/>
        <v>0</v>
      </c>
    </row>
    <row r="1197" spans="1:11">
      <c r="A1197" s="7" t="s">
        <v>523</v>
      </c>
      <c r="B1197" s="719">
        <v>2</v>
      </c>
      <c r="C1197" s="714" t="s">
        <v>103</v>
      </c>
      <c r="D1197" s="715" t="s">
        <v>104</v>
      </c>
      <c r="E1197" s="713" t="s">
        <v>127</v>
      </c>
      <c r="F1197" s="721">
        <v>146.24</v>
      </c>
      <c r="G1197" s="160">
        <f t="shared" si="94"/>
        <v>0</v>
      </c>
      <c r="H1197" s="160">
        <f t="shared" si="98"/>
        <v>0</v>
      </c>
      <c r="I1197" s="160">
        <f t="shared" si="95"/>
        <v>0</v>
      </c>
      <c r="J1197" s="160">
        <f t="shared" si="96"/>
        <v>0</v>
      </c>
      <c r="K1197" s="160">
        <f t="shared" si="97"/>
        <v>0</v>
      </c>
    </row>
    <row r="1198" spans="1:11">
      <c r="A1198" s="7" t="s">
        <v>523</v>
      </c>
      <c r="B1198" s="719">
        <v>3</v>
      </c>
      <c r="C1198" s="714" t="s">
        <v>81</v>
      </c>
      <c r="D1198" s="715" t="s">
        <v>83</v>
      </c>
      <c r="E1198" s="713" t="s">
        <v>127</v>
      </c>
      <c r="F1198" s="721">
        <v>2411.9699999999998</v>
      </c>
      <c r="G1198" s="160">
        <f t="shared" si="94"/>
        <v>0</v>
      </c>
      <c r="H1198" s="160">
        <f t="shared" si="98"/>
        <v>0</v>
      </c>
      <c r="I1198" s="160">
        <f t="shared" si="95"/>
        <v>0</v>
      </c>
      <c r="J1198" s="160">
        <f t="shared" si="96"/>
        <v>0</v>
      </c>
      <c r="K1198" s="160">
        <f t="shared" si="97"/>
        <v>0</v>
      </c>
    </row>
    <row r="1199" spans="1:11">
      <c r="A1199" s="7" t="s">
        <v>523</v>
      </c>
      <c r="B1199" s="719">
        <v>4</v>
      </c>
      <c r="C1199" s="714" t="s">
        <v>593</v>
      </c>
      <c r="D1199" s="715" t="s">
        <v>594</v>
      </c>
      <c r="E1199" s="713" t="s">
        <v>127</v>
      </c>
      <c r="F1199" s="721">
        <v>1411.35</v>
      </c>
      <c r="G1199" s="160">
        <f t="shared" si="94"/>
        <v>0</v>
      </c>
      <c r="H1199" s="160">
        <f t="shared" si="98"/>
        <v>0</v>
      </c>
      <c r="I1199" s="160">
        <f t="shared" si="95"/>
        <v>0</v>
      </c>
      <c r="J1199" s="160">
        <f t="shared" si="96"/>
        <v>0</v>
      </c>
      <c r="K1199" s="160">
        <f t="shared" si="97"/>
        <v>0</v>
      </c>
    </row>
    <row r="1200" spans="1:11">
      <c r="A1200" s="7" t="s">
        <v>523</v>
      </c>
      <c r="B1200" s="719">
        <v>5</v>
      </c>
      <c r="C1200" s="714" t="s">
        <v>82</v>
      </c>
      <c r="D1200" s="715" t="s">
        <v>84</v>
      </c>
      <c r="E1200" s="713" t="s">
        <v>127</v>
      </c>
      <c r="F1200" s="721">
        <v>249.76</v>
      </c>
      <c r="G1200" s="160">
        <f t="shared" si="94"/>
        <v>0</v>
      </c>
      <c r="H1200" s="160">
        <f t="shared" si="98"/>
        <v>0</v>
      </c>
      <c r="I1200" s="160">
        <f t="shared" si="95"/>
        <v>0</v>
      </c>
      <c r="J1200" s="160">
        <f t="shared" si="96"/>
        <v>0</v>
      </c>
      <c r="K1200" s="160">
        <f t="shared" si="97"/>
        <v>0</v>
      </c>
    </row>
    <row r="1201" spans="1:11">
      <c r="A1201" s="7" t="s">
        <v>523</v>
      </c>
      <c r="B1201" s="719">
        <v>6</v>
      </c>
      <c r="C1201" s="714" t="s">
        <v>20</v>
      </c>
      <c r="D1201" s="715" t="s">
        <v>85</v>
      </c>
      <c r="E1201" s="713" t="s">
        <v>127</v>
      </c>
      <c r="F1201" s="721">
        <v>43.37</v>
      </c>
      <c r="G1201" s="160" t="str">
        <f t="shared" si="94"/>
        <v>ТР</v>
      </c>
      <c r="H1201" s="160" t="str">
        <f t="shared" si="98"/>
        <v>1</v>
      </c>
      <c r="I1201" s="160">
        <f t="shared" si="95"/>
        <v>43.37</v>
      </c>
      <c r="J1201" s="160">
        <f t="shared" si="96"/>
        <v>0</v>
      </c>
      <c r="K1201" s="160">
        <f t="shared" si="97"/>
        <v>0</v>
      </c>
    </row>
    <row r="1202" spans="1:11">
      <c r="A1202" s="7" t="s">
        <v>523</v>
      </c>
      <c r="B1202" s="719">
        <v>7</v>
      </c>
      <c r="C1202" s="714" t="s">
        <v>595</v>
      </c>
      <c r="D1202" s="715" t="s">
        <v>596</v>
      </c>
      <c r="E1202" s="713" t="s">
        <v>127</v>
      </c>
      <c r="F1202" s="721">
        <v>6.5</v>
      </c>
      <c r="G1202" s="160" t="str">
        <f t="shared" si="94"/>
        <v>ТР</v>
      </c>
      <c r="H1202" s="160" t="str">
        <f t="shared" si="98"/>
        <v>1</v>
      </c>
      <c r="I1202" s="160">
        <f t="shared" si="95"/>
        <v>6.5</v>
      </c>
      <c r="J1202" s="160">
        <f t="shared" si="96"/>
        <v>0</v>
      </c>
      <c r="K1202" s="160">
        <f t="shared" si="97"/>
        <v>0</v>
      </c>
    </row>
    <row r="1203" spans="1:11">
      <c r="A1203" s="7" t="s">
        <v>523</v>
      </c>
      <c r="B1203" s="720">
        <v>8</v>
      </c>
      <c r="C1203" s="717" t="s">
        <v>21</v>
      </c>
      <c r="D1203" s="718" t="s">
        <v>86</v>
      </c>
      <c r="E1203" s="716" t="s">
        <v>127</v>
      </c>
      <c r="F1203" s="722">
        <v>65.040000000000006</v>
      </c>
      <c r="G1203" s="160" t="str">
        <f t="shared" si="94"/>
        <v>ТР</v>
      </c>
      <c r="H1203" s="160" t="str">
        <f t="shared" si="98"/>
        <v>1</v>
      </c>
      <c r="I1203" s="160">
        <f t="shared" si="95"/>
        <v>65.040000000000006</v>
      </c>
      <c r="J1203" s="160">
        <f t="shared" si="96"/>
        <v>0</v>
      </c>
      <c r="K1203" s="160">
        <f t="shared" si="97"/>
        <v>0</v>
      </c>
    </row>
    <row r="1204" spans="1:11">
      <c r="A1204" s="7" t="s">
        <v>525</v>
      </c>
      <c r="B1204" s="784" t="s">
        <v>202</v>
      </c>
      <c r="C1204" s="785"/>
      <c r="D1204" s="785"/>
      <c r="E1204" s="785"/>
      <c r="F1204" s="786"/>
      <c r="G1204" s="160">
        <f t="shared" si="94"/>
        <v>0</v>
      </c>
      <c r="H1204" s="160">
        <f t="shared" si="98"/>
        <v>0</v>
      </c>
      <c r="I1204" s="160">
        <f t="shared" si="95"/>
        <v>0</v>
      </c>
      <c r="J1204" s="160">
        <f t="shared" si="96"/>
        <v>0</v>
      </c>
      <c r="K1204" s="160">
        <f t="shared" si="97"/>
        <v>0</v>
      </c>
    </row>
    <row r="1205" spans="1:11">
      <c r="A1205" s="7" t="s">
        <v>525</v>
      </c>
      <c r="B1205" s="729">
        <v>1</v>
      </c>
      <c r="C1205" s="724" t="s">
        <v>597</v>
      </c>
      <c r="D1205" s="725" t="s">
        <v>598</v>
      </c>
      <c r="E1205" s="723" t="s">
        <v>599</v>
      </c>
      <c r="F1205" s="731">
        <v>490</v>
      </c>
      <c r="G1205" s="160">
        <f t="shared" si="94"/>
        <v>0</v>
      </c>
      <c r="H1205" s="160">
        <f t="shared" si="98"/>
        <v>0</v>
      </c>
      <c r="I1205" s="160">
        <f t="shared" si="95"/>
        <v>0</v>
      </c>
      <c r="J1205" s="160">
        <f t="shared" si="96"/>
        <v>0</v>
      </c>
      <c r="K1205" s="160">
        <f t="shared" si="97"/>
        <v>0</v>
      </c>
    </row>
    <row r="1206" spans="1:11">
      <c r="A1206" s="7" t="s">
        <v>525</v>
      </c>
      <c r="B1206" s="730">
        <v>2</v>
      </c>
      <c r="C1206" s="727" t="s">
        <v>600</v>
      </c>
      <c r="D1206" s="728" t="s">
        <v>534</v>
      </c>
      <c r="E1206" s="726" t="s">
        <v>599</v>
      </c>
      <c r="F1206" s="732">
        <v>490</v>
      </c>
      <c r="G1206" s="160">
        <f t="shared" si="94"/>
        <v>0</v>
      </c>
      <c r="H1206" s="160">
        <f t="shared" si="98"/>
        <v>0</v>
      </c>
      <c r="I1206" s="160">
        <f t="shared" si="95"/>
        <v>0</v>
      </c>
      <c r="J1206" s="160">
        <f t="shared" si="96"/>
        <v>0</v>
      </c>
      <c r="K1206" s="160">
        <f t="shared" si="97"/>
        <v>0</v>
      </c>
    </row>
    <row r="1207" spans="1:11">
      <c r="A1207" s="7" t="s">
        <v>527</v>
      </c>
      <c r="B1207" s="784" t="s">
        <v>202</v>
      </c>
      <c r="C1207" s="785"/>
      <c r="D1207" s="785"/>
      <c r="E1207" s="785"/>
      <c r="F1207" s="786"/>
      <c r="G1207" s="160">
        <f t="shared" si="94"/>
        <v>0</v>
      </c>
      <c r="H1207" s="160">
        <f t="shared" si="98"/>
        <v>0</v>
      </c>
      <c r="I1207" s="160">
        <f t="shared" si="95"/>
        <v>0</v>
      </c>
      <c r="J1207" s="160">
        <f t="shared" si="96"/>
        <v>0</v>
      </c>
      <c r="K1207" s="160">
        <f t="shared" si="97"/>
        <v>0</v>
      </c>
    </row>
    <row r="1208" spans="1:11">
      <c r="A1208" s="7" t="s">
        <v>527</v>
      </c>
      <c r="B1208" s="739">
        <v>1</v>
      </c>
      <c r="C1208" s="734" t="s">
        <v>597</v>
      </c>
      <c r="D1208" s="735" t="s">
        <v>598</v>
      </c>
      <c r="E1208" s="733" t="s">
        <v>599</v>
      </c>
      <c r="F1208" s="741">
        <v>1320</v>
      </c>
      <c r="G1208" s="160">
        <f t="shared" si="94"/>
        <v>0</v>
      </c>
      <c r="H1208" s="160">
        <f t="shared" si="98"/>
        <v>0</v>
      </c>
      <c r="I1208" s="160">
        <f t="shared" si="95"/>
        <v>0</v>
      </c>
      <c r="J1208" s="160">
        <f t="shared" si="96"/>
        <v>0</v>
      </c>
      <c r="K1208" s="160">
        <f t="shared" si="97"/>
        <v>0</v>
      </c>
    </row>
    <row r="1209" spans="1:11">
      <c r="A1209" s="7" t="s">
        <v>527</v>
      </c>
      <c r="B1209" s="739">
        <v>2</v>
      </c>
      <c r="C1209" s="734" t="s">
        <v>600</v>
      </c>
      <c r="D1209" s="735" t="s">
        <v>534</v>
      </c>
      <c r="E1209" s="733" t="s">
        <v>599</v>
      </c>
      <c r="F1209" s="741">
        <v>1320</v>
      </c>
      <c r="G1209" s="160">
        <f t="shared" ref="G1209:G1272" si="99">IF(LEFT(C1209,2)="1-","ТР",IF(LEFT(C1209,2)="4-","ТР",0))</f>
        <v>0</v>
      </c>
      <c r="H1209" s="160">
        <f t="shared" si="98"/>
        <v>0</v>
      </c>
      <c r="I1209" s="160">
        <f t="shared" si="95"/>
        <v>0</v>
      </c>
      <c r="J1209" s="160">
        <f t="shared" si="96"/>
        <v>0</v>
      </c>
      <c r="K1209" s="160">
        <f t="shared" si="97"/>
        <v>0</v>
      </c>
    </row>
    <row r="1210" spans="1:11">
      <c r="A1210" s="7" t="s">
        <v>527</v>
      </c>
      <c r="B1210" s="740">
        <v>3</v>
      </c>
      <c r="C1210" s="737" t="s">
        <v>601</v>
      </c>
      <c r="D1210" s="738" t="s">
        <v>278</v>
      </c>
      <c r="E1210" s="736" t="s">
        <v>599</v>
      </c>
      <c r="F1210" s="742">
        <v>1320</v>
      </c>
      <c r="G1210" s="160">
        <f t="shared" si="99"/>
        <v>0</v>
      </c>
      <c r="H1210" s="160">
        <f t="shared" si="98"/>
        <v>0</v>
      </c>
      <c r="I1210" s="160">
        <f t="shared" si="95"/>
        <v>0</v>
      </c>
      <c r="J1210" s="160">
        <f t="shared" si="96"/>
        <v>0</v>
      </c>
      <c r="K1210" s="160">
        <f t="shared" si="97"/>
        <v>0</v>
      </c>
    </row>
    <row r="1211" spans="1:11">
      <c r="A1211" s="7" t="s">
        <v>529</v>
      </c>
      <c r="B1211" s="784" t="s">
        <v>202</v>
      </c>
      <c r="C1211" s="785"/>
      <c r="D1211" s="785"/>
      <c r="E1211" s="785"/>
      <c r="F1211" s="786"/>
      <c r="G1211" s="160">
        <f t="shared" si="99"/>
        <v>0</v>
      </c>
      <c r="H1211" s="160">
        <f t="shared" si="98"/>
        <v>0</v>
      </c>
      <c r="I1211" s="160">
        <f t="shared" si="95"/>
        <v>0</v>
      </c>
      <c r="J1211" s="160">
        <f t="shared" si="96"/>
        <v>0</v>
      </c>
      <c r="K1211" s="160">
        <f t="shared" si="97"/>
        <v>0</v>
      </c>
    </row>
    <row r="1212" spans="1:11">
      <c r="A1212" s="7" t="s">
        <v>529</v>
      </c>
      <c r="B1212" s="749">
        <v>1</v>
      </c>
      <c r="C1212" s="744" t="s">
        <v>597</v>
      </c>
      <c r="D1212" s="745" t="s">
        <v>598</v>
      </c>
      <c r="E1212" s="743" t="s">
        <v>599</v>
      </c>
      <c r="F1212" s="751">
        <v>1056</v>
      </c>
      <c r="G1212" s="160">
        <f t="shared" si="99"/>
        <v>0</v>
      </c>
      <c r="H1212" s="160">
        <f t="shared" si="98"/>
        <v>0</v>
      </c>
      <c r="I1212" s="160">
        <f t="shared" si="95"/>
        <v>0</v>
      </c>
      <c r="J1212" s="160">
        <f t="shared" si="96"/>
        <v>0</v>
      </c>
      <c r="K1212" s="160">
        <f t="shared" si="97"/>
        <v>0</v>
      </c>
    </row>
    <row r="1213" spans="1:11">
      <c r="A1213" s="7" t="s">
        <v>529</v>
      </c>
      <c r="B1213" s="750">
        <v>2</v>
      </c>
      <c r="C1213" s="747" t="s">
        <v>600</v>
      </c>
      <c r="D1213" s="748" t="s">
        <v>534</v>
      </c>
      <c r="E1213" s="746" t="s">
        <v>599</v>
      </c>
      <c r="F1213" s="752">
        <v>1056</v>
      </c>
      <c r="G1213" s="160">
        <f t="shared" si="99"/>
        <v>0</v>
      </c>
      <c r="H1213" s="160">
        <f t="shared" si="98"/>
        <v>0</v>
      </c>
      <c r="I1213" s="160">
        <f t="shared" si="95"/>
        <v>0</v>
      </c>
      <c r="J1213" s="160">
        <f t="shared" si="96"/>
        <v>0</v>
      </c>
      <c r="K1213" s="160">
        <f t="shared" si="97"/>
        <v>0</v>
      </c>
    </row>
    <row r="1214" spans="1:11">
      <c r="A1214" s="7" t="s">
        <v>531</v>
      </c>
      <c r="B1214" s="784" t="s">
        <v>202</v>
      </c>
      <c r="C1214" s="785"/>
      <c r="D1214" s="785"/>
      <c r="E1214" s="785"/>
      <c r="F1214" s="786"/>
      <c r="G1214" s="160">
        <f t="shared" si="99"/>
        <v>0</v>
      </c>
      <c r="H1214" s="160">
        <f t="shared" si="98"/>
        <v>0</v>
      </c>
      <c r="I1214" s="160">
        <f t="shared" si="95"/>
        <v>0</v>
      </c>
      <c r="J1214" s="160">
        <f t="shared" si="96"/>
        <v>0</v>
      </c>
      <c r="K1214" s="160">
        <f t="shared" si="97"/>
        <v>0</v>
      </c>
    </row>
    <row r="1215" spans="1:11">
      <c r="A1215" s="7" t="s">
        <v>531</v>
      </c>
      <c r="B1215" s="759">
        <v>1</v>
      </c>
      <c r="C1215" s="754" t="s">
        <v>597</v>
      </c>
      <c r="D1215" s="755" t="s">
        <v>598</v>
      </c>
      <c r="E1215" s="753" t="s">
        <v>599</v>
      </c>
      <c r="F1215" s="761">
        <v>128</v>
      </c>
      <c r="G1215" s="160">
        <f t="shared" si="99"/>
        <v>0</v>
      </c>
      <c r="H1215" s="160">
        <f t="shared" si="98"/>
        <v>0</v>
      </c>
      <c r="I1215" s="160">
        <f t="shared" si="95"/>
        <v>0</v>
      </c>
      <c r="J1215" s="160">
        <f t="shared" si="96"/>
        <v>0</v>
      </c>
      <c r="K1215" s="160">
        <f t="shared" si="97"/>
        <v>0</v>
      </c>
    </row>
    <row r="1216" spans="1:11">
      <c r="A1216" s="7" t="s">
        <v>531</v>
      </c>
      <c r="B1216" s="759">
        <v>2</v>
      </c>
      <c r="C1216" s="754" t="s">
        <v>600</v>
      </c>
      <c r="D1216" s="755" t="s">
        <v>534</v>
      </c>
      <c r="E1216" s="753" t="s">
        <v>599</v>
      </c>
      <c r="F1216" s="761">
        <v>1367</v>
      </c>
      <c r="G1216" s="160">
        <f t="shared" si="99"/>
        <v>0</v>
      </c>
      <c r="H1216" s="160">
        <f t="shared" si="98"/>
        <v>0</v>
      </c>
      <c r="I1216" s="160">
        <f t="shared" si="95"/>
        <v>0</v>
      </c>
      <c r="J1216" s="160">
        <f t="shared" si="96"/>
        <v>0</v>
      </c>
      <c r="K1216" s="160">
        <f t="shared" si="97"/>
        <v>0</v>
      </c>
    </row>
    <row r="1217" spans="1:11">
      <c r="A1217" s="7" t="s">
        <v>531</v>
      </c>
      <c r="B1217" s="759">
        <v>3</v>
      </c>
      <c r="C1217" s="754" t="s">
        <v>601</v>
      </c>
      <c r="D1217" s="755" t="s">
        <v>278</v>
      </c>
      <c r="E1217" s="753" t="s">
        <v>599</v>
      </c>
      <c r="F1217" s="761">
        <v>1321</v>
      </c>
      <c r="G1217" s="160">
        <f t="shared" si="99"/>
        <v>0</v>
      </c>
      <c r="H1217" s="160">
        <f t="shared" si="98"/>
        <v>0</v>
      </c>
      <c r="I1217" s="160">
        <f t="shared" si="95"/>
        <v>0</v>
      </c>
      <c r="J1217" s="160">
        <f t="shared" si="96"/>
        <v>0</v>
      </c>
      <c r="K1217" s="160">
        <f t="shared" si="97"/>
        <v>0</v>
      </c>
    </row>
    <row r="1218" spans="1:11">
      <c r="A1218" s="7" t="s">
        <v>531</v>
      </c>
      <c r="B1218" s="760">
        <v>4</v>
      </c>
      <c r="C1218" s="757" t="s">
        <v>602</v>
      </c>
      <c r="D1218" s="758" t="s">
        <v>603</v>
      </c>
      <c r="E1218" s="756" t="s">
        <v>599</v>
      </c>
      <c r="F1218" s="762">
        <v>80</v>
      </c>
      <c r="G1218" s="160">
        <f t="shared" si="99"/>
        <v>0</v>
      </c>
      <c r="H1218" s="160">
        <f t="shared" si="98"/>
        <v>0</v>
      </c>
      <c r="I1218" s="160">
        <f t="shared" si="95"/>
        <v>0</v>
      </c>
      <c r="J1218" s="160">
        <f t="shared" si="96"/>
        <v>0</v>
      </c>
      <c r="K1218" s="160">
        <f t="shared" si="97"/>
        <v>0</v>
      </c>
    </row>
    <row r="1219" spans="1:11">
      <c r="G1219" s="160">
        <f t="shared" si="99"/>
        <v>0</v>
      </c>
      <c r="H1219" s="160">
        <f t="shared" si="98"/>
        <v>0</v>
      </c>
      <c r="I1219" s="160">
        <f t="shared" si="95"/>
        <v>0</v>
      </c>
      <c r="J1219" s="160">
        <f t="shared" si="96"/>
        <v>0</v>
      </c>
      <c r="K1219" s="160">
        <f t="shared" si="97"/>
        <v>0</v>
      </c>
    </row>
    <row r="1220" spans="1:11">
      <c r="G1220" s="160">
        <f t="shared" si="99"/>
        <v>0</v>
      </c>
      <c r="H1220" s="160">
        <f t="shared" si="98"/>
        <v>0</v>
      </c>
      <c r="I1220" s="160">
        <f t="shared" ref="I1220:I1283" si="100">IF(G1220="ТР",F1220,0)</f>
        <v>0</v>
      </c>
      <c r="J1220" s="160">
        <f t="shared" si="96"/>
        <v>0</v>
      </c>
      <c r="K1220" s="160">
        <f t="shared" si="97"/>
        <v>0</v>
      </c>
    </row>
    <row r="1221" spans="1:11">
      <c r="G1221" s="160">
        <f t="shared" si="99"/>
        <v>0</v>
      </c>
      <c r="H1221" s="160">
        <f t="shared" si="98"/>
        <v>0</v>
      </c>
      <c r="I1221" s="160">
        <f t="shared" si="100"/>
        <v>0</v>
      </c>
      <c r="J1221" s="160">
        <f t="shared" ref="J1221:J1284" si="101">IF(LEFT(C1221,2)="02","КР",0)</f>
        <v>0</v>
      </c>
      <c r="K1221" s="160">
        <f t="shared" ref="K1221:K1284" si="102">IF(J1221="КР",F1221,0)</f>
        <v>0</v>
      </c>
    </row>
    <row r="1222" spans="1:11">
      <c r="G1222" s="160">
        <f t="shared" si="99"/>
        <v>0</v>
      </c>
      <c r="H1222" s="160">
        <f t="shared" si="98"/>
        <v>0</v>
      </c>
      <c r="I1222" s="160">
        <f t="shared" si="100"/>
        <v>0</v>
      </c>
      <c r="J1222" s="160">
        <f t="shared" si="101"/>
        <v>0</v>
      </c>
      <c r="K1222" s="160">
        <f t="shared" si="102"/>
        <v>0</v>
      </c>
    </row>
    <row r="1223" spans="1:11">
      <c r="G1223" s="160">
        <f t="shared" si="99"/>
        <v>0</v>
      </c>
      <c r="H1223" s="160">
        <f t="shared" si="98"/>
        <v>0</v>
      </c>
      <c r="I1223" s="160">
        <f t="shared" si="100"/>
        <v>0</v>
      </c>
      <c r="J1223" s="160">
        <f t="shared" si="101"/>
        <v>0</v>
      </c>
      <c r="K1223" s="160">
        <f t="shared" si="102"/>
        <v>0</v>
      </c>
    </row>
    <row r="1224" spans="1:11">
      <c r="G1224" s="160">
        <f t="shared" si="99"/>
        <v>0</v>
      </c>
      <c r="H1224" s="160">
        <f t="shared" si="98"/>
        <v>0</v>
      </c>
      <c r="I1224" s="160">
        <f t="shared" si="100"/>
        <v>0</v>
      </c>
      <c r="J1224" s="160">
        <f t="shared" si="101"/>
        <v>0</v>
      </c>
      <c r="K1224" s="160">
        <f t="shared" si="102"/>
        <v>0</v>
      </c>
    </row>
    <row r="1225" spans="1:11">
      <c r="G1225" s="160">
        <f t="shared" si="99"/>
        <v>0</v>
      </c>
      <c r="H1225" s="160">
        <f t="shared" si="98"/>
        <v>0</v>
      </c>
      <c r="I1225" s="160">
        <f t="shared" si="100"/>
        <v>0</v>
      </c>
      <c r="J1225" s="160">
        <f t="shared" si="101"/>
        <v>0</v>
      </c>
      <c r="K1225" s="160">
        <f t="shared" si="102"/>
        <v>0</v>
      </c>
    </row>
    <row r="1226" spans="1:11">
      <c r="G1226" s="160">
        <f t="shared" si="99"/>
        <v>0</v>
      </c>
      <c r="H1226" s="160">
        <f t="shared" si="98"/>
        <v>0</v>
      </c>
      <c r="I1226" s="160">
        <f t="shared" si="100"/>
        <v>0</v>
      </c>
      <c r="J1226" s="160">
        <f t="shared" si="101"/>
        <v>0</v>
      </c>
      <c r="K1226" s="160">
        <f t="shared" si="102"/>
        <v>0</v>
      </c>
    </row>
    <row r="1227" spans="1:11">
      <c r="G1227" s="160">
        <f t="shared" si="99"/>
        <v>0</v>
      </c>
      <c r="H1227" s="160">
        <f t="shared" si="98"/>
        <v>0</v>
      </c>
      <c r="I1227" s="160">
        <f t="shared" si="100"/>
        <v>0</v>
      </c>
      <c r="J1227" s="160">
        <f t="shared" si="101"/>
        <v>0</v>
      </c>
      <c r="K1227" s="160">
        <f t="shared" si="102"/>
        <v>0</v>
      </c>
    </row>
    <row r="1228" spans="1:11">
      <c r="G1228" s="160">
        <f t="shared" si="99"/>
        <v>0</v>
      </c>
      <c r="H1228" s="160">
        <f t="shared" si="98"/>
        <v>0</v>
      </c>
      <c r="I1228" s="160">
        <f t="shared" si="100"/>
        <v>0</v>
      </c>
      <c r="J1228" s="160">
        <f t="shared" si="101"/>
        <v>0</v>
      </c>
      <c r="K1228" s="160">
        <f t="shared" si="102"/>
        <v>0</v>
      </c>
    </row>
    <row r="1229" spans="1:11">
      <c r="G1229" s="160">
        <f t="shared" si="99"/>
        <v>0</v>
      </c>
      <c r="H1229" s="160">
        <f t="shared" si="98"/>
        <v>0</v>
      </c>
      <c r="I1229" s="160">
        <f t="shared" si="100"/>
        <v>0</v>
      </c>
      <c r="J1229" s="160">
        <f t="shared" si="101"/>
        <v>0</v>
      </c>
      <c r="K1229" s="160">
        <f t="shared" si="102"/>
        <v>0</v>
      </c>
    </row>
    <row r="1230" spans="1:11">
      <c r="G1230" s="160">
        <f t="shared" si="99"/>
        <v>0</v>
      </c>
      <c r="H1230" s="160">
        <f t="shared" si="98"/>
        <v>0</v>
      </c>
      <c r="I1230" s="160">
        <f t="shared" si="100"/>
        <v>0</v>
      </c>
      <c r="J1230" s="160">
        <f t="shared" si="101"/>
        <v>0</v>
      </c>
      <c r="K1230" s="160">
        <f t="shared" si="102"/>
        <v>0</v>
      </c>
    </row>
    <row r="1231" spans="1:11">
      <c r="G1231" s="160">
        <f t="shared" si="99"/>
        <v>0</v>
      </c>
      <c r="H1231" s="160">
        <f t="shared" si="98"/>
        <v>0</v>
      </c>
      <c r="I1231" s="160">
        <f t="shared" si="100"/>
        <v>0</v>
      </c>
      <c r="J1231" s="160">
        <f t="shared" si="101"/>
        <v>0</v>
      </c>
      <c r="K1231" s="160">
        <f t="shared" si="102"/>
        <v>0</v>
      </c>
    </row>
    <row r="1232" spans="1:11">
      <c r="G1232" s="160">
        <f t="shared" si="99"/>
        <v>0</v>
      </c>
      <c r="H1232" s="160">
        <f t="shared" si="98"/>
        <v>0</v>
      </c>
      <c r="I1232" s="160">
        <f t="shared" si="100"/>
        <v>0</v>
      </c>
      <c r="J1232" s="160">
        <f t="shared" si="101"/>
        <v>0</v>
      </c>
      <c r="K1232" s="160">
        <f t="shared" si="102"/>
        <v>0</v>
      </c>
    </row>
    <row r="1233" spans="7:11">
      <c r="G1233" s="160">
        <f t="shared" si="99"/>
        <v>0</v>
      </c>
      <c r="H1233" s="160">
        <f t="shared" si="98"/>
        <v>0</v>
      </c>
      <c r="I1233" s="160">
        <f t="shared" si="100"/>
        <v>0</v>
      </c>
      <c r="J1233" s="160">
        <f t="shared" si="101"/>
        <v>0</v>
      </c>
      <c r="K1233" s="160">
        <f t="shared" si="102"/>
        <v>0</v>
      </c>
    </row>
    <row r="1234" spans="7:11">
      <c r="G1234" s="160">
        <f t="shared" si="99"/>
        <v>0</v>
      </c>
      <c r="H1234" s="160">
        <f t="shared" si="98"/>
        <v>0</v>
      </c>
      <c r="I1234" s="160">
        <f t="shared" si="100"/>
        <v>0</v>
      </c>
      <c r="J1234" s="160">
        <f t="shared" si="101"/>
        <v>0</v>
      </c>
      <c r="K1234" s="160">
        <f t="shared" si="102"/>
        <v>0</v>
      </c>
    </row>
    <row r="1235" spans="7:11">
      <c r="G1235" s="160">
        <f t="shared" si="99"/>
        <v>0</v>
      </c>
      <c r="H1235" s="160">
        <f t="shared" si="98"/>
        <v>0</v>
      </c>
      <c r="I1235" s="160">
        <f t="shared" si="100"/>
        <v>0</v>
      </c>
      <c r="J1235" s="160">
        <f t="shared" si="101"/>
        <v>0</v>
      </c>
      <c r="K1235" s="160">
        <f t="shared" si="102"/>
        <v>0</v>
      </c>
    </row>
    <row r="1236" spans="7:11">
      <c r="G1236" s="160">
        <f t="shared" si="99"/>
        <v>0</v>
      </c>
      <c r="H1236" s="160">
        <f t="shared" si="98"/>
        <v>0</v>
      </c>
      <c r="I1236" s="160">
        <f t="shared" si="100"/>
        <v>0</v>
      </c>
      <c r="J1236" s="160">
        <f t="shared" si="101"/>
        <v>0</v>
      </c>
      <c r="K1236" s="160">
        <f t="shared" si="102"/>
        <v>0</v>
      </c>
    </row>
    <row r="1237" spans="7:11">
      <c r="G1237" s="160">
        <f t="shared" si="99"/>
        <v>0</v>
      </c>
      <c r="H1237" s="160">
        <f t="shared" si="98"/>
        <v>0</v>
      </c>
      <c r="I1237" s="160">
        <f t="shared" si="100"/>
        <v>0</v>
      </c>
      <c r="J1237" s="160">
        <f t="shared" si="101"/>
        <v>0</v>
      </c>
      <c r="K1237" s="160">
        <f t="shared" si="102"/>
        <v>0</v>
      </c>
    </row>
    <row r="1238" spans="7:11">
      <c r="G1238" s="160">
        <f t="shared" si="99"/>
        <v>0</v>
      </c>
      <c r="H1238" s="160">
        <f t="shared" si="98"/>
        <v>0</v>
      </c>
      <c r="I1238" s="160">
        <f t="shared" si="100"/>
        <v>0</v>
      </c>
      <c r="J1238" s="160">
        <f t="shared" si="101"/>
        <v>0</v>
      </c>
      <c r="K1238" s="160">
        <f t="shared" si="102"/>
        <v>0</v>
      </c>
    </row>
    <row r="1239" spans="7:11">
      <c r="G1239" s="160">
        <f t="shared" si="99"/>
        <v>0</v>
      </c>
      <c r="H1239" s="160">
        <f t="shared" si="98"/>
        <v>0</v>
      </c>
      <c r="I1239" s="160">
        <f t="shared" si="100"/>
        <v>0</v>
      </c>
      <c r="J1239" s="160">
        <f t="shared" si="101"/>
        <v>0</v>
      </c>
      <c r="K1239" s="160">
        <f t="shared" si="102"/>
        <v>0</v>
      </c>
    </row>
    <row r="1240" spans="7:11">
      <c r="G1240" s="160">
        <f t="shared" si="99"/>
        <v>0</v>
      </c>
      <c r="H1240" s="160">
        <f t="shared" si="98"/>
        <v>0</v>
      </c>
      <c r="I1240" s="160">
        <f t="shared" si="100"/>
        <v>0</v>
      </c>
      <c r="J1240" s="160">
        <f t="shared" si="101"/>
        <v>0</v>
      </c>
      <c r="K1240" s="160">
        <f t="shared" si="102"/>
        <v>0</v>
      </c>
    </row>
    <row r="1241" spans="7:11">
      <c r="G1241" s="160">
        <f t="shared" si="99"/>
        <v>0</v>
      </c>
      <c r="H1241" s="160">
        <f t="shared" si="98"/>
        <v>0</v>
      </c>
      <c r="I1241" s="160">
        <f t="shared" si="100"/>
        <v>0</v>
      </c>
      <c r="J1241" s="160">
        <f t="shared" si="101"/>
        <v>0</v>
      </c>
      <c r="K1241" s="160">
        <f t="shared" si="102"/>
        <v>0</v>
      </c>
    </row>
    <row r="1242" spans="7:11">
      <c r="G1242" s="160">
        <f t="shared" si="99"/>
        <v>0</v>
      </c>
      <c r="H1242" s="160">
        <f t="shared" si="98"/>
        <v>0</v>
      </c>
      <c r="I1242" s="160">
        <f t="shared" si="100"/>
        <v>0</v>
      </c>
      <c r="J1242" s="160">
        <f t="shared" si="101"/>
        <v>0</v>
      </c>
      <c r="K1242" s="160">
        <f t="shared" si="102"/>
        <v>0</v>
      </c>
    </row>
    <row r="1243" spans="7:11">
      <c r="G1243" s="160">
        <f t="shared" si="99"/>
        <v>0</v>
      </c>
      <c r="H1243" s="160">
        <f t="shared" si="98"/>
        <v>0</v>
      </c>
      <c r="I1243" s="160">
        <f t="shared" si="100"/>
        <v>0</v>
      </c>
      <c r="J1243" s="160">
        <f t="shared" si="101"/>
        <v>0</v>
      </c>
      <c r="K1243" s="160">
        <f t="shared" si="102"/>
        <v>0</v>
      </c>
    </row>
    <row r="1244" spans="7:11">
      <c r="G1244" s="160">
        <f t="shared" si="99"/>
        <v>0</v>
      </c>
      <c r="H1244" s="160">
        <f t="shared" si="98"/>
        <v>0</v>
      </c>
      <c r="I1244" s="160">
        <f t="shared" si="100"/>
        <v>0</v>
      </c>
      <c r="J1244" s="160">
        <f t="shared" si="101"/>
        <v>0</v>
      </c>
      <c r="K1244" s="160">
        <f t="shared" si="102"/>
        <v>0</v>
      </c>
    </row>
    <row r="1245" spans="7:11">
      <c r="G1245" s="160">
        <f t="shared" si="99"/>
        <v>0</v>
      </c>
      <c r="H1245" s="160">
        <f t="shared" si="98"/>
        <v>0</v>
      </c>
      <c r="I1245" s="160">
        <f t="shared" si="100"/>
        <v>0</v>
      </c>
      <c r="J1245" s="160">
        <f t="shared" si="101"/>
        <v>0</v>
      </c>
      <c r="K1245" s="160">
        <f t="shared" si="102"/>
        <v>0</v>
      </c>
    </row>
    <row r="1246" spans="7:11">
      <c r="G1246" s="160">
        <f t="shared" si="99"/>
        <v>0</v>
      </c>
      <c r="H1246" s="160">
        <f t="shared" si="98"/>
        <v>0</v>
      </c>
      <c r="I1246" s="160">
        <f t="shared" si="100"/>
        <v>0</v>
      </c>
      <c r="J1246" s="160">
        <f t="shared" si="101"/>
        <v>0</v>
      </c>
      <c r="K1246" s="160">
        <f t="shared" si="102"/>
        <v>0</v>
      </c>
    </row>
    <row r="1247" spans="7:11">
      <c r="G1247" s="160">
        <f t="shared" si="99"/>
        <v>0</v>
      </c>
      <c r="H1247" s="160">
        <f t="shared" si="98"/>
        <v>0</v>
      </c>
      <c r="I1247" s="160">
        <f t="shared" si="100"/>
        <v>0</v>
      </c>
      <c r="J1247" s="160">
        <f t="shared" si="101"/>
        <v>0</v>
      </c>
      <c r="K1247" s="160">
        <f t="shared" si="102"/>
        <v>0</v>
      </c>
    </row>
    <row r="1248" spans="7:11">
      <c r="G1248" s="160">
        <f t="shared" si="99"/>
        <v>0</v>
      </c>
      <c r="H1248" s="160">
        <f t="shared" si="98"/>
        <v>0</v>
      </c>
      <c r="I1248" s="160">
        <f t="shared" si="100"/>
        <v>0</v>
      </c>
      <c r="J1248" s="160">
        <f t="shared" si="101"/>
        <v>0</v>
      </c>
      <c r="K1248" s="160">
        <f t="shared" si="102"/>
        <v>0</v>
      </c>
    </row>
    <row r="1249" spans="7:11">
      <c r="G1249" s="160">
        <f t="shared" si="99"/>
        <v>0</v>
      </c>
      <c r="H1249" s="160">
        <f t="shared" si="98"/>
        <v>0</v>
      </c>
      <c r="I1249" s="160">
        <f t="shared" si="100"/>
        <v>0</v>
      </c>
      <c r="J1249" s="160">
        <f t="shared" si="101"/>
        <v>0</v>
      </c>
      <c r="K1249" s="160">
        <f t="shared" si="102"/>
        <v>0</v>
      </c>
    </row>
    <row r="1250" spans="7:11">
      <c r="G1250" s="160">
        <f t="shared" si="99"/>
        <v>0</v>
      </c>
      <c r="H1250" s="160">
        <f t="shared" si="98"/>
        <v>0</v>
      </c>
      <c r="I1250" s="160">
        <f t="shared" si="100"/>
        <v>0</v>
      </c>
      <c r="J1250" s="160">
        <f t="shared" si="101"/>
        <v>0</v>
      </c>
      <c r="K1250" s="160">
        <f t="shared" si="102"/>
        <v>0</v>
      </c>
    </row>
    <row r="1251" spans="7:11">
      <c r="G1251" s="160">
        <f t="shared" si="99"/>
        <v>0</v>
      </c>
      <c r="H1251" s="160">
        <f t="shared" si="98"/>
        <v>0</v>
      </c>
      <c r="I1251" s="160">
        <f t="shared" si="100"/>
        <v>0</v>
      </c>
      <c r="J1251" s="160">
        <f t="shared" si="101"/>
        <v>0</v>
      </c>
      <c r="K1251" s="160">
        <f t="shared" si="102"/>
        <v>0</v>
      </c>
    </row>
    <row r="1252" spans="7:11">
      <c r="G1252" s="160">
        <f t="shared" si="99"/>
        <v>0</v>
      </c>
      <c r="H1252" s="160">
        <f t="shared" si="98"/>
        <v>0</v>
      </c>
      <c r="I1252" s="160">
        <f t="shared" si="100"/>
        <v>0</v>
      </c>
      <c r="J1252" s="160">
        <f t="shared" si="101"/>
        <v>0</v>
      </c>
      <c r="K1252" s="160">
        <f t="shared" si="102"/>
        <v>0</v>
      </c>
    </row>
    <row r="1253" spans="7:11">
      <c r="G1253" s="160">
        <f t="shared" si="99"/>
        <v>0</v>
      </c>
      <c r="H1253" s="160">
        <f t="shared" si="98"/>
        <v>0</v>
      </c>
      <c r="I1253" s="160">
        <f t="shared" si="100"/>
        <v>0</v>
      </c>
      <c r="J1253" s="160">
        <f t="shared" si="101"/>
        <v>0</v>
      </c>
      <c r="K1253" s="160">
        <f t="shared" si="102"/>
        <v>0</v>
      </c>
    </row>
    <row r="1254" spans="7:11">
      <c r="G1254" s="160">
        <f t="shared" si="99"/>
        <v>0</v>
      </c>
      <c r="H1254" s="160">
        <f t="shared" ref="H1254:H1317" si="103">IF(G1254="ТР",MID(C1254,3,1),0)</f>
        <v>0</v>
      </c>
      <c r="I1254" s="160">
        <f t="shared" si="100"/>
        <v>0</v>
      </c>
      <c r="J1254" s="160">
        <f t="shared" si="101"/>
        <v>0</v>
      </c>
      <c r="K1254" s="160">
        <f t="shared" si="102"/>
        <v>0</v>
      </c>
    </row>
    <row r="1255" spans="7:11">
      <c r="G1255" s="160">
        <f t="shared" si="99"/>
        <v>0</v>
      </c>
      <c r="H1255" s="160">
        <f t="shared" si="103"/>
        <v>0</v>
      </c>
      <c r="I1255" s="160">
        <f t="shared" si="100"/>
        <v>0</v>
      </c>
      <c r="J1255" s="160">
        <f t="shared" si="101"/>
        <v>0</v>
      </c>
      <c r="K1255" s="160">
        <f t="shared" si="102"/>
        <v>0</v>
      </c>
    </row>
    <row r="1256" spans="7:11">
      <c r="G1256" s="160">
        <f t="shared" si="99"/>
        <v>0</v>
      </c>
      <c r="H1256" s="160">
        <f t="shared" si="103"/>
        <v>0</v>
      </c>
      <c r="I1256" s="160">
        <f t="shared" si="100"/>
        <v>0</v>
      </c>
      <c r="J1256" s="160">
        <f t="shared" si="101"/>
        <v>0</v>
      </c>
      <c r="K1256" s="160">
        <f t="shared" si="102"/>
        <v>0</v>
      </c>
    </row>
    <row r="1257" spans="7:11">
      <c r="G1257" s="160">
        <f t="shared" si="99"/>
        <v>0</v>
      </c>
      <c r="H1257" s="160">
        <f t="shared" si="103"/>
        <v>0</v>
      </c>
      <c r="I1257" s="160">
        <f t="shared" si="100"/>
        <v>0</v>
      </c>
      <c r="J1257" s="160">
        <f t="shared" si="101"/>
        <v>0</v>
      </c>
      <c r="K1257" s="160">
        <f t="shared" si="102"/>
        <v>0</v>
      </c>
    </row>
    <row r="1258" spans="7:11">
      <c r="G1258" s="160">
        <f t="shared" si="99"/>
        <v>0</v>
      </c>
      <c r="H1258" s="160">
        <f t="shared" si="103"/>
        <v>0</v>
      </c>
      <c r="I1258" s="160">
        <f t="shared" si="100"/>
        <v>0</v>
      </c>
      <c r="J1258" s="160">
        <f t="shared" si="101"/>
        <v>0</v>
      </c>
      <c r="K1258" s="160">
        <f t="shared" si="102"/>
        <v>0</v>
      </c>
    </row>
    <row r="1259" spans="7:11">
      <c r="G1259" s="160">
        <f t="shared" si="99"/>
        <v>0</v>
      </c>
      <c r="H1259" s="160">
        <f t="shared" si="103"/>
        <v>0</v>
      </c>
      <c r="I1259" s="160">
        <f t="shared" si="100"/>
        <v>0</v>
      </c>
      <c r="J1259" s="160">
        <f t="shared" si="101"/>
        <v>0</v>
      </c>
      <c r="K1259" s="160">
        <f t="shared" si="102"/>
        <v>0</v>
      </c>
    </row>
    <row r="1260" spans="7:11">
      <c r="G1260" s="160">
        <f t="shared" si="99"/>
        <v>0</v>
      </c>
      <c r="H1260" s="160">
        <f t="shared" si="103"/>
        <v>0</v>
      </c>
      <c r="I1260" s="160">
        <f t="shared" si="100"/>
        <v>0</v>
      </c>
      <c r="J1260" s="160">
        <f t="shared" si="101"/>
        <v>0</v>
      </c>
      <c r="K1260" s="160">
        <f t="shared" si="102"/>
        <v>0</v>
      </c>
    </row>
    <row r="1261" spans="7:11">
      <c r="G1261" s="160">
        <f t="shared" si="99"/>
        <v>0</v>
      </c>
      <c r="H1261" s="160">
        <f t="shared" si="103"/>
        <v>0</v>
      </c>
      <c r="I1261" s="160">
        <f t="shared" si="100"/>
        <v>0</v>
      </c>
      <c r="J1261" s="160">
        <f t="shared" si="101"/>
        <v>0</v>
      </c>
      <c r="K1261" s="160">
        <f t="shared" si="102"/>
        <v>0</v>
      </c>
    </row>
    <row r="1262" spans="7:11">
      <c r="G1262" s="160">
        <f t="shared" si="99"/>
        <v>0</v>
      </c>
      <c r="H1262" s="160">
        <f t="shared" si="103"/>
        <v>0</v>
      </c>
      <c r="I1262" s="160">
        <f t="shared" si="100"/>
        <v>0</v>
      </c>
      <c r="J1262" s="160">
        <f t="shared" si="101"/>
        <v>0</v>
      </c>
      <c r="K1262" s="160">
        <f t="shared" si="102"/>
        <v>0</v>
      </c>
    </row>
    <row r="1263" spans="7:11">
      <c r="G1263" s="160">
        <f t="shared" si="99"/>
        <v>0</v>
      </c>
      <c r="H1263" s="160">
        <f t="shared" si="103"/>
        <v>0</v>
      </c>
      <c r="I1263" s="160">
        <f t="shared" si="100"/>
        <v>0</v>
      </c>
      <c r="J1263" s="160">
        <f t="shared" si="101"/>
        <v>0</v>
      </c>
      <c r="K1263" s="160">
        <f t="shared" si="102"/>
        <v>0</v>
      </c>
    </row>
    <row r="1264" spans="7:11">
      <c r="G1264" s="160">
        <f t="shared" si="99"/>
        <v>0</v>
      </c>
      <c r="H1264" s="160">
        <f t="shared" si="103"/>
        <v>0</v>
      </c>
      <c r="I1264" s="160">
        <f t="shared" si="100"/>
        <v>0</v>
      </c>
      <c r="J1264" s="160">
        <f t="shared" si="101"/>
        <v>0</v>
      </c>
      <c r="K1264" s="160">
        <f t="shared" si="102"/>
        <v>0</v>
      </c>
    </row>
    <row r="1265" spans="7:11">
      <c r="G1265" s="160">
        <f t="shared" si="99"/>
        <v>0</v>
      </c>
      <c r="H1265" s="160">
        <f t="shared" si="103"/>
        <v>0</v>
      </c>
      <c r="I1265" s="160">
        <f t="shared" si="100"/>
        <v>0</v>
      </c>
      <c r="J1265" s="160">
        <f t="shared" si="101"/>
        <v>0</v>
      </c>
      <c r="K1265" s="160">
        <f t="shared" si="102"/>
        <v>0</v>
      </c>
    </row>
    <row r="1266" spans="7:11">
      <c r="G1266" s="160">
        <f t="shared" si="99"/>
        <v>0</v>
      </c>
      <c r="H1266" s="160">
        <f t="shared" si="103"/>
        <v>0</v>
      </c>
      <c r="I1266" s="160">
        <f t="shared" si="100"/>
        <v>0</v>
      </c>
      <c r="J1266" s="160">
        <f t="shared" si="101"/>
        <v>0</v>
      </c>
      <c r="K1266" s="160">
        <f t="shared" si="102"/>
        <v>0</v>
      </c>
    </row>
    <row r="1267" spans="7:11">
      <c r="G1267" s="160">
        <f t="shared" si="99"/>
        <v>0</v>
      </c>
      <c r="H1267" s="160">
        <f t="shared" si="103"/>
        <v>0</v>
      </c>
      <c r="I1267" s="160">
        <f t="shared" si="100"/>
        <v>0</v>
      </c>
      <c r="J1267" s="160">
        <f t="shared" si="101"/>
        <v>0</v>
      </c>
      <c r="K1267" s="160">
        <f t="shared" si="102"/>
        <v>0</v>
      </c>
    </row>
    <row r="1268" spans="7:11">
      <c r="G1268" s="160">
        <f t="shared" si="99"/>
        <v>0</v>
      </c>
      <c r="H1268" s="160">
        <f t="shared" si="103"/>
        <v>0</v>
      </c>
      <c r="I1268" s="160">
        <f t="shared" si="100"/>
        <v>0</v>
      </c>
      <c r="J1268" s="160">
        <f t="shared" si="101"/>
        <v>0</v>
      </c>
      <c r="K1268" s="160">
        <f t="shared" si="102"/>
        <v>0</v>
      </c>
    </row>
    <row r="1269" spans="7:11">
      <c r="G1269" s="160">
        <f t="shared" si="99"/>
        <v>0</v>
      </c>
      <c r="H1269" s="160">
        <f t="shared" si="103"/>
        <v>0</v>
      </c>
      <c r="I1269" s="160">
        <f t="shared" si="100"/>
        <v>0</v>
      </c>
      <c r="J1269" s="160">
        <f t="shared" si="101"/>
        <v>0</v>
      </c>
      <c r="K1269" s="160">
        <f t="shared" si="102"/>
        <v>0</v>
      </c>
    </row>
    <row r="1270" spans="7:11">
      <c r="G1270" s="160">
        <f t="shared" si="99"/>
        <v>0</v>
      </c>
      <c r="H1270" s="160">
        <f t="shared" si="103"/>
        <v>0</v>
      </c>
      <c r="I1270" s="160">
        <f t="shared" si="100"/>
        <v>0</v>
      </c>
      <c r="J1270" s="160">
        <f t="shared" si="101"/>
        <v>0</v>
      </c>
      <c r="K1270" s="160">
        <f t="shared" si="102"/>
        <v>0</v>
      </c>
    </row>
    <row r="1271" spans="7:11">
      <c r="G1271" s="160">
        <f t="shared" si="99"/>
        <v>0</v>
      </c>
      <c r="H1271" s="160">
        <f t="shared" si="103"/>
        <v>0</v>
      </c>
      <c r="I1271" s="160">
        <f t="shared" si="100"/>
        <v>0</v>
      </c>
      <c r="J1271" s="160">
        <f t="shared" si="101"/>
        <v>0</v>
      </c>
      <c r="K1271" s="160">
        <f t="shared" si="102"/>
        <v>0</v>
      </c>
    </row>
    <row r="1272" spans="7:11">
      <c r="G1272" s="160">
        <f t="shared" si="99"/>
        <v>0</v>
      </c>
      <c r="H1272" s="160">
        <f t="shared" si="103"/>
        <v>0</v>
      </c>
      <c r="I1272" s="160">
        <f t="shared" si="100"/>
        <v>0</v>
      </c>
      <c r="J1272" s="160">
        <f t="shared" si="101"/>
        <v>0</v>
      </c>
      <c r="K1272" s="160">
        <f t="shared" si="102"/>
        <v>0</v>
      </c>
    </row>
    <row r="1273" spans="7:11">
      <c r="G1273" s="160">
        <f t="shared" ref="G1273:G1336" si="104">IF(LEFT(C1273,2)="1-","ТР",IF(LEFT(C1273,2)="4-","ТР",0))</f>
        <v>0</v>
      </c>
      <c r="H1273" s="160">
        <f t="shared" si="103"/>
        <v>0</v>
      </c>
      <c r="I1273" s="160">
        <f t="shared" si="100"/>
        <v>0</v>
      </c>
      <c r="J1273" s="160">
        <f t="shared" si="101"/>
        <v>0</v>
      </c>
      <c r="K1273" s="160">
        <f t="shared" si="102"/>
        <v>0</v>
      </c>
    </row>
    <row r="1274" spans="7:11">
      <c r="G1274" s="160">
        <f t="shared" si="104"/>
        <v>0</v>
      </c>
      <c r="H1274" s="160">
        <f t="shared" si="103"/>
        <v>0</v>
      </c>
      <c r="I1274" s="160">
        <f t="shared" si="100"/>
        <v>0</v>
      </c>
      <c r="J1274" s="160">
        <f t="shared" si="101"/>
        <v>0</v>
      </c>
      <c r="K1274" s="160">
        <f t="shared" si="102"/>
        <v>0</v>
      </c>
    </row>
    <row r="1275" spans="7:11">
      <c r="G1275" s="160">
        <f t="shared" si="104"/>
        <v>0</v>
      </c>
      <c r="H1275" s="160">
        <f t="shared" si="103"/>
        <v>0</v>
      </c>
      <c r="I1275" s="160">
        <f t="shared" si="100"/>
        <v>0</v>
      </c>
      <c r="J1275" s="160">
        <f t="shared" si="101"/>
        <v>0</v>
      </c>
      <c r="K1275" s="160">
        <f t="shared" si="102"/>
        <v>0</v>
      </c>
    </row>
    <row r="1276" spans="7:11">
      <c r="G1276" s="160">
        <f t="shared" si="104"/>
        <v>0</v>
      </c>
      <c r="H1276" s="160">
        <f t="shared" si="103"/>
        <v>0</v>
      </c>
      <c r="I1276" s="160">
        <f t="shared" si="100"/>
        <v>0</v>
      </c>
      <c r="J1276" s="160">
        <f t="shared" si="101"/>
        <v>0</v>
      </c>
      <c r="K1276" s="160">
        <f t="shared" si="102"/>
        <v>0</v>
      </c>
    </row>
    <row r="1277" spans="7:11">
      <c r="G1277" s="160">
        <f t="shared" si="104"/>
        <v>0</v>
      </c>
      <c r="H1277" s="160">
        <f t="shared" si="103"/>
        <v>0</v>
      </c>
      <c r="I1277" s="160">
        <f t="shared" si="100"/>
        <v>0</v>
      </c>
      <c r="J1277" s="160">
        <f t="shared" si="101"/>
        <v>0</v>
      </c>
      <c r="K1277" s="160">
        <f t="shared" si="102"/>
        <v>0</v>
      </c>
    </row>
    <row r="1278" spans="7:11">
      <c r="G1278" s="160">
        <f t="shared" si="104"/>
        <v>0</v>
      </c>
      <c r="H1278" s="160">
        <f t="shared" si="103"/>
        <v>0</v>
      </c>
      <c r="I1278" s="160">
        <f t="shared" si="100"/>
        <v>0</v>
      </c>
      <c r="J1278" s="160">
        <f t="shared" si="101"/>
        <v>0</v>
      </c>
      <c r="K1278" s="160">
        <f t="shared" si="102"/>
        <v>0</v>
      </c>
    </row>
    <row r="1279" spans="7:11">
      <c r="G1279" s="160">
        <f t="shared" si="104"/>
        <v>0</v>
      </c>
      <c r="H1279" s="160">
        <f t="shared" si="103"/>
        <v>0</v>
      </c>
      <c r="I1279" s="160">
        <f t="shared" si="100"/>
        <v>0</v>
      </c>
      <c r="J1279" s="160">
        <f t="shared" si="101"/>
        <v>0</v>
      </c>
      <c r="K1279" s="160">
        <f t="shared" si="102"/>
        <v>0</v>
      </c>
    </row>
    <row r="1280" spans="7:11">
      <c r="G1280" s="160">
        <f t="shared" si="104"/>
        <v>0</v>
      </c>
      <c r="H1280" s="160">
        <f t="shared" si="103"/>
        <v>0</v>
      </c>
      <c r="I1280" s="160">
        <f t="shared" si="100"/>
        <v>0</v>
      </c>
      <c r="J1280" s="160">
        <f t="shared" si="101"/>
        <v>0</v>
      </c>
      <c r="K1280" s="160">
        <f t="shared" si="102"/>
        <v>0</v>
      </c>
    </row>
    <row r="1281" spans="7:11">
      <c r="G1281" s="160">
        <f t="shared" si="104"/>
        <v>0</v>
      </c>
      <c r="H1281" s="160">
        <f t="shared" si="103"/>
        <v>0</v>
      </c>
      <c r="I1281" s="160">
        <f t="shared" si="100"/>
        <v>0</v>
      </c>
      <c r="J1281" s="160">
        <f t="shared" si="101"/>
        <v>0</v>
      </c>
      <c r="K1281" s="160">
        <f t="shared" si="102"/>
        <v>0</v>
      </c>
    </row>
    <row r="1282" spans="7:11">
      <c r="G1282" s="160">
        <f t="shared" si="104"/>
        <v>0</v>
      </c>
      <c r="H1282" s="160">
        <f t="shared" si="103"/>
        <v>0</v>
      </c>
      <c r="I1282" s="160">
        <f t="shared" si="100"/>
        <v>0</v>
      </c>
      <c r="J1282" s="160">
        <f t="shared" si="101"/>
        <v>0</v>
      </c>
      <c r="K1282" s="160">
        <f t="shared" si="102"/>
        <v>0</v>
      </c>
    </row>
    <row r="1283" spans="7:11">
      <c r="G1283" s="160">
        <f t="shared" si="104"/>
        <v>0</v>
      </c>
      <c r="H1283" s="160">
        <f t="shared" si="103"/>
        <v>0</v>
      </c>
      <c r="I1283" s="160">
        <f t="shared" si="100"/>
        <v>0</v>
      </c>
      <c r="J1283" s="160">
        <f t="shared" si="101"/>
        <v>0</v>
      </c>
      <c r="K1283" s="160">
        <f t="shared" si="102"/>
        <v>0</v>
      </c>
    </row>
    <row r="1284" spans="7:11">
      <c r="G1284" s="160">
        <f t="shared" si="104"/>
        <v>0</v>
      </c>
      <c r="H1284" s="160">
        <f t="shared" si="103"/>
        <v>0</v>
      </c>
      <c r="I1284" s="160">
        <f t="shared" ref="I1284:I1347" si="105">IF(G1284="ТР",F1284,0)</f>
        <v>0</v>
      </c>
      <c r="J1284" s="160">
        <f t="shared" si="101"/>
        <v>0</v>
      </c>
      <c r="K1284" s="160">
        <f t="shared" si="102"/>
        <v>0</v>
      </c>
    </row>
    <row r="1285" spans="7:11">
      <c r="G1285" s="160">
        <f t="shared" si="104"/>
        <v>0</v>
      </c>
      <c r="H1285" s="160">
        <f t="shared" si="103"/>
        <v>0</v>
      </c>
      <c r="I1285" s="160">
        <f t="shared" si="105"/>
        <v>0</v>
      </c>
      <c r="J1285" s="160">
        <f t="shared" ref="J1285:J1348" si="106">IF(LEFT(C1285,2)="02","КР",0)</f>
        <v>0</v>
      </c>
      <c r="K1285" s="160">
        <f t="shared" ref="K1285:K1348" si="107">IF(J1285="КР",F1285,0)</f>
        <v>0</v>
      </c>
    </row>
    <row r="1286" spans="7:11">
      <c r="G1286" s="160">
        <f t="shared" si="104"/>
        <v>0</v>
      </c>
      <c r="H1286" s="160">
        <f t="shared" si="103"/>
        <v>0</v>
      </c>
      <c r="I1286" s="160">
        <f t="shared" si="105"/>
        <v>0</v>
      </c>
      <c r="J1286" s="160">
        <f t="shared" si="106"/>
        <v>0</v>
      </c>
      <c r="K1286" s="160">
        <f t="shared" si="107"/>
        <v>0</v>
      </c>
    </row>
    <row r="1287" spans="7:11">
      <c r="G1287" s="160">
        <f t="shared" si="104"/>
        <v>0</v>
      </c>
      <c r="H1287" s="160">
        <f t="shared" si="103"/>
        <v>0</v>
      </c>
      <c r="I1287" s="160">
        <f t="shared" si="105"/>
        <v>0</v>
      </c>
      <c r="J1287" s="160">
        <f t="shared" si="106"/>
        <v>0</v>
      </c>
      <c r="K1287" s="160">
        <f t="shared" si="107"/>
        <v>0</v>
      </c>
    </row>
    <row r="1288" spans="7:11">
      <c r="G1288" s="160">
        <f t="shared" si="104"/>
        <v>0</v>
      </c>
      <c r="H1288" s="160">
        <f t="shared" si="103"/>
        <v>0</v>
      </c>
      <c r="I1288" s="160">
        <f t="shared" si="105"/>
        <v>0</v>
      </c>
      <c r="J1288" s="160">
        <f t="shared" si="106"/>
        <v>0</v>
      </c>
      <c r="K1288" s="160">
        <f t="shared" si="107"/>
        <v>0</v>
      </c>
    </row>
    <row r="1289" spans="7:11">
      <c r="G1289" s="160">
        <f t="shared" si="104"/>
        <v>0</v>
      </c>
      <c r="H1289" s="160">
        <f t="shared" si="103"/>
        <v>0</v>
      </c>
      <c r="I1289" s="160">
        <f t="shared" si="105"/>
        <v>0</v>
      </c>
      <c r="J1289" s="160">
        <f t="shared" si="106"/>
        <v>0</v>
      </c>
      <c r="K1289" s="160">
        <f t="shared" si="107"/>
        <v>0</v>
      </c>
    </row>
    <row r="1290" spans="7:11">
      <c r="G1290" s="160">
        <f t="shared" si="104"/>
        <v>0</v>
      </c>
      <c r="H1290" s="160">
        <f t="shared" si="103"/>
        <v>0</v>
      </c>
      <c r="I1290" s="160">
        <f t="shared" si="105"/>
        <v>0</v>
      </c>
      <c r="J1290" s="160">
        <f t="shared" si="106"/>
        <v>0</v>
      </c>
      <c r="K1290" s="160">
        <f t="shared" si="107"/>
        <v>0</v>
      </c>
    </row>
    <row r="1291" spans="7:11">
      <c r="G1291" s="160">
        <f t="shared" si="104"/>
        <v>0</v>
      </c>
      <c r="H1291" s="160">
        <f t="shared" si="103"/>
        <v>0</v>
      </c>
      <c r="I1291" s="160">
        <f t="shared" si="105"/>
        <v>0</v>
      </c>
      <c r="J1291" s="160">
        <f t="shared" si="106"/>
        <v>0</v>
      </c>
      <c r="K1291" s="160">
        <f t="shared" si="107"/>
        <v>0</v>
      </c>
    </row>
    <row r="1292" spans="7:11">
      <c r="G1292" s="160">
        <f t="shared" si="104"/>
        <v>0</v>
      </c>
      <c r="H1292" s="160">
        <f t="shared" si="103"/>
        <v>0</v>
      </c>
      <c r="I1292" s="160">
        <f t="shared" si="105"/>
        <v>0</v>
      </c>
      <c r="J1292" s="160">
        <f t="shared" si="106"/>
        <v>0</v>
      </c>
      <c r="K1292" s="160">
        <f t="shared" si="107"/>
        <v>0</v>
      </c>
    </row>
    <row r="1293" spans="7:11">
      <c r="G1293" s="160">
        <f t="shared" si="104"/>
        <v>0</v>
      </c>
      <c r="H1293" s="160">
        <f t="shared" si="103"/>
        <v>0</v>
      </c>
      <c r="I1293" s="160">
        <f t="shared" si="105"/>
        <v>0</v>
      </c>
      <c r="J1293" s="160">
        <f t="shared" si="106"/>
        <v>0</v>
      </c>
      <c r="K1293" s="160">
        <f t="shared" si="107"/>
        <v>0</v>
      </c>
    </row>
    <row r="1294" spans="7:11">
      <c r="G1294" s="160">
        <f t="shared" si="104"/>
        <v>0</v>
      </c>
      <c r="H1294" s="160">
        <f t="shared" si="103"/>
        <v>0</v>
      </c>
      <c r="I1294" s="160">
        <f t="shared" si="105"/>
        <v>0</v>
      </c>
      <c r="J1294" s="160">
        <f t="shared" si="106"/>
        <v>0</v>
      </c>
      <c r="K1294" s="160">
        <f t="shared" si="107"/>
        <v>0</v>
      </c>
    </row>
    <row r="1295" spans="7:11">
      <c r="G1295" s="160">
        <f t="shared" si="104"/>
        <v>0</v>
      </c>
      <c r="H1295" s="160">
        <f t="shared" si="103"/>
        <v>0</v>
      </c>
      <c r="I1295" s="160">
        <f t="shared" si="105"/>
        <v>0</v>
      </c>
      <c r="J1295" s="160">
        <f t="shared" si="106"/>
        <v>0</v>
      </c>
      <c r="K1295" s="160">
        <f t="shared" si="107"/>
        <v>0</v>
      </c>
    </row>
    <row r="1296" spans="7:11">
      <c r="G1296" s="160">
        <f t="shared" si="104"/>
        <v>0</v>
      </c>
      <c r="H1296" s="160">
        <f t="shared" si="103"/>
        <v>0</v>
      </c>
      <c r="I1296" s="160">
        <f t="shared" si="105"/>
        <v>0</v>
      </c>
      <c r="J1296" s="160">
        <f t="shared" si="106"/>
        <v>0</v>
      </c>
      <c r="K1296" s="160">
        <f t="shared" si="107"/>
        <v>0</v>
      </c>
    </row>
    <row r="1297" spans="7:11">
      <c r="G1297" s="160">
        <f t="shared" si="104"/>
        <v>0</v>
      </c>
      <c r="H1297" s="160">
        <f t="shared" si="103"/>
        <v>0</v>
      </c>
      <c r="I1297" s="160">
        <f t="shared" si="105"/>
        <v>0</v>
      </c>
      <c r="J1297" s="160">
        <f t="shared" si="106"/>
        <v>0</v>
      </c>
      <c r="K1297" s="160">
        <f t="shared" si="107"/>
        <v>0</v>
      </c>
    </row>
    <row r="1298" spans="7:11">
      <c r="G1298" s="160">
        <f t="shared" si="104"/>
        <v>0</v>
      </c>
      <c r="H1298" s="160">
        <f t="shared" si="103"/>
        <v>0</v>
      </c>
      <c r="I1298" s="160">
        <f t="shared" si="105"/>
        <v>0</v>
      </c>
      <c r="J1298" s="160">
        <f t="shared" si="106"/>
        <v>0</v>
      </c>
      <c r="K1298" s="160">
        <f t="shared" si="107"/>
        <v>0</v>
      </c>
    </row>
    <row r="1299" spans="7:11">
      <c r="G1299" s="160">
        <f t="shared" si="104"/>
        <v>0</v>
      </c>
      <c r="H1299" s="160">
        <f t="shared" si="103"/>
        <v>0</v>
      </c>
      <c r="I1299" s="160">
        <f t="shared" si="105"/>
        <v>0</v>
      </c>
      <c r="J1299" s="160">
        <f t="shared" si="106"/>
        <v>0</v>
      </c>
      <c r="K1299" s="160">
        <f t="shared" si="107"/>
        <v>0</v>
      </c>
    </row>
    <row r="1300" spans="7:11">
      <c r="G1300" s="160">
        <f t="shared" si="104"/>
        <v>0</v>
      </c>
      <c r="H1300" s="160">
        <f t="shared" si="103"/>
        <v>0</v>
      </c>
      <c r="I1300" s="160">
        <f t="shared" si="105"/>
        <v>0</v>
      </c>
      <c r="J1300" s="160">
        <f t="shared" si="106"/>
        <v>0</v>
      </c>
      <c r="K1300" s="160">
        <f t="shared" si="107"/>
        <v>0</v>
      </c>
    </row>
    <row r="1301" spans="7:11">
      <c r="G1301" s="160">
        <f t="shared" si="104"/>
        <v>0</v>
      </c>
      <c r="H1301" s="160">
        <f t="shared" si="103"/>
        <v>0</v>
      </c>
      <c r="I1301" s="160">
        <f t="shared" si="105"/>
        <v>0</v>
      </c>
      <c r="J1301" s="160">
        <f t="shared" si="106"/>
        <v>0</v>
      </c>
      <c r="K1301" s="160">
        <f t="shared" si="107"/>
        <v>0</v>
      </c>
    </row>
    <row r="1302" spans="7:11">
      <c r="G1302" s="160">
        <f t="shared" si="104"/>
        <v>0</v>
      </c>
      <c r="H1302" s="160">
        <f t="shared" si="103"/>
        <v>0</v>
      </c>
      <c r="I1302" s="160">
        <f t="shared" si="105"/>
        <v>0</v>
      </c>
      <c r="J1302" s="160">
        <f t="shared" si="106"/>
        <v>0</v>
      </c>
      <c r="K1302" s="160">
        <f t="shared" si="107"/>
        <v>0</v>
      </c>
    </row>
    <row r="1303" spans="7:11">
      <c r="G1303" s="160">
        <f t="shared" si="104"/>
        <v>0</v>
      </c>
      <c r="H1303" s="160">
        <f t="shared" si="103"/>
        <v>0</v>
      </c>
      <c r="I1303" s="160">
        <f t="shared" si="105"/>
        <v>0</v>
      </c>
      <c r="J1303" s="160">
        <f t="shared" si="106"/>
        <v>0</v>
      </c>
      <c r="K1303" s="160">
        <f t="shared" si="107"/>
        <v>0</v>
      </c>
    </row>
    <row r="1304" spans="7:11">
      <c r="G1304" s="160">
        <f t="shared" si="104"/>
        <v>0</v>
      </c>
      <c r="H1304" s="160">
        <f t="shared" si="103"/>
        <v>0</v>
      </c>
      <c r="I1304" s="160">
        <f t="shared" si="105"/>
        <v>0</v>
      </c>
      <c r="J1304" s="160">
        <f t="shared" si="106"/>
        <v>0</v>
      </c>
      <c r="K1304" s="160">
        <f t="shared" si="107"/>
        <v>0</v>
      </c>
    </row>
    <row r="1305" spans="7:11">
      <c r="G1305" s="160">
        <f t="shared" si="104"/>
        <v>0</v>
      </c>
      <c r="H1305" s="160">
        <f t="shared" si="103"/>
        <v>0</v>
      </c>
      <c r="I1305" s="160">
        <f t="shared" si="105"/>
        <v>0</v>
      </c>
      <c r="J1305" s="160">
        <f t="shared" si="106"/>
        <v>0</v>
      </c>
      <c r="K1305" s="160">
        <f t="shared" si="107"/>
        <v>0</v>
      </c>
    </row>
    <row r="1306" spans="7:11">
      <c r="G1306" s="160">
        <f t="shared" si="104"/>
        <v>0</v>
      </c>
      <c r="H1306" s="160">
        <f t="shared" si="103"/>
        <v>0</v>
      </c>
      <c r="I1306" s="160">
        <f t="shared" si="105"/>
        <v>0</v>
      </c>
      <c r="J1306" s="160">
        <f t="shared" si="106"/>
        <v>0</v>
      </c>
      <c r="K1306" s="160">
        <f t="shared" si="107"/>
        <v>0</v>
      </c>
    </row>
    <row r="1307" spans="7:11">
      <c r="G1307" s="160">
        <f t="shared" si="104"/>
        <v>0</v>
      </c>
      <c r="H1307" s="160">
        <f t="shared" si="103"/>
        <v>0</v>
      </c>
      <c r="I1307" s="160">
        <f t="shared" si="105"/>
        <v>0</v>
      </c>
      <c r="J1307" s="160">
        <f t="shared" si="106"/>
        <v>0</v>
      </c>
      <c r="K1307" s="160">
        <f t="shared" si="107"/>
        <v>0</v>
      </c>
    </row>
    <row r="1308" spans="7:11">
      <c r="G1308" s="160">
        <f t="shared" si="104"/>
        <v>0</v>
      </c>
      <c r="H1308" s="160">
        <f t="shared" si="103"/>
        <v>0</v>
      </c>
      <c r="I1308" s="160">
        <f t="shared" si="105"/>
        <v>0</v>
      </c>
      <c r="J1308" s="160">
        <f t="shared" si="106"/>
        <v>0</v>
      </c>
      <c r="K1308" s="160">
        <f t="shared" si="107"/>
        <v>0</v>
      </c>
    </row>
    <row r="1309" spans="7:11">
      <c r="G1309" s="160">
        <f t="shared" si="104"/>
        <v>0</v>
      </c>
      <c r="H1309" s="160">
        <f t="shared" si="103"/>
        <v>0</v>
      </c>
      <c r="I1309" s="160">
        <f t="shared" si="105"/>
        <v>0</v>
      </c>
      <c r="J1309" s="160">
        <f t="shared" si="106"/>
        <v>0</v>
      </c>
      <c r="K1309" s="160">
        <f t="shared" si="107"/>
        <v>0</v>
      </c>
    </row>
    <row r="1310" spans="7:11">
      <c r="G1310" s="160">
        <f t="shared" si="104"/>
        <v>0</v>
      </c>
      <c r="H1310" s="160">
        <f t="shared" si="103"/>
        <v>0</v>
      </c>
      <c r="I1310" s="160">
        <f t="shared" si="105"/>
        <v>0</v>
      </c>
      <c r="J1310" s="160">
        <f t="shared" si="106"/>
        <v>0</v>
      </c>
      <c r="K1310" s="160">
        <f t="shared" si="107"/>
        <v>0</v>
      </c>
    </row>
    <row r="1311" spans="7:11">
      <c r="G1311" s="160">
        <f t="shared" si="104"/>
        <v>0</v>
      </c>
      <c r="H1311" s="160">
        <f t="shared" si="103"/>
        <v>0</v>
      </c>
      <c r="I1311" s="160">
        <f t="shared" si="105"/>
        <v>0</v>
      </c>
      <c r="J1311" s="160">
        <f t="shared" si="106"/>
        <v>0</v>
      </c>
      <c r="K1311" s="160">
        <f t="shared" si="107"/>
        <v>0</v>
      </c>
    </row>
    <row r="1312" spans="7:11">
      <c r="G1312" s="160">
        <f t="shared" si="104"/>
        <v>0</v>
      </c>
      <c r="H1312" s="160">
        <f t="shared" si="103"/>
        <v>0</v>
      </c>
      <c r="I1312" s="160">
        <f t="shared" si="105"/>
        <v>0</v>
      </c>
      <c r="J1312" s="160">
        <f t="shared" si="106"/>
        <v>0</v>
      </c>
      <c r="K1312" s="160">
        <f t="shared" si="107"/>
        <v>0</v>
      </c>
    </row>
    <row r="1313" spans="7:11">
      <c r="G1313" s="160">
        <f t="shared" si="104"/>
        <v>0</v>
      </c>
      <c r="H1313" s="160">
        <f t="shared" si="103"/>
        <v>0</v>
      </c>
      <c r="I1313" s="160">
        <f t="shared" si="105"/>
        <v>0</v>
      </c>
      <c r="J1313" s="160">
        <f t="shared" si="106"/>
        <v>0</v>
      </c>
      <c r="K1313" s="160">
        <f t="shared" si="107"/>
        <v>0</v>
      </c>
    </row>
    <row r="1314" spans="7:11">
      <c r="G1314" s="160">
        <f t="shared" si="104"/>
        <v>0</v>
      </c>
      <c r="H1314" s="160">
        <f t="shared" si="103"/>
        <v>0</v>
      </c>
      <c r="I1314" s="160">
        <f t="shared" si="105"/>
        <v>0</v>
      </c>
      <c r="J1314" s="160">
        <f t="shared" si="106"/>
        <v>0</v>
      </c>
      <c r="K1314" s="160">
        <f t="shared" si="107"/>
        <v>0</v>
      </c>
    </row>
    <row r="1315" spans="7:11">
      <c r="G1315" s="160">
        <f t="shared" si="104"/>
        <v>0</v>
      </c>
      <c r="H1315" s="160">
        <f t="shared" si="103"/>
        <v>0</v>
      </c>
      <c r="I1315" s="160">
        <f t="shared" si="105"/>
        <v>0</v>
      </c>
      <c r="J1315" s="160">
        <f t="shared" si="106"/>
        <v>0</v>
      </c>
      <c r="K1315" s="160">
        <f t="shared" si="107"/>
        <v>0</v>
      </c>
    </row>
    <row r="1316" spans="7:11">
      <c r="G1316" s="160">
        <f t="shared" si="104"/>
        <v>0</v>
      </c>
      <c r="H1316" s="160">
        <f t="shared" si="103"/>
        <v>0</v>
      </c>
      <c r="I1316" s="160">
        <f t="shared" si="105"/>
        <v>0</v>
      </c>
      <c r="J1316" s="160">
        <f t="shared" si="106"/>
        <v>0</v>
      </c>
      <c r="K1316" s="160">
        <f t="shared" si="107"/>
        <v>0</v>
      </c>
    </row>
    <row r="1317" spans="7:11">
      <c r="G1317" s="160">
        <f t="shared" si="104"/>
        <v>0</v>
      </c>
      <c r="H1317" s="160">
        <f t="shared" si="103"/>
        <v>0</v>
      </c>
      <c r="I1317" s="160">
        <f t="shared" si="105"/>
        <v>0</v>
      </c>
      <c r="J1317" s="160">
        <f t="shared" si="106"/>
        <v>0</v>
      </c>
      <c r="K1317" s="160">
        <f t="shared" si="107"/>
        <v>0</v>
      </c>
    </row>
    <row r="1318" spans="7:11">
      <c r="G1318" s="160">
        <f t="shared" si="104"/>
        <v>0</v>
      </c>
      <c r="H1318" s="160">
        <f t="shared" ref="H1318:H1379" si="108">IF(G1318="ТР",MID(C1318,3,1),0)</f>
        <v>0</v>
      </c>
      <c r="I1318" s="160">
        <f t="shared" si="105"/>
        <v>0</v>
      </c>
      <c r="J1318" s="160">
        <f t="shared" si="106"/>
        <v>0</v>
      </c>
      <c r="K1318" s="160">
        <f t="shared" si="107"/>
        <v>0</v>
      </c>
    </row>
    <row r="1319" spans="7:11">
      <c r="G1319" s="160">
        <f t="shared" si="104"/>
        <v>0</v>
      </c>
      <c r="H1319" s="160">
        <f t="shared" si="108"/>
        <v>0</v>
      </c>
      <c r="I1319" s="160">
        <f t="shared" si="105"/>
        <v>0</v>
      </c>
      <c r="J1319" s="160">
        <f t="shared" si="106"/>
        <v>0</v>
      </c>
      <c r="K1319" s="160">
        <f t="shared" si="107"/>
        <v>0</v>
      </c>
    </row>
    <row r="1320" spans="7:11">
      <c r="G1320" s="160">
        <f t="shared" si="104"/>
        <v>0</v>
      </c>
      <c r="H1320" s="160">
        <f t="shared" si="108"/>
        <v>0</v>
      </c>
      <c r="I1320" s="160">
        <f t="shared" si="105"/>
        <v>0</v>
      </c>
      <c r="J1320" s="160">
        <f t="shared" si="106"/>
        <v>0</v>
      </c>
      <c r="K1320" s="160">
        <f t="shared" si="107"/>
        <v>0</v>
      </c>
    </row>
    <row r="1321" spans="7:11">
      <c r="G1321" s="160">
        <f t="shared" si="104"/>
        <v>0</v>
      </c>
      <c r="H1321" s="160">
        <f t="shared" si="108"/>
        <v>0</v>
      </c>
      <c r="I1321" s="160">
        <f t="shared" si="105"/>
        <v>0</v>
      </c>
      <c r="J1321" s="160">
        <f t="shared" si="106"/>
        <v>0</v>
      </c>
      <c r="K1321" s="160">
        <f t="shared" si="107"/>
        <v>0</v>
      </c>
    </row>
    <row r="1322" spans="7:11">
      <c r="G1322" s="160">
        <f t="shared" si="104"/>
        <v>0</v>
      </c>
      <c r="H1322" s="160">
        <f t="shared" si="108"/>
        <v>0</v>
      </c>
      <c r="I1322" s="160">
        <f t="shared" si="105"/>
        <v>0</v>
      </c>
      <c r="J1322" s="160">
        <f t="shared" si="106"/>
        <v>0</v>
      </c>
      <c r="K1322" s="160">
        <f t="shared" si="107"/>
        <v>0</v>
      </c>
    </row>
    <row r="1323" spans="7:11">
      <c r="G1323" s="160">
        <f t="shared" si="104"/>
        <v>0</v>
      </c>
      <c r="H1323" s="160">
        <f t="shared" si="108"/>
        <v>0</v>
      </c>
      <c r="I1323" s="160">
        <f t="shared" si="105"/>
        <v>0</v>
      </c>
      <c r="J1323" s="160">
        <f t="shared" si="106"/>
        <v>0</v>
      </c>
      <c r="K1323" s="160">
        <f t="shared" si="107"/>
        <v>0</v>
      </c>
    </row>
    <row r="1324" spans="7:11">
      <c r="G1324" s="160">
        <f t="shared" si="104"/>
        <v>0</v>
      </c>
      <c r="H1324" s="160">
        <f t="shared" si="108"/>
        <v>0</v>
      </c>
      <c r="I1324" s="160">
        <f t="shared" si="105"/>
        <v>0</v>
      </c>
      <c r="J1324" s="160">
        <f t="shared" si="106"/>
        <v>0</v>
      </c>
      <c r="K1324" s="160">
        <f t="shared" si="107"/>
        <v>0</v>
      </c>
    </row>
    <row r="1325" spans="7:11">
      <c r="G1325" s="160">
        <f t="shared" si="104"/>
        <v>0</v>
      </c>
      <c r="H1325" s="160">
        <f t="shared" si="108"/>
        <v>0</v>
      </c>
      <c r="I1325" s="160">
        <f t="shared" si="105"/>
        <v>0</v>
      </c>
      <c r="J1325" s="160">
        <f t="shared" si="106"/>
        <v>0</v>
      </c>
      <c r="K1325" s="160">
        <f t="shared" si="107"/>
        <v>0</v>
      </c>
    </row>
    <row r="1326" spans="7:11">
      <c r="G1326" s="160">
        <f t="shared" si="104"/>
        <v>0</v>
      </c>
      <c r="H1326" s="160">
        <f t="shared" si="108"/>
        <v>0</v>
      </c>
      <c r="I1326" s="160">
        <f t="shared" si="105"/>
        <v>0</v>
      </c>
      <c r="J1326" s="160">
        <f t="shared" si="106"/>
        <v>0</v>
      </c>
      <c r="K1326" s="160">
        <f t="shared" si="107"/>
        <v>0</v>
      </c>
    </row>
    <row r="1327" spans="7:11">
      <c r="G1327" s="160">
        <f t="shared" si="104"/>
        <v>0</v>
      </c>
      <c r="H1327" s="160">
        <f t="shared" si="108"/>
        <v>0</v>
      </c>
      <c r="I1327" s="160">
        <f t="shared" si="105"/>
        <v>0</v>
      </c>
      <c r="J1327" s="160">
        <f t="shared" si="106"/>
        <v>0</v>
      </c>
      <c r="K1327" s="160">
        <f t="shared" si="107"/>
        <v>0</v>
      </c>
    </row>
    <row r="1328" spans="7:11">
      <c r="G1328" s="160">
        <f t="shared" si="104"/>
        <v>0</v>
      </c>
      <c r="H1328" s="160">
        <f t="shared" si="108"/>
        <v>0</v>
      </c>
      <c r="I1328" s="160">
        <f t="shared" si="105"/>
        <v>0</v>
      </c>
      <c r="J1328" s="160">
        <f t="shared" si="106"/>
        <v>0</v>
      </c>
      <c r="K1328" s="160">
        <f t="shared" si="107"/>
        <v>0</v>
      </c>
    </row>
    <row r="1329" spans="7:11">
      <c r="G1329" s="160">
        <f t="shared" si="104"/>
        <v>0</v>
      </c>
      <c r="H1329" s="160">
        <f t="shared" si="108"/>
        <v>0</v>
      </c>
      <c r="I1329" s="160">
        <f t="shared" si="105"/>
        <v>0</v>
      </c>
      <c r="J1329" s="160">
        <f t="shared" si="106"/>
        <v>0</v>
      </c>
      <c r="K1329" s="160">
        <f t="shared" si="107"/>
        <v>0</v>
      </c>
    </row>
    <row r="1330" spans="7:11">
      <c r="G1330" s="160">
        <f t="shared" si="104"/>
        <v>0</v>
      </c>
      <c r="H1330" s="160">
        <f t="shared" si="108"/>
        <v>0</v>
      </c>
      <c r="I1330" s="160">
        <f t="shared" si="105"/>
        <v>0</v>
      </c>
      <c r="J1330" s="160">
        <f t="shared" si="106"/>
        <v>0</v>
      </c>
      <c r="K1330" s="160">
        <f t="shared" si="107"/>
        <v>0</v>
      </c>
    </row>
    <row r="1331" spans="7:11">
      <c r="G1331" s="160">
        <f t="shared" si="104"/>
        <v>0</v>
      </c>
      <c r="H1331" s="160">
        <f t="shared" si="108"/>
        <v>0</v>
      </c>
      <c r="I1331" s="160">
        <f t="shared" si="105"/>
        <v>0</v>
      </c>
      <c r="J1331" s="160">
        <f t="shared" si="106"/>
        <v>0</v>
      </c>
      <c r="K1331" s="160">
        <f t="shared" si="107"/>
        <v>0</v>
      </c>
    </row>
    <row r="1332" spans="7:11">
      <c r="G1332" s="160">
        <f t="shared" si="104"/>
        <v>0</v>
      </c>
      <c r="H1332" s="160">
        <f t="shared" si="108"/>
        <v>0</v>
      </c>
      <c r="I1332" s="160">
        <f t="shared" si="105"/>
        <v>0</v>
      </c>
      <c r="J1332" s="160">
        <f t="shared" si="106"/>
        <v>0</v>
      </c>
      <c r="K1332" s="160">
        <f t="shared" si="107"/>
        <v>0</v>
      </c>
    </row>
    <row r="1333" spans="7:11">
      <c r="G1333" s="160">
        <f t="shared" si="104"/>
        <v>0</v>
      </c>
      <c r="H1333" s="160">
        <f t="shared" si="108"/>
        <v>0</v>
      </c>
      <c r="I1333" s="160">
        <f t="shared" si="105"/>
        <v>0</v>
      </c>
      <c r="J1333" s="160">
        <f t="shared" si="106"/>
        <v>0</v>
      </c>
      <c r="K1333" s="160">
        <f t="shared" si="107"/>
        <v>0</v>
      </c>
    </row>
    <row r="1334" spans="7:11">
      <c r="G1334" s="160">
        <f t="shared" si="104"/>
        <v>0</v>
      </c>
      <c r="H1334" s="160">
        <f t="shared" si="108"/>
        <v>0</v>
      </c>
      <c r="I1334" s="160">
        <f t="shared" si="105"/>
        <v>0</v>
      </c>
      <c r="J1334" s="160">
        <f t="shared" si="106"/>
        <v>0</v>
      </c>
      <c r="K1334" s="160">
        <f t="shared" si="107"/>
        <v>0</v>
      </c>
    </row>
    <row r="1335" spans="7:11">
      <c r="G1335" s="160">
        <f t="shared" si="104"/>
        <v>0</v>
      </c>
      <c r="H1335" s="160">
        <f t="shared" si="108"/>
        <v>0</v>
      </c>
      <c r="I1335" s="160">
        <f t="shared" si="105"/>
        <v>0</v>
      </c>
      <c r="J1335" s="160">
        <f t="shared" si="106"/>
        <v>0</v>
      </c>
      <c r="K1335" s="160">
        <f t="shared" si="107"/>
        <v>0</v>
      </c>
    </row>
    <row r="1336" spans="7:11">
      <c r="G1336" s="160">
        <f t="shared" si="104"/>
        <v>0</v>
      </c>
      <c r="H1336" s="160">
        <f t="shared" si="108"/>
        <v>0</v>
      </c>
      <c r="I1336" s="160">
        <f t="shared" si="105"/>
        <v>0</v>
      </c>
      <c r="J1336" s="160">
        <f t="shared" si="106"/>
        <v>0</v>
      </c>
      <c r="K1336" s="160">
        <f t="shared" si="107"/>
        <v>0</v>
      </c>
    </row>
    <row r="1337" spans="7:11">
      <c r="G1337" s="160">
        <f t="shared" ref="G1337:G1400" si="109">IF(LEFT(C1337,2)="1-","ТР",IF(LEFT(C1337,2)="4-","ТР",0))</f>
        <v>0</v>
      </c>
      <c r="H1337" s="160">
        <f t="shared" si="108"/>
        <v>0</v>
      </c>
      <c r="I1337" s="160">
        <f t="shared" si="105"/>
        <v>0</v>
      </c>
      <c r="J1337" s="160">
        <f t="shared" si="106"/>
        <v>0</v>
      </c>
      <c r="K1337" s="160">
        <f t="shared" si="107"/>
        <v>0</v>
      </c>
    </row>
    <row r="1338" spans="7:11">
      <c r="G1338" s="160">
        <f t="shared" si="109"/>
        <v>0</v>
      </c>
      <c r="H1338" s="160">
        <f t="shared" si="108"/>
        <v>0</v>
      </c>
      <c r="I1338" s="160">
        <f t="shared" si="105"/>
        <v>0</v>
      </c>
      <c r="J1338" s="160">
        <f t="shared" si="106"/>
        <v>0</v>
      </c>
      <c r="K1338" s="160">
        <f t="shared" si="107"/>
        <v>0</v>
      </c>
    </row>
    <row r="1339" spans="7:11">
      <c r="G1339" s="160">
        <f t="shared" si="109"/>
        <v>0</v>
      </c>
      <c r="H1339" s="160">
        <f t="shared" si="108"/>
        <v>0</v>
      </c>
      <c r="I1339" s="160">
        <f t="shared" si="105"/>
        <v>0</v>
      </c>
      <c r="J1339" s="160">
        <f t="shared" si="106"/>
        <v>0</v>
      </c>
      <c r="K1339" s="160">
        <f t="shared" si="107"/>
        <v>0</v>
      </c>
    </row>
    <row r="1340" spans="7:11">
      <c r="G1340" s="160">
        <f t="shared" si="109"/>
        <v>0</v>
      </c>
      <c r="H1340" s="160">
        <f t="shared" si="108"/>
        <v>0</v>
      </c>
      <c r="I1340" s="160">
        <f t="shared" si="105"/>
        <v>0</v>
      </c>
      <c r="J1340" s="160">
        <f t="shared" si="106"/>
        <v>0</v>
      </c>
      <c r="K1340" s="160">
        <f t="shared" si="107"/>
        <v>0</v>
      </c>
    </row>
    <row r="1341" spans="7:11">
      <c r="G1341" s="160">
        <f t="shared" si="109"/>
        <v>0</v>
      </c>
      <c r="H1341" s="160">
        <f t="shared" si="108"/>
        <v>0</v>
      </c>
      <c r="I1341" s="160">
        <f t="shared" si="105"/>
        <v>0</v>
      </c>
      <c r="J1341" s="160">
        <f t="shared" si="106"/>
        <v>0</v>
      </c>
      <c r="K1341" s="160">
        <f t="shared" si="107"/>
        <v>0</v>
      </c>
    </row>
    <row r="1342" spans="7:11">
      <c r="G1342" s="160">
        <f t="shared" si="109"/>
        <v>0</v>
      </c>
      <c r="H1342" s="160">
        <f t="shared" si="108"/>
        <v>0</v>
      </c>
      <c r="I1342" s="160">
        <f t="shared" si="105"/>
        <v>0</v>
      </c>
      <c r="J1342" s="160">
        <f t="shared" si="106"/>
        <v>0</v>
      </c>
      <c r="K1342" s="160">
        <f t="shared" si="107"/>
        <v>0</v>
      </c>
    </row>
    <row r="1343" spans="7:11">
      <c r="G1343" s="160">
        <f t="shared" si="109"/>
        <v>0</v>
      </c>
      <c r="H1343" s="160">
        <f t="shared" si="108"/>
        <v>0</v>
      </c>
      <c r="I1343" s="160">
        <f t="shared" si="105"/>
        <v>0</v>
      </c>
      <c r="J1343" s="160">
        <f t="shared" si="106"/>
        <v>0</v>
      </c>
      <c r="K1343" s="160">
        <f t="shared" si="107"/>
        <v>0</v>
      </c>
    </row>
    <row r="1344" spans="7:11">
      <c r="G1344" s="160">
        <f t="shared" si="109"/>
        <v>0</v>
      </c>
      <c r="H1344" s="160">
        <f t="shared" si="108"/>
        <v>0</v>
      </c>
      <c r="I1344" s="160">
        <f t="shared" si="105"/>
        <v>0</v>
      </c>
      <c r="J1344" s="160">
        <f t="shared" si="106"/>
        <v>0</v>
      </c>
      <c r="K1344" s="160">
        <f t="shared" si="107"/>
        <v>0</v>
      </c>
    </row>
    <row r="1345" spans="7:11">
      <c r="G1345" s="160">
        <f t="shared" si="109"/>
        <v>0</v>
      </c>
      <c r="H1345" s="160">
        <f t="shared" si="108"/>
        <v>0</v>
      </c>
      <c r="I1345" s="160">
        <f t="shared" si="105"/>
        <v>0</v>
      </c>
      <c r="J1345" s="160">
        <f t="shared" si="106"/>
        <v>0</v>
      </c>
      <c r="K1345" s="160">
        <f t="shared" si="107"/>
        <v>0</v>
      </c>
    </row>
    <row r="1346" spans="7:11">
      <c r="G1346" s="160">
        <f t="shared" si="109"/>
        <v>0</v>
      </c>
      <c r="H1346" s="160">
        <f t="shared" si="108"/>
        <v>0</v>
      </c>
      <c r="I1346" s="160">
        <f t="shared" si="105"/>
        <v>0</v>
      </c>
      <c r="J1346" s="160">
        <f t="shared" si="106"/>
        <v>0</v>
      </c>
      <c r="K1346" s="160">
        <f t="shared" si="107"/>
        <v>0</v>
      </c>
    </row>
    <row r="1347" spans="7:11">
      <c r="G1347" s="160">
        <f t="shared" si="109"/>
        <v>0</v>
      </c>
      <c r="H1347" s="160">
        <f t="shared" si="108"/>
        <v>0</v>
      </c>
      <c r="I1347" s="160">
        <f t="shared" si="105"/>
        <v>0</v>
      </c>
      <c r="J1347" s="160">
        <f t="shared" si="106"/>
        <v>0</v>
      </c>
      <c r="K1347" s="160">
        <f t="shared" si="107"/>
        <v>0</v>
      </c>
    </row>
    <row r="1348" spans="7:11">
      <c r="G1348" s="160">
        <f t="shared" si="109"/>
        <v>0</v>
      </c>
      <c r="H1348" s="160">
        <f t="shared" si="108"/>
        <v>0</v>
      </c>
      <c r="I1348" s="160">
        <f t="shared" ref="I1348:I1411" si="110">IF(G1348="ТР",F1348,0)</f>
        <v>0</v>
      </c>
      <c r="J1348" s="160">
        <f t="shared" si="106"/>
        <v>0</v>
      </c>
      <c r="K1348" s="160">
        <f t="shared" si="107"/>
        <v>0</v>
      </c>
    </row>
    <row r="1349" spans="7:11">
      <c r="G1349" s="160">
        <f t="shared" si="109"/>
        <v>0</v>
      </c>
      <c r="H1349" s="160">
        <f t="shared" si="108"/>
        <v>0</v>
      </c>
      <c r="I1349" s="160">
        <f t="shared" si="110"/>
        <v>0</v>
      </c>
      <c r="J1349" s="160">
        <f t="shared" ref="J1349:J1412" si="111">IF(LEFT(C1349,2)="02","КР",0)</f>
        <v>0</v>
      </c>
      <c r="K1349" s="160">
        <f t="shared" ref="K1349:K1412" si="112">IF(J1349="КР",F1349,0)</f>
        <v>0</v>
      </c>
    </row>
    <row r="1350" spans="7:11">
      <c r="G1350" s="160">
        <f t="shared" si="109"/>
        <v>0</v>
      </c>
      <c r="H1350" s="160">
        <f t="shared" si="108"/>
        <v>0</v>
      </c>
      <c r="I1350" s="160">
        <f t="shared" si="110"/>
        <v>0</v>
      </c>
      <c r="J1350" s="160">
        <f t="shared" si="111"/>
        <v>0</v>
      </c>
      <c r="K1350" s="160">
        <f t="shared" si="112"/>
        <v>0</v>
      </c>
    </row>
    <row r="1351" spans="7:11">
      <c r="G1351" s="160">
        <f t="shared" si="109"/>
        <v>0</v>
      </c>
      <c r="H1351" s="160">
        <f t="shared" si="108"/>
        <v>0</v>
      </c>
      <c r="I1351" s="160">
        <f t="shared" si="110"/>
        <v>0</v>
      </c>
      <c r="J1351" s="160">
        <f t="shared" si="111"/>
        <v>0</v>
      </c>
      <c r="K1351" s="160">
        <f t="shared" si="112"/>
        <v>0</v>
      </c>
    </row>
    <row r="1352" spans="7:11">
      <c r="G1352" s="160">
        <f t="shared" si="109"/>
        <v>0</v>
      </c>
      <c r="H1352" s="160">
        <f t="shared" si="108"/>
        <v>0</v>
      </c>
      <c r="I1352" s="160">
        <f t="shared" si="110"/>
        <v>0</v>
      </c>
      <c r="J1352" s="160">
        <f t="shared" si="111"/>
        <v>0</v>
      </c>
      <c r="K1352" s="160">
        <f t="shared" si="112"/>
        <v>0</v>
      </c>
    </row>
    <row r="1353" spans="7:11">
      <c r="G1353" s="160">
        <f t="shared" si="109"/>
        <v>0</v>
      </c>
      <c r="H1353" s="160">
        <f t="shared" si="108"/>
        <v>0</v>
      </c>
      <c r="I1353" s="160">
        <f t="shared" si="110"/>
        <v>0</v>
      </c>
      <c r="J1353" s="160">
        <f t="shared" si="111"/>
        <v>0</v>
      </c>
      <c r="K1353" s="160">
        <f t="shared" si="112"/>
        <v>0</v>
      </c>
    </row>
    <row r="1354" spans="7:11">
      <c r="G1354" s="160">
        <f t="shared" si="109"/>
        <v>0</v>
      </c>
      <c r="H1354" s="160">
        <f t="shared" si="108"/>
        <v>0</v>
      </c>
      <c r="I1354" s="160">
        <f t="shared" si="110"/>
        <v>0</v>
      </c>
      <c r="J1354" s="160">
        <f t="shared" si="111"/>
        <v>0</v>
      </c>
      <c r="K1354" s="160">
        <f t="shared" si="112"/>
        <v>0</v>
      </c>
    </row>
    <row r="1355" spans="7:11">
      <c r="G1355" s="160">
        <f t="shared" si="109"/>
        <v>0</v>
      </c>
      <c r="H1355" s="160">
        <f t="shared" si="108"/>
        <v>0</v>
      </c>
      <c r="I1355" s="160">
        <f t="shared" si="110"/>
        <v>0</v>
      </c>
      <c r="J1355" s="160">
        <f t="shared" si="111"/>
        <v>0</v>
      </c>
      <c r="K1355" s="160">
        <f t="shared" si="112"/>
        <v>0</v>
      </c>
    </row>
    <row r="1356" spans="7:11">
      <c r="G1356" s="160">
        <f t="shared" si="109"/>
        <v>0</v>
      </c>
      <c r="H1356" s="160">
        <f t="shared" si="108"/>
        <v>0</v>
      </c>
      <c r="I1356" s="160">
        <f t="shared" si="110"/>
        <v>0</v>
      </c>
      <c r="J1356" s="160">
        <f t="shared" si="111"/>
        <v>0</v>
      </c>
      <c r="K1356" s="160">
        <f t="shared" si="112"/>
        <v>0</v>
      </c>
    </row>
    <row r="1357" spans="7:11">
      <c r="G1357" s="160">
        <f t="shared" si="109"/>
        <v>0</v>
      </c>
      <c r="H1357" s="160">
        <f t="shared" si="108"/>
        <v>0</v>
      </c>
      <c r="I1357" s="160">
        <f t="shared" si="110"/>
        <v>0</v>
      </c>
      <c r="J1357" s="160">
        <f t="shared" si="111"/>
        <v>0</v>
      </c>
      <c r="K1357" s="160">
        <f t="shared" si="112"/>
        <v>0</v>
      </c>
    </row>
    <row r="1358" spans="7:11">
      <c r="G1358" s="160">
        <f t="shared" si="109"/>
        <v>0</v>
      </c>
      <c r="H1358" s="160">
        <f t="shared" si="108"/>
        <v>0</v>
      </c>
      <c r="I1358" s="160">
        <f t="shared" si="110"/>
        <v>0</v>
      </c>
      <c r="J1358" s="160">
        <f t="shared" si="111"/>
        <v>0</v>
      </c>
      <c r="K1358" s="160">
        <f t="shared" si="112"/>
        <v>0</v>
      </c>
    </row>
    <row r="1359" spans="7:11">
      <c r="G1359" s="160">
        <f t="shared" si="109"/>
        <v>0</v>
      </c>
      <c r="H1359" s="160">
        <f t="shared" si="108"/>
        <v>0</v>
      </c>
      <c r="I1359" s="160">
        <f t="shared" si="110"/>
        <v>0</v>
      </c>
      <c r="J1359" s="160">
        <f t="shared" si="111"/>
        <v>0</v>
      </c>
      <c r="K1359" s="160">
        <f t="shared" si="112"/>
        <v>0</v>
      </c>
    </row>
    <row r="1360" spans="7:11">
      <c r="G1360" s="160">
        <f t="shared" si="109"/>
        <v>0</v>
      </c>
      <c r="H1360" s="160">
        <f t="shared" si="108"/>
        <v>0</v>
      </c>
      <c r="I1360" s="160">
        <f t="shared" si="110"/>
        <v>0</v>
      </c>
      <c r="J1360" s="160">
        <f t="shared" si="111"/>
        <v>0</v>
      </c>
      <c r="K1360" s="160">
        <f t="shared" si="112"/>
        <v>0</v>
      </c>
    </row>
    <row r="1361" spans="7:11">
      <c r="G1361" s="160">
        <f t="shared" si="109"/>
        <v>0</v>
      </c>
      <c r="H1361" s="160">
        <f t="shared" si="108"/>
        <v>0</v>
      </c>
      <c r="I1361" s="160">
        <f t="shared" si="110"/>
        <v>0</v>
      </c>
      <c r="J1361" s="160">
        <f t="shared" si="111"/>
        <v>0</v>
      </c>
      <c r="K1361" s="160">
        <f t="shared" si="112"/>
        <v>0</v>
      </c>
    </row>
    <row r="1362" spans="7:11">
      <c r="G1362" s="160">
        <f t="shared" si="109"/>
        <v>0</v>
      </c>
      <c r="H1362" s="160">
        <f t="shared" si="108"/>
        <v>0</v>
      </c>
      <c r="I1362" s="160">
        <f t="shared" si="110"/>
        <v>0</v>
      </c>
      <c r="J1362" s="160">
        <f t="shared" si="111"/>
        <v>0</v>
      </c>
      <c r="K1362" s="160">
        <f t="shared" si="112"/>
        <v>0</v>
      </c>
    </row>
    <row r="1363" spans="7:11">
      <c r="G1363" s="160">
        <f t="shared" si="109"/>
        <v>0</v>
      </c>
      <c r="H1363" s="160">
        <f t="shared" si="108"/>
        <v>0</v>
      </c>
      <c r="I1363" s="160">
        <f t="shared" si="110"/>
        <v>0</v>
      </c>
      <c r="J1363" s="160">
        <f t="shared" si="111"/>
        <v>0</v>
      </c>
      <c r="K1363" s="160">
        <f t="shared" si="112"/>
        <v>0</v>
      </c>
    </row>
    <row r="1364" spans="7:11">
      <c r="G1364" s="160">
        <f t="shared" si="109"/>
        <v>0</v>
      </c>
      <c r="H1364" s="160">
        <f t="shared" si="108"/>
        <v>0</v>
      </c>
      <c r="I1364" s="160">
        <f t="shared" si="110"/>
        <v>0</v>
      </c>
      <c r="J1364" s="160">
        <f t="shared" si="111"/>
        <v>0</v>
      </c>
      <c r="K1364" s="160">
        <f t="shared" si="112"/>
        <v>0</v>
      </c>
    </row>
    <row r="1365" spans="7:11">
      <c r="G1365" s="160">
        <f t="shared" si="109"/>
        <v>0</v>
      </c>
      <c r="H1365" s="160">
        <f t="shared" si="108"/>
        <v>0</v>
      </c>
      <c r="I1365" s="160">
        <f t="shared" si="110"/>
        <v>0</v>
      </c>
      <c r="J1365" s="160">
        <f t="shared" si="111"/>
        <v>0</v>
      </c>
      <c r="K1365" s="160">
        <f t="shared" si="112"/>
        <v>0</v>
      </c>
    </row>
    <row r="1366" spans="7:11">
      <c r="G1366" s="160">
        <f t="shared" si="109"/>
        <v>0</v>
      </c>
      <c r="H1366" s="160">
        <f t="shared" si="108"/>
        <v>0</v>
      </c>
      <c r="I1366" s="160">
        <f t="shared" si="110"/>
        <v>0</v>
      </c>
      <c r="J1366" s="160">
        <f t="shared" si="111"/>
        <v>0</v>
      </c>
      <c r="K1366" s="160">
        <f t="shared" si="112"/>
        <v>0</v>
      </c>
    </row>
    <row r="1367" spans="7:11">
      <c r="G1367" s="160">
        <f t="shared" si="109"/>
        <v>0</v>
      </c>
      <c r="H1367" s="160">
        <f t="shared" si="108"/>
        <v>0</v>
      </c>
      <c r="I1367" s="160">
        <f t="shared" si="110"/>
        <v>0</v>
      </c>
      <c r="J1367" s="160">
        <f t="shared" si="111"/>
        <v>0</v>
      </c>
      <c r="K1367" s="160">
        <f t="shared" si="112"/>
        <v>0</v>
      </c>
    </row>
    <row r="1368" spans="7:11">
      <c r="G1368" s="160">
        <f t="shared" si="109"/>
        <v>0</v>
      </c>
      <c r="H1368" s="160">
        <f t="shared" si="108"/>
        <v>0</v>
      </c>
      <c r="I1368" s="160">
        <f t="shared" si="110"/>
        <v>0</v>
      </c>
      <c r="J1368" s="160">
        <f t="shared" si="111"/>
        <v>0</v>
      </c>
      <c r="K1368" s="160">
        <f t="shared" si="112"/>
        <v>0</v>
      </c>
    </row>
    <row r="1369" spans="7:11">
      <c r="G1369" s="160">
        <f t="shared" si="109"/>
        <v>0</v>
      </c>
      <c r="H1369" s="160">
        <f t="shared" si="108"/>
        <v>0</v>
      </c>
      <c r="I1369" s="160">
        <f t="shared" si="110"/>
        <v>0</v>
      </c>
      <c r="J1369" s="160">
        <f t="shared" si="111"/>
        <v>0</v>
      </c>
      <c r="K1369" s="160">
        <f t="shared" si="112"/>
        <v>0</v>
      </c>
    </row>
    <row r="1370" spans="7:11">
      <c r="G1370" s="160">
        <f t="shared" si="109"/>
        <v>0</v>
      </c>
      <c r="H1370" s="160">
        <f t="shared" si="108"/>
        <v>0</v>
      </c>
      <c r="I1370" s="160">
        <f t="shared" si="110"/>
        <v>0</v>
      </c>
      <c r="J1370" s="160">
        <f t="shared" si="111"/>
        <v>0</v>
      </c>
      <c r="K1370" s="160">
        <f t="shared" si="112"/>
        <v>0</v>
      </c>
    </row>
    <row r="1371" spans="7:11">
      <c r="G1371" s="160">
        <f t="shared" si="109"/>
        <v>0</v>
      </c>
      <c r="H1371" s="160">
        <f t="shared" si="108"/>
        <v>0</v>
      </c>
      <c r="I1371" s="160">
        <f t="shared" si="110"/>
        <v>0</v>
      </c>
      <c r="J1371" s="160">
        <f t="shared" si="111"/>
        <v>0</v>
      </c>
      <c r="K1371" s="160">
        <f t="shared" si="112"/>
        <v>0</v>
      </c>
    </row>
    <row r="1372" spans="7:11">
      <c r="G1372" s="160">
        <f t="shared" si="109"/>
        <v>0</v>
      </c>
      <c r="H1372" s="160">
        <f t="shared" si="108"/>
        <v>0</v>
      </c>
      <c r="I1372" s="160">
        <f t="shared" si="110"/>
        <v>0</v>
      </c>
      <c r="J1372" s="160">
        <f t="shared" si="111"/>
        <v>0</v>
      </c>
      <c r="K1372" s="160">
        <f t="shared" si="112"/>
        <v>0</v>
      </c>
    </row>
    <row r="1373" spans="7:11">
      <c r="G1373" s="160">
        <f t="shared" si="109"/>
        <v>0</v>
      </c>
      <c r="H1373" s="160">
        <f t="shared" si="108"/>
        <v>0</v>
      </c>
      <c r="I1373" s="160">
        <f t="shared" si="110"/>
        <v>0</v>
      </c>
      <c r="J1373" s="160">
        <f t="shared" si="111"/>
        <v>0</v>
      </c>
      <c r="K1373" s="160">
        <f t="shared" si="112"/>
        <v>0</v>
      </c>
    </row>
    <row r="1374" spans="7:11">
      <c r="G1374" s="160">
        <f t="shared" si="109"/>
        <v>0</v>
      </c>
      <c r="H1374" s="160">
        <f t="shared" si="108"/>
        <v>0</v>
      </c>
      <c r="I1374" s="160">
        <f t="shared" si="110"/>
        <v>0</v>
      </c>
      <c r="J1374" s="160">
        <f t="shared" si="111"/>
        <v>0</v>
      </c>
      <c r="K1374" s="160">
        <f t="shared" si="112"/>
        <v>0</v>
      </c>
    </row>
    <row r="1375" spans="7:11">
      <c r="G1375" s="160">
        <f t="shared" si="109"/>
        <v>0</v>
      </c>
      <c r="H1375" s="160">
        <f t="shared" si="108"/>
        <v>0</v>
      </c>
      <c r="I1375" s="160">
        <f t="shared" si="110"/>
        <v>0</v>
      </c>
      <c r="J1375" s="160">
        <f t="shared" si="111"/>
        <v>0</v>
      </c>
      <c r="K1375" s="160">
        <f t="shared" si="112"/>
        <v>0</v>
      </c>
    </row>
    <row r="1376" spans="7:11">
      <c r="G1376" s="160">
        <f t="shared" si="109"/>
        <v>0</v>
      </c>
      <c r="H1376" s="160">
        <f t="shared" si="108"/>
        <v>0</v>
      </c>
      <c r="I1376" s="160">
        <f t="shared" si="110"/>
        <v>0</v>
      </c>
      <c r="J1376" s="160">
        <f t="shared" si="111"/>
        <v>0</v>
      </c>
      <c r="K1376" s="160">
        <f t="shared" si="112"/>
        <v>0</v>
      </c>
    </row>
    <row r="1377" spans="7:11">
      <c r="G1377" s="160">
        <f t="shared" si="109"/>
        <v>0</v>
      </c>
      <c r="H1377" s="160">
        <f t="shared" si="108"/>
        <v>0</v>
      </c>
      <c r="I1377" s="160">
        <f t="shared" si="110"/>
        <v>0</v>
      </c>
      <c r="J1377" s="160">
        <f t="shared" si="111"/>
        <v>0</v>
      </c>
      <c r="K1377" s="160">
        <f t="shared" si="112"/>
        <v>0</v>
      </c>
    </row>
    <row r="1378" spans="7:11">
      <c r="G1378" s="160">
        <f t="shared" si="109"/>
        <v>0</v>
      </c>
      <c r="H1378" s="160">
        <f t="shared" si="108"/>
        <v>0</v>
      </c>
      <c r="I1378" s="160">
        <f t="shared" si="110"/>
        <v>0</v>
      </c>
      <c r="J1378" s="160">
        <f t="shared" si="111"/>
        <v>0</v>
      </c>
      <c r="K1378" s="160">
        <f t="shared" si="112"/>
        <v>0</v>
      </c>
    </row>
    <row r="1379" spans="7:11">
      <c r="G1379" s="160">
        <f t="shared" si="109"/>
        <v>0</v>
      </c>
      <c r="H1379" s="160">
        <f t="shared" si="108"/>
        <v>0</v>
      </c>
      <c r="I1379" s="160">
        <f t="shared" si="110"/>
        <v>0</v>
      </c>
      <c r="J1379" s="160">
        <f t="shared" si="111"/>
        <v>0</v>
      </c>
      <c r="K1379" s="160">
        <f t="shared" si="112"/>
        <v>0</v>
      </c>
    </row>
    <row r="1380" spans="7:11">
      <c r="G1380" s="160">
        <f t="shared" si="109"/>
        <v>0</v>
      </c>
      <c r="H1380" s="160">
        <f t="shared" ref="H1380:H1441" si="113">IF(G1380="ТР",MID(C1380,3,1),0)</f>
        <v>0</v>
      </c>
      <c r="I1380" s="160">
        <f t="shared" si="110"/>
        <v>0</v>
      </c>
      <c r="J1380" s="160">
        <f t="shared" si="111"/>
        <v>0</v>
      </c>
      <c r="K1380" s="160">
        <f t="shared" si="112"/>
        <v>0</v>
      </c>
    </row>
    <row r="1381" spans="7:11">
      <c r="G1381" s="160">
        <f t="shared" si="109"/>
        <v>0</v>
      </c>
      <c r="H1381" s="160">
        <f t="shared" si="113"/>
        <v>0</v>
      </c>
      <c r="I1381" s="160">
        <f t="shared" si="110"/>
        <v>0</v>
      </c>
      <c r="J1381" s="160">
        <f t="shared" si="111"/>
        <v>0</v>
      </c>
      <c r="K1381" s="160">
        <f t="shared" si="112"/>
        <v>0</v>
      </c>
    </row>
    <row r="1382" spans="7:11">
      <c r="G1382" s="160">
        <f t="shared" si="109"/>
        <v>0</v>
      </c>
      <c r="H1382" s="160">
        <f t="shared" si="113"/>
        <v>0</v>
      </c>
      <c r="I1382" s="160">
        <f t="shared" si="110"/>
        <v>0</v>
      </c>
      <c r="J1382" s="160">
        <f t="shared" si="111"/>
        <v>0</v>
      </c>
      <c r="K1382" s="160">
        <f t="shared" si="112"/>
        <v>0</v>
      </c>
    </row>
    <row r="1383" spans="7:11">
      <c r="G1383" s="160">
        <f t="shared" si="109"/>
        <v>0</v>
      </c>
      <c r="H1383" s="160">
        <f t="shared" si="113"/>
        <v>0</v>
      </c>
      <c r="I1383" s="160">
        <f t="shared" si="110"/>
        <v>0</v>
      </c>
      <c r="J1383" s="160">
        <f t="shared" si="111"/>
        <v>0</v>
      </c>
      <c r="K1383" s="160">
        <f t="shared" si="112"/>
        <v>0</v>
      </c>
    </row>
    <row r="1384" spans="7:11">
      <c r="G1384" s="160">
        <f t="shared" si="109"/>
        <v>0</v>
      </c>
      <c r="H1384" s="160">
        <f t="shared" si="113"/>
        <v>0</v>
      </c>
      <c r="I1384" s="160">
        <f t="shared" si="110"/>
        <v>0</v>
      </c>
      <c r="J1384" s="160">
        <f t="shared" si="111"/>
        <v>0</v>
      </c>
      <c r="K1384" s="160">
        <f t="shared" si="112"/>
        <v>0</v>
      </c>
    </row>
    <row r="1385" spans="7:11">
      <c r="G1385" s="160">
        <f t="shared" si="109"/>
        <v>0</v>
      </c>
      <c r="H1385" s="160">
        <f t="shared" si="113"/>
        <v>0</v>
      </c>
      <c r="I1385" s="160">
        <f t="shared" si="110"/>
        <v>0</v>
      </c>
      <c r="J1385" s="160">
        <f t="shared" si="111"/>
        <v>0</v>
      </c>
      <c r="K1385" s="160">
        <f t="shared" si="112"/>
        <v>0</v>
      </c>
    </row>
    <row r="1386" spans="7:11">
      <c r="G1386" s="160">
        <f t="shared" si="109"/>
        <v>0</v>
      </c>
      <c r="H1386" s="160">
        <f t="shared" si="113"/>
        <v>0</v>
      </c>
      <c r="I1386" s="160">
        <f t="shared" si="110"/>
        <v>0</v>
      </c>
      <c r="J1386" s="160">
        <f t="shared" si="111"/>
        <v>0</v>
      </c>
      <c r="K1386" s="160">
        <f t="shared" si="112"/>
        <v>0</v>
      </c>
    </row>
    <row r="1387" spans="7:11">
      <c r="G1387" s="160">
        <f t="shared" si="109"/>
        <v>0</v>
      </c>
      <c r="H1387" s="160">
        <f t="shared" si="113"/>
        <v>0</v>
      </c>
      <c r="I1387" s="160">
        <f t="shared" si="110"/>
        <v>0</v>
      </c>
      <c r="J1387" s="160">
        <f t="shared" si="111"/>
        <v>0</v>
      </c>
      <c r="K1387" s="160">
        <f t="shared" si="112"/>
        <v>0</v>
      </c>
    </row>
    <row r="1388" spans="7:11">
      <c r="G1388" s="160">
        <f t="shared" si="109"/>
        <v>0</v>
      </c>
      <c r="H1388" s="160">
        <f t="shared" si="113"/>
        <v>0</v>
      </c>
      <c r="I1388" s="160">
        <f t="shared" si="110"/>
        <v>0</v>
      </c>
      <c r="J1388" s="160">
        <f t="shared" si="111"/>
        <v>0</v>
      </c>
      <c r="K1388" s="160">
        <f t="shared" si="112"/>
        <v>0</v>
      </c>
    </row>
    <row r="1389" spans="7:11">
      <c r="G1389" s="160">
        <f t="shared" si="109"/>
        <v>0</v>
      </c>
      <c r="H1389" s="160">
        <f t="shared" si="113"/>
        <v>0</v>
      </c>
      <c r="I1389" s="160">
        <f t="shared" si="110"/>
        <v>0</v>
      </c>
      <c r="J1389" s="160">
        <f t="shared" si="111"/>
        <v>0</v>
      </c>
      <c r="K1389" s="160">
        <f t="shared" si="112"/>
        <v>0</v>
      </c>
    </row>
    <row r="1390" spans="7:11">
      <c r="G1390" s="160">
        <f t="shared" si="109"/>
        <v>0</v>
      </c>
      <c r="H1390" s="160">
        <f t="shared" si="113"/>
        <v>0</v>
      </c>
      <c r="I1390" s="160">
        <f t="shared" si="110"/>
        <v>0</v>
      </c>
      <c r="J1390" s="160">
        <f t="shared" si="111"/>
        <v>0</v>
      </c>
      <c r="K1390" s="160">
        <f t="shared" si="112"/>
        <v>0</v>
      </c>
    </row>
    <row r="1391" spans="7:11">
      <c r="G1391" s="160">
        <f t="shared" si="109"/>
        <v>0</v>
      </c>
      <c r="H1391" s="160">
        <f t="shared" si="113"/>
        <v>0</v>
      </c>
      <c r="I1391" s="160">
        <f t="shared" si="110"/>
        <v>0</v>
      </c>
      <c r="J1391" s="160">
        <f t="shared" si="111"/>
        <v>0</v>
      </c>
      <c r="K1391" s="160">
        <f t="shared" si="112"/>
        <v>0</v>
      </c>
    </row>
    <row r="1392" spans="7:11">
      <c r="G1392" s="160">
        <f t="shared" si="109"/>
        <v>0</v>
      </c>
      <c r="H1392" s="160">
        <f t="shared" si="113"/>
        <v>0</v>
      </c>
      <c r="I1392" s="160">
        <f t="shared" si="110"/>
        <v>0</v>
      </c>
      <c r="J1392" s="160">
        <f t="shared" si="111"/>
        <v>0</v>
      </c>
      <c r="K1392" s="160">
        <f t="shared" si="112"/>
        <v>0</v>
      </c>
    </row>
    <row r="1393" spans="7:11">
      <c r="G1393" s="160">
        <f t="shared" si="109"/>
        <v>0</v>
      </c>
      <c r="H1393" s="160">
        <f t="shared" si="113"/>
        <v>0</v>
      </c>
      <c r="I1393" s="160">
        <f t="shared" si="110"/>
        <v>0</v>
      </c>
      <c r="J1393" s="160">
        <f t="shared" si="111"/>
        <v>0</v>
      </c>
      <c r="K1393" s="160">
        <f t="shared" si="112"/>
        <v>0</v>
      </c>
    </row>
    <row r="1394" spans="7:11">
      <c r="G1394" s="160">
        <f t="shared" si="109"/>
        <v>0</v>
      </c>
      <c r="H1394" s="160">
        <f t="shared" si="113"/>
        <v>0</v>
      </c>
      <c r="I1394" s="160">
        <f t="shared" si="110"/>
        <v>0</v>
      </c>
      <c r="J1394" s="160">
        <f t="shared" si="111"/>
        <v>0</v>
      </c>
      <c r="K1394" s="160">
        <f t="shared" si="112"/>
        <v>0</v>
      </c>
    </row>
    <row r="1395" spans="7:11">
      <c r="G1395" s="160">
        <f t="shared" si="109"/>
        <v>0</v>
      </c>
      <c r="H1395" s="160">
        <f t="shared" si="113"/>
        <v>0</v>
      </c>
      <c r="I1395" s="160">
        <f t="shared" si="110"/>
        <v>0</v>
      </c>
      <c r="J1395" s="160">
        <f t="shared" si="111"/>
        <v>0</v>
      </c>
      <c r="K1395" s="160">
        <f t="shared" si="112"/>
        <v>0</v>
      </c>
    </row>
    <row r="1396" spans="7:11">
      <c r="G1396" s="160">
        <f t="shared" si="109"/>
        <v>0</v>
      </c>
      <c r="H1396" s="160">
        <f t="shared" si="113"/>
        <v>0</v>
      </c>
      <c r="I1396" s="160">
        <f t="shared" si="110"/>
        <v>0</v>
      </c>
      <c r="J1396" s="160">
        <f t="shared" si="111"/>
        <v>0</v>
      </c>
      <c r="K1396" s="160">
        <f t="shared" si="112"/>
        <v>0</v>
      </c>
    </row>
    <row r="1397" spans="7:11">
      <c r="G1397" s="160">
        <f t="shared" si="109"/>
        <v>0</v>
      </c>
      <c r="H1397" s="160">
        <f t="shared" si="113"/>
        <v>0</v>
      </c>
      <c r="I1397" s="160">
        <f t="shared" si="110"/>
        <v>0</v>
      </c>
      <c r="J1397" s="160">
        <f t="shared" si="111"/>
        <v>0</v>
      </c>
      <c r="K1397" s="160">
        <f t="shared" si="112"/>
        <v>0</v>
      </c>
    </row>
    <row r="1398" spans="7:11">
      <c r="G1398" s="160">
        <f t="shared" si="109"/>
        <v>0</v>
      </c>
      <c r="H1398" s="160">
        <f t="shared" si="113"/>
        <v>0</v>
      </c>
      <c r="I1398" s="160">
        <f t="shared" si="110"/>
        <v>0</v>
      </c>
      <c r="J1398" s="160">
        <f t="shared" si="111"/>
        <v>0</v>
      </c>
      <c r="K1398" s="160">
        <f t="shared" si="112"/>
        <v>0</v>
      </c>
    </row>
    <row r="1399" spans="7:11">
      <c r="G1399" s="160">
        <f t="shared" si="109"/>
        <v>0</v>
      </c>
      <c r="H1399" s="160">
        <f t="shared" si="113"/>
        <v>0</v>
      </c>
      <c r="I1399" s="160">
        <f t="shared" si="110"/>
        <v>0</v>
      </c>
      <c r="J1399" s="160">
        <f t="shared" si="111"/>
        <v>0</v>
      </c>
      <c r="K1399" s="160">
        <f t="shared" si="112"/>
        <v>0</v>
      </c>
    </row>
    <row r="1400" spans="7:11">
      <c r="G1400" s="160">
        <f t="shared" si="109"/>
        <v>0</v>
      </c>
      <c r="H1400" s="160">
        <f t="shared" si="113"/>
        <v>0</v>
      </c>
      <c r="I1400" s="160">
        <f t="shared" si="110"/>
        <v>0</v>
      </c>
      <c r="J1400" s="160">
        <f t="shared" si="111"/>
        <v>0</v>
      </c>
      <c r="K1400" s="160">
        <f t="shared" si="112"/>
        <v>0</v>
      </c>
    </row>
    <row r="1401" spans="7:11">
      <c r="G1401" s="160">
        <f t="shared" ref="G1401:G1464" si="114">IF(LEFT(C1401,2)="1-","ТР",IF(LEFT(C1401,2)="4-","ТР",0))</f>
        <v>0</v>
      </c>
      <c r="H1401" s="160">
        <f t="shared" si="113"/>
        <v>0</v>
      </c>
      <c r="I1401" s="160">
        <f t="shared" si="110"/>
        <v>0</v>
      </c>
      <c r="J1401" s="160">
        <f t="shared" si="111"/>
        <v>0</v>
      </c>
      <c r="K1401" s="160">
        <f t="shared" si="112"/>
        <v>0</v>
      </c>
    </row>
    <row r="1402" spans="7:11">
      <c r="G1402" s="160">
        <f t="shared" si="114"/>
        <v>0</v>
      </c>
      <c r="H1402" s="160">
        <f t="shared" si="113"/>
        <v>0</v>
      </c>
      <c r="I1402" s="160">
        <f t="shared" si="110"/>
        <v>0</v>
      </c>
      <c r="J1402" s="160">
        <f t="shared" si="111"/>
        <v>0</v>
      </c>
      <c r="K1402" s="160">
        <f t="shared" si="112"/>
        <v>0</v>
      </c>
    </row>
    <row r="1403" spans="7:11">
      <c r="G1403" s="160">
        <f t="shared" si="114"/>
        <v>0</v>
      </c>
      <c r="H1403" s="160">
        <f t="shared" si="113"/>
        <v>0</v>
      </c>
      <c r="I1403" s="160">
        <f t="shared" si="110"/>
        <v>0</v>
      </c>
      <c r="J1403" s="160">
        <f t="shared" si="111"/>
        <v>0</v>
      </c>
      <c r="K1403" s="160">
        <f t="shared" si="112"/>
        <v>0</v>
      </c>
    </row>
    <row r="1404" spans="7:11">
      <c r="G1404" s="160">
        <f t="shared" si="114"/>
        <v>0</v>
      </c>
      <c r="H1404" s="160">
        <f t="shared" si="113"/>
        <v>0</v>
      </c>
      <c r="I1404" s="160">
        <f t="shared" si="110"/>
        <v>0</v>
      </c>
      <c r="J1404" s="160">
        <f t="shared" si="111"/>
        <v>0</v>
      </c>
      <c r="K1404" s="160">
        <f t="shared" si="112"/>
        <v>0</v>
      </c>
    </row>
    <row r="1405" spans="7:11">
      <c r="G1405" s="160">
        <f t="shared" si="114"/>
        <v>0</v>
      </c>
      <c r="H1405" s="160">
        <f t="shared" si="113"/>
        <v>0</v>
      </c>
      <c r="I1405" s="160">
        <f t="shared" si="110"/>
        <v>0</v>
      </c>
      <c r="J1405" s="160">
        <f t="shared" si="111"/>
        <v>0</v>
      </c>
      <c r="K1405" s="160">
        <f t="shared" si="112"/>
        <v>0</v>
      </c>
    </row>
    <row r="1406" spans="7:11">
      <c r="G1406" s="160">
        <f t="shared" si="114"/>
        <v>0</v>
      </c>
      <c r="H1406" s="160">
        <f t="shared" si="113"/>
        <v>0</v>
      </c>
      <c r="I1406" s="160">
        <f t="shared" si="110"/>
        <v>0</v>
      </c>
      <c r="J1406" s="160">
        <f t="shared" si="111"/>
        <v>0</v>
      </c>
      <c r="K1406" s="160">
        <f t="shared" si="112"/>
        <v>0</v>
      </c>
    </row>
    <row r="1407" spans="7:11">
      <c r="G1407" s="160">
        <f t="shared" si="114"/>
        <v>0</v>
      </c>
      <c r="H1407" s="160">
        <f t="shared" si="113"/>
        <v>0</v>
      </c>
      <c r="I1407" s="160">
        <f t="shared" si="110"/>
        <v>0</v>
      </c>
      <c r="J1407" s="160">
        <f t="shared" si="111"/>
        <v>0</v>
      </c>
      <c r="K1407" s="160">
        <f t="shared" si="112"/>
        <v>0</v>
      </c>
    </row>
    <row r="1408" spans="7:11">
      <c r="G1408" s="160">
        <f t="shared" si="114"/>
        <v>0</v>
      </c>
      <c r="H1408" s="160">
        <f t="shared" si="113"/>
        <v>0</v>
      </c>
      <c r="I1408" s="160">
        <f t="shared" si="110"/>
        <v>0</v>
      </c>
      <c r="J1408" s="160">
        <f t="shared" si="111"/>
        <v>0</v>
      </c>
      <c r="K1408" s="160">
        <f t="shared" si="112"/>
        <v>0</v>
      </c>
    </row>
    <row r="1409" spans="7:11">
      <c r="G1409" s="160">
        <f t="shared" si="114"/>
        <v>0</v>
      </c>
      <c r="H1409" s="160">
        <f t="shared" si="113"/>
        <v>0</v>
      </c>
      <c r="I1409" s="160">
        <f t="shared" si="110"/>
        <v>0</v>
      </c>
      <c r="J1409" s="160">
        <f t="shared" si="111"/>
        <v>0</v>
      </c>
      <c r="K1409" s="160">
        <f t="shared" si="112"/>
        <v>0</v>
      </c>
    </row>
    <row r="1410" spans="7:11">
      <c r="G1410" s="160">
        <f t="shared" si="114"/>
        <v>0</v>
      </c>
      <c r="H1410" s="160">
        <f t="shared" si="113"/>
        <v>0</v>
      </c>
      <c r="I1410" s="160">
        <f t="shared" si="110"/>
        <v>0</v>
      </c>
      <c r="J1410" s="160">
        <f t="shared" si="111"/>
        <v>0</v>
      </c>
      <c r="K1410" s="160">
        <f t="shared" si="112"/>
        <v>0</v>
      </c>
    </row>
    <row r="1411" spans="7:11">
      <c r="G1411" s="160">
        <f t="shared" si="114"/>
        <v>0</v>
      </c>
      <c r="H1411" s="160">
        <f t="shared" si="113"/>
        <v>0</v>
      </c>
      <c r="I1411" s="160">
        <f t="shared" si="110"/>
        <v>0</v>
      </c>
      <c r="J1411" s="160">
        <f t="shared" si="111"/>
        <v>0</v>
      </c>
      <c r="K1411" s="160">
        <f t="shared" si="112"/>
        <v>0</v>
      </c>
    </row>
    <row r="1412" spans="7:11">
      <c r="G1412" s="160">
        <f t="shared" si="114"/>
        <v>0</v>
      </c>
      <c r="H1412" s="160">
        <f t="shared" si="113"/>
        <v>0</v>
      </c>
      <c r="I1412" s="160">
        <f t="shared" ref="I1412:I1475" si="115">IF(G1412="ТР",F1412,0)</f>
        <v>0</v>
      </c>
      <c r="J1412" s="160">
        <f t="shared" si="111"/>
        <v>0</v>
      </c>
      <c r="K1412" s="160">
        <f t="shared" si="112"/>
        <v>0</v>
      </c>
    </row>
    <row r="1413" spans="7:11">
      <c r="G1413" s="160">
        <f t="shared" si="114"/>
        <v>0</v>
      </c>
      <c r="H1413" s="160">
        <f t="shared" si="113"/>
        <v>0</v>
      </c>
      <c r="I1413" s="160">
        <f t="shared" si="115"/>
        <v>0</v>
      </c>
      <c r="J1413" s="160">
        <f t="shared" ref="J1413:J1476" si="116">IF(LEFT(C1413,2)="02","КР",0)</f>
        <v>0</v>
      </c>
      <c r="K1413" s="160">
        <f t="shared" ref="K1413:K1476" si="117">IF(J1413="КР",F1413,0)</f>
        <v>0</v>
      </c>
    </row>
    <row r="1414" spans="7:11">
      <c r="G1414" s="160">
        <f t="shared" si="114"/>
        <v>0</v>
      </c>
      <c r="H1414" s="160">
        <f t="shared" si="113"/>
        <v>0</v>
      </c>
      <c r="I1414" s="160">
        <f t="shared" si="115"/>
        <v>0</v>
      </c>
      <c r="J1414" s="160">
        <f t="shared" si="116"/>
        <v>0</v>
      </c>
      <c r="K1414" s="160">
        <f t="shared" si="117"/>
        <v>0</v>
      </c>
    </row>
    <row r="1415" spans="7:11">
      <c r="G1415" s="160">
        <f t="shared" si="114"/>
        <v>0</v>
      </c>
      <c r="H1415" s="160">
        <f t="shared" si="113"/>
        <v>0</v>
      </c>
      <c r="I1415" s="160">
        <f t="shared" si="115"/>
        <v>0</v>
      </c>
      <c r="J1415" s="160">
        <f t="shared" si="116"/>
        <v>0</v>
      </c>
      <c r="K1415" s="160">
        <f t="shared" si="117"/>
        <v>0</v>
      </c>
    </row>
    <row r="1416" spans="7:11">
      <c r="G1416" s="160">
        <f t="shared" si="114"/>
        <v>0</v>
      </c>
      <c r="H1416" s="160">
        <f t="shared" si="113"/>
        <v>0</v>
      </c>
      <c r="I1416" s="160">
        <f t="shared" si="115"/>
        <v>0</v>
      </c>
      <c r="J1416" s="160">
        <f t="shared" si="116"/>
        <v>0</v>
      </c>
      <c r="K1416" s="160">
        <f t="shared" si="117"/>
        <v>0</v>
      </c>
    </row>
    <row r="1417" spans="7:11">
      <c r="G1417" s="160">
        <f t="shared" si="114"/>
        <v>0</v>
      </c>
      <c r="H1417" s="160">
        <f t="shared" si="113"/>
        <v>0</v>
      </c>
      <c r="I1417" s="160">
        <f t="shared" si="115"/>
        <v>0</v>
      </c>
      <c r="J1417" s="160">
        <f t="shared" si="116"/>
        <v>0</v>
      </c>
      <c r="K1417" s="160">
        <f t="shared" si="117"/>
        <v>0</v>
      </c>
    </row>
    <row r="1418" spans="7:11">
      <c r="G1418" s="160">
        <f t="shared" si="114"/>
        <v>0</v>
      </c>
      <c r="H1418" s="160">
        <f t="shared" si="113"/>
        <v>0</v>
      </c>
      <c r="I1418" s="160">
        <f t="shared" si="115"/>
        <v>0</v>
      </c>
      <c r="J1418" s="160">
        <f t="shared" si="116"/>
        <v>0</v>
      </c>
      <c r="K1418" s="160">
        <f t="shared" si="117"/>
        <v>0</v>
      </c>
    </row>
    <row r="1419" spans="7:11">
      <c r="G1419" s="160">
        <f t="shared" si="114"/>
        <v>0</v>
      </c>
      <c r="H1419" s="160">
        <f t="shared" si="113"/>
        <v>0</v>
      </c>
      <c r="I1419" s="160">
        <f t="shared" si="115"/>
        <v>0</v>
      </c>
      <c r="J1419" s="160">
        <f t="shared" si="116"/>
        <v>0</v>
      </c>
      <c r="K1419" s="160">
        <f t="shared" si="117"/>
        <v>0</v>
      </c>
    </row>
    <row r="1420" spans="7:11">
      <c r="G1420" s="160">
        <f t="shared" si="114"/>
        <v>0</v>
      </c>
      <c r="H1420" s="160">
        <f t="shared" si="113"/>
        <v>0</v>
      </c>
      <c r="I1420" s="160">
        <f t="shared" si="115"/>
        <v>0</v>
      </c>
      <c r="J1420" s="160">
        <f t="shared" si="116"/>
        <v>0</v>
      </c>
      <c r="K1420" s="160">
        <f t="shared" si="117"/>
        <v>0</v>
      </c>
    </row>
    <row r="1421" spans="7:11">
      <c r="G1421" s="160">
        <f t="shared" si="114"/>
        <v>0</v>
      </c>
      <c r="H1421" s="160">
        <f t="shared" si="113"/>
        <v>0</v>
      </c>
      <c r="I1421" s="160">
        <f t="shared" si="115"/>
        <v>0</v>
      </c>
      <c r="J1421" s="160">
        <f t="shared" si="116"/>
        <v>0</v>
      </c>
      <c r="K1421" s="160">
        <f t="shared" si="117"/>
        <v>0</v>
      </c>
    </row>
    <row r="1422" spans="7:11">
      <c r="G1422" s="160">
        <f t="shared" si="114"/>
        <v>0</v>
      </c>
      <c r="H1422" s="160">
        <f t="shared" si="113"/>
        <v>0</v>
      </c>
      <c r="I1422" s="160">
        <f t="shared" si="115"/>
        <v>0</v>
      </c>
      <c r="J1422" s="160">
        <f t="shared" si="116"/>
        <v>0</v>
      </c>
      <c r="K1422" s="160">
        <f t="shared" si="117"/>
        <v>0</v>
      </c>
    </row>
    <row r="1423" spans="7:11">
      <c r="G1423" s="160">
        <f t="shared" si="114"/>
        <v>0</v>
      </c>
      <c r="H1423" s="160">
        <f t="shared" si="113"/>
        <v>0</v>
      </c>
      <c r="I1423" s="160">
        <f t="shared" si="115"/>
        <v>0</v>
      </c>
      <c r="J1423" s="160">
        <f t="shared" si="116"/>
        <v>0</v>
      </c>
      <c r="K1423" s="160">
        <f t="shared" si="117"/>
        <v>0</v>
      </c>
    </row>
    <row r="1424" spans="7:11">
      <c r="G1424" s="160">
        <f t="shared" si="114"/>
        <v>0</v>
      </c>
      <c r="H1424" s="160">
        <f t="shared" si="113"/>
        <v>0</v>
      </c>
      <c r="I1424" s="160">
        <f t="shared" si="115"/>
        <v>0</v>
      </c>
      <c r="J1424" s="160">
        <f t="shared" si="116"/>
        <v>0</v>
      </c>
      <c r="K1424" s="160">
        <f t="shared" si="117"/>
        <v>0</v>
      </c>
    </row>
    <row r="1425" spans="7:11">
      <c r="G1425" s="160">
        <f t="shared" si="114"/>
        <v>0</v>
      </c>
      <c r="H1425" s="160">
        <f t="shared" si="113"/>
        <v>0</v>
      </c>
      <c r="I1425" s="160">
        <f t="shared" si="115"/>
        <v>0</v>
      </c>
      <c r="J1425" s="160">
        <f t="shared" si="116"/>
        <v>0</v>
      </c>
      <c r="K1425" s="160">
        <f t="shared" si="117"/>
        <v>0</v>
      </c>
    </row>
    <row r="1426" spans="7:11">
      <c r="G1426" s="160">
        <f t="shared" si="114"/>
        <v>0</v>
      </c>
      <c r="H1426" s="160">
        <f t="shared" si="113"/>
        <v>0</v>
      </c>
      <c r="I1426" s="160">
        <f t="shared" si="115"/>
        <v>0</v>
      </c>
      <c r="J1426" s="160">
        <f t="shared" si="116"/>
        <v>0</v>
      </c>
      <c r="K1426" s="160">
        <f t="shared" si="117"/>
        <v>0</v>
      </c>
    </row>
    <row r="1427" spans="7:11">
      <c r="G1427" s="160">
        <f t="shared" si="114"/>
        <v>0</v>
      </c>
      <c r="H1427" s="160">
        <f t="shared" si="113"/>
        <v>0</v>
      </c>
      <c r="I1427" s="160">
        <f t="shared" si="115"/>
        <v>0</v>
      </c>
      <c r="J1427" s="160">
        <f t="shared" si="116"/>
        <v>0</v>
      </c>
      <c r="K1427" s="160">
        <f t="shared" si="117"/>
        <v>0</v>
      </c>
    </row>
    <row r="1428" spans="7:11">
      <c r="G1428" s="160">
        <f t="shared" si="114"/>
        <v>0</v>
      </c>
      <c r="H1428" s="160">
        <f t="shared" si="113"/>
        <v>0</v>
      </c>
      <c r="I1428" s="160">
        <f t="shared" si="115"/>
        <v>0</v>
      </c>
      <c r="J1428" s="160">
        <f t="shared" si="116"/>
        <v>0</v>
      </c>
      <c r="K1428" s="160">
        <f t="shared" si="117"/>
        <v>0</v>
      </c>
    </row>
    <row r="1429" spans="7:11">
      <c r="G1429" s="160">
        <f t="shared" si="114"/>
        <v>0</v>
      </c>
      <c r="H1429" s="160">
        <f t="shared" si="113"/>
        <v>0</v>
      </c>
      <c r="I1429" s="160">
        <f t="shared" si="115"/>
        <v>0</v>
      </c>
      <c r="J1429" s="160">
        <f t="shared" si="116"/>
        <v>0</v>
      </c>
      <c r="K1429" s="160">
        <f t="shared" si="117"/>
        <v>0</v>
      </c>
    </row>
    <row r="1430" spans="7:11">
      <c r="G1430" s="160">
        <f t="shared" si="114"/>
        <v>0</v>
      </c>
      <c r="H1430" s="160">
        <f t="shared" si="113"/>
        <v>0</v>
      </c>
      <c r="I1430" s="160">
        <f t="shared" si="115"/>
        <v>0</v>
      </c>
      <c r="J1430" s="160">
        <f t="shared" si="116"/>
        <v>0</v>
      </c>
      <c r="K1430" s="160">
        <f t="shared" si="117"/>
        <v>0</v>
      </c>
    </row>
    <row r="1431" spans="7:11">
      <c r="G1431" s="160">
        <f t="shared" si="114"/>
        <v>0</v>
      </c>
      <c r="H1431" s="160">
        <f t="shared" si="113"/>
        <v>0</v>
      </c>
      <c r="I1431" s="160">
        <f t="shared" si="115"/>
        <v>0</v>
      </c>
      <c r="J1431" s="160">
        <f t="shared" si="116"/>
        <v>0</v>
      </c>
      <c r="K1431" s="160">
        <f t="shared" si="117"/>
        <v>0</v>
      </c>
    </row>
    <row r="1432" spans="7:11">
      <c r="G1432" s="160">
        <f t="shared" si="114"/>
        <v>0</v>
      </c>
      <c r="H1432" s="160">
        <f t="shared" si="113"/>
        <v>0</v>
      </c>
      <c r="I1432" s="160">
        <f t="shared" si="115"/>
        <v>0</v>
      </c>
      <c r="J1432" s="160">
        <f t="shared" si="116"/>
        <v>0</v>
      </c>
      <c r="K1432" s="160">
        <f t="shared" si="117"/>
        <v>0</v>
      </c>
    </row>
    <row r="1433" spans="7:11">
      <c r="G1433" s="160">
        <f t="shared" si="114"/>
        <v>0</v>
      </c>
      <c r="H1433" s="160">
        <f t="shared" si="113"/>
        <v>0</v>
      </c>
      <c r="I1433" s="160">
        <f t="shared" si="115"/>
        <v>0</v>
      </c>
      <c r="J1433" s="160">
        <f t="shared" si="116"/>
        <v>0</v>
      </c>
      <c r="K1433" s="160">
        <f t="shared" si="117"/>
        <v>0</v>
      </c>
    </row>
    <row r="1434" spans="7:11">
      <c r="G1434" s="160">
        <f t="shared" si="114"/>
        <v>0</v>
      </c>
      <c r="H1434" s="160">
        <f t="shared" si="113"/>
        <v>0</v>
      </c>
      <c r="I1434" s="160">
        <f t="shared" si="115"/>
        <v>0</v>
      </c>
      <c r="J1434" s="160">
        <f t="shared" si="116"/>
        <v>0</v>
      </c>
      <c r="K1434" s="160">
        <f t="shared" si="117"/>
        <v>0</v>
      </c>
    </row>
    <row r="1435" spans="7:11">
      <c r="G1435" s="160">
        <f t="shared" si="114"/>
        <v>0</v>
      </c>
      <c r="H1435" s="160">
        <f t="shared" si="113"/>
        <v>0</v>
      </c>
      <c r="I1435" s="160">
        <f t="shared" si="115"/>
        <v>0</v>
      </c>
      <c r="J1435" s="160">
        <f t="shared" si="116"/>
        <v>0</v>
      </c>
      <c r="K1435" s="160">
        <f t="shared" si="117"/>
        <v>0</v>
      </c>
    </row>
    <row r="1436" spans="7:11">
      <c r="G1436" s="160">
        <f t="shared" si="114"/>
        <v>0</v>
      </c>
      <c r="H1436" s="160">
        <f t="shared" si="113"/>
        <v>0</v>
      </c>
      <c r="I1436" s="160">
        <f t="shared" si="115"/>
        <v>0</v>
      </c>
      <c r="J1436" s="160">
        <f t="shared" si="116"/>
        <v>0</v>
      </c>
      <c r="K1436" s="160">
        <f t="shared" si="117"/>
        <v>0</v>
      </c>
    </row>
    <row r="1437" spans="7:11">
      <c r="G1437" s="160">
        <f t="shared" si="114"/>
        <v>0</v>
      </c>
      <c r="H1437" s="160">
        <f t="shared" si="113"/>
        <v>0</v>
      </c>
      <c r="I1437" s="160">
        <f t="shared" si="115"/>
        <v>0</v>
      </c>
      <c r="J1437" s="160">
        <f t="shared" si="116"/>
        <v>0</v>
      </c>
      <c r="K1437" s="160">
        <f t="shared" si="117"/>
        <v>0</v>
      </c>
    </row>
    <row r="1438" spans="7:11">
      <c r="G1438" s="160">
        <f t="shared" si="114"/>
        <v>0</v>
      </c>
      <c r="H1438" s="160">
        <f t="shared" si="113"/>
        <v>0</v>
      </c>
      <c r="I1438" s="160">
        <f t="shared" si="115"/>
        <v>0</v>
      </c>
      <c r="J1438" s="160">
        <f t="shared" si="116"/>
        <v>0</v>
      </c>
      <c r="K1438" s="160">
        <f t="shared" si="117"/>
        <v>0</v>
      </c>
    </row>
    <row r="1439" spans="7:11">
      <c r="G1439" s="160">
        <f t="shared" si="114"/>
        <v>0</v>
      </c>
      <c r="H1439" s="160">
        <f t="shared" si="113"/>
        <v>0</v>
      </c>
      <c r="I1439" s="160">
        <f t="shared" si="115"/>
        <v>0</v>
      </c>
      <c r="J1439" s="160">
        <f t="shared" si="116"/>
        <v>0</v>
      </c>
      <c r="K1439" s="160">
        <f t="shared" si="117"/>
        <v>0</v>
      </c>
    </row>
    <row r="1440" spans="7:11">
      <c r="G1440" s="160">
        <f t="shared" si="114"/>
        <v>0</v>
      </c>
      <c r="H1440" s="160">
        <f t="shared" si="113"/>
        <v>0</v>
      </c>
      <c r="I1440" s="160">
        <f t="shared" si="115"/>
        <v>0</v>
      </c>
      <c r="J1440" s="160">
        <f t="shared" si="116"/>
        <v>0</v>
      </c>
      <c r="K1440" s="160">
        <f t="shared" si="117"/>
        <v>0</v>
      </c>
    </row>
    <row r="1441" spans="7:11">
      <c r="G1441" s="160">
        <f t="shared" si="114"/>
        <v>0</v>
      </c>
      <c r="H1441" s="160">
        <f t="shared" si="113"/>
        <v>0</v>
      </c>
      <c r="I1441" s="160">
        <f t="shared" si="115"/>
        <v>0</v>
      </c>
      <c r="J1441" s="160">
        <f t="shared" si="116"/>
        <v>0</v>
      </c>
      <c r="K1441" s="160">
        <f t="shared" si="117"/>
        <v>0</v>
      </c>
    </row>
    <row r="1442" spans="7:11">
      <c r="G1442" s="160">
        <f t="shared" si="114"/>
        <v>0</v>
      </c>
      <c r="H1442" s="160">
        <f t="shared" ref="H1442:H1505" si="118">IF(G1442="ТР",MID(C1442,3,1),0)</f>
        <v>0</v>
      </c>
      <c r="I1442" s="160">
        <f t="shared" si="115"/>
        <v>0</v>
      </c>
      <c r="J1442" s="160">
        <f t="shared" si="116"/>
        <v>0</v>
      </c>
      <c r="K1442" s="160">
        <f t="shared" si="117"/>
        <v>0</v>
      </c>
    </row>
    <row r="1443" spans="7:11">
      <c r="G1443" s="160">
        <f t="shared" si="114"/>
        <v>0</v>
      </c>
      <c r="H1443" s="160">
        <f t="shared" si="118"/>
        <v>0</v>
      </c>
      <c r="I1443" s="160">
        <f t="shared" si="115"/>
        <v>0</v>
      </c>
      <c r="J1443" s="160">
        <f t="shared" si="116"/>
        <v>0</v>
      </c>
      <c r="K1443" s="160">
        <f t="shared" si="117"/>
        <v>0</v>
      </c>
    </row>
    <row r="1444" spans="7:11">
      <c r="G1444" s="160">
        <f t="shared" si="114"/>
        <v>0</v>
      </c>
      <c r="H1444" s="160">
        <f t="shared" si="118"/>
        <v>0</v>
      </c>
      <c r="I1444" s="160">
        <f t="shared" si="115"/>
        <v>0</v>
      </c>
      <c r="J1444" s="160">
        <f t="shared" si="116"/>
        <v>0</v>
      </c>
      <c r="K1444" s="160">
        <f t="shared" si="117"/>
        <v>0</v>
      </c>
    </row>
    <row r="1445" spans="7:11">
      <c r="G1445" s="160">
        <f t="shared" si="114"/>
        <v>0</v>
      </c>
      <c r="H1445" s="160">
        <f t="shared" si="118"/>
        <v>0</v>
      </c>
      <c r="I1445" s="160">
        <f t="shared" si="115"/>
        <v>0</v>
      </c>
      <c r="J1445" s="160">
        <f t="shared" si="116"/>
        <v>0</v>
      </c>
      <c r="K1445" s="160">
        <f t="shared" si="117"/>
        <v>0</v>
      </c>
    </row>
    <row r="1446" spans="7:11">
      <c r="G1446" s="160">
        <f t="shared" si="114"/>
        <v>0</v>
      </c>
      <c r="H1446" s="160">
        <f t="shared" si="118"/>
        <v>0</v>
      </c>
      <c r="I1446" s="160">
        <f t="shared" si="115"/>
        <v>0</v>
      </c>
      <c r="J1446" s="160">
        <f t="shared" si="116"/>
        <v>0</v>
      </c>
      <c r="K1446" s="160">
        <f t="shared" si="117"/>
        <v>0</v>
      </c>
    </row>
    <row r="1447" spans="7:11">
      <c r="G1447" s="160">
        <f t="shared" si="114"/>
        <v>0</v>
      </c>
      <c r="H1447" s="160">
        <f t="shared" si="118"/>
        <v>0</v>
      </c>
      <c r="I1447" s="160">
        <f t="shared" si="115"/>
        <v>0</v>
      </c>
      <c r="J1447" s="160">
        <f t="shared" si="116"/>
        <v>0</v>
      </c>
      <c r="K1447" s="160">
        <f t="shared" si="117"/>
        <v>0</v>
      </c>
    </row>
    <row r="1448" spans="7:11">
      <c r="G1448" s="160">
        <f t="shared" si="114"/>
        <v>0</v>
      </c>
      <c r="H1448" s="160">
        <f t="shared" si="118"/>
        <v>0</v>
      </c>
      <c r="I1448" s="160">
        <f t="shared" si="115"/>
        <v>0</v>
      </c>
      <c r="J1448" s="160">
        <f t="shared" si="116"/>
        <v>0</v>
      </c>
      <c r="K1448" s="160">
        <f t="shared" si="117"/>
        <v>0</v>
      </c>
    </row>
    <row r="1449" spans="7:11">
      <c r="G1449" s="160">
        <f t="shared" si="114"/>
        <v>0</v>
      </c>
      <c r="H1449" s="160">
        <f t="shared" si="118"/>
        <v>0</v>
      </c>
      <c r="I1449" s="160">
        <f t="shared" si="115"/>
        <v>0</v>
      </c>
      <c r="J1449" s="160">
        <f t="shared" si="116"/>
        <v>0</v>
      </c>
      <c r="K1449" s="160">
        <f t="shared" si="117"/>
        <v>0</v>
      </c>
    </row>
    <row r="1450" spans="7:11">
      <c r="G1450" s="160">
        <f t="shared" si="114"/>
        <v>0</v>
      </c>
      <c r="H1450" s="160">
        <f t="shared" si="118"/>
        <v>0</v>
      </c>
      <c r="I1450" s="160">
        <f t="shared" si="115"/>
        <v>0</v>
      </c>
      <c r="J1450" s="160">
        <f t="shared" si="116"/>
        <v>0</v>
      </c>
      <c r="K1450" s="160">
        <f t="shared" si="117"/>
        <v>0</v>
      </c>
    </row>
    <row r="1451" spans="7:11">
      <c r="G1451" s="160">
        <f t="shared" si="114"/>
        <v>0</v>
      </c>
      <c r="H1451" s="160">
        <f t="shared" si="118"/>
        <v>0</v>
      </c>
      <c r="I1451" s="160">
        <f t="shared" si="115"/>
        <v>0</v>
      </c>
      <c r="J1451" s="160">
        <f t="shared" si="116"/>
        <v>0</v>
      </c>
      <c r="K1451" s="160">
        <f t="shared" si="117"/>
        <v>0</v>
      </c>
    </row>
    <row r="1452" spans="7:11">
      <c r="G1452" s="160">
        <f t="shared" si="114"/>
        <v>0</v>
      </c>
      <c r="H1452" s="160">
        <f t="shared" si="118"/>
        <v>0</v>
      </c>
      <c r="I1452" s="160">
        <f t="shared" si="115"/>
        <v>0</v>
      </c>
      <c r="J1452" s="160">
        <f t="shared" si="116"/>
        <v>0</v>
      </c>
      <c r="K1452" s="160">
        <f t="shared" si="117"/>
        <v>0</v>
      </c>
    </row>
    <row r="1453" spans="7:11">
      <c r="G1453" s="160">
        <f t="shared" si="114"/>
        <v>0</v>
      </c>
      <c r="H1453" s="160">
        <f t="shared" si="118"/>
        <v>0</v>
      </c>
      <c r="I1453" s="160">
        <f t="shared" si="115"/>
        <v>0</v>
      </c>
      <c r="J1453" s="160">
        <f t="shared" si="116"/>
        <v>0</v>
      </c>
      <c r="K1453" s="160">
        <f t="shared" si="117"/>
        <v>0</v>
      </c>
    </row>
    <row r="1454" spans="7:11">
      <c r="G1454" s="160">
        <f t="shared" si="114"/>
        <v>0</v>
      </c>
      <c r="H1454" s="160">
        <f t="shared" si="118"/>
        <v>0</v>
      </c>
      <c r="I1454" s="160">
        <f t="shared" si="115"/>
        <v>0</v>
      </c>
      <c r="J1454" s="160">
        <f t="shared" si="116"/>
        <v>0</v>
      </c>
      <c r="K1454" s="160">
        <f t="shared" si="117"/>
        <v>0</v>
      </c>
    </row>
    <row r="1455" spans="7:11">
      <c r="G1455" s="160">
        <f t="shared" si="114"/>
        <v>0</v>
      </c>
      <c r="H1455" s="160">
        <f t="shared" si="118"/>
        <v>0</v>
      </c>
      <c r="I1455" s="160">
        <f t="shared" si="115"/>
        <v>0</v>
      </c>
      <c r="J1455" s="160">
        <f t="shared" si="116"/>
        <v>0</v>
      </c>
      <c r="K1455" s="160">
        <f t="shared" si="117"/>
        <v>0</v>
      </c>
    </row>
    <row r="1456" spans="7:11">
      <c r="G1456" s="160">
        <f t="shared" si="114"/>
        <v>0</v>
      </c>
      <c r="H1456" s="160">
        <f t="shared" si="118"/>
        <v>0</v>
      </c>
      <c r="I1456" s="160">
        <f t="shared" si="115"/>
        <v>0</v>
      </c>
      <c r="J1456" s="160">
        <f t="shared" si="116"/>
        <v>0</v>
      </c>
      <c r="K1456" s="160">
        <f t="shared" si="117"/>
        <v>0</v>
      </c>
    </row>
    <row r="1457" spans="7:11">
      <c r="G1457" s="160">
        <f t="shared" si="114"/>
        <v>0</v>
      </c>
      <c r="H1457" s="160">
        <f t="shared" si="118"/>
        <v>0</v>
      </c>
      <c r="I1457" s="160">
        <f t="shared" si="115"/>
        <v>0</v>
      </c>
      <c r="J1457" s="160">
        <f t="shared" si="116"/>
        <v>0</v>
      </c>
      <c r="K1457" s="160">
        <f t="shared" si="117"/>
        <v>0</v>
      </c>
    </row>
    <row r="1458" spans="7:11">
      <c r="G1458" s="160">
        <f t="shared" si="114"/>
        <v>0</v>
      </c>
      <c r="H1458" s="160">
        <f t="shared" si="118"/>
        <v>0</v>
      </c>
      <c r="I1458" s="160">
        <f t="shared" si="115"/>
        <v>0</v>
      </c>
      <c r="J1458" s="160">
        <f t="shared" si="116"/>
        <v>0</v>
      </c>
      <c r="K1458" s="160">
        <f t="shared" si="117"/>
        <v>0</v>
      </c>
    </row>
    <row r="1459" spans="7:11">
      <c r="G1459" s="160">
        <f t="shared" si="114"/>
        <v>0</v>
      </c>
      <c r="H1459" s="160">
        <f t="shared" si="118"/>
        <v>0</v>
      </c>
      <c r="I1459" s="160">
        <f t="shared" si="115"/>
        <v>0</v>
      </c>
      <c r="J1459" s="160">
        <f t="shared" si="116"/>
        <v>0</v>
      </c>
      <c r="K1459" s="160">
        <f t="shared" si="117"/>
        <v>0</v>
      </c>
    </row>
    <row r="1460" spans="7:11">
      <c r="G1460" s="160">
        <f t="shared" si="114"/>
        <v>0</v>
      </c>
      <c r="H1460" s="160">
        <f t="shared" si="118"/>
        <v>0</v>
      </c>
      <c r="I1460" s="160">
        <f t="shared" si="115"/>
        <v>0</v>
      </c>
      <c r="J1460" s="160">
        <f t="shared" si="116"/>
        <v>0</v>
      </c>
      <c r="K1460" s="160">
        <f t="shared" si="117"/>
        <v>0</v>
      </c>
    </row>
    <row r="1461" spans="7:11">
      <c r="G1461" s="160">
        <f t="shared" si="114"/>
        <v>0</v>
      </c>
      <c r="H1461" s="160">
        <f t="shared" si="118"/>
        <v>0</v>
      </c>
      <c r="I1461" s="160">
        <f t="shared" si="115"/>
        <v>0</v>
      </c>
      <c r="J1461" s="160">
        <f t="shared" si="116"/>
        <v>0</v>
      </c>
      <c r="K1461" s="160">
        <f t="shared" si="117"/>
        <v>0</v>
      </c>
    </row>
    <row r="1462" spans="7:11">
      <c r="G1462" s="160">
        <f t="shared" si="114"/>
        <v>0</v>
      </c>
      <c r="H1462" s="160">
        <f t="shared" si="118"/>
        <v>0</v>
      </c>
      <c r="I1462" s="160">
        <f t="shared" si="115"/>
        <v>0</v>
      </c>
      <c r="J1462" s="160">
        <f t="shared" si="116"/>
        <v>0</v>
      </c>
      <c r="K1462" s="160">
        <f t="shared" si="117"/>
        <v>0</v>
      </c>
    </row>
    <row r="1463" spans="7:11">
      <c r="G1463" s="160">
        <f t="shared" si="114"/>
        <v>0</v>
      </c>
      <c r="H1463" s="160">
        <f t="shared" si="118"/>
        <v>0</v>
      </c>
      <c r="I1463" s="160">
        <f t="shared" si="115"/>
        <v>0</v>
      </c>
      <c r="J1463" s="160">
        <f t="shared" si="116"/>
        <v>0</v>
      </c>
      <c r="K1463" s="160">
        <f t="shared" si="117"/>
        <v>0</v>
      </c>
    </row>
    <row r="1464" spans="7:11">
      <c r="G1464" s="160">
        <f t="shared" si="114"/>
        <v>0</v>
      </c>
      <c r="H1464" s="160">
        <f t="shared" si="118"/>
        <v>0</v>
      </c>
      <c r="I1464" s="160">
        <f t="shared" si="115"/>
        <v>0</v>
      </c>
      <c r="J1464" s="160">
        <f t="shared" si="116"/>
        <v>0</v>
      </c>
      <c r="K1464" s="160">
        <f t="shared" si="117"/>
        <v>0</v>
      </c>
    </row>
    <row r="1465" spans="7:11">
      <c r="G1465" s="160">
        <f t="shared" ref="G1465:G1528" si="119">IF(LEFT(C1465,2)="1-","ТР",IF(LEFT(C1465,2)="4-","ТР",0))</f>
        <v>0</v>
      </c>
      <c r="H1465" s="160">
        <f t="shared" si="118"/>
        <v>0</v>
      </c>
      <c r="I1465" s="160">
        <f t="shared" si="115"/>
        <v>0</v>
      </c>
      <c r="J1465" s="160">
        <f t="shared" si="116"/>
        <v>0</v>
      </c>
      <c r="K1465" s="160">
        <f t="shared" si="117"/>
        <v>0</v>
      </c>
    </row>
    <row r="1466" spans="7:11">
      <c r="G1466" s="160">
        <f t="shared" si="119"/>
        <v>0</v>
      </c>
      <c r="H1466" s="160">
        <f t="shared" si="118"/>
        <v>0</v>
      </c>
      <c r="I1466" s="160">
        <f t="shared" si="115"/>
        <v>0</v>
      </c>
      <c r="J1466" s="160">
        <f t="shared" si="116"/>
        <v>0</v>
      </c>
      <c r="K1466" s="160">
        <f t="shared" si="117"/>
        <v>0</v>
      </c>
    </row>
    <row r="1467" spans="7:11">
      <c r="G1467" s="160">
        <f t="shared" si="119"/>
        <v>0</v>
      </c>
      <c r="H1467" s="160">
        <f t="shared" si="118"/>
        <v>0</v>
      </c>
      <c r="I1467" s="160">
        <f t="shared" si="115"/>
        <v>0</v>
      </c>
      <c r="J1467" s="160">
        <f t="shared" si="116"/>
        <v>0</v>
      </c>
      <c r="K1467" s="160">
        <f t="shared" si="117"/>
        <v>0</v>
      </c>
    </row>
    <row r="1468" spans="7:11">
      <c r="G1468" s="160">
        <f t="shared" si="119"/>
        <v>0</v>
      </c>
      <c r="H1468" s="160">
        <f t="shared" si="118"/>
        <v>0</v>
      </c>
      <c r="I1468" s="160">
        <f t="shared" si="115"/>
        <v>0</v>
      </c>
      <c r="J1468" s="160">
        <f t="shared" si="116"/>
        <v>0</v>
      </c>
      <c r="K1468" s="160">
        <f t="shared" si="117"/>
        <v>0</v>
      </c>
    </row>
    <row r="1469" spans="7:11">
      <c r="G1469" s="160">
        <f t="shared" si="119"/>
        <v>0</v>
      </c>
      <c r="H1469" s="160">
        <f t="shared" si="118"/>
        <v>0</v>
      </c>
      <c r="I1469" s="160">
        <f t="shared" si="115"/>
        <v>0</v>
      </c>
      <c r="J1469" s="160">
        <f t="shared" si="116"/>
        <v>0</v>
      </c>
      <c r="K1469" s="160">
        <f t="shared" si="117"/>
        <v>0</v>
      </c>
    </row>
    <row r="1470" spans="7:11">
      <c r="G1470" s="160">
        <f t="shared" si="119"/>
        <v>0</v>
      </c>
      <c r="H1470" s="160">
        <f t="shared" si="118"/>
        <v>0</v>
      </c>
      <c r="I1470" s="160">
        <f t="shared" si="115"/>
        <v>0</v>
      </c>
      <c r="J1470" s="160">
        <f t="shared" si="116"/>
        <v>0</v>
      </c>
      <c r="K1470" s="160">
        <f t="shared" si="117"/>
        <v>0</v>
      </c>
    </row>
    <row r="1471" spans="7:11">
      <c r="G1471" s="160">
        <f t="shared" si="119"/>
        <v>0</v>
      </c>
      <c r="H1471" s="160">
        <f t="shared" si="118"/>
        <v>0</v>
      </c>
      <c r="I1471" s="160">
        <f t="shared" si="115"/>
        <v>0</v>
      </c>
      <c r="J1471" s="160">
        <f t="shared" si="116"/>
        <v>0</v>
      </c>
      <c r="K1471" s="160">
        <f t="shared" si="117"/>
        <v>0</v>
      </c>
    </row>
    <row r="1472" spans="7:11">
      <c r="G1472" s="160">
        <f t="shared" si="119"/>
        <v>0</v>
      </c>
      <c r="H1472" s="160">
        <f t="shared" si="118"/>
        <v>0</v>
      </c>
      <c r="I1472" s="160">
        <f t="shared" si="115"/>
        <v>0</v>
      </c>
      <c r="J1472" s="160">
        <f t="shared" si="116"/>
        <v>0</v>
      </c>
      <c r="K1472" s="160">
        <f t="shared" si="117"/>
        <v>0</v>
      </c>
    </row>
    <row r="1473" spans="7:11">
      <c r="G1473" s="160">
        <f t="shared" si="119"/>
        <v>0</v>
      </c>
      <c r="H1473" s="160">
        <f t="shared" si="118"/>
        <v>0</v>
      </c>
      <c r="I1473" s="160">
        <f t="shared" si="115"/>
        <v>0</v>
      </c>
      <c r="J1473" s="160">
        <f t="shared" si="116"/>
        <v>0</v>
      </c>
      <c r="K1473" s="160">
        <f t="shared" si="117"/>
        <v>0</v>
      </c>
    </row>
    <row r="1474" spans="7:11">
      <c r="G1474" s="160">
        <f t="shared" si="119"/>
        <v>0</v>
      </c>
      <c r="H1474" s="160">
        <f t="shared" si="118"/>
        <v>0</v>
      </c>
      <c r="I1474" s="160">
        <f t="shared" si="115"/>
        <v>0</v>
      </c>
      <c r="J1474" s="160">
        <f t="shared" si="116"/>
        <v>0</v>
      </c>
      <c r="K1474" s="160">
        <f t="shared" si="117"/>
        <v>0</v>
      </c>
    </row>
    <row r="1475" spans="7:11">
      <c r="G1475" s="160">
        <f t="shared" si="119"/>
        <v>0</v>
      </c>
      <c r="H1475" s="160">
        <f t="shared" si="118"/>
        <v>0</v>
      </c>
      <c r="I1475" s="160">
        <f t="shared" si="115"/>
        <v>0</v>
      </c>
      <c r="J1475" s="160">
        <f t="shared" si="116"/>
        <v>0</v>
      </c>
      <c r="K1475" s="160">
        <f t="shared" si="117"/>
        <v>0</v>
      </c>
    </row>
    <row r="1476" spans="7:11">
      <c r="G1476" s="160">
        <f t="shared" si="119"/>
        <v>0</v>
      </c>
      <c r="H1476" s="160">
        <f t="shared" si="118"/>
        <v>0</v>
      </c>
      <c r="I1476" s="160">
        <f t="shared" ref="I1476:I1539" si="120">IF(G1476="ТР",F1476,0)</f>
        <v>0</v>
      </c>
      <c r="J1476" s="160">
        <f t="shared" si="116"/>
        <v>0</v>
      </c>
      <c r="K1476" s="160">
        <f t="shared" si="117"/>
        <v>0</v>
      </c>
    </row>
    <row r="1477" spans="7:11">
      <c r="G1477" s="160">
        <f t="shared" si="119"/>
        <v>0</v>
      </c>
      <c r="H1477" s="160">
        <f t="shared" si="118"/>
        <v>0</v>
      </c>
      <c r="I1477" s="160">
        <f t="shared" si="120"/>
        <v>0</v>
      </c>
      <c r="J1477" s="160">
        <f t="shared" ref="J1477:J1540" si="121">IF(LEFT(C1477,2)="02","КР",0)</f>
        <v>0</v>
      </c>
      <c r="K1477" s="160">
        <f t="shared" ref="K1477:K1540" si="122">IF(J1477="КР",F1477,0)</f>
        <v>0</v>
      </c>
    </row>
    <row r="1478" spans="7:11">
      <c r="G1478" s="160">
        <f t="shared" si="119"/>
        <v>0</v>
      </c>
      <c r="H1478" s="160">
        <f t="shared" si="118"/>
        <v>0</v>
      </c>
      <c r="I1478" s="160">
        <f t="shared" si="120"/>
        <v>0</v>
      </c>
      <c r="J1478" s="160">
        <f t="shared" si="121"/>
        <v>0</v>
      </c>
      <c r="K1478" s="160">
        <f t="shared" si="122"/>
        <v>0</v>
      </c>
    </row>
    <row r="1479" spans="7:11">
      <c r="G1479" s="160">
        <f t="shared" si="119"/>
        <v>0</v>
      </c>
      <c r="H1479" s="160">
        <f t="shared" si="118"/>
        <v>0</v>
      </c>
      <c r="I1479" s="160">
        <f t="shared" si="120"/>
        <v>0</v>
      </c>
      <c r="J1479" s="160">
        <f t="shared" si="121"/>
        <v>0</v>
      </c>
      <c r="K1479" s="160">
        <f t="shared" si="122"/>
        <v>0</v>
      </c>
    </row>
    <row r="1480" spans="7:11">
      <c r="G1480" s="160">
        <f t="shared" si="119"/>
        <v>0</v>
      </c>
      <c r="H1480" s="160">
        <f t="shared" si="118"/>
        <v>0</v>
      </c>
      <c r="I1480" s="160">
        <f t="shared" si="120"/>
        <v>0</v>
      </c>
      <c r="J1480" s="160">
        <f t="shared" si="121"/>
        <v>0</v>
      </c>
      <c r="K1480" s="160">
        <f t="shared" si="122"/>
        <v>0</v>
      </c>
    </row>
    <row r="1481" spans="7:11">
      <c r="G1481" s="160">
        <f t="shared" si="119"/>
        <v>0</v>
      </c>
      <c r="H1481" s="160">
        <f t="shared" si="118"/>
        <v>0</v>
      </c>
      <c r="I1481" s="160">
        <f t="shared" si="120"/>
        <v>0</v>
      </c>
      <c r="J1481" s="160">
        <f t="shared" si="121"/>
        <v>0</v>
      </c>
      <c r="K1481" s="160">
        <f t="shared" si="122"/>
        <v>0</v>
      </c>
    </row>
    <row r="1482" spans="7:11">
      <c r="G1482" s="160">
        <f t="shared" si="119"/>
        <v>0</v>
      </c>
      <c r="H1482" s="160">
        <f t="shared" si="118"/>
        <v>0</v>
      </c>
      <c r="I1482" s="160">
        <f t="shared" si="120"/>
        <v>0</v>
      </c>
      <c r="J1482" s="160">
        <f t="shared" si="121"/>
        <v>0</v>
      </c>
      <c r="K1482" s="160">
        <f t="shared" si="122"/>
        <v>0</v>
      </c>
    </row>
    <row r="1483" spans="7:11">
      <c r="G1483" s="160">
        <f t="shared" si="119"/>
        <v>0</v>
      </c>
      <c r="H1483" s="160">
        <f t="shared" si="118"/>
        <v>0</v>
      </c>
      <c r="I1483" s="160">
        <f t="shared" si="120"/>
        <v>0</v>
      </c>
      <c r="J1483" s="160">
        <f t="shared" si="121"/>
        <v>0</v>
      </c>
      <c r="K1483" s="160">
        <f t="shared" si="122"/>
        <v>0</v>
      </c>
    </row>
    <row r="1484" spans="7:11">
      <c r="G1484" s="160">
        <f t="shared" si="119"/>
        <v>0</v>
      </c>
      <c r="H1484" s="160">
        <f t="shared" si="118"/>
        <v>0</v>
      </c>
      <c r="I1484" s="160">
        <f t="shared" si="120"/>
        <v>0</v>
      </c>
      <c r="J1484" s="160">
        <f t="shared" si="121"/>
        <v>0</v>
      </c>
      <c r="K1484" s="160">
        <f t="shared" si="122"/>
        <v>0</v>
      </c>
    </row>
    <row r="1485" spans="7:11">
      <c r="G1485" s="160">
        <f t="shared" si="119"/>
        <v>0</v>
      </c>
      <c r="H1485" s="160">
        <f t="shared" si="118"/>
        <v>0</v>
      </c>
      <c r="I1485" s="160">
        <f t="shared" si="120"/>
        <v>0</v>
      </c>
      <c r="J1485" s="160">
        <f t="shared" si="121"/>
        <v>0</v>
      </c>
      <c r="K1485" s="160">
        <f t="shared" si="122"/>
        <v>0</v>
      </c>
    </row>
    <row r="1486" spans="7:11">
      <c r="G1486" s="160">
        <f t="shared" si="119"/>
        <v>0</v>
      </c>
      <c r="H1486" s="160">
        <f t="shared" si="118"/>
        <v>0</v>
      </c>
      <c r="I1486" s="160">
        <f t="shared" si="120"/>
        <v>0</v>
      </c>
      <c r="J1486" s="160">
        <f t="shared" si="121"/>
        <v>0</v>
      </c>
      <c r="K1486" s="160">
        <f t="shared" si="122"/>
        <v>0</v>
      </c>
    </row>
    <row r="1487" spans="7:11">
      <c r="G1487" s="160">
        <f t="shared" si="119"/>
        <v>0</v>
      </c>
      <c r="H1487" s="160">
        <f t="shared" si="118"/>
        <v>0</v>
      </c>
      <c r="I1487" s="160">
        <f t="shared" si="120"/>
        <v>0</v>
      </c>
      <c r="J1487" s="160">
        <f t="shared" si="121"/>
        <v>0</v>
      </c>
      <c r="K1487" s="160">
        <f t="shared" si="122"/>
        <v>0</v>
      </c>
    </row>
    <row r="1488" spans="7:11">
      <c r="G1488" s="160">
        <f t="shared" si="119"/>
        <v>0</v>
      </c>
      <c r="H1488" s="160">
        <f t="shared" si="118"/>
        <v>0</v>
      </c>
      <c r="I1488" s="160">
        <f t="shared" si="120"/>
        <v>0</v>
      </c>
      <c r="J1488" s="160">
        <f t="shared" si="121"/>
        <v>0</v>
      </c>
      <c r="K1488" s="160">
        <f t="shared" si="122"/>
        <v>0</v>
      </c>
    </row>
    <row r="1489" spans="7:11">
      <c r="G1489" s="160">
        <f t="shared" si="119"/>
        <v>0</v>
      </c>
      <c r="H1489" s="160">
        <f t="shared" si="118"/>
        <v>0</v>
      </c>
      <c r="I1489" s="160">
        <f t="shared" si="120"/>
        <v>0</v>
      </c>
      <c r="J1489" s="160">
        <f t="shared" si="121"/>
        <v>0</v>
      </c>
      <c r="K1489" s="160">
        <f t="shared" si="122"/>
        <v>0</v>
      </c>
    </row>
    <row r="1490" spans="7:11">
      <c r="G1490" s="160">
        <f t="shared" si="119"/>
        <v>0</v>
      </c>
      <c r="H1490" s="160">
        <f t="shared" si="118"/>
        <v>0</v>
      </c>
      <c r="I1490" s="160">
        <f t="shared" si="120"/>
        <v>0</v>
      </c>
      <c r="J1490" s="160">
        <f t="shared" si="121"/>
        <v>0</v>
      </c>
      <c r="K1490" s="160">
        <f t="shared" si="122"/>
        <v>0</v>
      </c>
    </row>
    <row r="1491" spans="7:11">
      <c r="G1491" s="160">
        <f t="shared" si="119"/>
        <v>0</v>
      </c>
      <c r="H1491" s="160">
        <f t="shared" si="118"/>
        <v>0</v>
      </c>
      <c r="I1491" s="160">
        <f t="shared" si="120"/>
        <v>0</v>
      </c>
      <c r="J1491" s="160">
        <f t="shared" si="121"/>
        <v>0</v>
      </c>
      <c r="K1491" s="160">
        <f t="shared" si="122"/>
        <v>0</v>
      </c>
    </row>
    <row r="1492" spans="7:11">
      <c r="G1492" s="160">
        <f t="shared" si="119"/>
        <v>0</v>
      </c>
      <c r="H1492" s="160">
        <f t="shared" si="118"/>
        <v>0</v>
      </c>
      <c r="I1492" s="160">
        <f t="shared" si="120"/>
        <v>0</v>
      </c>
      <c r="J1492" s="160">
        <f t="shared" si="121"/>
        <v>0</v>
      </c>
      <c r="K1492" s="160">
        <f t="shared" si="122"/>
        <v>0</v>
      </c>
    </row>
    <row r="1493" spans="7:11">
      <c r="G1493" s="160">
        <f t="shared" si="119"/>
        <v>0</v>
      </c>
      <c r="H1493" s="160">
        <f t="shared" si="118"/>
        <v>0</v>
      </c>
      <c r="I1493" s="160">
        <f t="shared" si="120"/>
        <v>0</v>
      </c>
      <c r="J1493" s="160">
        <f t="shared" si="121"/>
        <v>0</v>
      </c>
      <c r="K1493" s="160">
        <f t="shared" si="122"/>
        <v>0</v>
      </c>
    </row>
    <row r="1494" spans="7:11">
      <c r="G1494" s="160">
        <f t="shared" si="119"/>
        <v>0</v>
      </c>
      <c r="H1494" s="160">
        <f t="shared" si="118"/>
        <v>0</v>
      </c>
      <c r="I1494" s="160">
        <f t="shared" si="120"/>
        <v>0</v>
      </c>
      <c r="J1494" s="160">
        <f t="shared" si="121"/>
        <v>0</v>
      </c>
      <c r="K1494" s="160">
        <f t="shared" si="122"/>
        <v>0</v>
      </c>
    </row>
    <row r="1495" spans="7:11">
      <c r="G1495" s="160">
        <f t="shared" si="119"/>
        <v>0</v>
      </c>
      <c r="H1495" s="160">
        <f t="shared" si="118"/>
        <v>0</v>
      </c>
      <c r="I1495" s="160">
        <f t="shared" si="120"/>
        <v>0</v>
      </c>
      <c r="J1495" s="160">
        <f t="shared" si="121"/>
        <v>0</v>
      </c>
      <c r="K1495" s="160">
        <f t="shared" si="122"/>
        <v>0</v>
      </c>
    </row>
    <row r="1496" spans="7:11">
      <c r="G1496" s="160">
        <f t="shared" si="119"/>
        <v>0</v>
      </c>
      <c r="H1496" s="160">
        <f t="shared" si="118"/>
        <v>0</v>
      </c>
      <c r="I1496" s="160">
        <f t="shared" si="120"/>
        <v>0</v>
      </c>
      <c r="J1496" s="160">
        <f t="shared" si="121"/>
        <v>0</v>
      </c>
      <c r="K1496" s="160">
        <f t="shared" si="122"/>
        <v>0</v>
      </c>
    </row>
    <row r="1497" spans="7:11">
      <c r="G1497" s="160">
        <f t="shared" si="119"/>
        <v>0</v>
      </c>
      <c r="H1497" s="160">
        <f t="shared" si="118"/>
        <v>0</v>
      </c>
      <c r="I1497" s="160">
        <f t="shared" si="120"/>
        <v>0</v>
      </c>
      <c r="J1497" s="160">
        <f t="shared" si="121"/>
        <v>0</v>
      </c>
      <c r="K1497" s="160">
        <f t="shared" si="122"/>
        <v>0</v>
      </c>
    </row>
    <row r="1498" spans="7:11">
      <c r="G1498" s="160">
        <f t="shared" si="119"/>
        <v>0</v>
      </c>
      <c r="H1498" s="160">
        <f t="shared" si="118"/>
        <v>0</v>
      </c>
      <c r="I1498" s="160">
        <f t="shared" si="120"/>
        <v>0</v>
      </c>
      <c r="J1498" s="160">
        <f t="shared" si="121"/>
        <v>0</v>
      </c>
      <c r="K1498" s="160">
        <f t="shared" si="122"/>
        <v>0</v>
      </c>
    </row>
    <row r="1499" spans="7:11">
      <c r="G1499" s="160">
        <f t="shared" si="119"/>
        <v>0</v>
      </c>
      <c r="H1499" s="160">
        <f t="shared" si="118"/>
        <v>0</v>
      </c>
      <c r="I1499" s="160">
        <f t="shared" si="120"/>
        <v>0</v>
      </c>
      <c r="J1499" s="160">
        <f t="shared" si="121"/>
        <v>0</v>
      </c>
      <c r="K1499" s="160">
        <f t="shared" si="122"/>
        <v>0</v>
      </c>
    </row>
    <row r="1500" spans="7:11">
      <c r="G1500" s="160">
        <f t="shared" si="119"/>
        <v>0</v>
      </c>
      <c r="H1500" s="160">
        <f t="shared" si="118"/>
        <v>0</v>
      </c>
      <c r="I1500" s="160">
        <f t="shared" si="120"/>
        <v>0</v>
      </c>
      <c r="J1500" s="160">
        <f t="shared" si="121"/>
        <v>0</v>
      </c>
      <c r="K1500" s="160">
        <f t="shared" si="122"/>
        <v>0</v>
      </c>
    </row>
    <row r="1501" spans="7:11">
      <c r="G1501" s="160">
        <f t="shared" si="119"/>
        <v>0</v>
      </c>
      <c r="H1501" s="160">
        <f t="shared" si="118"/>
        <v>0</v>
      </c>
      <c r="I1501" s="160">
        <f t="shared" si="120"/>
        <v>0</v>
      </c>
      <c r="J1501" s="160">
        <f t="shared" si="121"/>
        <v>0</v>
      </c>
      <c r="K1501" s="160">
        <f t="shared" si="122"/>
        <v>0</v>
      </c>
    </row>
    <row r="1502" spans="7:11">
      <c r="G1502" s="160">
        <f t="shared" si="119"/>
        <v>0</v>
      </c>
      <c r="H1502" s="160">
        <f t="shared" si="118"/>
        <v>0</v>
      </c>
      <c r="I1502" s="160">
        <f t="shared" si="120"/>
        <v>0</v>
      </c>
      <c r="J1502" s="160">
        <f t="shared" si="121"/>
        <v>0</v>
      </c>
      <c r="K1502" s="160">
        <f t="shared" si="122"/>
        <v>0</v>
      </c>
    </row>
    <row r="1503" spans="7:11">
      <c r="G1503" s="160">
        <f t="shared" si="119"/>
        <v>0</v>
      </c>
      <c r="H1503" s="160">
        <f t="shared" si="118"/>
        <v>0</v>
      </c>
      <c r="I1503" s="160">
        <f t="shared" si="120"/>
        <v>0</v>
      </c>
      <c r="J1503" s="160">
        <f t="shared" si="121"/>
        <v>0</v>
      </c>
      <c r="K1503" s="160">
        <f t="shared" si="122"/>
        <v>0</v>
      </c>
    </row>
    <row r="1504" spans="7:11">
      <c r="G1504" s="160">
        <f t="shared" si="119"/>
        <v>0</v>
      </c>
      <c r="H1504" s="160">
        <f t="shared" si="118"/>
        <v>0</v>
      </c>
      <c r="I1504" s="160">
        <f t="shared" si="120"/>
        <v>0</v>
      </c>
      <c r="J1504" s="160">
        <f t="shared" si="121"/>
        <v>0</v>
      </c>
      <c r="K1504" s="160">
        <f t="shared" si="122"/>
        <v>0</v>
      </c>
    </row>
    <row r="1505" spans="7:11">
      <c r="G1505" s="160">
        <f t="shared" si="119"/>
        <v>0</v>
      </c>
      <c r="H1505" s="160">
        <f t="shared" si="118"/>
        <v>0</v>
      </c>
      <c r="I1505" s="160">
        <f t="shared" si="120"/>
        <v>0</v>
      </c>
      <c r="J1505" s="160">
        <f t="shared" si="121"/>
        <v>0</v>
      </c>
      <c r="K1505" s="160">
        <f t="shared" si="122"/>
        <v>0</v>
      </c>
    </row>
    <row r="1506" spans="7:11">
      <c r="G1506" s="160">
        <f t="shared" si="119"/>
        <v>0</v>
      </c>
      <c r="H1506" s="160">
        <f t="shared" ref="H1506:H1569" si="123">IF(G1506="ТР",MID(C1506,3,1),0)</f>
        <v>0</v>
      </c>
      <c r="I1506" s="160">
        <f t="shared" si="120"/>
        <v>0</v>
      </c>
      <c r="J1506" s="160">
        <f t="shared" si="121"/>
        <v>0</v>
      </c>
      <c r="K1506" s="160">
        <f t="shared" si="122"/>
        <v>0</v>
      </c>
    </row>
    <row r="1507" spans="7:11">
      <c r="G1507" s="160">
        <f t="shared" si="119"/>
        <v>0</v>
      </c>
      <c r="H1507" s="160">
        <f t="shared" si="123"/>
        <v>0</v>
      </c>
      <c r="I1507" s="160">
        <f t="shared" si="120"/>
        <v>0</v>
      </c>
      <c r="J1507" s="160">
        <f t="shared" si="121"/>
        <v>0</v>
      </c>
      <c r="K1507" s="160">
        <f t="shared" si="122"/>
        <v>0</v>
      </c>
    </row>
    <row r="1508" spans="7:11">
      <c r="G1508" s="160">
        <f t="shared" si="119"/>
        <v>0</v>
      </c>
      <c r="H1508" s="160">
        <f t="shared" si="123"/>
        <v>0</v>
      </c>
      <c r="I1508" s="160">
        <f t="shared" si="120"/>
        <v>0</v>
      </c>
      <c r="J1508" s="160">
        <f t="shared" si="121"/>
        <v>0</v>
      </c>
      <c r="K1508" s="160">
        <f t="shared" si="122"/>
        <v>0</v>
      </c>
    </row>
    <row r="1509" spans="7:11">
      <c r="G1509" s="160">
        <f t="shared" si="119"/>
        <v>0</v>
      </c>
      <c r="H1509" s="160">
        <f t="shared" si="123"/>
        <v>0</v>
      </c>
      <c r="I1509" s="160">
        <f t="shared" si="120"/>
        <v>0</v>
      </c>
      <c r="J1509" s="160">
        <f t="shared" si="121"/>
        <v>0</v>
      </c>
      <c r="K1509" s="160">
        <f t="shared" si="122"/>
        <v>0</v>
      </c>
    </row>
    <row r="1510" spans="7:11">
      <c r="G1510" s="160">
        <f t="shared" si="119"/>
        <v>0</v>
      </c>
      <c r="H1510" s="160">
        <f t="shared" si="123"/>
        <v>0</v>
      </c>
      <c r="I1510" s="160">
        <f t="shared" si="120"/>
        <v>0</v>
      </c>
      <c r="J1510" s="160">
        <f t="shared" si="121"/>
        <v>0</v>
      </c>
      <c r="K1510" s="160">
        <f t="shared" si="122"/>
        <v>0</v>
      </c>
    </row>
    <row r="1511" spans="7:11">
      <c r="G1511" s="160">
        <f t="shared" si="119"/>
        <v>0</v>
      </c>
      <c r="H1511" s="160">
        <f t="shared" si="123"/>
        <v>0</v>
      </c>
      <c r="I1511" s="160">
        <f t="shared" si="120"/>
        <v>0</v>
      </c>
      <c r="J1511" s="160">
        <f t="shared" si="121"/>
        <v>0</v>
      </c>
      <c r="K1511" s="160">
        <f t="shared" si="122"/>
        <v>0</v>
      </c>
    </row>
    <row r="1512" spans="7:11">
      <c r="G1512" s="160">
        <f t="shared" si="119"/>
        <v>0</v>
      </c>
      <c r="H1512" s="160">
        <f t="shared" si="123"/>
        <v>0</v>
      </c>
      <c r="I1512" s="160">
        <f t="shared" si="120"/>
        <v>0</v>
      </c>
      <c r="J1512" s="160">
        <f t="shared" si="121"/>
        <v>0</v>
      </c>
      <c r="K1512" s="160">
        <f t="shared" si="122"/>
        <v>0</v>
      </c>
    </row>
    <row r="1513" spans="7:11">
      <c r="G1513" s="160">
        <f t="shared" si="119"/>
        <v>0</v>
      </c>
      <c r="H1513" s="160">
        <f t="shared" si="123"/>
        <v>0</v>
      </c>
      <c r="I1513" s="160">
        <f t="shared" si="120"/>
        <v>0</v>
      </c>
      <c r="J1513" s="160">
        <f t="shared" si="121"/>
        <v>0</v>
      </c>
      <c r="K1513" s="160">
        <f t="shared" si="122"/>
        <v>0</v>
      </c>
    </row>
    <row r="1514" spans="7:11">
      <c r="G1514" s="160">
        <f t="shared" si="119"/>
        <v>0</v>
      </c>
      <c r="H1514" s="160">
        <f t="shared" si="123"/>
        <v>0</v>
      </c>
      <c r="I1514" s="160">
        <f t="shared" si="120"/>
        <v>0</v>
      </c>
      <c r="J1514" s="160">
        <f t="shared" si="121"/>
        <v>0</v>
      </c>
      <c r="K1514" s="160">
        <f t="shared" si="122"/>
        <v>0</v>
      </c>
    </row>
    <row r="1515" spans="7:11">
      <c r="G1515" s="160">
        <f t="shared" si="119"/>
        <v>0</v>
      </c>
      <c r="H1515" s="160">
        <f t="shared" si="123"/>
        <v>0</v>
      </c>
      <c r="I1515" s="160">
        <f t="shared" si="120"/>
        <v>0</v>
      </c>
      <c r="J1515" s="160">
        <f t="shared" si="121"/>
        <v>0</v>
      </c>
      <c r="K1515" s="160">
        <f t="shared" si="122"/>
        <v>0</v>
      </c>
    </row>
    <row r="1516" spans="7:11">
      <c r="G1516" s="160">
        <f t="shared" si="119"/>
        <v>0</v>
      </c>
      <c r="H1516" s="160">
        <f t="shared" si="123"/>
        <v>0</v>
      </c>
      <c r="I1516" s="160">
        <f t="shared" si="120"/>
        <v>0</v>
      </c>
      <c r="J1516" s="160">
        <f t="shared" si="121"/>
        <v>0</v>
      </c>
      <c r="K1516" s="160">
        <f t="shared" si="122"/>
        <v>0</v>
      </c>
    </row>
    <row r="1517" spans="7:11">
      <c r="G1517" s="160">
        <f t="shared" si="119"/>
        <v>0</v>
      </c>
      <c r="H1517" s="160">
        <f t="shared" si="123"/>
        <v>0</v>
      </c>
      <c r="I1517" s="160">
        <f t="shared" si="120"/>
        <v>0</v>
      </c>
      <c r="J1517" s="160">
        <f t="shared" si="121"/>
        <v>0</v>
      </c>
      <c r="K1517" s="160">
        <f t="shared" si="122"/>
        <v>0</v>
      </c>
    </row>
    <row r="1518" spans="7:11">
      <c r="G1518" s="160">
        <f t="shared" si="119"/>
        <v>0</v>
      </c>
      <c r="H1518" s="160">
        <f t="shared" si="123"/>
        <v>0</v>
      </c>
      <c r="I1518" s="160">
        <f t="shared" si="120"/>
        <v>0</v>
      </c>
      <c r="J1518" s="160">
        <f t="shared" si="121"/>
        <v>0</v>
      </c>
      <c r="K1518" s="160">
        <f t="shared" si="122"/>
        <v>0</v>
      </c>
    </row>
    <row r="1519" spans="7:11">
      <c r="G1519" s="160">
        <f t="shared" si="119"/>
        <v>0</v>
      </c>
      <c r="H1519" s="160">
        <f t="shared" si="123"/>
        <v>0</v>
      </c>
      <c r="I1519" s="160">
        <f t="shared" si="120"/>
        <v>0</v>
      </c>
      <c r="J1519" s="160">
        <f t="shared" si="121"/>
        <v>0</v>
      </c>
      <c r="K1519" s="160">
        <f t="shared" si="122"/>
        <v>0</v>
      </c>
    </row>
    <row r="1520" spans="7:11">
      <c r="G1520" s="160">
        <f t="shared" si="119"/>
        <v>0</v>
      </c>
      <c r="H1520" s="160">
        <f t="shared" si="123"/>
        <v>0</v>
      </c>
      <c r="I1520" s="160">
        <f t="shared" si="120"/>
        <v>0</v>
      </c>
      <c r="J1520" s="160">
        <f t="shared" si="121"/>
        <v>0</v>
      </c>
      <c r="K1520" s="160">
        <f t="shared" si="122"/>
        <v>0</v>
      </c>
    </row>
    <row r="1521" spans="7:11">
      <c r="G1521" s="160">
        <f t="shared" si="119"/>
        <v>0</v>
      </c>
      <c r="H1521" s="160">
        <f t="shared" si="123"/>
        <v>0</v>
      </c>
      <c r="I1521" s="160">
        <f t="shared" si="120"/>
        <v>0</v>
      </c>
      <c r="J1521" s="160">
        <f t="shared" si="121"/>
        <v>0</v>
      </c>
      <c r="K1521" s="160">
        <f t="shared" si="122"/>
        <v>0</v>
      </c>
    </row>
    <row r="1522" spans="7:11">
      <c r="G1522" s="160">
        <f t="shared" si="119"/>
        <v>0</v>
      </c>
      <c r="H1522" s="160">
        <f t="shared" si="123"/>
        <v>0</v>
      </c>
      <c r="I1522" s="160">
        <f t="shared" si="120"/>
        <v>0</v>
      </c>
      <c r="J1522" s="160">
        <f t="shared" si="121"/>
        <v>0</v>
      </c>
      <c r="K1522" s="160">
        <f t="shared" si="122"/>
        <v>0</v>
      </c>
    </row>
    <row r="1523" spans="7:11">
      <c r="G1523" s="160">
        <f t="shared" si="119"/>
        <v>0</v>
      </c>
      <c r="H1523" s="160">
        <f t="shared" si="123"/>
        <v>0</v>
      </c>
      <c r="I1523" s="160">
        <f t="shared" si="120"/>
        <v>0</v>
      </c>
      <c r="J1523" s="160">
        <f t="shared" si="121"/>
        <v>0</v>
      </c>
      <c r="K1523" s="160">
        <f t="shared" si="122"/>
        <v>0</v>
      </c>
    </row>
    <row r="1524" spans="7:11">
      <c r="G1524" s="160">
        <f t="shared" si="119"/>
        <v>0</v>
      </c>
      <c r="H1524" s="160">
        <f t="shared" si="123"/>
        <v>0</v>
      </c>
      <c r="I1524" s="160">
        <f t="shared" si="120"/>
        <v>0</v>
      </c>
      <c r="J1524" s="160">
        <f t="shared" si="121"/>
        <v>0</v>
      </c>
      <c r="K1524" s="160">
        <f t="shared" si="122"/>
        <v>0</v>
      </c>
    </row>
    <row r="1525" spans="7:11">
      <c r="G1525" s="160">
        <f t="shared" si="119"/>
        <v>0</v>
      </c>
      <c r="H1525" s="160">
        <f t="shared" si="123"/>
        <v>0</v>
      </c>
      <c r="I1525" s="160">
        <f t="shared" si="120"/>
        <v>0</v>
      </c>
      <c r="J1525" s="160">
        <f t="shared" si="121"/>
        <v>0</v>
      </c>
      <c r="K1525" s="160">
        <f t="shared" si="122"/>
        <v>0</v>
      </c>
    </row>
    <row r="1526" spans="7:11">
      <c r="G1526" s="160">
        <f t="shared" si="119"/>
        <v>0</v>
      </c>
      <c r="H1526" s="160">
        <f t="shared" si="123"/>
        <v>0</v>
      </c>
      <c r="I1526" s="160">
        <f t="shared" si="120"/>
        <v>0</v>
      </c>
      <c r="J1526" s="160">
        <f t="shared" si="121"/>
        <v>0</v>
      </c>
      <c r="K1526" s="160">
        <f t="shared" si="122"/>
        <v>0</v>
      </c>
    </row>
    <row r="1527" spans="7:11">
      <c r="G1527" s="160">
        <f t="shared" si="119"/>
        <v>0</v>
      </c>
      <c r="H1527" s="160">
        <f t="shared" si="123"/>
        <v>0</v>
      </c>
      <c r="I1527" s="160">
        <f t="shared" si="120"/>
        <v>0</v>
      </c>
      <c r="J1527" s="160">
        <f t="shared" si="121"/>
        <v>0</v>
      </c>
      <c r="K1527" s="160">
        <f t="shared" si="122"/>
        <v>0</v>
      </c>
    </row>
    <row r="1528" spans="7:11">
      <c r="G1528" s="160">
        <f t="shared" si="119"/>
        <v>0</v>
      </c>
      <c r="H1528" s="160">
        <f t="shared" si="123"/>
        <v>0</v>
      </c>
      <c r="I1528" s="160">
        <f t="shared" si="120"/>
        <v>0</v>
      </c>
      <c r="J1528" s="160">
        <f t="shared" si="121"/>
        <v>0</v>
      </c>
      <c r="K1528" s="160">
        <f t="shared" si="122"/>
        <v>0</v>
      </c>
    </row>
    <row r="1529" spans="7:11">
      <c r="G1529" s="160">
        <f t="shared" ref="G1529:G1592" si="124">IF(LEFT(C1529,2)="1-","ТР",IF(LEFT(C1529,2)="4-","ТР",0))</f>
        <v>0</v>
      </c>
      <c r="H1529" s="160">
        <f t="shared" si="123"/>
        <v>0</v>
      </c>
      <c r="I1529" s="160">
        <f t="shared" si="120"/>
        <v>0</v>
      </c>
      <c r="J1529" s="160">
        <f t="shared" si="121"/>
        <v>0</v>
      </c>
      <c r="K1529" s="160">
        <f t="shared" si="122"/>
        <v>0</v>
      </c>
    </row>
    <row r="1530" spans="7:11">
      <c r="G1530" s="160">
        <f t="shared" si="124"/>
        <v>0</v>
      </c>
      <c r="H1530" s="160">
        <f t="shared" si="123"/>
        <v>0</v>
      </c>
      <c r="I1530" s="160">
        <f t="shared" si="120"/>
        <v>0</v>
      </c>
      <c r="J1530" s="160">
        <f t="shared" si="121"/>
        <v>0</v>
      </c>
      <c r="K1530" s="160">
        <f t="shared" si="122"/>
        <v>0</v>
      </c>
    </row>
    <row r="1531" spans="7:11">
      <c r="G1531" s="160">
        <f t="shared" si="124"/>
        <v>0</v>
      </c>
      <c r="H1531" s="160">
        <f t="shared" si="123"/>
        <v>0</v>
      </c>
      <c r="I1531" s="160">
        <f t="shared" si="120"/>
        <v>0</v>
      </c>
      <c r="J1531" s="160">
        <f t="shared" si="121"/>
        <v>0</v>
      </c>
      <c r="K1531" s="160">
        <f t="shared" si="122"/>
        <v>0</v>
      </c>
    </row>
    <row r="1532" spans="7:11">
      <c r="G1532" s="160">
        <f t="shared" si="124"/>
        <v>0</v>
      </c>
      <c r="H1532" s="160">
        <f t="shared" si="123"/>
        <v>0</v>
      </c>
      <c r="I1532" s="160">
        <f t="shared" si="120"/>
        <v>0</v>
      </c>
      <c r="J1532" s="160">
        <f t="shared" si="121"/>
        <v>0</v>
      </c>
      <c r="K1532" s="160">
        <f t="shared" si="122"/>
        <v>0</v>
      </c>
    </row>
    <row r="1533" spans="7:11">
      <c r="G1533" s="160">
        <f t="shared" si="124"/>
        <v>0</v>
      </c>
      <c r="H1533" s="160">
        <f t="shared" si="123"/>
        <v>0</v>
      </c>
      <c r="I1533" s="160">
        <f t="shared" si="120"/>
        <v>0</v>
      </c>
      <c r="J1533" s="160">
        <f t="shared" si="121"/>
        <v>0</v>
      </c>
      <c r="K1533" s="160">
        <f t="shared" si="122"/>
        <v>0</v>
      </c>
    </row>
    <row r="1534" spans="7:11">
      <c r="G1534" s="160">
        <f t="shared" si="124"/>
        <v>0</v>
      </c>
      <c r="H1534" s="160">
        <f t="shared" si="123"/>
        <v>0</v>
      </c>
      <c r="I1534" s="160">
        <f t="shared" si="120"/>
        <v>0</v>
      </c>
      <c r="J1534" s="160">
        <f t="shared" si="121"/>
        <v>0</v>
      </c>
      <c r="K1534" s="160">
        <f t="shared" si="122"/>
        <v>0</v>
      </c>
    </row>
    <row r="1535" spans="7:11">
      <c r="G1535" s="160">
        <f t="shared" si="124"/>
        <v>0</v>
      </c>
      <c r="H1535" s="160">
        <f t="shared" si="123"/>
        <v>0</v>
      </c>
      <c r="I1535" s="160">
        <f t="shared" si="120"/>
        <v>0</v>
      </c>
      <c r="J1535" s="160">
        <f t="shared" si="121"/>
        <v>0</v>
      </c>
      <c r="K1535" s="160">
        <f t="shared" si="122"/>
        <v>0</v>
      </c>
    </row>
    <row r="1536" spans="7:11">
      <c r="G1536" s="160">
        <f t="shared" si="124"/>
        <v>0</v>
      </c>
      <c r="H1536" s="160">
        <f t="shared" si="123"/>
        <v>0</v>
      </c>
      <c r="I1536" s="160">
        <f t="shared" si="120"/>
        <v>0</v>
      </c>
      <c r="J1536" s="160">
        <f t="shared" si="121"/>
        <v>0</v>
      </c>
      <c r="K1536" s="160">
        <f t="shared" si="122"/>
        <v>0</v>
      </c>
    </row>
    <row r="1537" spans="7:11">
      <c r="G1537" s="160">
        <f t="shared" si="124"/>
        <v>0</v>
      </c>
      <c r="H1537" s="160">
        <f t="shared" si="123"/>
        <v>0</v>
      </c>
      <c r="I1537" s="160">
        <f t="shared" si="120"/>
        <v>0</v>
      </c>
      <c r="J1537" s="160">
        <f t="shared" si="121"/>
        <v>0</v>
      </c>
      <c r="K1537" s="160">
        <f t="shared" si="122"/>
        <v>0</v>
      </c>
    </row>
    <row r="1538" spans="7:11">
      <c r="G1538" s="160">
        <f t="shared" si="124"/>
        <v>0</v>
      </c>
      <c r="H1538" s="160">
        <f t="shared" si="123"/>
        <v>0</v>
      </c>
      <c r="I1538" s="160">
        <f t="shared" si="120"/>
        <v>0</v>
      </c>
      <c r="J1538" s="160">
        <f t="shared" si="121"/>
        <v>0</v>
      </c>
      <c r="K1538" s="160">
        <f t="shared" si="122"/>
        <v>0</v>
      </c>
    </row>
    <row r="1539" spans="7:11">
      <c r="G1539" s="160">
        <f t="shared" si="124"/>
        <v>0</v>
      </c>
      <c r="H1539" s="160">
        <f t="shared" si="123"/>
        <v>0</v>
      </c>
      <c r="I1539" s="160">
        <f t="shared" si="120"/>
        <v>0</v>
      </c>
      <c r="J1539" s="160">
        <f t="shared" si="121"/>
        <v>0</v>
      </c>
      <c r="K1539" s="160">
        <f t="shared" si="122"/>
        <v>0</v>
      </c>
    </row>
    <row r="1540" spans="7:11">
      <c r="G1540" s="160">
        <f t="shared" si="124"/>
        <v>0</v>
      </c>
      <c r="H1540" s="160">
        <f t="shared" si="123"/>
        <v>0</v>
      </c>
      <c r="I1540" s="160">
        <f t="shared" ref="I1540:I1603" si="125">IF(G1540="ТР",F1540,0)</f>
        <v>0</v>
      </c>
      <c r="J1540" s="160">
        <f t="shared" si="121"/>
        <v>0</v>
      </c>
      <c r="K1540" s="160">
        <f t="shared" si="122"/>
        <v>0</v>
      </c>
    </row>
    <row r="1541" spans="7:11">
      <c r="G1541" s="160">
        <f t="shared" si="124"/>
        <v>0</v>
      </c>
      <c r="H1541" s="160">
        <f t="shared" si="123"/>
        <v>0</v>
      </c>
      <c r="I1541" s="160">
        <f t="shared" si="125"/>
        <v>0</v>
      </c>
      <c r="J1541" s="160">
        <f t="shared" ref="J1541:J1604" si="126">IF(LEFT(C1541,2)="02","КР",0)</f>
        <v>0</v>
      </c>
      <c r="K1541" s="160">
        <f t="shared" ref="K1541:K1604" si="127">IF(J1541="КР",F1541,0)</f>
        <v>0</v>
      </c>
    </row>
    <row r="1542" spans="7:11">
      <c r="G1542" s="160">
        <f t="shared" si="124"/>
        <v>0</v>
      </c>
      <c r="H1542" s="160">
        <f t="shared" si="123"/>
        <v>0</v>
      </c>
      <c r="I1542" s="160">
        <f t="shared" si="125"/>
        <v>0</v>
      </c>
      <c r="J1542" s="160">
        <f t="shared" si="126"/>
        <v>0</v>
      </c>
      <c r="K1542" s="160">
        <f t="shared" si="127"/>
        <v>0</v>
      </c>
    </row>
    <row r="1543" spans="7:11">
      <c r="G1543" s="160">
        <f t="shared" si="124"/>
        <v>0</v>
      </c>
      <c r="H1543" s="160">
        <f t="shared" si="123"/>
        <v>0</v>
      </c>
      <c r="I1543" s="160">
        <f t="shared" si="125"/>
        <v>0</v>
      </c>
      <c r="J1543" s="160">
        <f t="shared" si="126"/>
        <v>0</v>
      </c>
      <c r="K1543" s="160">
        <f t="shared" si="127"/>
        <v>0</v>
      </c>
    </row>
    <row r="1544" spans="7:11">
      <c r="G1544" s="160">
        <f t="shared" si="124"/>
        <v>0</v>
      </c>
      <c r="H1544" s="160">
        <f t="shared" si="123"/>
        <v>0</v>
      </c>
      <c r="I1544" s="160">
        <f t="shared" si="125"/>
        <v>0</v>
      </c>
      <c r="J1544" s="160">
        <f t="shared" si="126"/>
        <v>0</v>
      </c>
      <c r="K1544" s="160">
        <f t="shared" si="127"/>
        <v>0</v>
      </c>
    </row>
    <row r="1545" spans="7:11">
      <c r="G1545" s="160">
        <f t="shared" si="124"/>
        <v>0</v>
      </c>
      <c r="H1545" s="160">
        <f t="shared" si="123"/>
        <v>0</v>
      </c>
      <c r="I1545" s="160">
        <f t="shared" si="125"/>
        <v>0</v>
      </c>
      <c r="J1545" s="160">
        <f t="shared" si="126"/>
        <v>0</v>
      </c>
      <c r="K1545" s="160">
        <f t="shared" si="127"/>
        <v>0</v>
      </c>
    </row>
    <row r="1546" spans="7:11">
      <c r="G1546" s="160">
        <f t="shared" si="124"/>
        <v>0</v>
      </c>
      <c r="H1546" s="160">
        <f t="shared" si="123"/>
        <v>0</v>
      </c>
      <c r="I1546" s="160">
        <f t="shared" si="125"/>
        <v>0</v>
      </c>
      <c r="J1546" s="160">
        <f t="shared" si="126"/>
        <v>0</v>
      </c>
      <c r="K1546" s="160">
        <f t="shared" si="127"/>
        <v>0</v>
      </c>
    </row>
    <row r="1547" spans="7:11">
      <c r="G1547" s="160">
        <f t="shared" si="124"/>
        <v>0</v>
      </c>
      <c r="H1547" s="160">
        <f t="shared" si="123"/>
        <v>0</v>
      </c>
      <c r="I1547" s="160">
        <f t="shared" si="125"/>
        <v>0</v>
      </c>
      <c r="J1547" s="160">
        <f t="shared" si="126"/>
        <v>0</v>
      </c>
      <c r="K1547" s="160">
        <f t="shared" si="127"/>
        <v>0</v>
      </c>
    </row>
    <row r="1548" spans="7:11">
      <c r="G1548" s="160">
        <f t="shared" si="124"/>
        <v>0</v>
      </c>
      <c r="H1548" s="160">
        <f t="shared" si="123"/>
        <v>0</v>
      </c>
      <c r="I1548" s="160">
        <f t="shared" si="125"/>
        <v>0</v>
      </c>
      <c r="J1548" s="160">
        <f t="shared" si="126"/>
        <v>0</v>
      </c>
      <c r="K1548" s="160">
        <f t="shared" si="127"/>
        <v>0</v>
      </c>
    </row>
    <row r="1549" spans="7:11">
      <c r="G1549" s="160">
        <f t="shared" si="124"/>
        <v>0</v>
      </c>
      <c r="H1549" s="160">
        <f t="shared" si="123"/>
        <v>0</v>
      </c>
      <c r="I1549" s="160">
        <f t="shared" si="125"/>
        <v>0</v>
      </c>
      <c r="J1549" s="160">
        <f t="shared" si="126"/>
        <v>0</v>
      </c>
      <c r="K1549" s="160">
        <f t="shared" si="127"/>
        <v>0</v>
      </c>
    </row>
    <row r="1550" spans="7:11">
      <c r="G1550" s="160">
        <f t="shared" si="124"/>
        <v>0</v>
      </c>
      <c r="H1550" s="160">
        <f t="shared" si="123"/>
        <v>0</v>
      </c>
      <c r="I1550" s="160">
        <f t="shared" si="125"/>
        <v>0</v>
      </c>
      <c r="J1550" s="160">
        <f t="shared" si="126"/>
        <v>0</v>
      </c>
      <c r="K1550" s="160">
        <f t="shared" si="127"/>
        <v>0</v>
      </c>
    </row>
    <row r="1551" spans="7:11">
      <c r="G1551" s="160">
        <f t="shared" si="124"/>
        <v>0</v>
      </c>
      <c r="H1551" s="160">
        <f t="shared" si="123"/>
        <v>0</v>
      </c>
      <c r="I1551" s="160">
        <f t="shared" si="125"/>
        <v>0</v>
      </c>
      <c r="J1551" s="160">
        <f t="shared" si="126"/>
        <v>0</v>
      </c>
      <c r="K1551" s="160">
        <f t="shared" si="127"/>
        <v>0</v>
      </c>
    </row>
    <row r="1552" spans="7:11">
      <c r="G1552" s="160">
        <f t="shared" si="124"/>
        <v>0</v>
      </c>
      <c r="H1552" s="160">
        <f t="shared" si="123"/>
        <v>0</v>
      </c>
      <c r="I1552" s="160">
        <f t="shared" si="125"/>
        <v>0</v>
      </c>
      <c r="J1552" s="160">
        <f t="shared" si="126"/>
        <v>0</v>
      </c>
      <c r="K1552" s="160">
        <f t="shared" si="127"/>
        <v>0</v>
      </c>
    </row>
    <row r="1553" spans="7:11">
      <c r="G1553" s="160">
        <f t="shared" si="124"/>
        <v>0</v>
      </c>
      <c r="H1553" s="160">
        <f t="shared" si="123"/>
        <v>0</v>
      </c>
      <c r="I1553" s="160">
        <f t="shared" si="125"/>
        <v>0</v>
      </c>
      <c r="J1553" s="160">
        <f t="shared" si="126"/>
        <v>0</v>
      </c>
      <c r="K1553" s="160">
        <f t="shared" si="127"/>
        <v>0</v>
      </c>
    </row>
    <row r="1554" spans="7:11">
      <c r="G1554" s="160">
        <f t="shared" si="124"/>
        <v>0</v>
      </c>
      <c r="H1554" s="160">
        <f t="shared" si="123"/>
        <v>0</v>
      </c>
      <c r="I1554" s="160">
        <f t="shared" si="125"/>
        <v>0</v>
      </c>
      <c r="J1554" s="160">
        <f t="shared" si="126"/>
        <v>0</v>
      </c>
      <c r="K1554" s="160">
        <f t="shared" si="127"/>
        <v>0</v>
      </c>
    </row>
    <row r="1555" spans="7:11">
      <c r="G1555" s="160">
        <f t="shared" si="124"/>
        <v>0</v>
      </c>
      <c r="H1555" s="160">
        <f t="shared" si="123"/>
        <v>0</v>
      </c>
      <c r="I1555" s="160">
        <f t="shared" si="125"/>
        <v>0</v>
      </c>
      <c r="J1555" s="160">
        <f t="shared" si="126"/>
        <v>0</v>
      </c>
      <c r="K1555" s="160">
        <f t="shared" si="127"/>
        <v>0</v>
      </c>
    </row>
    <row r="1556" spans="7:11">
      <c r="G1556" s="160">
        <f t="shared" si="124"/>
        <v>0</v>
      </c>
      <c r="H1556" s="160">
        <f t="shared" si="123"/>
        <v>0</v>
      </c>
      <c r="I1556" s="160">
        <f t="shared" si="125"/>
        <v>0</v>
      </c>
      <c r="J1556" s="160">
        <f t="shared" si="126"/>
        <v>0</v>
      </c>
      <c r="K1556" s="160">
        <f t="shared" si="127"/>
        <v>0</v>
      </c>
    </row>
    <row r="1557" spans="7:11">
      <c r="G1557" s="160">
        <f t="shared" si="124"/>
        <v>0</v>
      </c>
      <c r="H1557" s="160">
        <f t="shared" si="123"/>
        <v>0</v>
      </c>
      <c r="I1557" s="160">
        <f t="shared" si="125"/>
        <v>0</v>
      </c>
      <c r="J1557" s="160">
        <f t="shared" si="126"/>
        <v>0</v>
      </c>
      <c r="K1557" s="160">
        <f t="shared" si="127"/>
        <v>0</v>
      </c>
    </row>
    <row r="1558" spans="7:11">
      <c r="G1558" s="160">
        <f t="shared" si="124"/>
        <v>0</v>
      </c>
      <c r="H1558" s="160">
        <f t="shared" si="123"/>
        <v>0</v>
      </c>
      <c r="I1558" s="160">
        <f t="shared" si="125"/>
        <v>0</v>
      </c>
      <c r="J1558" s="160">
        <f t="shared" si="126"/>
        <v>0</v>
      </c>
      <c r="K1558" s="160">
        <f t="shared" si="127"/>
        <v>0</v>
      </c>
    </row>
    <row r="1559" spans="7:11">
      <c r="G1559" s="160">
        <f t="shared" si="124"/>
        <v>0</v>
      </c>
      <c r="H1559" s="160">
        <f t="shared" si="123"/>
        <v>0</v>
      </c>
      <c r="I1559" s="160">
        <f t="shared" si="125"/>
        <v>0</v>
      </c>
      <c r="J1559" s="160">
        <f t="shared" si="126"/>
        <v>0</v>
      </c>
      <c r="K1559" s="160">
        <f t="shared" si="127"/>
        <v>0</v>
      </c>
    </row>
    <row r="1560" spans="7:11">
      <c r="G1560" s="160">
        <f t="shared" si="124"/>
        <v>0</v>
      </c>
      <c r="H1560" s="160">
        <f t="shared" si="123"/>
        <v>0</v>
      </c>
      <c r="I1560" s="160">
        <f t="shared" si="125"/>
        <v>0</v>
      </c>
      <c r="J1560" s="160">
        <f t="shared" si="126"/>
        <v>0</v>
      </c>
      <c r="K1560" s="160">
        <f t="shared" si="127"/>
        <v>0</v>
      </c>
    </row>
    <row r="1561" spans="7:11">
      <c r="G1561" s="160">
        <f t="shared" si="124"/>
        <v>0</v>
      </c>
      <c r="H1561" s="160">
        <f t="shared" si="123"/>
        <v>0</v>
      </c>
      <c r="I1561" s="160">
        <f t="shared" si="125"/>
        <v>0</v>
      </c>
      <c r="J1561" s="160">
        <f t="shared" si="126"/>
        <v>0</v>
      </c>
      <c r="K1561" s="160">
        <f t="shared" si="127"/>
        <v>0</v>
      </c>
    </row>
    <row r="1562" spans="7:11">
      <c r="G1562" s="160">
        <f t="shared" si="124"/>
        <v>0</v>
      </c>
      <c r="H1562" s="160">
        <f t="shared" si="123"/>
        <v>0</v>
      </c>
      <c r="I1562" s="160">
        <f t="shared" si="125"/>
        <v>0</v>
      </c>
      <c r="J1562" s="160">
        <f t="shared" si="126"/>
        <v>0</v>
      </c>
      <c r="K1562" s="160">
        <f t="shared" si="127"/>
        <v>0</v>
      </c>
    </row>
    <row r="1563" spans="7:11">
      <c r="G1563" s="160">
        <f t="shared" si="124"/>
        <v>0</v>
      </c>
      <c r="H1563" s="160">
        <f t="shared" si="123"/>
        <v>0</v>
      </c>
      <c r="I1563" s="160">
        <f t="shared" si="125"/>
        <v>0</v>
      </c>
      <c r="J1563" s="160">
        <f t="shared" si="126"/>
        <v>0</v>
      </c>
      <c r="K1563" s="160">
        <f t="shared" si="127"/>
        <v>0</v>
      </c>
    </row>
    <row r="1564" spans="7:11">
      <c r="G1564" s="160">
        <f t="shared" si="124"/>
        <v>0</v>
      </c>
      <c r="H1564" s="160">
        <f t="shared" si="123"/>
        <v>0</v>
      </c>
      <c r="I1564" s="160">
        <f t="shared" si="125"/>
        <v>0</v>
      </c>
      <c r="J1564" s="160">
        <f t="shared" si="126"/>
        <v>0</v>
      </c>
      <c r="K1564" s="160">
        <f t="shared" si="127"/>
        <v>0</v>
      </c>
    </row>
    <row r="1565" spans="7:11">
      <c r="G1565" s="160">
        <f t="shared" si="124"/>
        <v>0</v>
      </c>
      <c r="H1565" s="160">
        <f t="shared" si="123"/>
        <v>0</v>
      </c>
      <c r="I1565" s="160">
        <f t="shared" si="125"/>
        <v>0</v>
      </c>
      <c r="J1565" s="160">
        <f t="shared" si="126"/>
        <v>0</v>
      </c>
      <c r="K1565" s="160">
        <f t="shared" si="127"/>
        <v>0</v>
      </c>
    </row>
    <row r="1566" spans="7:11">
      <c r="G1566" s="160">
        <f t="shared" si="124"/>
        <v>0</v>
      </c>
      <c r="H1566" s="160">
        <f t="shared" si="123"/>
        <v>0</v>
      </c>
      <c r="I1566" s="160">
        <f t="shared" si="125"/>
        <v>0</v>
      </c>
      <c r="J1566" s="160">
        <f t="shared" si="126"/>
        <v>0</v>
      </c>
      <c r="K1566" s="160">
        <f t="shared" si="127"/>
        <v>0</v>
      </c>
    </row>
    <row r="1567" spans="7:11">
      <c r="G1567" s="160">
        <f t="shared" si="124"/>
        <v>0</v>
      </c>
      <c r="H1567" s="160">
        <f t="shared" si="123"/>
        <v>0</v>
      </c>
      <c r="I1567" s="160">
        <f t="shared" si="125"/>
        <v>0</v>
      </c>
      <c r="J1567" s="160">
        <f t="shared" si="126"/>
        <v>0</v>
      </c>
      <c r="K1567" s="160">
        <f t="shared" si="127"/>
        <v>0</v>
      </c>
    </row>
    <row r="1568" spans="7:11">
      <c r="G1568" s="160">
        <f t="shared" si="124"/>
        <v>0</v>
      </c>
      <c r="H1568" s="160">
        <f t="shared" si="123"/>
        <v>0</v>
      </c>
      <c r="I1568" s="160">
        <f t="shared" si="125"/>
        <v>0</v>
      </c>
      <c r="J1568" s="160">
        <f t="shared" si="126"/>
        <v>0</v>
      </c>
      <c r="K1568" s="160">
        <f t="shared" si="127"/>
        <v>0</v>
      </c>
    </row>
    <row r="1569" spans="7:11">
      <c r="G1569" s="160">
        <f t="shared" si="124"/>
        <v>0</v>
      </c>
      <c r="H1569" s="160">
        <f t="shared" si="123"/>
        <v>0</v>
      </c>
      <c r="I1569" s="160">
        <f t="shared" si="125"/>
        <v>0</v>
      </c>
      <c r="J1569" s="160">
        <f t="shared" si="126"/>
        <v>0</v>
      </c>
      <c r="K1569" s="160">
        <f t="shared" si="127"/>
        <v>0</v>
      </c>
    </row>
    <row r="1570" spans="7:11">
      <c r="G1570" s="160">
        <f t="shared" si="124"/>
        <v>0</v>
      </c>
      <c r="H1570" s="160">
        <f t="shared" ref="H1570:H1631" si="128">IF(G1570="ТР",MID(C1570,3,1),0)</f>
        <v>0</v>
      </c>
      <c r="I1570" s="160">
        <f t="shared" si="125"/>
        <v>0</v>
      </c>
      <c r="J1570" s="160">
        <f t="shared" si="126"/>
        <v>0</v>
      </c>
      <c r="K1570" s="160">
        <f t="shared" si="127"/>
        <v>0</v>
      </c>
    </row>
    <row r="1571" spans="7:11">
      <c r="G1571" s="160">
        <f t="shared" si="124"/>
        <v>0</v>
      </c>
      <c r="H1571" s="160">
        <f t="shared" si="128"/>
        <v>0</v>
      </c>
      <c r="I1571" s="160">
        <f t="shared" si="125"/>
        <v>0</v>
      </c>
      <c r="J1571" s="160">
        <f t="shared" si="126"/>
        <v>0</v>
      </c>
      <c r="K1571" s="160">
        <f t="shared" si="127"/>
        <v>0</v>
      </c>
    </row>
    <row r="1572" spans="7:11">
      <c r="G1572" s="160">
        <f t="shared" si="124"/>
        <v>0</v>
      </c>
      <c r="H1572" s="160">
        <f t="shared" si="128"/>
        <v>0</v>
      </c>
      <c r="I1572" s="160">
        <f t="shared" si="125"/>
        <v>0</v>
      </c>
      <c r="J1572" s="160">
        <f t="shared" si="126"/>
        <v>0</v>
      </c>
      <c r="K1572" s="160">
        <f t="shared" si="127"/>
        <v>0</v>
      </c>
    </row>
    <row r="1573" spans="7:11">
      <c r="G1573" s="160">
        <f t="shared" si="124"/>
        <v>0</v>
      </c>
      <c r="H1573" s="160">
        <f t="shared" si="128"/>
        <v>0</v>
      </c>
      <c r="I1573" s="160">
        <f t="shared" si="125"/>
        <v>0</v>
      </c>
      <c r="J1573" s="160">
        <f t="shared" si="126"/>
        <v>0</v>
      </c>
      <c r="K1573" s="160">
        <f t="shared" si="127"/>
        <v>0</v>
      </c>
    </row>
    <row r="1574" spans="7:11">
      <c r="G1574" s="160">
        <f t="shared" si="124"/>
        <v>0</v>
      </c>
      <c r="H1574" s="160">
        <f t="shared" si="128"/>
        <v>0</v>
      </c>
      <c r="I1574" s="160">
        <f t="shared" si="125"/>
        <v>0</v>
      </c>
      <c r="J1574" s="160">
        <f t="shared" si="126"/>
        <v>0</v>
      </c>
      <c r="K1574" s="160">
        <f t="shared" si="127"/>
        <v>0</v>
      </c>
    </row>
    <row r="1575" spans="7:11">
      <c r="G1575" s="160">
        <f t="shared" si="124"/>
        <v>0</v>
      </c>
      <c r="H1575" s="160">
        <f t="shared" si="128"/>
        <v>0</v>
      </c>
      <c r="I1575" s="160">
        <f t="shared" si="125"/>
        <v>0</v>
      </c>
      <c r="J1575" s="160">
        <f t="shared" si="126"/>
        <v>0</v>
      </c>
      <c r="K1575" s="160">
        <f t="shared" si="127"/>
        <v>0</v>
      </c>
    </row>
    <row r="1576" spans="7:11">
      <c r="G1576" s="160">
        <f t="shared" si="124"/>
        <v>0</v>
      </c>
      <c r="H1576" s="160">
        <f t="shared" si="128"/>
        <v>0</v>
      </c>
      <c r="I1576" s="160">
        <f t="shared" si="125"/>
        <v>0</v>
      </c>
      <c r="J1576" s="160">
        <f t="shared" si="126"/>
        <v>0</v>
      </c>
      <c r="K1576" s="160">
        <f t="shared" si="127"/>
        <v>0</v>
      </c>
    </row>
    <row r="1577" spans="7:11">
      <c r="G1577" s="160">
        <f t="shared" si="124"/>
        <v>0</v>
      </c>
      <c r="H1577" s="160">
        <f t="shared" si="128"/>
        <v>0</v>
      </c>
      <c r="I1577" s="160">
        <f t="shared" si="125"/>
        <v>0</v>
      </c>
      <c r="J1577" s="160">
        <f t="shared" si="126"/>
        <v>0</v>
      </c>
      <c r="K1577" s="160">
        <f t="shared" si="127"/>
        <v>0</v>
      </c>
    </row>
    <row r="1578" spans="7:11">
      <c r="G1578" s="160">
        <f t="shared" si="124"/>
        <v>0</v>
      </c>
      <c r="H1578" s="160">
        <f t="shared" si="128"/>
        <v>0</v>
      </c>
      <c r="I1578" s="160">
        <f t="shared" si="125"/>
        <v>0</v>
      </c>
      <c r="J1578" s="160">
        <f t="shared" si="126"/>
        <v>0</v>
      </c>
      <c r="K1578" s="160">
        <f t="shared" si="127"/>
        <v>0</v>
      </c>
    </row>
    <row r="1579" spans="7:11">
      <c r="G1579" s="160">
        <f t="shared" si="124"/>
        <v>0</v>
      </c>
      <c r="H1579" s="160">
        <f t="shared" si="128"/>
        <v>0</v>
      </c>
      <c r="I1579" s="160">
        <f t="shared" si="125"/>
        <v>0</v>
      </c>
      <c r="J1579" s="160">
        <f t="shared" si="126"/>
        <v>0</v>
      </c>
      <c r="K1579" s="160">
        <f t="shared" si="127"/>
        <v>0</v>
      </c>
    </row>
    <row r="1580" spans="7:11">
      <c r="G1580" s="160">
        <f t="shared" si="124"/>
        <v>0</v>
      </c>
      <c r="H1580" s="160">
        <f t="shared" si="128"/>
        <v>0</v>
      </c>
      <c r="I1580" s="160">
        <f t="shared" si="125"/>
        <v>0</v>
      </c>
      <c r="J1580" s="160">
        <f t="shared" si="126"/>
        <v>0</v>
      </c>
      <c r="K1580" s="160">
        <f t="shared" si="127"/>
        <v>0</v>
      </c>
    </row>
    <row r="1581" spans="7:11">
      <c r="G1581" s="160">
        <f t="shared" si="124"/>
        <v>0</v>
      </c>
      <c r="H1581" s="160">
        <f t="shared" si="128"/>
        <v>0</v>
      </c>
      <c r="I1581" s="160">
        <f t="shared" si="125"/>
        <v>0</v>
      </c>
      <c r="J1581" s="160">
        <f t="shared" si="126"/>
        <v>0</v>
      </c>
      <c r="K1581" s="160">
        <f t="shared" si="127"/>
        <v>0</v>
      </c>
    </row>
    <row r="1582" spans="7:11">
      <c r="G1582" s="160">
        <f t="shared" si="124"/>
        <v>0</v>
      </c>
      <c r="H1582" s="160">
        <f t="shared" si="128"/>
        <v>0</v>
      </c>
      <c r="I1582" s="160">
        <f t="shared" si="125"/>
        <v>0</v>
      </c>
      <c r="J1582" s="160">
        <f t="shared" si="126"/>
        <v>0</v>
      </c>
      <c r="K1582" s="160">
        <f t="shared" si="127"/>
        <v>0</v>
      </c>
    </row>
    <row r="1583" spans="7:11">
      <c r="G1583" s="160">
        <f t="shared" si="124"/>
        <v>0</v>
      </c>
      <c r="H1583" s="160">
        <f t="shared" si="128"/>
        <v>0</v>
      </c>
      <c r="I1583" s="160">
        <f t="shared" si="125"/>
        <v>0</v>
      </c>
      <c r="J1583" s="160">
        <f t="shared" si="126"/>
        <v>0</v>
      </c>
      <c r="K1583" s="160">
        <f t="shared" si="127"/>
        <v>0</v>
      </c>
    </row>
    <row r="1584" spans="7:11">
      <c r="G1584" s="160">
        <f t="shared" si="124"/>
        <v>0</v>
      </c>
      <c r="H1584" s="160">
        <f t="shared" si="128"/>
        <v>0</v>
      </c>
      <c r="I1584" s="160">
        <f t="shared" si="125"/>
        <v>0</v>
      </c>
      <c r="J1584" s="160">
        <f t="shared" si="126"/>
        <v>0</v>
      </c>
      <c r="K1584" s="160">
        <f t="shared" si="127"/>
        <v>0</v>
      </c>
    </row>
    <row r="1585" spans="7:11">
      <c r="G1585" s="160">
        <f t="shared" si="124"/>
        <v>0</v>
      </c>
      <c r="H1585" s="160">
        <f t="shared" si="128"/>
        <v>0</v>
      </c>
      <c r="I1585" s="160">
        <f t="shared" si="125"/>
        <v>0</v>
      </c>
      <c r="J1585" s="160">
        <f t="shared" si="126"/>
        <v>0</v>
      </c>
      <c r="K1585" s="160">
        <f t="shared" si="127"/>
        <v>0</v>
      </c>
    </row>
    <row r="1586" spans="7:11">
      <c r="G1586" s="160">
        <f t="shared" si="124"/>
        <v>0</v>
      </c>
      <c r="H1586" s="160">
        <f t="shared" si="128"/>
        <v>0</v>
      </c>
      <c r="I1586" s="160">
        <f t="shared" si="125"/>
        <v>0</v>
      </c>
      <c r="J1586" s="160">
        <f t="shared" si="126"/>
        <v>0</v>
      </c>
      <c r="K1586" s="160">
        <f t="shared" si="127"/>
        <v>0</v>
      </c>
    </row>
    <row r="1587" spans="7:11">
      <c r="G1587" s="160">
        <f t="shared" si="124"/>
        <v>0</v>
      </c>
      <c r="H1587" s="160">
        <f t="shared" si="128"/>
        <v>0</v>
      </c>
      <c r="I1587" s="160">
        <f t="shared" si="125"/>
        <v>0</v>
      </c>
      <c r="J1587" s="160">
        <f t="shared" si="126"/>
        <v>0</v>
      </c>
      <c r="K1587" s="160">
        <f t="shared" si="127"/>
        <v>0</v>
      </c>
    </row>
    <row r="1588" spans="7:11">
      <c r="G1588" s="160">
        <f t="shared" si="124"/>
        <v>0</v>
      </c>
      <c r="H1588" s="160">
        <f t="shared" si="128"/>
        <v>0</v>
      </c>
      <c r="I1588" s="160">
        <f t="shared" si="125"/>
        <v>0</v>
      </c>
      <c r="J1588" s="160">
        <f t="shared" si="126"/>
        <v>0</v>
      </c>
      <c r="K1588" s="160">
        <f t="shared" si="127"/>
        <v>0</v>
      </c>
    </row>
    <row r="1589" spans="7:11">
      <c r="G1589" s="160">
        <f t="shared" si="124"/>
        <v>0</v>
      </c>
      <c r="H1589" s="160">
        <f t="shared" si="128"/>
        <v>0</v>
      </c>
      <c r="I1589" s="160">
        <f t="shared" si="125"/>
        <v>0</v>
      </c>
      <c r="J1589" s="160">
        <f t="shared" si="126"/>
        <v>0</v>
      </c>
      <c r="K1589" s="160">
        <f t="shared" si="127"/>
        <v>0</v>
      </c>
    </row>
    <row r="1590" spans="7:11">
      <c r="G1590" s="160">
        <f t="shared" si="124"/>
        <v>0</v>
      </c>
      <c r="H1590" s="160">
        <f t="shared" si="128"/>
        <v>0</v>
      </c>
      <c r="I1590" s="160">
        <f t="shared" si="125"/>
        <v>0</v>
      </c>
      <c r="J1590" s="160">
        <f t="shared" si="126"/>
        <v>0</v>
      </c>
      <c r="K1590" s="160">
        <f t="shared" si="127"/>
        <v>0</v>
      </c>
    </row>
    <row r="1591" spans="7:11">
      <c r="G1591" s="160">
        <f t="shared" si="124"/>
        <v>0</v>
      </c>
      <c r="H1591" s="160">
        <f t="shared" si="128"/>
        <v>0</v>
      </c>
      <c r="I1591" s="160">
        <f t="shared" si="125"/>
        <v>0</v>
      </c>
      <c r="J1591" s="160">
        <f t="shared" si="126"/>
        <v>0</v>
      </c>
      <c r="K1591" s="160">
        <f t="shared" si="127"/>
        <v>0</v>
      </c>
    </row>
    <row r="1592" spans="7:11">
      <c r="G1592" s="160">
        <f t="shared" si="124"/>
        <v>0</v>
      </c>
      <c r="H1592" s="160">
        <f t="shared" si="128"/>
        <v>0</v>
      </c>
      <c r="I1592" s="160">
        <f t="shared" si="125"/>
        <v>0</v>
      </c>
      <c r="J1592" s="160">
        <f t="shared" si="126"/>
        <v>0</v>
      </c>
      <c r="K1592" s="160">
        <f t="shared" si="127"/>
        <v>0</v>
      </c>
    </row>
    <row r="1593" spans="7:11">
      <c r="G1593" s="160">
        <f t="shared" ref="G1593:G1656" si="129">IF(LEFT(C1593,2)="1-","ТР",IF(LEFT(C1593,2)="4-","ТР",0))</f>
        <v>0</v>
      </c>
      <c r="H1593" s="160">
        <f t="shared" si="128"/>
        <v>0</v>
      </c>
      <c r="I1593" s="160">
        <f t="shared" si="125"/>
        <v>0</v>
      </c>
      <c r="J1593" s="160">
        <f t="shared" si="126"/>
        <v>0</v>
      </c>
      <c r="K1593" s="160">
        <f t="shared" si="127"/>
        <v>0</v>
      </c>
    </row>
    <row r="1594" spans="7:11">
      <c r="G1594" s="160">
        <f t="shared" si="129"/>
        <v>0</v>
      </c>
      <c r="H1594" s="160">
        <f t="shared" si="128"/>
        <v>0</v>
      </c>
      <c r="I1594" s="160">
        <f t="shared" si="125"/>
        <v>0</v>
      </c>
      <c r="J1594" s="160">
        <f t="shared" si="126"/>
        <v>0</v>
      </c>
      <c r="K1594" s="160">
        <f t="shared" si="127"/>
        <v>0</v>
      </c>
    </row>
    <row r="1595" spans="7:11">
      <c r="G1595" s="160">
        <f t="shared" si="129"/>
        <v>0</v>
      </c>
      <c r="H1595" s="160">
        <f t="shared" si="128"/>
        <v>0</v>
      </c>
      <c r="I1595" s="160">
        <f t="shared" si="125"/>
        <v>0</v>
      </c>
      <c r="J1595" s="160">
        <f t="shared" si="126"/>
        <v>0</v>
      </c>
      <c r="K1595" s="160">
        <f t="shared" si="127"/>
        <v>0</v>
      </c>
    </row>
    <row r="1596" spans="7:11">
      <c r="G1596" s="160">
        <f t="shared" si="129"/>
        <v>0</v>
      </c>
      <c r="H1596" s="160">
        <f t="shared" si="128"/>
        <v>0</v>
      </c>
      <c r="I1596" s="160">
        <f t="shared" si="125"/>
        <v>0</v>
      </c>
      <c r="J1596" s="160">
        <f t="shared" si="126"/>
        <v>0</v>
      </c>
      <c r="K1596" s="160">
        <f t="shared" si="127"/>
        <v>0</v>
      </c>
    </row>
    <row r="1597" spans="7:11">
      <c r="G1597" s="160">
        <f t="shared" si="129"/>
        <v>0</v>
      </c>
      <c r="H1597" s="160">
        <f t="shared" si="128"/>
        <v>0</v>
      </c>
      <c r="I1597" s="160">
        <f t="shared" si="125"/>
        <v>0</v>
      </c>
      <c r="J1597" s="160">
        <f t="shared" si="126"/>
        <v>0</v>
      </c>
      <c r="K1597" s="160">
        <f t="shared" si="127"/>
        <v>0</v>
      </c>
    </row>
    <row r="1598" spans="7:11">
      <c r="G1598" s="160">
        <f t="shared" si="129"/>
        <v>0</v>
      </c>
      <c r="H1598" s="160">
        <f t="shared" si="128"/>
        <v>0</v>
      </c>
      <c r="I1598" s="160">
        <f t="shared" si="125"/>
        <v>0</v>
      </c>
      <c r="J1598" s="160">
        <f t="shared" si="126"/>
        <v>0</v>
      </c>
      <c r="K1598" s="160">
        <f t="shared" si="127"/>
        <v>0</v>
      </c>
    </row>
    <row r="1599" spans="7:11">
      <c r="G1599" s="160">
        <f t="shared" si="129"/>
        <v>0</v>
      </c>
      <c r="H1599" s="160">
        <f t="shared" si="128"/>
        <v>0</v>
      </c>
      <c r="I1599" s="160">
        <f t="shared" si="125"/>
        <v>0</v>
      </c>
      <c r="J1599" s="160">
        <f t="shared" si="126"/>
        <v>0</v>
      </c>
      <c r="K1599" s="160">
        <f t="shared" si="127"/>
        <v>0</v>
      </c>
    </row>
    <row r="1600" spans="7:11">
      <c r="G1600" s="160">
        <f t="shared" si="129"/>
        <v>0</v>
      </c>
      <c r="H1600" s="160">
        <f t="shared" si="128"/>
        <v>0</v>
      </c>
      <c r="I1600" s="160">
        <f t="shared" si="125"/>
        <v>0</v>
      </c>
      <c r="J1600" s="160">
        <f t="shared" si="126"/>
        <v>0</v>
      </c>
      <c r="K1600" s="160">
        <f t="shared" si="127"/>
        <v>0</v>
      </c>
    </row>
    <row r="1601" spans="7:11">
      <c r="G1601" s="160">
        <f t="shared" si="129"/>
        <v>0</v>
      </c>
      <c r="H1601" s="160">
        <f t="shared" si="128"/>
        <v>0</v>
      </c>
      <c r="I1601" s="160">
        <f t="shared" si="125"/>
        <v>0</v>
      </c>
      <c r="J1601" s="160">
        <f t="shared" si="126"/>
        <v>0</v>
      </c>
      <c r="K1601" s="160">
        <f t="shared" si="127"/>
        <v>0</v>
      </c>
    </row>
    <row r="1602" spans="7:11">
      <c r="G1602" s="160">
        <f t="shared" si="129"/>
        <v>0</v>
      </c>
      <c r="H1602" s="160">
        <f t="shared" si="128"/>
        <v>0</v>
      </c>
      <c r="I1602" s="160">
        <f t="shared" si="125"/>
        <v>0</v>
      </c>
      <c r="J1602" s="160">
        <f t="shared" si="126"/>
        <v>0</v>
      </c>
      <c r="K1602" s="160">
        <f t="shared" si="127"/>
        <v>0</v>
      </c>
    </row>
    <row r="1603" spans="7:11">
      <c r="G1603" s="160">
        <f t="shared" si="129"/>
        <v>0</v>
      </c>
      <c r="H1603" s="160">
        <f t="shared" si="128"/>
        <v>0</v>
      </c>
      <c r="I1603" s="160">
        <f t="shared" si="125"/>
        <v>0</v>
      </c>
      <c r="J1603" s="160">
        <f t="shared" si="126"/>
        <v>0</v>
      </c>
      <c r="K1603" s="160">
        <f t="shared" si="127"/>
        <v>0</v>
      </c>
    </row>
    <row r="1604" spans="7:11">
      <c r="G1604" s="160">
        <f t="shared" si="129"/>
        <v>0</v>
      </c>
      <c r="H1604" s="160">
        <f t="shared" si="128"/>
        <v>0</v>
      </c>
      <c r="I1604" s="160">
        <f t="shared" ref="I1604:I1667" si="130">IF(G1604="ТР",F1604,0)</f>
        <v>0</v>
      </c>
      <c r="J1604" s="160">
        <f t="shared" si="126"/>
        <v>0</v>
      </c>
      <c r="K1604" s="160">
        <f t="shared" si="127"/>
        <v>0</v>
      </c>
    </row>
    <row r="1605" spans="7:11">
      <c r="G1605" s="160">
        <f t="shared" si="129"/>
        <v>0</v>
      </c>
      <c r="H1605" s="160">
        <f t="shared" si="128"/>
        <v>0</v>
      </c>
      <c r="I1605" s="160">
        <f t="shared" si="130"/>
        <v>0</v>
      </c>
      <c r="J1605" s="160">
        <f t="shared" ref="J1605:J1668" si="131">IF(LEFT(C1605,2)="02","КР",0)</f>
        <v>0</v>
      </c>
      <c r="K1605" s="160">
        <f t="shared" ref="K1605:K1668" si="132">IF(J1605="КР",F1605,0)</f>
        <v>0</v>
      </c>
    </row>
    <row r="1606" spans="7:11">
      <c r="G1606" s="160">
        <f t="shared" si="129"/>
        <v>0</v>
      </c>
      <c r="H1606" s="160">
        <f t="shared" si="128"/>
        <v>0</v>
      </c>
      <c r="I1606" s="160">
        <f t="shared" si="130"/>
        <v>0</v>
      </c>
      <c r="J1606" s="160">
        <f t="shared" si="131"/>
        <v>0</v>
      </c>
      <c r="K1606" s="160">
        <f t="shared" si="132"/>
        <v>0</v>
      </c>
    </row>
    <row r="1607" spans="7:11">
      <c r="G1607" s="160">
        <f t="shared" si="129"/>
        <v>0</v>
      </c>
      <c r="H1607" s="160">
        <f t="shared" si="128"/>
        <v>0</v>
      </c>
      <c r="I1607" s="160">
        <f t="shared" si="130"/>
        <v>0</v>
      </c>
      <c r="J1607" s="160">
        <f t="shared" si="131"/>
        <v>0</v>
      </c>
      <c r="K1607" s="160">
        <f t="shared" si="132"/>
        <v>0</v>
      </c>
    </row>
    <row r="1608" spans="7:11">
      <c r="G1608" s="160">
        <f t="shared" si="129"/>
        <v>0</v>
      </c>
      <c r="H1608" s="160">
        <f t="shared" si="128"/>
        <v>0</v>
      </c>
      <c r="I1608" s="160">
        <f t="shared" si="130"/>
        <v>0</v>
      </c>
      <c r="J1608" s="160">
        <f t="shared" si="131"/>
        <v>0</v>
      </c>
      <c r="K1608" s="160">
        <f t="shared" si="132"/>
        <v>0</v>
      </c>
    </row>
    <row r="1609" spans="7:11">
      <c r="G1609" s="160">
        <f t="shared" si="129"/>
        <v>0</v>
      </c>
      <c r="H1609" s="160">
        <f t="shared" si="128"/>
        <v>0</v>
      </c>
      <c r="I1609" s="160">
        <f t="shared" si="130"/>
        <v>0</v>
      </c>
      <c r="J1609" s="160">
        <f t="shared" si="131"/>
        <v>0</v>
      </c>
      <c r="K1609" s="160">
        <f t="shared" si="132"/>
        <v>0</v>
      </c>
    </row>
    <row r="1610" spans="7:11">
      <c r="G1610" s="160">
        <f t="shared" si="129"/>
        <v>0</v>
      </c>
      <c r="H1610" s="160">
        <f t="shared" si="128"/>
        <v>0</v>
      </c>
      <c r="I1610" s="160">
        <f t="shared" si="130"/>
        <v>0</v>
      </c>
      <c r="J1610" s="160">
        <f t="shared" si="131"/>
        <v>0</v>
      </c>
      <c r="K1610" s="160">
        <f t="shared" si="132"/>
        <v>0</v>
      </c>
    </row>
    <row r="1611" spans="7:11">
      <c r="G1611" s="160">
        <f t="shared" si="129"/>
        <v>0</v>
      </c>
      <c r="H1611" s="160">
        <f t="shared" si="128"/>
        <v>0</v>
      </c>
      <c r="I1611" s="160">
        <f t="shared" si="130"/>
        <v>0</v>
      </c>
      <c r="J1611" s="160">
        <f t="shared" si="131"/>
        <v>0</v>
      </c>
      <c r="K1611" s="160">
        <f t="shared" si="132"/>
        <v>0</v>
      </c>
    </row>
    <row r="1612" spans="7:11">
      <c r="G1612" s="160">
        <f t="shared" si="129"/>
        <v>0</v>
      </c>
      <c r="H1612" s="160">
        <f t="shared" si="128"/>
        <v>0</v>
      </c>
      <c r="I1612" s="160">
        <f t="shared" si="130"/>
        <v>0</v>
      </c>
      <c r="J1612" s="160">
        <f t="shared" si="131"/>
        <v>0</v>
      </c>
      <c r="K1612" s="160">
        <f t="shared" si="132"/>
        <v>0</v>
      </c>
    </row>
    <row r="1613" spans="7:11">
      <c r="G1613" s="160">
        <f t="shared" si="129"/>
        <v>0</v>
      </c>
      <c r="H1613" s="160">
        <f t="shared" si="128"/>
        <v>0</v>
      </c>
      <c r="I1613" s="160">
        <f t="shared" si="130"/>
        <v>0</v>
      </c>
      <c r="J1613" s="160">
        <f t="shared" si="131"/>
        <v>0</v>
      </c>
      <c r="K1613" s="160">
        <f t="shared" si="132"/>
        <v>0</v>
      </c>
    </row>
    <row r="1614" spans="7:11">
      <c r="G1614" s="160">
        <f t="shared" si="129"/>
        <v>0</v>
      </c>
      <c r="H1614" s="160">
        <f t="shared" si="128"/>
        <v>0</v>
      </c>
      <c r="I1614" s="160">
        <f t="shared" si="130"/>
        <v>0</v>
      </c>
      <c r="J1614" s="160">
        <f t="shared" si="131"/>
        <v>0</v>
      </c>
      <c r="K1614" s="160">
        <f t="shared" si="132"/>
        <v>0</v>
      </c>
    </row>
    <row r="1615" spans="7:11">
      <c r="G1615" s="160">
        <f t="shared" si="129"/>
        <v>0</v>
      </c>
      <c r="H1615" s="160">
        <f t="shared" si="128"/>
        <v>0</v>
      </c>
      <c r="I1615" s="160">
        <f t="shared" si="130"/>
        <v>0</v>
      </c>
      <c r="J1615" s="160">
        <f t="shared" si="131"/>
        <v>0</v>
      </c>
      <c r="K1615" s="160">
        <f t="shared" si="132"/>
        <v>0</v>
      </c>
    </row>
    <row r="1616" spans="7:11">
      <c r="G1616" s="160">
        <f t="shared" si="129"/>
        <v>0</v>
      </c>
      <c r="H1616" s="160">
        <f t="shared" si="128"/>
        <v>0</v>
      </c>
      <c r="I1616" s="160">
        <f t="shared" si="130"/>
        <v>0</v>
      </c>
      <c r="J1616" s="160">
        <f t="shared" si="131"/>
        <v>0</v>
      </c>
      <c r="K1616" s="160">
        <f t="shared" si="132"/>
        <v>0</v>
      </c>
    </row>
    <row r="1617" spans="7:11">
      <c r="G1617" s="160">
        <f t="shared" si="129"/>
        <v>0</v>
      </c>
      <c r="H1617" s="160">
        <f t="shared" si="128"/>
        <v>0</v>
      </c>
      <c r="I1617" s="160">
        <f t="shared" si="130"/>
        <v>0</v>
      </c>
      <c r="J1617" s="160">
        <f t="shared" si="131"/>
        <v>0</v>
      </c>
      <c r="K1617" s="160">
        <f t="shared" si="132"/>
        <v>0</v>
      </c>
    </row>
    <row r="1618" spans="7:11">
      <c r="G1618" s="160">
        <f t="shared" si="129"/>
        <v>0</v>
      </c>
      <c r="H1618" s="160">
        <f t="shared" si="128"/>
        <v>0</v>
      </c>
      <c r="I1618" s="160">
        <f t="shared" si="130"/>
        <v>0</v>
      </c>
      <c r="J1618" s="160">
        <f t="shared" si="131"/>
        <v>0</v>
      </c>
      <c r="K1618" s="160">
        <f t="shared" si="132"/>
        <v>0</v>
      </c>
    </row>
    <row r="1619" spans="7:11">
      <c r="G1619" s="160">
        <f t="shared" si="129"/>
        <v>0</v>
      </c>
      <c r="H1619" s="160">
        <f t="shared" si="128"/>
        <v>0</v>
      </c>
      <c r="I1619" s="160">
        <f t="shared" si="130"/>
        <v>0</v>
      </c>
      <c r="J1619" s="160">
        <f t="shared" si="131"/>
        <v>0</v>
      </c>
      <c r="K1619" s="160">
        <f t="shared" si="132"/>
        <v>0</v>
      </c>
    </row>
    <row r="1620" spans="7:11">
      <c r="G1620" s="160">
        <f t="shared" si="129"/>
        <v>0</v>
      </c>
      <c r="H1620" s="160">
        <f t="shared" si="128"/>
        <v>0</v>
      </c>
      <c r="I1620" s="160">
        <f t="shared" si="130"/>
        <v>0</v>
      </c>
      <c r="J1620" s="160">
        <f t="shared" si="131"/>
        <v>0</v>
      </c>
      <c r="K1620" s="160">
        <f t="shared" si="132"/>
        <v>0</v>
      </c>
    </row>
    <row r="1621" spans="7:11">
      <c r="G1621" s="160">
        <f t="shared" si="129"/>
        <v>0</v>
      </c>
      <c r="H1621" s="160">
        <f t="shared" si="128"/>
        <v>0</v>
      </c>
      <c r="I1621" s="160">
        <f t="shared" si="130"/>
        <v>0</v>
      </c>
      <c r="J1621" s="160">
        <f t="shared" si="131"/>
        <v>0</v>
      </c>
      <c r="K1621" s="160">
        <f t="shared" si="132"/>
        <v>0</v>
      </c>
    </row>
    <row r="1622" spans="7:11">
      <c r="G1622" s="160">
        <f t="shared" si="129"/>
        <v>0</v>
      </c>
      <c r="H1622" s="160">
        <f t="shared" si="128"/>
        <v>0</v>
      </c>
      <c r="I1622" s="160">
        <f t="shared" si="130"/>
        <v>0</v>
      </c>
      <c r="J1622" s="160">
        <f t="shared" si="131"/>
        <v>0</v>
      </c>
      <c r="K1622" s="160">
        <f t="shared" si="132"/>
        <v>0</v>
      </c>
    </row>
    <row r="1623" spans="7:11">
      <c r="G1623" s="160">
        <f t="shared" si="129"/>
        <v>0</v>
      </c>
      <c r="H1623" s="160">
        <f t="shared" si="128"/>
        <v>0</v>
      </c>
      <c r="I1623" s="160">
        <f t="shared" si="130"/>
        <v>0</v>
      </c>
      <c r="J1623" s="160">
        <f t="shared" si="131"/>
        <v>0</v>
      </c>
      <c r="K1623" s="160">
        <f t="shared" si="132"/>
        <v>0</v>
      </c>
    </row>
    <row r="1624" spans="7:11">
      <c r="G1624" s="160">
        <f t="shared" si="129"/>
        <v>0</v>
      </c>
      <c r="H1624" s="160">
        <f t="shared" si="128"/>
        <v>0</v>
      </c>
      <c r="I1624" s="160">
        <f t="shared" si="130"/>
        <v>0</v>
      </c>
      <c r="J1624" s="160">
        <f t="shared" si="131"/>
        <v>0</v>
      </c>
      <c r="K1624" s="160">
        <f t="shared" si="132"/>
        <v>0</v>
      </c>
    </row>
    <row r="1625" spans="7:11">
      <c r="G1625" s="160">
        <f t="shared" si="129"/>
        <v>0</v>
      </c>
      <c r="H1625" s="160">
        <f t="shared" si="128"/>
        <v>0</v>
      </c>
      <c r="I1625" s="160">
        <f t="shared" si="130"/>
        <v>0</v>
      </c>
      <c r="J1625" s="160">
        <f t="shared" si="131"/>
        <v>0</v>
      </c>
      <c r="K1625" s="160">
        <f t="shared" si="132"/>
        <v>0</v>
      </c>
    </row>
    <row r="1626" spans="7:11">
      <c r="G1626" s="160">
        <f t="shared" si="129"/>
        <v>0</v>
      </c>
      <c r="H1626" s="160">
        <f t="shared" si="128"/>
        <v>0</v>
      </c>
      <c r="I1626" s="160">
        <f t="shared" si="130"/>
        <v>0</v>
      </c>
      <c r="J1626" s="160">
        <f t="shared" si="131"/>
        <v>0</v>
      </c>
      <c r="K1626" s="160">
        <f t="shared" si="132"/>
        <v>0</v>
      </c>
    </row>
    <row r="1627" spans="7:11">
      <c r="G1627" s="160">
        <f t="shared" si="129"/>
        <v>0</v>
      </c>
      <c r="H1627" s="160">
        <f t="shared" si="128"/>
        <v>0</v>
      </c>
      <c r="I1627" s="160">
        <f t="shared" si="130"/>
        <v>0</v>
      </c>
      <c r="J1627" s="160">
        <f t="shared" si="131"/>
        <v>0</v>
      </c>
      <c r="K1627" s="160">
        <f t="shared" si="132"/>
        <v>0</v>
      </c>
    </row>
    <row r="1628" spans="7:11">
      <c r="G1628" s="160">
        <f t="shared" si="129"/>
        <v>0</v>
      </c>
      <c r="H1628" s="160">
        <f t="shared" si="128"/>
        <v>0</v>
      </c>
      <c r="I1628" s="160">
        <f t="shared" si="130"/>
        <v>0</v>
      </c>
      <c r="J1628" s="160">
        <f t="shared" si="131"/>
        <v>0</v>
      </c>
      <c r="K1628" s="160">
        <f t="shared" si="132"/>
        <v>0</v>
      </c>
    </row>
    <row r="1629" spans="7:11">
      <c r="G1629" s="160">
        <f t="shared" si="129"/>
        <v>0</v>
      </c>
      <c r="H1629" s="160">
        <f t="shared" si="128"/>
        <v>0</v>
      </c>
      <c r="I1629" s="160">
        <f t="shared" si="130"/>
        <v>0</v>
      </c>
      <c r="J1629" s="160">
        <f t="shared" si="131"/>
        <v>0</v>
      </c>
      <c r="K1629" s="160">
        <f t="shared" si="132"/>
        <v>0</v>
      </c>
    </row>
    <row r="1630" spans="7:11">
      <c r="G1630" s="160">
        <f t="shared" si="129"/>
        <v>0</v>
      </c>
      <c r="H1630" s="160">
        <f t="shared" si="128"/>
        <v>0</v>
      </c>
      <c r="I1630" s="160">
        <f t="shared" si="130"/>
        <v>0</v>
      </c>
      <c r="J1630" s="160">
        <f t="shared" si="131"/>
        <v>0</v>
      </c>
      <c r="K1630" s="160">
        <f t="shared" si="132"/>
        <v>0</v>
      </c>
    </row>
    <row r="1631" spans="7:11">
      <c r="G1631" s="160">
        <f t="shared" si="129"/>
        <v>0</v>
      </c>
      <c r="H1631" s="160">
        <f t="shared" si="128"/>
        <v>0</v>
      </c>
      <c r="I1631" s="160">
        <f t="shared" si="130"/>
        <v>0</v>
      </c>
      <c r="J1631" s="160">
        <f t="shared" si="131"/>
        <v>0</v>
      </c>
      <c r="K1631" s="160">
        <f t="shared" si="132"/>
        <v>0</v>
      </c>
    </row>
    <row r="1632" spans="7:11">
      <c r="G1632" s="160">
        <f t="shared" si="129"/>
        <v>0</v>
      </c>
      <c r="H1632" s="160">
        <f t="shared" ref="H1632:H1690" si="133">IF(G1632="ТР",MID(C1632,3,1),0)</f>
        <v>0</v>
      </c>
      <c r="I1632" s="160">
        <f t="shared" si="130"/>
        <v>0</v>
      </c>
      <c r="J1632" s="160">
        <f t="shared" si="131"/>
        <v>0</v>
      </c>
      <c r="K1632" s="160">
        <f t="shared" si="132"/>
        <v>0</v>
      </c>
    </row>
    <row r="1633" spans="7:11">
      <c r="G1633" s="160">
        <f t="shared" si="129"/>
        <v>0</v>
      </c>
      <c r="H1633" s="160">
        <f t="shared" si="133"/>
        <v>0</v>
      </c>
      <c r="I1633" s="160">
        <f t="shared" si="130"/>
        <v>0</v>
      </c>
      <c r="J1633" s="160">
        <f t="shared" si="131"/>
        <v>0</v>
      </c>
      <c r="K1633" s="160">
        <f t="shared" si="132"/>
        <v>0</v>
      </c>
    </row>
    <row r="1634" spans="7:11">
      <c r="G1634" s="160">
        <f t="shared" si="129"/>
        <v>0</v>
      </c>
      <c r="H1634" s="160">
        <f t="shared" si="133"/>
        <v>0</v>
      </c>
      <c r="I1634" s="160">
        <f t="shared" si="130"/>
        <v>0</v>
      </c>
      <c r="J1634" s="160">
        <f t="shared" si="131"/>
        <v>0</v>
      </c>
      <c r="K1634" s="160">
        <f t="shared" si="132"/>
        <v>0</v>
      </c>
    </row>
    <row r="1635" spans="7:11">
      <c r="G1635" s="160">
        <f t="shared" si="129"/>
        <v>0</v>
      </c>
      <c r="H1635" s="160">
        <f t="shared" si="133"/>
        <v>0</v>
      </c>
      <c r="I1635" s="160">
        <f t="shared" si="130"/>
        <v>0</v>
      </c>
      <c r="J1635" s="160">
        <f t="shared" si="131"/>
        <v>0</v>
      </c>
      <c r="K1635" s="160">
        <f t="shared" si="132"/>
        <v>0</v>
      </c>
    </row>
    <row r="1636" spans="7:11">
      <c r="G1636" s="160">
        <f t="shared" si="129"/>
        <v>0</v>
      </c>
      <c r="H1636" s="160">
        <f t="shared" si="133"/>
        <v>0</v>
      </c>
      <c r="I1636" s="160">
        <f t="shared" si="130"/>
        <v>0</v>
      </c>
      <c r="J1636" s="160">
        <f t="shared" si="131"/>
        <v>0</v>
      </c>
      <c r="K1636" s="160">
        <f t="shared" si="132"/>
        <v>0</v>
      </c>
    </row>
    <row r="1637" spans="7:11">
      <c r="G1637" s="160">
        <f t="shared" si="129"/>
        <v>0</v>
      </c>
      <c r="H1637" s="160">
        <f t="shared" si="133"/>
        <v>0</v>
      </c>
      <c r="I1637" s="160">
        <f t="shared" si="130"/>
        <v>0</v>
      </c>
      <c r="J1637" s="160">
        <f t="shared" si="131"/>
        <v>0</v>
      </c>
      <c r="K1637" s="160">
        <f t="shared" si="132"/>
        <v>0</v>
      </c>
    </row>
    <row r="1638" spans="7:11">
      <c r="G1638" s="160">
        <f t="shared" si="129"/>
        <v>0</v>
      </c>
      <c r="H1638" s="160">
        <f t="shared" si="133"/>
        <v>0</v>
      </c>
      <c r="I1638" s="160">
        <f t="shared" si="130"/>
        <v>0</v>
      </c>
      <c r="J1638" s="160">
        <f t="shared" si="131"/>
        <v>0</v>
      </c>
      <c r="K1638" s="160">
        <f t="shared" si="132"/>
        <v>0</v>
      </c>
    </row>
    <row r="1639" spans="7:11">
      <c r="G1639" s="160">
        <f t="shared" si="129"/>
        <v>0</v>
      </c>
      <c r="H1639" s="160">
        <f t="shared" si="133"/>
        <v>0</v>
      </c>
      <c r="I1639" s="160">
        <f t="shared" si="130"/>
        <v>0</v>
      </c>
      <c r="J1639" s="160">
        <f t="shared" si="131"/>
        <v>0</v>
      </c>
      <c r="K1639" s="160">
        <f t="shared" si="132"/>
        <v>0</v>
      </c>
    </row>
    <row r="1640" spans="7:11">
      <c r="G1640" s="160">
        <f t="shared" si="129"/>
        <v>0</v>
      </c>
      <c r="H1640" s="160">
        <f t="shared" si="133"/>
        <v>0</v>
      </c>
      <c r="I1640" s="160">
        <f t="shared" si="130"/>
        <v>0</v>
      </c>
      <c r="J1640" s="160">
        <f t="shared" si="131"/>
        <v>0</v>
      </c>
      <c r="K1640" s="160">
        <f t="shared" si="132"/>
        <v>0</v>
      </c>
    </row>
    <row r="1641" spans="7:11">
      <c r="G1641" s="160">
        <f t="shared" si="129"/>
        <v>0</v>
      </c>
      <c r="H1641" s="160">
        <f t="shared" si="133"/>
        <v>0</v>
      </c>
      <c r="I1641" s="160">
        <f t="shared" si="130"/>
        <v>0</v>
      </c>
      <c r="J1641" s="160">
        <f t="shared" si="131"/>
        <v>0</v>
      </c>
      <c r="K1641" s="160">
        <f t="shared" si="132"/>
        <v>0</v>
      </c>
    </row>
    <row r="1642" spans="7:11">
      <c r="G1642" s="160">
        <f t="shared" si="129"/>
        <v>0</v>
      </c>
      <c r="H1642" s="160">
        <f t="shared" si="133"/>
        <v>0</v>
      </c>
      <c r="I1642" s="160">
        <f t="shared" si="130"/>
        <v>0</v>
      </c>
      <c r="J1642" s="160">
        <f t="shared" si="131"/>
        <v>0</v>
      </c>
      <c r="K1642" s="160">
        <f t="shared" si="132"/>
        <v>0</v>
      </c>
    </row>
    <row r="1643" spans="7:11">
      <c r="G1643" s="160">
        <f t="shared" si="129"/>
        <v>0</v>
      </c>
      <c r="H1643" s="160">
        <f t="shared" si="133"/>
        <v>0</v>
      </c>
      <c r="I1643" s="160">
        <f t="shared" si="130"/>
        <v>0</v>
      </c>
      <c r="J1643" s="160">
        <f t="shared" si="131"/>
        <v>0</v>
      </c>
      <c r="K1643" s="160">
        <f t="shared" si="132"/>
        <v>0</v>
      </c>
    </row>
    <row r="1644" spans="7:11">
      <c r="G1644" s="160">
        <f t="shared" si="129"/>
        <v>0</v>
      </c>
      <c r="H1644" s="160">
        <f t="shared" si="133"/>
        <v>0</v>
      </c>
      <c r="I1644" s="160">
        <f t="shared" si="130"/>
        <v>0</v>
      </c>
      <c r="J1644" s="160">
        <f t="shared" si="131"/>
        <v>0</v>
      </c>
      <c r="K1644" s="160">
        <f t="shared" si="132"/>
        <v>0</v>
      </c>
    </row>
    <row r="1645" spans="7:11">
      <c r="G1645" s="160">
        <f t="shared" si="129"/>
        <v>0</v>
      </c>
      <c r="H1645" s="160">
        <f t="shared" si="133"/>
        <v>0</v>
      </c>
      <c r="I1645" s="160">
        <f t="shared" si="130"/>
        <v>0</v>
      </c>
      <c r="J1645" s="160">
        <f t="shared" si="131"/>
        <v>0</v>
      </c>
      <c r="K1645" s="160">
        <f t="shared" si="132"/>
        <v>0</v>
      </c>
    </row>
    <row r="1646" spans="7:11">
      <c r="G1646" s="160">
        <f t="shared" si="129"/>
        <v>0</v>
      </c>
      <c r="H1646" s="160">
        <f t="shared" si="133"/>
        <v>0</v>
      </c>
      <c r="I1646" s="160">
        <f t="shared" si="130"/>
        <v>0</v>
      </c>
      <c r="J1646" s="160">
        <f t="shared" si="131"/>
        <v>0</v>
      </c>
      <c r="K1646" s="160">
        <f t="shared" si="132"/>
        <v>0</v>
      </c>
    </row>
    <row r="1647" spans="7:11">
      <c r="G1647" s="160">
        <f t="shared" si="129"/>
        <v>0</v>
      </c>
      <c r="H1647" s="160">
        <f t="shared" si="133"/>
        <v>0</v>
      </c>
      <c r="I1647" s="160">
        <f t="shared" si="130"/>
        <v>0</v>
      </c>
      <c r="J1647" s="160">
        <f t="shared" si="131"/>
        <v>0</v>
      </c>
      <c r="K1647" s="160">
        <f t="shared" si="132"/>
        <v>0</v>
      </c>
    </row>
    <row r="1648" spans="7:11">
      <c r="G1648" s="160">
        <f t="shared" si="129"/>
        <v>0</v>
      </c>
      <c r="H1648" s="160">
        <f t="shared" si="133"/>
        <v>0</v>
      </c>
      <c r="I1648" s="160">
        <f t="shared" si="130"/>
        <v>0</v>
      </c>
      <c r="J1648" s="160">
        <f t="shared" si="131"/>
        <v>0</v>
      </c>
      <c r="K1648" s="160">
        <f t="shared" si="132"/>
        <v>0</v>
      </c>
    </row>
    <row r="1649" spans="7:11">
      <c r="G1649" s="160">
        <f t="shared" si="129"/>
        <v>0</v>
      </c>
      <c r="H1649" s="160">
        <f t="shared" si="133"/>
        <v>0</v>
      </c>
      <c r="I1649" s="160">
        <f t="shared" si="130"/>
        <v>0</v>
      </c>
      <c r="J1649" s="160">
        <f t="shared" si="131"/>
        <v>0</v>
      </c>
      <c r="K1649" s="160">
        <f t="shared" si="132"/>
        <v>0</v>
      </c>
    </row>
    <row r="1650" spans="7:11">
      <c r="G1650" s="160">
        <f t="shared" si="129"/>
        <v>0</v>
      </c>
      <c r="H1650" s="160">
        <f t="shared" si="133"/>
        <v>0</v>
      </c>
      <c r="I1650" s="160">
        <f t="shared" si="130"/>
        <v>0</v>
      </c>
      <c r="J1650" s="160">
        <f t="shared" si="131"/>
        <v>0</v>
      </c>
      <c r="K1650" s="160">
        <f t="shared" si="132"/>
        <v>0</v>
      </c>
    </row>
    <row r="1651" spans="7:11">
      <c r="G1651" s="160">
        <f t="shared" si="129"/>
        <v>0</v>
      </c>
      <c r="H1651" s="160">
        <f t="shared" si="133"/>
        <v>0</v>
      </c>
      <c r="I1651" s="160">
        <f t="shared" si="130"/>
        <v>0</v>
      </c>
      <c r="J1651" s="160">
        <f t="shared" si="131"/>
        <v>0</v>
      </c>
      <c r="K1651" s="160">
        <f t="shared" si="132"/>
        <v>0</v>
      </c>
    </row>
    <row r="1652" spans="7:11">
      <c r="G1652" s="160">
        <f t="shared" si="129"/>
        <v>0</v>
      </c>
      <c r="H1652" s="160">
        <f t="shared" si="133"/>
        <v>0</v>
      </c>
      <c r="I1652" s="160">
        <f t="shared" si="130"/>
        <v>0</v>
      </c>
      <c r="J1652" s="160">
        <f t="shared" si="131"/>
        <v>0</v>
      </c>
      <c r="K1652" s="160">
        <f t="shared" si="132"/>
        <v>0</v>
      </c>
    </row>
    <row r="1653" spans="7:11">
      <c r="G1653" s="160">
        <f t="shared" si="129"/>
        <v>0</v>
      </c>
      <c r="H1653" s="160">
        <f t="shared" si="133"/>
        <v>0</v>
      </c>
      <c r="I1653" s="160">
        <f t="shared" si="130"/>
        <v>0</v>
      </c>
      <c r="J1653" s="160">
        <f t="shared" si="131"/>
        <v>0</v>
      </c>
      <c r="K1653" s="160">
        <f t="shared" si="132"/>
        <v>0</v>
      </c>
    </row>
    <row r="1654" spans="7:11">
      <c r="G1654" s="160">
        <f t="shared" si="129"/>
        <v>0</v>
      </c>
      <c r="H1654" s="160">
        <f t="shared" si="133"/>
        <v>0</v>
      </c>
      <c r="I1654" s="160">
        <f t="shared" si="130"/>
        <v>0</v>
      </c>
      <c r="J1654" s="160">
        <f t="shared" si="131"/>
        <v>0</v>
      </c>
      <c r="K1654" s="160">
        <f t="shared" si="132"/>
        <v>0</v>
      </c>
    </row>
    <row r="1655" spans="7:11">
      <c r="G1655" s="160">
        <f t="shared" si="129"/>
        <v>0</v>
      </c>
      <c r="H1655" s="160">
        <f t="shared" si="133"/>
        <v>0</v>
      </c>
      <c r="I1655" s="160">
        <f t="shared" si="130"/>
        <v>0</v>
      </c>
      <c r="J1655" s="160">
        <f t="shared" si="131"/>
        <v>0</v>
      </c>
      <c r="K1655" s="160">
        <f t="shared" si="132"/>
        <v>0</v>
      </c>
    </row>
    <row r="1656" spans="7:11">
      <c r="G1656" s="160">
        <f t="shared" si="129"/>
        <v>0</v>
      </c>
      <c r="H1656" s="160">
        <f t="shared" si="133"/>
        <v>0</v>
      </c>
      <c r="I1656" s="160">
        <f t="shared" si="130"/>
        <v>0</v>
      </c>
      <c r="J1656" s="160">
        <f t="shared" si="131"/>
        <v>0</v>
      </c>
      <c r="K1656" s="160">
        <f t="shared" si="132"/>
        <v>0</v>
      </c>
    </row>
    <row r="1657" spans="7:11">
      <c r="G1657" s="160">
        <f t="shared" ref="G1657:G1720" si="134">IF(LEFT(C1657,2)="1-","ТР",IF(LEFT(C1657,2)="4-","ТР",0))</f>
        <v>0</v>
      </c>
      <c r="H1657" s="160">
        <f t="shared" si="133"/>
        <v>0</v>
      </c>
      <c r="I1657" s="160">
        <f t="shared" si="130"/>
        <v>0</v>
      </c>
      <c r="J1657" s="160">
        <f t="shared" si="131"/>
        <v>0</v>
      </c>
      <c r="K1657" s="160">
        <f t="shared" si="132"/>
        <v>0</v>
      </c>
    </row>
    <row r="1658" spans="7:11">
      <c r="G1658" s="160">
        <f t="shared" si="134"/>
        <v>0</v>
      </c>
      <c r="H1658" s="160">
        <f t="shared" si="133"/>
        <v>0</v>
      </c>
      <c r="I1658" s="160">
        <f t="shared" si="130"/>
        <v>0</v>
      </c>
      <c r="J1658" s="160">
        <f t="shared" si="131"/>
        <v>0</v>
      </c>
      <c r="K1658" s="160">
        <f t="shared" si="132"/>
        <v>0</v>
      </c>
    </row>
    <row r="1659" spans="7:11">
      <c r="G1659" s="160">
        <f t="shared" si="134"/>
        <v>0</v>
      </c>
      <c r="H1659" s="160">
        <f t="shared" si="133"/>
        <v>0</v>
      </c>
      <c r="I1659" s="160">
        <f t="shared" si="130"/>
        <v>0</v>
      </c>
      <c r="J1659" s="160">
        <f t="shared" si="131"/>
        <v>0</v>
      </c>
      <c r="K1659" s="160">
        <f t="shared" si="132"/>
        <v>0</v>
      </c>
    </row>
    <row r="1660" spans="7:11">
      <c r="G1660" s="160">
        <f t="shared" si="134"/>
        <v>0</v>
      </c>
      <c r="H1660" s="160">
        <f t="shared" si="133"/>
        <v>0</v>
      </c>
      <c r="I1660" s="160">
        <f t="shared" si="130"/>
        <v>0</v>
      </c>
      <c r="J1660" s="160">
        <f t="shared" si="131"/>
        <v>0</v>
      </c>
      <c r="K1660" s="160">
        <f t="shared" si="132"/>
        <v>0</v>
      </c>
    </row>
    <row r="1661" spans="7:11">
      <c r="G1661" s="160">
        <f t="shared" si="134"/>
        <v>0</v>
      </c>
      <c r="H1661" s="160">
        <f t="shared" si="133"/>
        <v>0</v>
      </c>
      <c r="I1661" s="160">
        <f t="shared" si="130"/>
        <v>0</v>
      </c>
      <c r="J1661" s="160">
        <f t="shared" si="131"/>
        <v>0</v>
      </c>
      <c r="K1661" s="160">
        <f t="shared" si="132"/>
        <v>0</v>
      </c>
    </row>
    <row r="1662" spans="7:11">
      <c r="G1662" s="160">
        <f t="shared" si="134"/>
        <v>0</v>
      </c>
      <c r="H1662" s="160">
        <f t="shared" si="133"/>
        <v>0</v>
      </c>
      <c r="I1662" s="160">
        <f t="shared" si="130"/>
        <v>0</v>
      </c>
      <c r="J1662" s="160">
        <f t="shared" si="131"/>
        <v>0</v>
      </c>
      <c r="K1662" s="160">
        <f t="shared" si="132"/>
        <v>0</v>
      </c>
    </row>
    <row r="1663" spans="7:11">
      <c r="G1663" s="160">
        <f t="shared" si="134"/>
        <v>0</v>
      </c>
      <c r="H1663" s="160">
        <f t="shared" si="133"/>
        <v>0</v>
      </c>
      <c r="I1663" s="160">
        <f t="shared" si="130"/>
        <v>0</v>
      </c>
      <c r="J1663" s="160">
        <f t="shared" si="131"/>
        <v>0</v>
      </c>
      <c r="K1663" s="160">
        <f t="shared" si="132"/>
        <v>0</v>
      </c>
    </row>
    <row r="1664" spans="7:11">
      <c r="G1664" s="160">
        <f t="shared" si="134"/>
        <v>0</v>
      </c>
      <c r="H1664" s="160">
        <f t="shared" si="133"/>
        <v>0</v>
      </c>
      <c r="I1664" s="160">
        <f t="shared" si="130"/>
        <v>0</v>
      </c>
      <c r="J1664" s="160">
        <f t="shared" si="131"/>
        <v>0</v>
      </c>
      <c r="K1664" s="160">
        <f t="shared" si="132"/>
        <v>0</v>
      </c>
    </row>
    <row r="1665" spans="7:11">
      <c r="G1665" s="160">
        <f t="shared" si="134"/>
        <v>0</v>
      </c>
      <c r="H1665" s="160">
        <f t="shared" si="133"/>
        <v>0</v>
      </c>
      <c r="I1665" s="160">
        <f t="shared" si="130"/>
        <v>0</v>
      </c>
      <c r="J1665" s="160">
        <f t="shared" si="131"/>
        <v>0</v>
      </c>
      <c r="K1665" s="160">
        <f t="shared" si="132"/>
        <v>0</v>
      </c>
    </row>
    <row r="1666" spans="7:11">
      <c r="G1666" s="160">
        <f t="shared" si="134"/>
        <v>0</v>
      </c>
      <c r="H1666" s="160">
        <f t="shared" si="133"/>
        <v>0</v>
      </c>
      <c r="I1666" s="160">
        <f t="shared" si="130"/>
        <v>0</v>
      </c>
      <c r="J1666" s="160">
        <f t="shared" si="131"/>
        <v>0</v>
      </c>
      <c r="K1666" s="160">
        <f t="shared" si="132"/>
        <v>0</v>
      </c>
    </row>
    <row r="1667" spans="7:11">
      <c r="G1667" s="160">
        <f t="shared" si="134"/>
        <v>0</v>
      </c>
      <c r="H1667" s="160">
        <f t="shared" si="133"/>
        <v>0</v>
      </c>
      <c r="I1667" s="160">
        <f t="shared" si="130"/>
        <v>0</v>
      </c>
      <c r="J1667" s="160">
        <f t="shared" si="131"/>
        <v>0</v>
      </c>
      <c r="K1667" s="160">
        <f t="shared" si="132"/>
        <v>0</v>
      </c>
    </row>
    <row r="1668" spans="7:11">
      <c r="G1668" s="160">
        <f t="shared" si="134"/>
        <v>0</v>
      </c>
      <c r="H1668" s="160">
        <f t="shared" si="133"/>
        <v>0</v>
      </c>
      <c r="I1668" s="160">
        <f t="shared" ref="I1668:I1731" si="135">IF(G1668="ТР",F1668,0)</f>
        <v>0</v>
      </c>
      <c r="J1668" s="160">
        <f t="shared" si="131"/>
        <v>0</v>
      </c>
      <c r="K1668" s="160">
        <f t="shared" si="132"/>
        <v>0</v>
      </c>
    </row>
    <row r="1669" spans="7:11">
      <c r="G1669" s="160">
        <f t="shared" si="134"/>
        <v>0</v>
      </c>
      <c r="H1669" s="160">
        <f t="shared" si="133"/>
        <v>0</v>
      </c>
      <c r="I1669" s="160">
        <f t="shared" si="135"/>
        <v>0</v>
      </c>
      <c r="J1669" s="160">
        <f t="shared" ref="J1669:J1732" si="136">IF(LEFT(C1669,2)="02","КР",0)</f>
        <v>0</v>
      </c>
      <c r="K1669" s="160">
        <f t="shared" ref="K1669:K1732" si="137">IF(J1669="КР",F1669,0)</f>
        <v>0</v>
      </c>
    </row>
    <row r="1670" spans="7:11">
      <c r="G1670" s="160">
        <f t="shared" si="134"/>
        <v>0</v>
      </c>
      <c r="H1670" s="160">
        <f t="shared" si="133"/>
        <v>0</v>
      </c>
      <c r="I1670" s="160">
        <f t="shared" si="135"/>
        <v>0</v>
      </c>
      <c r="J1670" s="160">
        <f t="shared" si="136"/>
        <v>0</v>
      </c>
      <c r="K1670" s="160">
        <f t="shared" si="137"/>
        <v>0</v>
      </c>
    </row>
    <row r="1671" spans="7:11">
      <c r="G1671" s="160">
        <f t="shared" si="134"/>
        <v>0</v>
      </c>
      <c r="H1671" s="160">
        <f t="shared" si="133"/>
        <v>0</v>
      </c>
      <c r="I1671" s="160">
        <f t="shared" si="135"/>
        <v>0</v>
      </c>
      <c r="J1671" s="160">
        <f t="shared" si="136"/>
        <v>0</v>
      </c>
      <c r="K1671" s="160">
        <f t="shared" si="137"/>
        <v>0</v>
      </c>
    </row>
    <row r="1672" spans="7:11">
      <c r="G1672" s="160">
        <f t="shared" si="134"/>
        <v>0</v>
      </c>
      <c r="H1672" s="160">
        <f t="shared" si="133"/>
        <v>0</v>
      </c>
      <c r="I1672" s="160">
        <f t="shared" si="135"/>
        <v>0</v>
      </c>
      <c r="J1672" s="160">
        <f t="shared" si="136"/>
        <v>0</v>
      </c>
      <c r="K1672" s="160">
        <f t="shared" si="137"/>
        <v>0</v>
      </c>
    </row>
    <row r="1673" spans="7:11">
      <c r="G1673" s="160">
        <f t="shared" si="134"/>
        <v>0</v>
      </c>
      <c r="H1673" s="160">
        <f t="shared" si="133"/>
        <v>0</v>
      </c>
      <c r="I1673" s="160">
        <f t="shared" si="135"/>
        <v>0</v>
      </c>
      <c r="J1673" s="160">
        <f t="shared" si="136"/>
        <v>0</v>
      </c>
      <c r="K1673" s="160">
        <f t="shared" si="137"/>
        <v>0</v>
      </c>
    </row>
    <row r="1674" spans="7:11">
      <c r="G1674" s="160">
        <f t="shared" si="134"/>
        <v>0</v>
      </c>
      <c r="H1674" s="160">
        <f t="shared" si="133"/>
        <v>0</v>
      </c>
      <c r="I1674" s="160">
        <f t="shared" si="135"/>
        <v>0</v>
      </c>
      <c r="J1674" s="160">
        <f t="shared" si="136"/>
        <v>0</v>
      </c>
      <c r="K1674" s="160">
        <f t="shared" si="137"/>
        <v>0</v>
      </c>
    </row>
    <row r="1675" spans="7:11">
      <c r="G1675" s="160">
        <f t="shared" si="134"/>
        <v>0</v>
      </c>
      <c r="H1675" s="160">
        <f t="shared" si="133"/>
        <v>0</v>
      </c>
      <c r="I1675" s="160">
        <f t="shared" si="135"/>
        <v>0</v>
      </c>
      <c r="J1675" s="160">
        <f t="shared" si="136"/>
        <v>0</v>
      </c>
      <c r="K1675" s="160">
        <f t="shared" si="137"/>
        <v>0</v>
      </c>
    </row>
    <row r="1676" spans="7:11">
      <c r="G1676" s="160">
        <f t="shared" si="134"/>
        <v>0</v>
      </c>
      <c r="H1676" s="160">
        <f t="shared" si="133"/>
        <v>0</v>
      </c>
      <c r="I1676" s="160">
        <f t="shared" si="135"/>
        <v>0</v>
      </c>
      <c r="J1676" s="160">
        <f t="shared" si="136"/>
        <v>0</v>
      </c>
      <c r="K1676" s="160">
        <f t="shared" si="137"/>
        <v>0</v>
      </c>
    </row>
    <row r="1677" spans="7:11">
      <c r="G1677" s="160">
        <f t="shared" si="134"/>
        <v>0</v>
      </c>
      <c r="H1677" s="160">
        <f t="shared" si="133"/>
        <v>0</v>
      </c>
      <c r="I1677" s="160">
        <f t="shared" si="135"/>
        <v>0</v>
      </c>
      <c r="J1677" s="160">
        <f t="shared" si="136"/>
        <v>0</v>
      </c>
      <c r="K1677" s="160">
        <f t="shared" si="137"/>
        <v>0</v>
      </c>
    </row>
    <row r="1678" spans="7:11">
      <c r="G1678" s="160">
        <f t="shared" si="134"/>
        <v>0</v>
      </c>
      <c r="H1678" s="160">
        <f t="shared" si="133"/>
        <v>0</v>
      </c>
      <c r="I1678" s="160">
        <f t="shared" si="135"/>
        <v>0</v>
      </c>
      <c r="J1678" s="160">
        <f t="shared" si="136"/>
        <v>0</v>
      </c>
      <c r="K1678" s="160">
        <f t="shared" si="137"/>
        <v>0</v>
      </c>
    </row>
    <row r="1679" spans="7:11">
      <c r="G1679" s="160">
        <f t="shared" si="134"/>
        <v>0</v>
      </c>
      <c r="H1679" s="160">
        <f t="shared" si="133"/>
        <v>0</v>
      </c>
      <c r="I1679" s="160">
        <f t="shared" si="135"/>
        <v>0</v>
      </c>
      <c r="J1679" s="160">
        <f t="shared" si="136"/>
        <v>0</v>
      </c>
      <c r="K1679" s="160">
        <f t="shared" si="137"/>
        <v>0</v>
      </c>
    </row>
    <row r="1680" spans="7:11">
      <c r="G1680" s="160">
        <f t="shared" si="134"/>
        <v>0</v>
      </c>
      <c r="H1680" s="160">
        <f t="shared" si="133"/>
        <v>0</v>
      </c>
      <c r="I1680" s="160">
        <f t="shared" si="135"/>
        <v>0</v>
      </c>
      <c r="J1680" s="160">
        <f t="shared" si="136"/>
        <v>0</v>
      </c>
      <c r="K1680" s="160">
        <f t="shared" si="137"/>
        <v>0</v>
      </c>
    </row>
    <row r="1681" spans="7:11">
      <c r="G1681" s="160">
        <f t="shared" si="134"/>
        <v>0</v>
      </c>
      <c r="H1681" s="160">
        <f t="shared" si="133"/>
        <v>0</v>
      </c>
      <c r="I1681" s="160">
        <f t="shared" si="135"/>
        <v>0</v>
      </c>
      <c r="J1681" s="160">
        <f t="shared" si="136"/>
        <v>0</v>
      </c>
      <c r="K1681" s="160">
        <f t="shared" si="137"/>
        <v>0</v>
      </c>
    </row>
    <row r="1682" spans="7:11">
      <c r="G1682" s="160">
        <f t="shared" si="134"/>
        <v>0</v>
      </c>
      <c r="H1682" s="160">
        <f t="shared" si="133"/>
        <v>0</v>
      </c>
      <c r="I1682" s="160">
        <f t="shared" si="135"/>
        <v>0</v>
      </c>
      <c r="J1682" s="160">
        <f t="shared" si="136"/>
        <v>0</v>
      </c>
      <c r="K1682" s="160">
        <f t="shared" si="137"/>
        <v>0</v>
      </c>
    </row>
    <row r="1683" spans="7:11">
      <c r="G1683" s="160">
        <f t="shared" si="134"/>
        <v>0</v>
      </c>
      <c r="H1683" s="160">
        <f t="shared" si="133"/>
        <v>0</v>
      </c>
      <c r="I1683" s="160">
        <f t="shared" si="135"/>
        <v>0</v>
      </c>
      <c r="J1683" s="160">
        <f t="shared" si="136"/>
        <v>0</v>
      </c>
      <c r="K1683" s="160">
        <f t="shared" si="137"/>
        <v>0</v>
      </c>
    </row>
    <row r="1684" spans="7:11">
      <c r="G1684" s="160">
        <f t="shared" si="134"/>
        <v>0</v>
      </c>
      <c r="H1684" s="160">
        <f t="shared" si="133"/>
        <v>0</v>
      </c>
      <c r="I1684" s="160">
        <f t="shared" si="135"/>
        <v>0</v>
      </c>
      <c r="J1684" s="160">
        <f t="shared" si="136"/>
        <v>0</v>
      </c>
      <c r="K1684" s="160">
        <f t="shared" si="137"/>
        <v>0</v>
      </c>
    </row>
    <row r="1685" spans="7:11">
      <c r="G1685" s="160">
        <f t="shared" si="134"/>
        <v>0</v>
      </c>
      <c r="H1685" s="160">
        <f t="shared" si="133"/>
        <v>0</v>
      </c>
      <c r="I1685" s="160">
        <f t="shared" si="135"/>
        <v>0</v>
      </c>
      <c r="J1685" s="160">
        <f t="shared" si="136"/>
        <v>0</v>
      </c>
      <c r="K1685" s="160">
        <f t="shared" si="137"/>
        <v>0</v>
      </c>
    </row>
    <row r="1686" spans="7:11">
      <c r="G1686" s="160">
        <f t="shared" si="134"/>
        <v>0</v>
      </c>
      <c r="H1686" s="160">
        <f t="shared" si="133"/>
        <v>0</v>
      </c>
      <c r="I1686" s="160">
        <f t="shared" si="135"/>
        <v>0</v>
      </c>
      <c r="J1686" s="160">
        <f t="shared" si="136"/>
        <v>0</v>
      </c>
      <c r="K1686" s="160">
        <f t="shared" si="137"/>
        <v>0</v>
      </c>
    </row>
    <row r="1687" spans="7:11">
      <c r="G1687" s="160">
        <f t="shared" si="134"/>
        <v>0</v>
      </c>
      <c r="H1687" s="160">
        <f t="shared" si="133"/>
        <v>0</v>
      </c>
      <c r="I1687" s="160">
        <f t="shared" si="135"/>
        <v>0</v>
      </c>
      <c r="J1687" s="160">
        <f t="shared" si="136"/>
        <v>0</v>
      </c>
      <c r="K1687" s="160">
        <f t="shared" si="137"/>
        <v>0</v>
      </c>
    </row>
    <row r="1688" spans="7:11">
      <c r="G1688" s="160">
        <f t="shared" si="134"/>
        <v>0</v>
      </c>
      <c r="H1688" s="160">
        <f t="shared" si="133"/>
        <v>0</v>
      </c>
      <c r="I1688" s="160">
        <f t="shared" si="135"/>
        <v>0</v>
      </c>
      <c r="J1688" s="160">
        <f t="shared" si="136"/>
        <v>0</v>
      </c>
      <c r="K1688" s="160">
        <f t="shared" si="137"/>
        <v>0</v>
      </c>
    </row>
    <row r="1689" spans="7:11">
      <c r="G1689" s="160">
        <f t="shared" si="134"/>
        <v>0</v>
      </c>
      <c r="H1689" s="160">
        <f t="shared" si="133"/>
        <v>0</v>
      </c>
      <c r="I1689" s="160">
        <f t="shared" si="135"/>
        <v>0</v>
      </c>
      <c r="J1689" s="160">
        <f t="shared" si="136"/>
        <v>0</v>
      </c>
      <c r="K1689" s="160">
        <f t="shared" si="137"/>
        <v>0</v>
      </c>
    </row>
    <row r="1690" spans="7:11">
      <c r="G1690" s="160">
        <f t="shared" si="134"/>
        <v>0</v>
      </c>
      <c r="H1690" s="160">
        <f t="shared" si="133"/>
        <v>0</v>
      </c>
      <c r="I1690" s="160">
        <f t="shared" si="135"/>
        <v>0</v>
      </c>
      <c r="J1690" s="160">
        <f t="shared" si="136"/>
        <v>0</v>
      </c>
      <c r="K1690" s="160">
        <f t="shared" si="137"/>
        <v>0</v>
      </c>
    </row>
    <row r="1691" spans="7:11">
      <c r="G1691" s="160">
        <f t="shared" si="134"/>
        <v>0</v>
      </c>
      <c r="H1691" s="160">
        <f t="shared" ref="H1691:H1750" si="138">IF(G1691="ТР",MID(C1691,3,1),0)</f>
        <v>0</v>
      </c>
      <c r="I1691" s="160">
        <f t="shared" si="135"/>
        <v>0</v>
      </c>
      <c r="J1691" s="160">
        <f t="shared" si="136"/>
        <v>0</v>
      </c>
      <c r="K1691" s="160">
        <f t="shared" si="137"/>
        <v>0</v>
      </c>
    </row>
    <row r="1692" spans="7:11">
      <c r="G1692" s="160">
        <f t="shared" si="134"/>
        <v>0</v>
      </c>
      <c r="H1692" s="160">
        <f t="shared" si="138"/>
        <v>0</v>
      </c>
      <c r="I1692" s="160">
        <f t="shared" si="135"/>
        <v>0</v>
      </c>
      <c r="J1692" s="160">
        <f t="shared" si="136"/>
        <v>0</v>
      </c>
      <c r="K1692" s="160">
        <f t="shared" si="137"/>
        <v>0</v>
      </c>
    </row>
    <row r="1693" spans="7:11">
      <c r="G1693" s="160">
        <f t="shared" si="134"/>
        <v>0</v>
      </c>
      <c r="H1693" s="160">
        <f t="shared" si="138"/>
        <v>0</v>
      </c>
      <c r="I1693" s="160">
        <f t="shared" si="135"/>
        <v>0</v>
      </c>
      <c r="J1693" s="160">
        <f t="shared" si="136"/>
        <v>0</v>
      </c>
      <c r="K1693" s="160">
        <f t="shared" si="137"/>
        <v>0</v>
      </c>
    </row>
    <row r="1694" spans="7:11">
      <c r="G1694" s="160">
        <f t="shared" si="134"/>
        <v>0</v>
      </c>
      <c r="H1694" s="160">
        <f t="shared" si="138"/>
        <v>0</v>
      </c>
      <c r="I1694" s="160">
        <f t="shared" si="135"/>
        <v>0</v>
      </c>
      <c r="J1694" s="160">
        <f t="shared" si="136"/>
        <v>0</v>
      </c>
      <c r="K1694" s="160">
        <f t="shared" si="137"/>
        <v>0</v>
      </c>
    </row>
    <row r="1695" spans="7:11">
      <c r="G1695" s="160">
        <f t="shared" si="134"/>
        <v>0</v>
      </c>
      <c r="H1695" s="160">
        <f t="shared" si="138"/>
        <v>0</v>
      </c>
      <c r="I1695" s="160">
        <f t="shared" si="135"/>
        <v>0</v>
      </c>
      <c r="J1695" s="160">
        <f t="shared" si="136"/>
        <v>0</v>
      </c>
      <c r="K1695" s="160">
        <f t="shared" si="137"/>
        <v>0</v>
      </c>
    </row>
    <row r="1696" spans="7:11">
      <c r="G1696" s="160">
        <f t="shared" si="134"/>
        <v>0</v>
      </c>
      <c r="H1696" s="160">
        <f t="shared" si="138"/>
        <v>0</v>
      </c>
      <c r="I1696" s="160">
        <f t="shared" si="135"/>
        <v>0</v>
      </c>
      <c r="J1696" s="160">
        <f t="shared" si="136"/>
        <v>0</v>
      </c>
      <c r="K1696" s="160">
        <f t="shared" si="137"/>
        <v>0</v>
      </c>
    </row>
    <row r="1697" spans="7:11">
      <c r="G1697" s="160">
        <f t="shared" si="134"/>
        <v>0</v>
      </c>
      <c r="H1697" s="160">
        <f t="shared" si="138"/>
        <v>0</v>
      </c>
      <c r="I1697" s="160">
        <f t="shared" si="135"/>
        <v>0</v>
      </c>
      <c r="J1697" s="160">
        <f t="shared" si="136"/>
        <v>0</v>
      </c>
      <c r="K1697" s="160">
        <f t="shared" si="137"/>
        <v>0</v>
      </c>
    </row>
    <row r="1698" spans="7:11">
      <c r="G1698" s="160">
        <f t="shared" si="134"/>
        <v>0</v>
      </c>
      <c r="H1698" s="160">
        <f t="shared" si="138"/>
        <v>0</v>
      </c>
      <c r="I1698" s="160">
        <f t="shared" si="135"/>
        <v>0</v>
      </c>
      <c r="J1698" s="160">
        <f t="shared" si="136"/>
        <v>0</v>
      </c>
      <c r="K1698" s="160">
        <f t="shared" si="137"/>
        <v>0</v>
      </c>
    </row>
    <row r="1699" spans="7:11">
      <c r="G1699" s="160">
        <f t="shared" si="134"/>
        <v>0</v>
      </c>
      <c r="H1699" s="160">
        <f t="shared" si="138"/>
        <v>0</v>
      </c>
      <c r="I1699" s="160">
        <f t="shared" si="135"/>
        <v>0</v>
      </c>
      <c r="J1699" s="160">
        <f t="shared" si="136"/>
        <v>0</v>
      </c>
      <c r="K1699" s="160">
        <f t="shared" si="137"/>
        <v>0</v>
      </c>
    </row>
    <row r="1700" spans="7:11">
      <c r="G1700" s="160">
        <f t="shared" si="134"/>
        <v>0</v>
      </c>
      <c r="H1700" s="160">
        <f t="shared" si="138"/>
        <v>0</v>
      </c>
      <c r="I1700" s="160">
        <f t="shared" si="135"/>
        <v>0</v>
      </c>
      <c r="J1700" s="160">
        <f t="shared" si="136"/>
        <v>0</v>
      </c>
      <c r="K1700" s="160">
        <f t="shared" si="137"/>
        <v>0</v>
      </c>
    </row>
    <row r="1701" spans="7:11">
      <c r="G1701" s="160">
        <f t="shared" si="134"/>
        <v>0</v>
      </c>
      <c r="H1701" s="160">
        <f t="shared" si="138"/>
        <v>0</v>
      </c>
      <c r="I1701" s="160">
        <f t="shared" si="135"/>
        <v>0</v>
      </c>
      <c r="J1701" s="160">
        <f t="shared" si="136"/>
        <v>0</v>
      </c>
      <c r="K1701" s="160">
        <f t="shared" si="137"/>
        <v>0</v>
      </c>
    </row>
    <row r="1702" spans="7:11">
      <c r="G1702" s="160">
        <f t="shared" si="134"/>
        <v>0</v>
      </c>
      <c r="H1702" s="160">
        <f t="shared" si="138"/>
        <v>0</v>
      </c>
      <c r="I1702" s="160">
        <f t="shared" si="135"/>
        <v>0</v>
      </c>
      <c r="J1702" s="160">
        <f t="shared" si="136"/>
        <v>0</v>
      </c>
      <c r="K1702" s="160">
        <f t="shared" si="137"/>
        <v>0</v>
      </c>
    </row>
    <row r="1703" spans="7:11">
      <c r="G1703" s="160">
        <f t="shared" si="134"/>
        <v>0</v>
      </c>
      <c r="H1703" s="160">
        <f t="shared" si="138"/>
        <v>0</v>
      </c>
      <c r="I1703" s="160">
        <f t="shared" si="135"/>
        <v>0</v>
      </c>
      <c r="J1703" s="160">
        <f t="shared" si="136"/>
        <v>0</v>
      </c>
      <c r="K1703" s="160">
        <f t="shared" si="137"/>
        <v>0</v>
      </c>
    </row>
    <row r="1704" spans="7:11">
      <c r="G1704" s="160">
        <f t="shared" si="134"/>
        <v>0</v>
      </c>
      <c r="H1704" s="160">
        <f t="shared" si="138"/>
        <v>0</v>
      </c>
      <c r="I1704" s="160">
        <f t="shared" si="135"/>
        <v>0</v>
      </c>
      <c r="J1704" s="160">
        <f t="shared" si="136"/>
        <v>0</v>
      </c>
      <c r="K1704" s="160">
        <f t="shared" si="137"/>
        <v>0</v>
      </c>
    </row>
    <row r="1705" spans="7:11">
      <c r="G1705" s="160">
        <f t="shared" si="134"/>
        <v>0</v>
      </c>
      <c r="H1705" s="160">
        <f t="shared" si="138"/>
        <v>0</v>
      </c>
      <c r="I1705" s="160">
        <f t="shared" si="135"/>
        <v>0</v>
      </c>
      <c r="J1705" s="160">
        <f t="shared" si="136"/>
        <v>0</v>
      </c>
      <c r="K1705" s="160">
        <f t="shared" si="137"/>
        <v>0</v>
      </c>
    </row>
    <row r="1706" spans="7:11">
      <c r="G1706" s="160">
        <f t="shared" si="134"/>
        <v>0</v>
      </c>
      <c r="H1706" s="160">
        <f t="shared" si="138"/>
        <v>0</v>
      </c>
      <c r="I1706" s="160">
        <f t="shared" si="135"/>
        <v>0</v>
      </c>
      <c r="J1706" s="160">
        <f t="shared" si="136"/>
        <v>0</v>
      </c>
      <c r="K1706" s="160">
        <f t="shared" si="137"/>
        <v>0</v>
      </c>
    </row>
    <row r="1707" spans="7:11">
      <c r="G1707" s="160">
        <f t="shared" si="134"/>
        <v>0</v>
      </c>
      <c r="H1707" s="160">
        <f t="shared" si="138"/>
        <v>0</v>
      </c>
      <c r="I1707" s="160">
        <f t="shared" si="135"/>
        <v>0</v>
      </c>
      <c r="J1707" s="160">
        <f t="shared" si="136"/>
        <v>0</v>
      </c>
      <c r="K1707" s="160">
        <f t="shared" si="137"/>
        <v>0</v>
      </c>
    </row>
    <row r="1708" spans="7:11">
      <c r="G1708" s="160">
        <f t="shared" si="134"/>
        <v>0</v>
      </c>
      <c r="H1708" s="160">
        <f t="shared" si="138"/>
        <v>0</v>
      </c>
      <c r="I1708" s="160">
        <f t="shared" si="135"/>
        <v>0</v>
      </c>
      <c r="J1708" s="160">
        <f t="shared" si="136"/>
        <v>0</v>
      </c>
      <c r="K1708" s="160">
        <f t="shared" si="137"/>
        <v>0</v>
      </c>
    </row>
    <row r="1709" spans="7:11">
      <c r="G1709" s="160">
        <f t="shared" si="134"/>
        <v>0</v>
      </c>
      <c r="H1709" s="160">
        <f t="shared" si="138"/>
        <v>0</v>
      </c>
      <c r="I1709" s="160">
        <f t="shared" si="135"/>
        <v>0</v>
      </c>
      <c r="J1709" s="160">
        <f t="shared" si="136"/>
        <v>0</v>
      </c>
      <c r="K1709" s="160">
        <f t="shared" si="137"/>
        <v>0</v>
      </c>
    </row>
    <row r="1710" spans="7:11">
      <c r="G1710" s="160">
        <f t="shared" si="134"/>
        <v>0</v>
      </c>
      <c r="H1710" s="160">
        <f t="shared" si="138"/>
        <v>0</v>
      </c>
      <c r="I1710" s="160">
        <f t="shared" si="135"/>
        <v>0</v>
      </c>
      <c r="J1710" s="160">
        <f t="shared" si="136"/>
        <v>0</v>
      </c>
      <c r="K1710" s="160">
        <f t="shared" si="137"/>
        <v>0</v>
      </c>
    </row>
    <row r="1711" spans="7:11">
      <c r="G1711" s="160">
        <f t="shared" si="134"/>
        <v>0</v>
      </c>
      <c r="H1711" s="160">
        <f t="shared" si="138"/>
        <v>0</v>
      </c>
      <c r="I1711" s="160">
        <f t="shared" si="135"/>
        <v>0</v>
      </c>
      <c r="J1711" s="160">
        <f t="shared" si="136"/>
        <v>0</v>
      </c>
      <c r="K1711" s="160">
        <f t="shared" si="137"/>
        <v>0</v>
      </c>
    </row>
    <row r="1712" spans="7:11">
      <c r="G1712" s="160">
        <f t="shared" si="134"/>
        <v>0</v>
      </c>
      <c r="H1712" s="160">
        <f t="shared" si="138"/>
        <v>0</v>
      </c>
      <c r="I1712" s="160">
        <f t="shared" si="135"/>
        <v>0</v>
      </c>
      <c r="J1712" s="160">
        <f t="shared" si="136"/>
        <v>0</v>
      </c>
      <c r="K1712" s="160">
        <f t="shared" si="137"/>
        <v>0</v>
      </c>
    </row>
    <row r="1713" spans="7:11">
      <c r="G1713" s="160">
        <f t="shared" si="134"/>
        <v>0</v>
      </c>
      <c r="H1713" s="160">
        <f t="shared" si="138"/>
        <v>0</v>
      </c>
      <c r="I1713" s="160">
        <f t="shared" si="135"/>
        <v>0</v>
      </c>
      <c r="J1713" s="160">
        <f t="shared" si="136"/>
        <v>0</v>
      </c>
      <c r="K1713" s="160">
        <f t="shared" si="137"/>
        <v>0</v>
      </c>
    </row>
    <row r="1714" spans="7:11">
      <c r="G1714" s="160">
        <f t="shared" si="134"/>
        <v>0</v>
      </c>
      <c r="H1714" s="160">
        <f t="shared" si="138"/>
        <v>0</v>
      </c>
      <c r="I1714" s="160">
        <f t="shared" si="135"/>
        <v>0</v>
      </c>
      <c r="J1714" s="160">
        <f t="shared" si="136"/>
        <v>0</v>
      </c>
      <c r="K1714" s="160">
        <f t="shared" si="137"/>
        <v>0</v>
      </c>
    </row>
    <row r="1715" spans="7:11">
      <c r="G1715" s="160">
        <f t="shared" si="134"/>
        <v>0</v>
      </c>
      <c r="H1715" s="160">
        <f t="shared" si="138"/>
        <v>0</v>
      </c>
      <c r="I1715" s="160">
        <f t="shared" si="135"/>
        <v>0</v>
      </c>
      <c r="J1715" s="160">
        <f t="shared" si="136"/>
        <v>0</v>
      </c>
      <c r="K1715" s="160">
        <f t="shared" si="137"/>
        <v>0</v>
      </c>
    </row>
    <row r="1716" spans="7:11">
      <c r="G1716" s="160">
        <f t="shared" si="134"/>
        <v>0</v>
      </c>
      <c r="H1716" s="160">
        <f t="shared" si="138"/>
        <v>0</v>
      </c>
      <c r="I1716" s="160">
        <f t="shared" si="135"/>
        <v>0</v>
      </c>
      <c r="J1716" s="160">
        <f t="shared" si="136"/>
        <v>0</v>
      </c>
      <c r="K1716" s="160">
        <f t="shared" si="137"/>
        <v>0</v>
      </c>
    </row>
    <row r="1717" spans="7:11">
      <c r="G1717" s="160">
        <f t="shared" si="134"/>
        <v>0</v>
      </c>
      <c r="H1717" s="160">
        <f t="shared" si="138"/>
        <v>0</v>
      </c>
      <c r="I1717" s="160">
        <f t="shared" si="135"/>
        <v>0</v>
      </c>
      <c r="J1717" s="160">
        <f t="shared" si="136"/>
        <v>0</v>
      </c>
      <c r="K1717" s="160">
        <f t="shared" si="137"/>
        <v>0</v>
      </c>
    </row>
    <row r="1718" spans="7:11">
      <c r="G1718" s="160">
        <f t="shared" si="134"/>
        <v>0</v>
      </c>
      <c r="H1718" s="160">
        <f t="shared" si="138"/>
        <v>0</v>
      </c>
      <c r="I1718" s="160">
        <f t="shared" si="135"/>
        <v>0</v>
      </c>
      <c r="J1718" s="160">
        <f t="shared" si="136"/>
        <v>0</v>
      </c>
      <c r="K1718" s="160">
        <f t="shared" si="137"/>
        <v>0</v>
      </c>
    </row>
    <row r="1719" spans="7:11">
      <c r="G1719" s="160">
        <f t="shared" si="134"/>
        <v>0</v>
      </c>
      <c r="H1719" s="160">
        <f t="shared" si="138"/>
        <v>0</v>
      </c>
      <c r="I1719" s="160">
        <f t="shared" si="135"/>
        <v>0</v>
      </c>
      <c r="J1719" s="160">
        <f t="shared" si="136"/>
        <v>0</v>
      </c>
      <c r="K1719" s="160">
        <f t="shared" si="137"/>
        <v>0</v>
      </c>
    </row>
    <row r="1720" spans="7:11">
      <c r="G1720" s="160">
        <f t="shared" si="134"/>
        <v>0</v>
      </c>
      <c r="H1720" s="160">
        <f t="shared" si="138"/>
        <v>0</v>
      </c>
      <c r="I1720" s="160">
        <f t="shared" si="135"/>
        <v>0</v>
      </c>
      <c r="J1720" s="160">
        <f t="shared" si="136"/>
        <v>0</v>
      </c>
      <c r="K1720" s="160">
        <f t="shared" si="137"/>
        <v>0</v>
      </c>
    </row>
    <row r="1721" spans="7:11">
      <c r="G1721" s="160">
        <f t="shared" ref="G1721:G1784" si="139">IF(LEFT(C1721,2)="1-","ТР",IF(LEFT(C1721,2)="4-","ТР",0))</f>
        <v>0</v>
      </c>
      <c r="H1721" s="160">
        <f t="shared" si="138"/>
        <v>0</v>
      </c>
      <c r="I1721" s="160">
        <f t="shared" si="135"/>
        <v>0</v>
      </c>
      <c r="J1721" s="160">
        <f t="shared" si="136"/>
        <v>0</v>
      </c>
      <c r="K1721" s="160">
        <f t="shared" si="137"/>
        <v>0</v>
      </c>
    </row>
    <row r="1722" spans="7:11">
      <c r="G1722" s="160">
        <f t="shared" si="139"/>
        <v>0</v>
      </c>
      <c r="H1722" s="160">
        <f t="shared" si="138"/>
        <v>0</v>
      </c>
      <c r="I1722" s="160">
        <f t="shared" si="135"/>
        <v>0</v>
      </c>
      <c r="J1722" s="160">
        <f t="shared" si="136"/>
        <v>0</v>
      </c>
      <c r="K1722" s="160">
        <f t="shared" si="137"/>
        <v>0</v>
      </c>
    </row>
    <row r="1723" spans="7:11">
      <c r="G1723" s="160">
        <f t="shared" si="139"/>
        <v>0</v>
      </c>
      <c r="H1723" s="160">
        <f t="shared" si="138"/>
        <v>0</v>
      </c>
      <c r="I1723" s="160">
        <f t="shared" si="135"/>
        <v>0</v>
      </c>
      <c r="J1723" s="160">
        <f t="shared" si="136"/>
        <v>0</v>
      </c>
      <c r="K1723" s="160">
        <f t="shared" si="137"/>
        <v>0</v>
      </c>
    </row>
    <row r="1724" spans="7:11">
      <c r="G1724" s="160">
        <f t="shared" si="139"/>
        <v>0</v>
      </c>
      <c r="H1724" s="160">
        <f t="shared" si="138"/>
        <v>0</v>
      </c>
      <c r="I1724" s="160">
        <f t="shared" si="135"/>
        <v>0</v>
      </c>
      <c r="J1724" s="160">
        <f t="shared" si="136"/>
        <v>0</v>
      </c>
      <c r="K1724" s="160">
        <f t="shared" si="137"/>
        <v>0</v>
      </c>
    </row>
    <row r="1725" spans="7:11">
      <c r="G1725" s="160">
        <f t="shared" si="139"/>
        <v>0</v>
      </c>
      <c r="H1725" s="160">
        <f t="shared" si="138"/>
        <v>0</v>
      </c>
      <c r="I1725" s="160">
        <f t="shared" si="135"/>
        <v>0</v>
      </c>
      <c r="J1725" s="160">
        <f t="shared" si="136"/>
        <v>0</v>
      </c>
      <c r="K1725" s="160">
        <f t="shared" si="137"/>
        <v>0</v>
      </c>
    </row>
    <row r="1726" spans="7:11">
      <c r="G1726" s="160">
        <f t="shared" si="139"/>
        <v>0</v>
      </c>
      <c r="H1726" s="160">
        <f t="shared" si="138"/>
        <v>0</v>
      </c>
      <c r="I1726" s="160">
        <f t="shared" si="135"/>
        <v>0</v>
      </c>
      <c r="J1726" s="160">
        <f t="shared" si="136"/>
        <v>0</v>
      </c>
      <c r="K1726" s="160">
        <f t="shared" si="137"/>
        <v>0</v>
      </c>
    </row>
    <row r="1727" spans="7:11">
      <c r="G1727" s="160">
        <f t="shared" si="139"/>
        <v>0</v>
      </c>
      <c r="H1727" s="160">
        <f t="shared" si="138"/>
        <v>0</v>
      </c>
      <c r="I1727" s="160">
        <f t="shared" si="135"/>
        <v>0</v>
      </c>
      <c r="J1727" s="160">
        <f t="shared" si="136"/>
        <v>0</v>
      </c>
      <c r="K1727" s="160">
        <f t="shared" si="137"/>
        <v>0</v>
      </c>
    </row>
    <row r="1728" spans="7:11">
      <c r="G1728" s="160">
        <f t="shared" si="139"/>
        <v>0</v>
      </c>
      <c r="H1728" s="160">
        <f t="shared" si="138"/>
        <v>0</v>
      </c>
      <c r="I1728" s="160">
        <f t="shared" si="135"/>
        <v>0</v>
      </c>
      <c r="J1728" s="160">
        <f t="shared" si="136"/>
        <v>0</v>
      </c>
      <c r="K1728" s="160">
        <f t="shared" si="137"/>
        <v>0</v>
      </c>
    </row>
    <row r="1729" spans="7:11">
      <c r="G1729" s="160">
        <f t="shared" si="139"/>
        <v>0</v>
      </c>
      <c r="H1729" s="160">
        <f t="shared" si="138"/>
        <v>0</v>
      </c>
      <c r="I1729" s="160">
        <f t="shared" si="135"/>
        <v>0</v>
      </c>
      <c r="J1729" s="160">
        <f t="shared" si="136"/>
        <v>0</v>
      </c>
      <c r="K1729" s="160">
        <f t="shared" si="137"/>
        <v>0</v>
      </c>
    </row>
    <row r="1730" spans="7:11">
      <c r="G1730" s="160">
        <f t="shared" si="139"/>
        <v>0</v>
      </c>
      <c r="H1730" s="160">
        <f t="shared" si="138"/>
        <v>0</v>
      </c>
      <c r="I1730" s="160">
        <f t="shared" si="135"/>
        <v>0</v>
      </c>
      <c r="J1730" s="160">
        <f t="shared" si="136"/>
        <v>0</v>
      </c>
      <c r="K1730" s="160">
        <f t="shared" si="137"/>
        <v>0</v>
      </c>
    </row>
    <row r="1731" spans="7:11">
      <c r="G1731" s="160">
        <f t="shared" si="139"/>
        <v>0</v>
      </c>
      <c r="H1731" s="160">
        <f t="shared" si="138"/>
        <v>0</v>
      </c>
      <c r="I1731" s="160">
        <f t="shared" si="135"/>
        <v>0</v>
      </c>
      <c r="J1731" s="160">
        <f t="shared" si="136"/>
        <v>0</v>
      </c>
      <c r="K1731" s="160">
        <f t="shared" si="137"/>
        <v>0</v>
      </c>
    </row>
    <row r="1732" spans="7:11">
      <c r="G1732" s="160">
        <f t="shared" si="139"/>
        <v>0</v>
      </c>
      <c r="H1732" s="160">
        <f t="shared" si="138"/>
        <v>0</v>
      </c>
      <c r="I1732" s="160">
        <f t="shared" ref="I1732:I1795" si="140">IF(G1732="ТР",F1732,0)</f>
        <v>0</v>
      </c>
      <c r="J1732" s="160">
        <f t="shared" si="136"/>
        <v>0</v>
      </c>
      <c r="K1732" s="160">
        <f t="shared" si="137"/>
        <v>0</v>
      </c>
    </row>
    <row r="1733" spans="7:11">
      <c r="G1733" s="160">
        <f t="shared" si="139"/>
        <v>0</v>
      </c>
      <c r="H1733" s="160">
        <f t="shared" si="138"/>
        <v>0</v>
      </c>
      <c r="I1733" s="160">
        <f t="shared" si="140"/>
        <v>0</v>
      </c>
      <c r="J1733" s="160">
        <f t="shared" ref="J1733:J1796" si="141">IF(LEFT(C1733,2)="02","КР",0)</f>
        <v>0</v>
      </c>
      <c r="K1733" s="160">
        <f t="shared" ref="K1733:K1796" si="142">IF(J1733="КР",F1733,0)</f>
        <v>0</v>
      </c>
    </row>
    <row r="1734" spans="7:11">
      <c r="G1734" s="160">
        <f t="shared" si="139"/>
        <v>0</v>
      </c>
      <c r="H1734" s="160">
        <f t="shared" si="138"/>
        <v>0</v>
      </c>
      <c r="I1734" s="160">
        <f t="shared" si="140"/>
        <v>0</v>
      </c>
      <c r="J1734" s="160">
        <f t="shared" si="141"/>
        <v>0</v>
      </c>
      <c r="K1734" s="160">
        <f t="shared" si="142"/>
        <v>0</v>
      </c>
    </row>
    <row r="1735" spans="7:11">
      <c r="G1735" s="160">
        <f t="shared" si="139"/>
        <v>0</v>
      </c>
      <c r="H1735" s="160">
        <f t="shared" si="138"/>
        <v>0</v>
      </c>
      <c r="I1735" s="160">
        <f t="shared" si="140"/>
        <v>0</v>
      </c>
      <c r="J1735" s="160">
        <f t="shared" si="141"/>
        <v>0</v>
      </c>
      <c r="K1735" s="160">
        <f t="shared" si="142"/>
        <v>0</v>
      </c>
    </row>
    <row r="1736" spans="7:11">
      <c r="G1736" s="160">
        <f t="shared" si="139"/>
        <v>0</v>
      </c>
      <c r="H1736" s="160">
        <f t="shared" si="138"/>
        <v>0</v>
      </c>
      <c r="I1736" s="160">
        <f t="shared" si="140"/>
        <v>0</v>
      </c>
      <c r="J1736" s="160">
        <f t="shared" si="141"/>
        <v>0</v>
      </c>
      <c r="K1736" s="160">
        <f t="shared" si="142"/>
        <v>0</v>
      </c>
    </row>
    <row r="1737" spans="7:11">
      <c r="G1737" s="160">
        <f t="shared" si="139"/>
        <v>0</v>
      </c>
      <c r="H1737" s="160">
        <f t="shared" si="138"/>
        <v>0</v>
      </c>
      <c r="I1737" s="160">
        <f t="shared" si="140"/>
        <v>0</v>
      </c>
      <c r="J1737" s="160">
        <f t="shared" si="141"/>
        <v>0</v>
      </c>
      <c r="K1737" s="160">
        <f t="shared" si="142"/>
        <v>0</v>
      </c>
    </row>
    <row r="1738" spans="7:11">
      <c r="G1738" s="160">
        <f t="shared" si="139"/>
        <v>0</v>
      </c>
      <c r="H1738" s="160">
        <f t="shared" si="138"/>
        <v>0</v>
      </c>
      <c r="I1738" s="160">
        <f t="shared" si="140"/>
        <v>0</v>
      </c>
      <c r="J1738" s="160">
        <f t="shared" si="141"/>
        <v>0</v>
      </c>
      <c r="K1738" s="160">
        <f t="shared" si="142"/>
        <v>0</v>
      </c>
    </row>
    <row r="1739" spans="7:11">
      <c r="G1739" s="160">
        <f t="shared" si="139"/>
        <v>0</v>
      </c>
      <c r="H1739" s="160">
        <f t="shared" si="138"/>
        <v>0</v>
      </c>
      <c r="I1739" s="160">
        <f t="shared" si="140"/>
        <v>0</v>
      </c>
      <c r="J1739" s="160">
        <f t="shared" si="141"/>
        <v>0</v>
      </c>
      <c r="K1739" s="160">
        <f t="shared" si="142"/>
        <v>0</v>
      </c>
    </row>
    <row r="1740" spans="7:11">
      <c r="G1740" s="160">
        <f t="shared" si="139"/>
        <v>0</v>
      </c>
      <c r="H1740" s="160">
        <f t="shared" si="138"/>
        <v>0</v>
      </c>
      <c r="I1740" s="160">
        <f t="shared" si="140"/>
        <v>0</v>
      </c>
      <c r="J1740" s="160">
        <f t="shared" si="141"/>
        <v>0</v>
      </c>
      <c r="K1740" s="160">
        <f t="shared" si="142"/>
        <v>0</v>
      </c>
    </row>
    <row r="1741" spans="7:11">
      <c r="G1741" s="160">
        <f t="shared" si="139"/>
        <v>0</v>
      </c>
      <c r="H1741" s="160">
        <f t="shared" si="138"/>
        <v>0</v>
      </c>
      <c r="I1741" s="160">
        <f t="shared" si="140"/>
        <v>0</v>
      </c>
      <c r="J1741" s="160">
        <f t="shared" si="141"/>
        <v>0</v>
      </c>
      <c r="K1741" s="160">
        <f t="shared" si="142"/>
        <v>0</v>
      </c>
    </row>
    <row r="1742" spans="7:11">
      <c r="G1742" s="160">
        <f t="shared" si="139"/>
        <v>0</v>
      </c>
      <c r="H1742" s="160">
        <f t="shared" si="138"/>
        <v>0</v>
      </c>
      <c r="I1742" s="160">
        <f t="shared" si="140"/>
        <v>0</v>
      </c>
      <c r="J1742" s="160">
        <f t="shared" si="141"/>
        <v>0</v>
      </c>
      <c r="K1742" s="160">
        <f t="shared" si="142"/>
        <v>0</v>
      </c>
    </row>
    <row r="1743" spans="7:11">
      <c r="G1743" s="160">
        <f t="shared" si="139"/>
        <v>0</v>
      </c>
      <c r="H1743" s="160">
        <f t="shared" si="138"/>
        <v>0</v>
      </c>
      <c r="I1743" s="160">
        <f t="shared" si="140"/>
        <v>0</v>
      </c>
      <c r="J1743" s="160">
        <f t="shared" si="141"/>
        <v>0</v>
      </c>
      <c r="K1743" s="160">
        <f t="shared" si="142"/>
        <v>0</v>
      </c>
    </row>
    <row r="1744" spans="7:11">
      <c r="G1744" s="160">
        <f t="shared" si="139"/>
        <v>0</v>
      </c>
      <c r="H1744" s="160">
        <f t="shared" si="138"/>
        <v>0</v>
      </c>
      <c r="I1744" s="160">
        <f t="shared" si="140"/>
        <v>0</v>
      </c>
      <c r="J1744" s="160">
        <f t="shared" si="141"/>
        <v>0</v>
      </c>
      <c r="K1744" s="160">
        <f t="shared" si="142"/>
        <v>0</v>
      </c>
    </row>
    <row r="1745" spans="7:11">
      <c r="G1745" s="160">
        <f t="shared" si="139"/>
        <v>0</v>
      </c>
      <c r="H1745" s="160">
        <f t="shared" si="138"/>
        <v>0</v>
      </c>
      <c r="I1745" s="160">
        <f t="shared" si="140"/>
        <v>0</v>
      </c>
      <c r="J1745" s="160">
        <f t="shared" si="141"/>
        <v>0</v>
      </c>
      <c r="K1745" s="160">
        <f t="shared" si="142"/>
        <v>0</v>
      </c>
    </row>
    <row r="1746" spans="7:11">
      <c r="G1746" s="160">
        <f t="shared" si="139"/>
        <v>0</v>
      </c>
      <c r="H1746" s="160">
        <f t="shared" si="138"/>
        <v>0</v>
      </c>
      <c r="I1746" s="160">
        <f t="shared" si="140"/>
        <v>0</v>
      </c>
      <c r="J1746" s="160">
        <f t="shared" si="141"/>
        <v>0</v>
      </c>
      <c r="K1746" s="160">
        <f t="shared" si="142"/>
        <v>0</v>
      </c>
    </row>
    <row r="1747" spans="7:11">
      <c r="G1747" s="160">
        <f t="shared" si="139"/>
        <v>0</v>
      </c>
      <c r="H1747" s="160">
        <f t="shared" si="138"/>
        <v>0</v>
      </c>
      <c r="I1747" s="160">
        <f t="shared" si="140"/>
        <v>0</v>
      </c>
      <c r="J1747" s="160">
        <f t="shared" si="141"/>
        <v>0</v>
      </c>
      <c r="K1747" s="160">
        <f t="shared" si="142"/>
        <v>0</v>
      </c>
    </row>
    <row r="1748" spans="7:11">
      <c r="G1748" s="160">
        <f t="shared" si="139"/>
        <v>0</v>
      </c>
      <c r="H1748" s="160">
        <f t="shared" si="138"/>
        <v>0</v>
      </c>
      <c r="I1748" s="160">
        <f t="shared" si="140"/>
        <v>0</v>
      </c>
      <c r="J1748" s="160">
        <f t="shared" si="141"/>
        <v>0</v>
      </c>
      <c r="K1748" s="160">
        <f t="shared" si="142"/>
        <v>0</v>
      </c>
    </row>
    <row r="1749" spans="7:11">
      <c r="G1749" s="160">
        <f t="shared" si="139"/>
        <v>0</v>
      </c>
      <c r="H1749" s="160">
        <f t="shared" si="138"/>
        <v>0</v>
      </c>
      <c r="I1749" s="160">
        <f t="shared" si="140"/>
        <v>0</v>
      </c>
      <c r="J1749" s="160">
        <f t="shared" si="141"/>
        <v>0</v>
      </c>
      <c r="K1749" s="160">
        <f t="shared" si="142"/>
        <v>0</v>
      </c>
    </row>
    <row r="1750" spans="7:11">
      <c r="G1750" s="160">
        <f t="shared" si="139"/>
        <v>0</v>
      </c>
      <c r="H1750" s="160">
        <f t="shared" si="138"/>
        <v>0</v>
      </c>
      <c r="I1750" s="160">
        <f t="shared" si="140"/>
        <v>0</v>
      </c>
      <c r="J1750" s="160">
        <f t="shared" si="141"/>
        <v>0</v>
      </c>
      <c r="K1750" s="160">
        <f t="shared" si="142"/>
        <v>0</v>
      </c>
    </row>
    <row r="1751" spans="7:11">
      <c r="G1751" s="160">
        <f t="shared" si="139"/>
        <v>0</v>
      </c>
      <c r="H1751" s="160">
        <f t="shared" ref="H1751:H1814" si="143">IF(G1751="ТР",MID(C1751,3,1),0)</f>
        <v>0</v>
      </c>
      <c r="I1751" s="160">
        <f t="shared" si="140"/>
        <v>0</v>
      </c>
      <c r="J1751" s="160">
        <f t="shared" si="141"/>
        <v>0</v>
      </c>
      <c r="K1751" s="160">
        <f t="shared" si="142"/>
        <v>0</v>
      </c>
    </row>
    <row r="1752" spans="7:11">
      <c r="G1752" s="160">
        <f t="shared" si="139"/>
        <v>0</v>
      </c>
      <c r="H1752" s="160">
        <f t="shared" si="143"/>
        <v>0</v>
      </c>
      <c r="I1752" s="160">
        <f t="shared" si="140"/>
        <v>0</v>
      </c>
      <c r="J1752" s="160">
        <f t="shared" si="141"/>
        <v>0</v>
      </c>
      <c r="K1752" s="160">
        <f t="shared" si="142"/>
        <v>0</v>
      </c>
    </row>
    <row r="1753" spans="7:11">
      <c r="G1753" s="160">
        <f t="shared" si="139"/>
        <v>0</v>
      </c>
      <c r="H1753" s="160">
        <f t="shared" si="143"/>
        <v>0</v>
      </c>
      <c r="I1753" s="160">
        <f t="shared" si="140"/>
        <v>0</v>
      </c>
      <c r="J1753" s="160">
        <f t="shared" si="141"/>
        <v>0</v>
      </c>
      <c r="K1753" s="160">
        <f t="shared" si="142"/>
        <v>0</v>
      </c>
    </row>
    <row r="1754" spans="7:11">
      <c r="G1754" s="160">
        <f t="shared" si="139"/>
        <v>0</v>
      </c>
      <c r="H1754" s="160">
        <f t="shared" si="143"/>
        <v>0</v>
      </c>
      <c r="I1754" s="160">
        <f t="shared" si="140"/>
        <v>0</v>
      </c>
      <c r="J1754" s="160">
        <f t="shared" si="141"/>
        <v>0</v>
      </c>
      <c r="K1754" s="160">
        <f t="shared" si="142"/>
        <v>0</v>
      </c>
    </row>
    <row r="1755" spans="7:11">
      <c r="G1755" s="160">
        <f t="shared" si="139"/>
        <v>0</v>
      </c>
      <c r="H1755" s="160">
        <f t="shared" si="143"/>
        <v>0</v>
      </c>
      <c r="I1755" s="160">
        <f t="shared" si="140"/>
        <v>0</v>
      </c>
      <c r="J1755" s="160">
        <f t="shared" si="141"/>
        <v>0</v>
      </c>
      <c r="K1755" s="160">
        <f t="shared" si="142"/>
        <v>0</v>
      </c>
    </row>
    <row r="1756" spans="7:11">
      <c r="G1756" s="160">
        <f t="shared" si="139"/>
        <v>0</v>
      </c>
      <c r="H1756" s="160">
        <f t="shared" si="143"/>
        <v>0</v>
      </c>
      <c r="I1756" s="160">
        <f t="shared" si="140"/>
        <v>0</v>
      </c>
      <c r="J1756" s="160">
        <f t="shared" si="141"/>
        <v>0</v>
      </c>
      <c r="K1756" s="160">
        <f t="shared" si="142"/>
        <v>0</v>
      </c>
    </row>
    <row r="1757" spans="7:11">
      <c r="G1757" s="160">
        <f t="shared" si="139"/>
        <v>0</v>
      </c>
      <c r="H1757" s="160">
        <f t="shared" si="143"/>
        <v>0</v>
      </c>
      <c r="I1757" s="160">
        <f t="shared" si="140"/>
        <v>0</v>
      </c>
      <c r="J1757" s="160">
        <f t="shared" si="141"/>
        <v>0</v>
      </c>
      <c r="K1757" s="160">
        <f t="shared" si="142"/>
        <v>0</v>
      </c>
    </row>
    <row r="1758" spans="7:11">
      <c r="G1758" s="160">
        <f t="shared" si="139"/>
        <v>0</v>
      </c>
      <c r="H1758" s="160">
        <f t="shared" si="143"/>
        <v>0</v>
      </c>
      <c r="I1758" s="160">
        <f t="shared" si="140"/>
        <v>0</v>
      </c>
      <c r="J1758" s="160">
        <f t="shared" si="141"/>
        <v>0</v>
      </c>
      <c r="K1758" s="160">
        <f t="shared" si="142"/>
        <v>0</v>
      </c>
    </row>
    <row r="1759" spans="7:11">
      <c r="G1759" s="160">
        <f t="shared" si="139"/>
        <v>0</v>
      </c>
      <c r="H1759" s="160">
        <f t="shared" si="143"/>
        <v>0</v>
      </c>
      <c r="I1759" s="160">
        <f t="shared" si="140"/>
        <v>0</v>
      </c>
      <c r="J1759" s="160">
        <f t="shared" si="141"/>
        <v>0</v>
      </c>
      <c r="K1759" s="160">
        <f t="shared" si="142"/>
        <v>0</v>
      </c>
    </row>
    <row r="1760" spans="7:11">
      <c r="G1760" s="160">
        <f t="shared" si="139"/>
        <v>0</v>
      </c>
      <c r="H1760" s="160">
        <f t="shared" si="143"/>
        <v>0</v>
      </c>
      <c r="I1760" s="160">
        <f t="shared" si="140"/>
        <v>0</v>
      </c>
      <c r="J1760" s="160">
        <f t="shared" si="141"/>
        <v>0</v>
      </c>
      <c r="K1760" s="160">
        <f t="shared" si="142"/>
        <v>0</v>
      </c>
    </row>
    <row r="1761" spans="7:11">
      <c r="G1761" s="160">
        <f t="shared" si="139"/>
        <v>0</v>
      </c>
      <c r="H1761" s="160">
        <f t="shared" si="143"/>
        <v>0</v>
      </c>
      <c r="I1761" s="160">
        <f t="shared" si="140"/>
        <v>0</v>
      </c>
      <c r="J1761" s="160">
        <f t="shared" si="141"/>
        <v>0</v>
      </c>
      <c r="K1761" s="160">
        <f t="shared" si="142"/>
        <v>0</v>
      </c>
    </row>
    <row r="1762" spans="7:11">
      <c r="G1762" s="160">
        <f t="shared" si="139"/>
        <v>0</v>
      </c>
      <c r="H1762" s="160">
        <f t="shared" si="143"/>
        <v>0</v>
      </c>
      <c r="I1762" s="160">
        <f t="shared" si="140"/>
        <v>0</v>
      </c>
      <c r="J1762" s="160">
        <f t="shared" si="141"/>
        <v>0</v>
      </c>
      <c r="K1762" s="160">
        <f t="shared" si="142"/>
        <v>0</v>
      </c>
    </row>
    <row r="1763" spans="7:11">
      <c r="G1763" s="160">
        <f t="shared" si="139"/>
        <v>0</v>
      </c>
      <c r="H1763" s="160">
        <f t="shared" si="143"/>
        <v>0</v>
      </c>
      <c r="I1763" s="160">
        <f t="shared" si="140"/>
        <v>0</v>
      </c>
      <c r="J1763" s="160">
        <f t="shared" si="141"/>
        <v>0</v>
      </c>
      <c r="K1763" s="160">
        <f t="shared" si="142"/>
        <v>0</v>
      </c>
    </row>
    <row r="1764" spans="7:11">
      <c r="G1764" s="160">
        <f t="shared" si="139"/>
        <v>0</v>
      </c>
      <c r="H1764" s="160">
        <f t="shared" si="143"/>
        <v>0</v>
      </c>
      <c r="I1764" s="160">
        <f t="shared" si="140"/>
        <v>0</v>
      </c>
      <c r="J1764" s="160">
        <f t="shared" si="141"/>
        <v>0</v>
      </c>
      <c r="K1764" s="160">
        <f t="shared" si="142"/>
        <v>0</v>
      </c>
    </row>
    <row r="1765" spans="7:11">
      <c r="G1765" s="160">
        <f t="shared" si="139"/>
        <v>0</v>
      </c>
      <c r="H1765" s="160">
        <f t="shared" si="143"/>
        <v>0</v>
      </c>
      <c r="I1765" s="160">
        <f t="shared" si="140"/>
        <v>0</v>
      </c>
      <c r="J1765" s="160">
        <f t="shared" si="141"/>
        <v>0</v>
      </c>
      <c r="K1765" s="160">
        <f t="shared" si="142"/>
        <v>0</v>
      </c>
    </row>
    <row r="1766" spans="7:11">
      <c r="G1766" s="160">
        <f t="shared" si="139"/>
        <v>0</v>
      </c>
      <c r="H1766" s="160">
        <f t="shared" si="143"/>
        <v>0</v>
      </c>
      <c r="I1766" s="160">
        <f t="shared" si="140"/>
        <v>0</v>
      </c>
      <c r="J1766" s="160">
        <f t="shared" si="141"/>
        <v>0</v>
      </c>
      <c r="K1766" s="160">
        <f t="shared" si="142"/>
        <v>0</v>
      </c>
    </row>
    <row r="1767" spans="7:11">
      <c r="G1767" s="160">
        <f t="shared" si="139"/>
        <v>0</v>
      </c>
      <c r="H1767" s="160">
        <f t="shared" si="143"/>
        <v>0</v>
      </c>
      <c r="I1767" s="160">
        <f t="shared" si="140"/>
        <v>0</v>
      </c>
      <c r="J1767" s="160">
        <f t="shared" si="141"/>
        <v>0</v>
      </c>
      <c r="K1767" s="160">
        <f t="shared" si="142"/>
        <v>0</v>
      </c>
    </row>
    <row r="1768" spans="7:11">
      <c r="G1768" s="160">
        <f t="shared" si="139"/>
        <v>0</v>
      </c>
      <c r="H1768" s="160">
        <f t="shared" si="143"/>
        <v>0</v>
      </c>
      <c r="I1768" s="160">
        <f t="shared" si="140"/>
        <v>0</v>
      </c>
      <c r="J1768" s="160">
        <f t="shared" si="141"/>
        <v>0</v>
      </c>
      <c r="K1768" s="160">
        <f t="shared" si="142"/>
        <v>0</v>
      </c>
    </row>
    <row r="1769" spans="7:11">
      <c r="G1769" s="160">
        <f t="shared" si="139"/>
        <v>0</v>
      </c>
      <c r="H1769" s="160">
        <f t="shared" si="143"/>
        <v>0</v>
      </c>
      <c r="I1769" s="160">
        <f t="shared" si="140"/>
        <v>0</v>
      </c>
      <c r="J1769" s="160">
        <f t="shared" si="141"/>
        <v>0</v>
      </c>
      <c r="K1769" s="160">
        <f t="shared" si="142"/>
        <v>0</v>
      </c>
    </row>
    <row r="1770" spans="7:11">
      <c r="G1770" s="160">
        <f t="shared" si="139"/>
        <v>0</v>
      </c>
      <c r="H1770" s="160">
        <f t="shared" si="143"/>
        <v>0</v>
      </c>
      <c r="I1770" s="160">
        <f t="shared" si="140"/>
        <v>0</v>
      </c>
      <c r="J1770" s="160">
        <f t="shared" si="141"/>
        <v>0</v>
      </c>
      <c r="K1770" s="160">
        <f t="shared" si="142"/>
        <v>0</v>
      </c>
    </row>
    <row r="1771" spans="7:11">
      <c r="G1771" s="160">
        <f t="shared" si="139"/>
        <v>0</v>
      </c>
      <c r="H1771" s="160">
        <f t="shared" si="143"/>
        <v>0</v>
      </c>
      <c r="I1771" s="160">
        <f t="shared" si="140"/>
        <v>0</v>
      </c>
      <c r="J1771" s="160">
        <f t="shared" si="141"/>
        <v>0</v>
      </c>
      <c r="K1771" s="160">
        <f t="shared" si="142"/>
        <v>0</v>
      </c>
    </row>
    <row r="1772" spans="7:11">
      <c r="G1772" s="160">
        <f t="shared" si="139"/>
        <v>0</v>
      </c>
      <c r="H1772" s="160">
        <f t="shared" si="143"/>
        <v>0</v>
      </c>
      <c r="I1772" s="160">
        <f t="shared" si="140"/>
        <v>0</v>
      </c>
      <c r="J1772" s="160">
        <f t="shared" si="141"/>
        <v>0</v>
      </c>
      <c r="K1772" s="160">
        <f t="shared" si="142"/>
        <v>0</v>
      </c>
    </row>
    <row r="1773" spans="7:11">
      <c r="G1773" s="160">
        <f t="shared" si="139"/>
        <v>0</v>
      </c>
      <c r="H1773" s="160">
        <f t="shared" si="143"/>
        <v>0</v>
      </c>
      <c r="I1773" s="160">
        <f t="shared" si="140"/>
        <v>0</v>
      </c>
      <c r="J1773" s="160">
        <f t="shared" si="141"/>
        <v>0</v>
      </c>
      <c r="K1773" s="160">
        <f t="shared" si="142"/>
        <v>0</v>
      </c>
    </row>
    <row r="1774" spans="7:11">
      <c r="G1774" s="160">
        <f t="shared" si="139"/>
        <v>0</v>
      </c>
      <c r="H1774" s="160">
        <f t="shared" si="143"/>
        <v>0</v>
      </c>
      <c r="I1774" s="160">
        <f t="shared" si="140"/>
        <v>0</v>
      </c>
      <c r="J1774" s="160">
        <f t="shared" si="141"/>
        <v>0</v>
      </c>
      <c r="K1774" s="160">
        <f t="shared" si="142"/>
        <v>0</v>
      </c>
    </row>
    <row r="1775" spans="7:11">
      <c r="G1775" s="160">
        <f t="shared" si="139"/>
        <v>0</v>
      </c>
      <c r="H1775" s="160">
        <f t="shared" si="143"/>
        <v>0</v>
      </c>
      <c r="I1775" s="160">
        <f t="shared" si="140"/>
        <v>0</v>
      </c>
      <c r="J1775" s="160">
        <f t="shared" si="141"/>
        <v>0</v>
      </c>
      <c r="K1775" s="160">
        <f t="shared" si="142"/>
        <v>0</v>
      </c>
    </row>
    <row r="1776" spans="7:11">
      <c r="G1776" s="160">
        <f t="shared" si="139"/>
        <v>0</v>
      </c>
      <c r="H1776" s="160">
        <f t="shared" si="143"/>
        <v>0</v>
      </c>
      <c r="I1776" s="160">
        <f t="shared" si="140"/>
        <v>0</v>
      </c>
      <c r="J1776" s="160">
        <f t="shared" si="141"/>
        <v>0</v>
      </c>
      <c r="K1776" s="160">
        <f t="shared" si="142"/>
        <v>0</v>
      </c>
    </row>
    <row r="1777" spans="7:11">
      <c r="G1777" s="160">
        <f t="shared" si="139"/>
        <v>0</v>
      </c>
      <c r="H1777" s="160">
        <f t="shared" si="143"/>
        <v>0</v>
      </c>
      <c r="I1777" s="160">
        <f t="shared" si="140"/>
        <v>0</v>
      </c>
      <c r="J1777" s="160">
        <f t="shared" si="141"/>
        <v>0</v>
      </c>
      <c r="K1777" s="160">
        <f t="shared" si="142"/>
        <v>0</v>
      </c>
    </row>
    <row r="1778" spans="7:11">
      <c r="G1778" s="160">
        <f t="shared" si="139"/>
        <v>0</v>
      </c>
      <c r="H1778" s="160">
        <f t="shared" si="143"/>
        <v>0</v>
      </c>
      <c r="I1778" s="160">
        <f t="shared" si="140"/>
        <v>0</v>
      </c>
      <c r="J1778" s="160">
        <f t="shared" si="141"/>
        <v>0</v>
      </c>
      <c r="K1778" s="160">
        <f t="shared" si="142"/>
        <v>0</v>
      </c>
    </row>
    <row r="1779" spans="7:11">
      <c r="G1779" s="160">
        <f t="shared" si="139"/>
        <v>0</v>
      </c>
      <c r="H1779" s="160">
        <f t="shared" si="143"/>
        <v>0</v>
      </c>
      <c r="I1779" s="160">
        <f t="shared" si="140"/>
        <v>0</v>
      </c>
      <c r="J1779" s="160">
        <f t="shared" si="141"/>
        <v>0</v>
      </c>
      <c r="K1779" s="160">
        <f t="shared" si="142"/>
        <v>0</v>
      </c>
    </row>
    <row r="1780" spans="7:11">
      <c r="G1780" s="160">
        <f t="shared" si="139"/>
        <v>0</v>
      </c>
      <c r="H1780" s="160">
        <f t="shared" si="143"/>
        <v>0</v>
      </c>
      <c r="I1780" s="160">
        <f t="shared" si="140"/>
        <v>0</v>
      </c>
      <c r="J1780" s="160">
        <f t="shared" si="141"/>
        <v>0</v>
      </c>
      <c r="K1780" s="160">
        <f t="shared" si="142"/>
        <v>0</v>
      </c>
    </row>
    <row r="1781" spans="7:11">
      <c r="G1781" s="160">
        <f t="shared" si="139"/>
        <v>0</v>
      </c>
      <c r="H1781" s="160">
        <f t="shared" si="143"/>
        <v>0</v>
      </c>
      <c r="I1781" s="160">
        <f t="shared" si="140"/>
        <v>0</v>
      </c>
      <c r="J1781" s="160">
        <f t="shared" si="141"/>
        <v>0</v>
      </c>
      <c r="K1781" s="160">
        <f t="shared" si="142"/>
        <v>0</v>
      </c>
    </row>
    <row r="1782" spans="7:11">
      <c r="G1782" s="160">
        <f t="shared" si="139"/>
        <v>0</v>
      </c>
      <c r="H1782" s="160">
        <f t="shared" si="143"/>
        <v>0</v>
      </c>
      <c r="I1782" s="160">
        <f t="shared" si="140"/>
        <v>0</v>
      </c>
      <c r="J1782" s="160">
        <f t="shared" si="141"/>
        <v>0</v>
      </c>
      <c r="K1782" s="160">
        <f t="shared" si="142"/>
        <v>0</v>
      </c>
    </row>
    <row r="1783" spans="7:11">
      <c r="G1783" s="160">
        <f t="shared" si="139"/>
        <v>0</v>
      </c>
      <c r="H1783" s="160">
        <f t="shared" si="143"/>
        <v>0</v>
      </c>
      <c r="I1783" s="160">
        <f t="shared" si="140"/>
        <v>0</v>
      </c>
      <c r="J1783" s="160">
        <f t="shared" si="141"/>
        <v>0</v>
      </c>
      <c r="K1783" s="160">
        <f t="shared" si="142"/>
        <v>0</v>
      </c>
    </row>
    <row r="1784" spans="7:11">
      <c r="G1784" s="160">
        <f t="shared" si="139"/>
        <v>0</v>
      </c>
      <c r="H1784" s="160">
        <f t="shared" si="143"/>
        <v>0</v>
      </c>
      <c r="I1784" s="160">
        <f t="shared" si="140"/>
        <v>0</v>
      </c>
      <c r="J1784" s="160">
        <f t="shared" si="141"/>
        <v>0</v>
      </c>
      <c r="K1784" s="160">
        <f t="shared" si="142"/>
        <v>0</v>
      </c>
    </row>
    <row r="1785" spans="7:11">
      <c r="G1785" s="160">
        <f t="shared" ref="G1785:G1848" si="144">IF(LEFT(C1785,2)="1-","ТР",IF(LEFT(C1785,2)="4-","ТР",0))</f>
        <v>0</v>
      </c>
      <c r="H1785" s="160">
        <f t="shared" si="143"/>
        <v>0</v>
      </c>
      <c r="I1785" s="160">
        <f t="shared" si="140"/>
        <v>0</v>
      </c>
      <c r="J1785" s="160">
        <f t="shared" si="141"/>
        <v>0</v>
      </c>
      <c r="K1785" s="160">
        <f t="shared" si="142"/>
        <v>0</v>
      </c>
    </row>
    <row r="1786" spans="7:11">
      <c r="G1786" s="160">
        <f t="shared" si="144"/>
        <v>0</v>
      </c>
      <c r="H1786" s="160">
        <f t="shared" si="143"/>
        <v>0</v>
      </c>
      <c r="I1786" s="160">
        <f t="shared" si="140"/>
        <v>0</v>
      </c>
      <c r="J1786" s="160">
        <f t="shared" si="141"/>
        <v>0</v>
      </c>
      <c r="K1786" s="160">
        <f t="shared" si="142"/>
        <v>0</v>
      </c>
    </row>
    <row r="1787" spans="7:11">
      <c r="G1787" s="160">
        <f t="shared" si="144"/>
        <v>0</v>
      </c>
      <c r="H1787" s="160">
        <f t="shared" si="143"/>
        <v>0</v>
      </c>
      <c r="I1787" s="160">
        <f t="shared" si="140"/>
        <v>0</v>
      </c>
      <c r="J1787" s="160">
        <f t="shared" si="141"/>
        <v>0</v>
      </c>
      <c r="K1787" s="160">
        <f t="shared" si="142"/>
        <v>0</v>
      </c>
    </row>
    <row r="1788" spans="7:11">
      <c r="G1788" s="160">
        <f t="shared" si="144"/>
        <v>0</v>
      </c>
      <c r="H1788" s="160">
        <f t="shared" si="143"/>
        <v>0</v>
      </c>
      <c r="I1788" s="160">
        <f t="shared" si="140"/>
        <v>0</v>
      </c>
      <c r="J1788" s="160">
        <f t="shared" si="141"/>
        <v>0</v>
      </c>
      <c r="K1788" s="160">
        <f t="shared" si="142"/>
        <v>0</v>
      </c>
    </row>
    <row r="1789" spans="7:11">
      <c r="G1789" s="160">
        <f t="shared" si="144"/>
        <v>0</v>
      </c>
      <c r="H1789" s="160">
        <f t="shared" si="143"/>
        <v>0</v>
      </c>
      <c r="I1789" s="160">
        <f t="shared" si="140"/>
        <v>0</v>
      </c>
      <c r="J1789" s="160">
        <f t="shared" si="141"/>
        <v>0</v>
      </c>
      <c r="K1789" s="160">
        <f t="shared" si="142"/>
        <v>0</v>
      </c>
    </row>
    <row r="1790" spans="7:11">
      <c r="G1790" s="160">
        <f t="shared" si="144"/>
        <v>0</v>
      </c>
      <c r="H1790" s="160">
        <f t="shared" si="143"/>
        <v>0</v>
      </c>
      <c r="I1790" s="160">
        <f t="shared" si="140"/>
        <v>0</v>
      </c>
      <c r="J1790" s="160">
        <f t="shared" si="141"/>
        <v>0</v>
      </c>
      <c r="K1790" s="160">
        <f t="shared" si="142"/>
        <v>0</v>
      </c>
    </row>
    <row r="1791" spans="7:11">
      <c r="G1791" s="160">
        <f t="shared" si="144"/>
        <v>0</v>
      </c>
      <c r="H1791" s="160">
        <f t="shared" si="143"/>
        <v>0</v>
      </c>
      <c r="I1791" s="160">
        <f t="shared" si="140"/>
        <v>0</v>
      </c>
      <c r="J1791" s="160">
        <f t="shared" si="141"/>
        <v>0</v>
      </c>
      <c r="K1791" s="160">
        <f t="shared" si="142"/>
        <v>0</v>
      </c>
    </row>
    <row r="1792" spans="7:11">
      <c r="G1792" s="160">
        <f t="shared" si="144"/>
        <v>0</v>
      </c>
      <c r="H1792" s="160">
        <f t="shared" si="143"/>
        <v>0</v>
      </c>
      <c r="I1792" s="160">
        <f t="shared" si="140"/>
        <v>0</v>
      </c>
      <c r="J1792" s="160">
        <f t="shared" si="141"/>
        <v>0</v>
      </c>
      <c r="K1792" s="160">
        <f t="shared" si="142"/>
        <v>0</v>
      </c>
    </row>
    <row r="1793" spans="7:11">
      <c r="G1793" s="160">
        <f t="shared" si="144"/>
        <v>0</v>
      </c>
      <c r="H1793" s="160">
        <f t="shared" si="143"/>
        <v>0</v>
      </c>
      <c r="I1793" s="160">
        <f t="shared" si="140"/>
        <v>0</v>
      </c>
      <c r="J1793" s="160">
        <f t="shared" si="141"/>
        <v>0</v>
      </c>
      <c r="K1793" s="160">
        <f t="shared" si="142"/>
        <v>0</v>
      </c>
    </row>
    <row r="1794" spans="7:11">
      <c r="G1794" s="160">
        <f t="shared" si="144"/>
        <v>0</v>
      </c>
      <c r="H1794" s="160">
        <f t="shared" si="143"/>
        <v>0</v>
      </c>
      <c r="I1794" s="160">
        <f t="shared" si="140"/>
        <v>0</v>
      </c>
      <c r="J1794" s="160">
        <f t="shared" si="141"/>
        <v>0</v>
      </c>
      <c r="K1794" s="160">
        <f t="shared" si="142"/>
        <v>0</v>
      </c>
    </row>
    <row r="1795" spans="7:11">
      <c r="G1795" s="160">
        <f t="shared" si="144"/>
        <v>0</v>
      </c>
      <c r="H1795" s="160">
        <f t="shared" si="143"/>
        <v>0</v>
      </c>
      <c r="I1795" s="160">
        <f t="shared" si="140"/>
        <v>0</v>
      </c>
      <c r="J1795" s="160">
        <f t="shared" si="141"/>
        <v>0</v>
      </c>
      <c r="K1795" s="160">
        <f t="shared" si="142"/>
        <v>0</v>
      </c>
    </row>
    <row r="1796" spans="7:11">
      <c r="G1796" s="160">
        <f t="shared" si="144"/>
        <v>0</v>
      </c>
      <c r="H1796" s="160">
        <f t="shared" si="143"/>
        <v>0</v>
      </c>
      <c r="I1796" s="160">
        <f t="shared" ref="I1796:I1859" si="145">IF(G1796="ТР",F1796,0)</f>
        <v>0</v>
      </c>
      <c r="J1796" s="160">
        <f t="shared" si="141"/>
        <v>0</v>
      </c>
      <c r="K1796" s="160">
        <f t="shared" si="142"/>
        <v>0</v>
      </c>
    </row>
    <row r="1797" spans="7:11">
      <c r="G1797" s="160">
        <f t="shared" si="144"/>
        <v>0</v>
      </c>
      <c r="H1797" s="160">
        <f t="shared" si="143"/>
        <v>0</v>
      </c>
      <c r="I1797" s="160">
        <f t="shared" si="145"/>
        <v>0</v>
      </c>
      <c r="J1797" s="160">
        <f t="shared" ref="J1797:J1860" si="146">IF(LEFT(C1797,2)="02","КР",0)</f>
        <v>0</v>
      </c>
      <c r="K1797" s="160">
        <f t="shared" ref="K1797:K1860" si="147">IF(J1797="КР",F1797,0)</f>
        <v>0</v>
      </c>
    </row>
    <row r="1798" spans="7:11">
      <c r="G1798" s="160">
        <f t="shared" si="144"/>
        <v>0</v>
      </c>
      <c r="H1798" s="160">
        <f t="shared" si="143"/>
        <v>0</v>
      </c>
      <c r="I1798" s="160">
        <f t="shared" si="145"/>
        <v>0</v>
      </c>
      <c r="J1798" s="160">
        <f t="shared" si="146"/>
        <v>0</v>
      </c>
      <c r="K1798" s="160">
        <f t="shared" si="147"/>
        <v>0</v>
      </c>
    </row>
    <row r="1799" spans="7:11">
      <c r="G1799" s="160">
        <f t="shared" si="144"/>
        <v>0</v>
      </c>
      <c r="H1799" s="160">
        <f t="shared" si="143"/>
        <v>0</v>
      </c>
      <c r="I1799" s="160">
        <f t="shared" si="145"/>
        <v>0</v>
      </c>
      <c r="J1799" s="160">
        <f t="shared" si="146"/>
        <v>0</v>
      </c>
      <c r="K1799" s="160">
        <f t="shared" si="147"/>
        <v>0</v>
      </c>
    </row>
    <row r="1800" spans="7:11">
      <c r="G1800" s="160">
        <f t="shared" si="144"/>
        <v>0</v>
      </c>
      <c r="H1800" s="160">
        <f t="shared" si="143"/>
        <v>0</v>
      </c>
      <c r="I1800" s="160">
        <f t="shared" si="145"/>
        <v>0</v>
      </c>
      <c r="J1800" s="160">
        <f t="shared" si="146"/>
        <v>0</v>
      </c>
      <c r="K1800" s="160">
        <f t="shared" si="147"/>
        <v>0</v>
      </c>
    </row>
    <row r="1801" spans="7:11">
      <c r="G1801" s="160">
        <f t="shared" si="144"/>
        <v>0</v>
      </c>
      <c r="H1801" s="160">
        <f t="shared" si="143"/>
        <v>0</v>
      </c>
      <c r="I1801" s="160">
        <f t="shared" si="145"/>
        <v>0</v>
      </c>
      <c r="J1801" s="160">
        <f t="shared" si="146"/>
        <v>0</v>
      </c>
      <c r="K1801" s="160">
        <f t="shared" si="147"/>
        <v>0</v>
      </c>
    </row>
    <row r="1802" spans="7:11">
      <c r="G1802" s="160">
        <f t="shared" si="144"/>
        <v>0</v>
      </c>
      <c r="H1802" s="160">
        <f t="shared" si="143"/>
        <v>0</v>
      </c>
      <c r="I1802" s="160">
        <f t="shared" si="145"/>
        <v>0</v>
      </c>
      <c r="J1802" s="160">
        <f t="shared" si="146"/>
        <v>0</v>
      </c>
      <c r="K1802" s="160">
        <f t="shared" si="147"/>
        <v>0</v>
      </c>
    </row>
    <row r="1803" spans="7:11">
      <c r="G1803" s="160">
        <f t="shared" si="144"/>
        <v>0</v>
      </c>
      <c r="H1803" s="160">
        <f t="shared" si="143"/>
        <v>0</v>
      </c>
      <c r="I1803" s="160">
        <f t="shared" si="145"/>
        <v>0</v>
      </c>
      <c r="J1803" s="160">
        <f t="shared" si="146"/>
        <v>0</v>
      </c>
      <c r="K1803" s="160">
        <f t="shared" si="147"/>
        <v>0</v>
      </c>
    </row>
    <row r="1804" spans="7:11">
      <c r="G1804" s="160">
        <f t="shared" si="144"/>
        <v>0</v>
      </c>
      <c r="H1804" s="160">
        <f t="shared" si="143"/>
        <v>0</v>
      </c>
      <c r="I1804" s="160">
        <f t="shared" si="145"/>
        <v>0</v>
      </c>
      <c r="J1804" s="160">
        <f t="shared" si="146"/>
        <v>0</v>
      </c>
      <c r="K1804" s="160">
        <f t="shared" si="147"/>
        <v>0</v>
      </c>
    </row>
    <row r="1805" spans="7:11">
      <c r="G1805" s="160">
        <f t="shared" si="144"/>
        <v>0</v>
      </c>
      <c r="H1805" s="160">
        <f t="shared" si="143"/>
        <v>0</v>
      </c>
      <c r="I1805" s="160">
        <f t="shared" si="145"/>
        <v>0</v>
      </c>
      <c r="J1805" s="160">
        <f t="shared" si="146"/>
        <v>0</v>
      </c>
      <c r="K1805" s="160">
        <f t="shared" si="147"/>
        <v>0</v>
      </c>
    </row>
    <row r="1806" spans="7:11">
      <c r="G1806" s="160">
        <f t="shared" si="144"/>
        <v>0</v>
      </c>
      <c r="H1806" s="160">
        <f t="shared" si="143"/>
        <v>0</v>
      </c>
      <c r="I1806" s="160">
        <f t="shared" si="145"/>
        <v>0</v>
      </c>
      <c r="J1806" s="160">
        <f t="shared" si="146"/>
        <v>0</v>
      </c>
      <c r="K1806" s="160">
        <f t="shared" si="147"/>
        <v>0</v>
      </c>
    </row>
    <row r="1807" spans="7:11">
      <c r="G1807" s="160">
        <f t="shared" si="144"/>
        <v>0</v>
      </c>
      <c r="H1807" s="160">
        <f t="shared" si="143"/>
        <v>0</v>
      </c>
      <c r="I1807" s="160">
        <f t="shared" si="145"/>
        <v>0</v>
      </c>
      <c r="J1807" s="160">
        <f t="shared" si="146"/>
        <v>0</v>
      </c>
      <c r="K1807" s="160">
        <f t="shared" si="147"/>
        <v>0</v>
      </c>
    </row>
    <row r="1808" spans="7:11">
      <c r="G1808" s="160">
        <f t="shared" si="144"/>
        <v>0</v>
      </c>
      <c r="H1808" s="160">
        <f t="shared" si="143"/>
        <v>0</v>
      </c>
      <c r="I1808" s="160">
        <f t="shared" si="145"/>
        <v>0</v>
      </c>
      <c r="J1808" s="160">
        <f t="shared" si="146"/>
        <v>0</v>
      </c>
      <c r="K1808" s="160">
        <f t="shared" si="147"/>
        <v>0</v>
      </c>
    </row>
    <row r="1809" spans="7:11">
      <c r="G1809" s="160">
        <f t="shared" si="144"/>
        <v>0</v>
      </c>
      <c r="H1809" s="160">
        <f t="shared" si="143"/>
        <v>0</v>
      </c>
      <c r="I1809" s="160">
        <f t="shared" si="145"/>
        <v>0</v>
      </c>
      <c r="J1809" s="160">
        <f t="shared" si="146"/>
        <v>0</v>
      </c>
      <c r="K1809" s="160">
        <f t="shared" si="147"/>
        <v>0</v>
      </c>
    </row>
    <row r="1810" spans="7:11">
      <c r="G1810" s="160">
        <f t="shared" si="144"/>
        <v>0</v>
      </c>
      <c r="H1810" s="160">
        <f t="shared" si="143"/>
        <v>0</v>
      </c>
      <c r="I1810" s="160">
        <f t="shared" si="145"/>
        <v>0</v>
      </c>
      <c r="J1810" s="160">
        <f t="shared" si="146"/>
        <v>0</v>
      </c>
      <c r="K1810" s="160">
        <f t="shared" si="147"/>
        <v>0</v>
      </c>
    </row>
    <row r="1811" spans="7:11">
      <c r="G1811" s="160">
        <f t="shared" si="144"/>
        <v>0</v>
      </c>
      <c r="H1811" s="160">
        <f t="shared" si="143"/>
        <v>0</v>
      </c>
      <c r="I1811" s="160">
        <f t="shared" si="145"/>
        <v>0</v>
      </c>
      <c r="J1811" s="160">
        <f t="shared" si="146"/>
        <v>0</v>
      </c>
      <c r="K1811" s="160">
        <f t="shared" si="147"/>
        <v>0</v>
      </c>
    </row>
    <row r="1812" spans="7:11">
      <c r="G1812" s="160">
        <f t="shared" si="144"/>
        <v>0</v>
      </c>
      <c r="H1812" s="160">
        <f t="shared" si="143"/>
        <v>0</v>
      </c>
      <c r="I1812" s="160">
        <f t="shared" si="145"/>
        <v>0</v>
      </c>
      <c r="J1812" s="160">
        <f t="shared" si="146"/>
        <v>0</v>
      </c>
      <c r="K1812" s="160">
        <f t="shared" si="147"/>
        <v>0</v>
      </c>
    </row>
    <row r="1813" spans="7:11">
      <c r="G1813" s="160">
        <f t="shared" si="144"/>
        <v>0</v>
      </c>
      <c r="H1813" s="160">
        <f t="shared" si="143"/>
        <v>0</v>
      </c>
      <c r="I1813" s="160">
        <f t="shared" si="145"/>
        <v>0</v>
      </c>
      <c r="J1813" s="160">
        <f t="shared" si="146"/>
        <v>0</v>
      </c>
      <c r="K1813" s="160">
        <f t="shared" si="147"/>
        <v>0</v>
      </c>
    </row>
    <row r="1814" spans="7:11">
      <c r="G1814" s="160">
        <f t="shared" si="144"/>
        <v>0</v>
      </c>
      <c r="H1814" s="160">
        <f t="shared" si="143"/>
        <v>0</v>
      </c>
      <c r="I1814" s="160">
        <f t="shared" si="145"/>
        <v>0</v>
      </c>
      <c r="J1814" s="160">
        <f t="shared" si="146"/>
        <v>0</v>
      </c>
      <c r="K1814" s="160">
        <f t="shared" si="147"/>
        <v>0</v>
      </c>
    </row>
    <row r="1815" spans="7:11">
      <c r="G1815" s="160">
        <f t="shared" si="144"/>
        <v>0</v>
      </c>
      <c r="H1815" s="160">
        <f t="shared" ref="H1815:H1873" si="148">IF(G1815="ТР",MID(C1815,3,1),0)</f>
        <v>0</v>
      </c>
      <c r="I1815" s="160">
        <f t="shared" si="145"/>
        <v>0</v>
      </c>
      <c r="J1815" s="160">
        <f t="shared" si="146"/>
        <v>0</v>
      </c>
      <c r="K1815" s="160">
        <f t="shared" si="147"/>
        <v>0</v>
      </c>
    </row>
    <row r="1816" spans="7:11">
      <c r="G1816" s="160">
        <f t="shared" si="144"/>
        <v>0</v>
      </c>
      <c r="H1816" s="160">
        <f t="shared" si="148"/>
        <v>0</v>
      </c>
      <c r="I1816" s="160">
        <f t="shared" si="145"/>
        <v>0</v>
      </c>
      <c r="J1816" s="160">
        <f t="shared" si="146"/>
        <v>0</v>
      </c>
      <c r="K1816" s="160">
        <f t="shared" si="147"/>
        <v>0</v>
      </c>
    </row>
    <row r="1817" spans="7:11">
      <c r="G1817" s="160">
        <f t="shared" si="144"/>
        <v>0</v>
      </c>
      <c r="H1817" s="160">
        <f t="shared" si="148"/>
        <v>0</v>
      </c>
      <c r="I1817" s="160">
        <f t="shared" si="145"/>
        <v>0</v>
      </c>
      <c r="J1817" s="160">
        <f t="shared" si="146"/>
        <v>0</v>
      </c>
      <c r="K1817" s="160">
        <f t="shared" si="147"/>
        <v>0</v>
      </c>
    </row>
    <row r="1818" spans="7:11">
      <c r="G1818" s="160">
        <f t="shared" si="144"/>
        <v>0</v>
      </c>
      <c r="H1818" s="160">
        <f t="shared" si="148"/>
        <v>0</v>
      </c>
      <c r="I1818" s="160">
        <f t="shared" si="145"/>
        <v>0</v>
      </c>
      <c r="J1818" s="160">
        <f t="shared" si="146"/>
        <v>0</v>
      </c>
      <c r="K1818" s="160">
        <f t="shared" si="147"/>
        <v>0</v>
      </c>
    </row>
    <row r="1819" spans="7:11">
      <c r="G1819" s="160">
        <f t="shared" si="144"/>
        <v>0</v>
      </c>
      <c r="H1819" s="160">
        <f t="shared" si="148"/>
        <v>0</v>
      </c>
      <c r="I1819" s="160">
        <f t="shared" si="145"/>
        <v>0</v>
      </c>
      <c r="J1819" s="160">
        <f t="shared" si="146"/>
        <v>0</v>
      </c>
      <c r="K1819" s="160">
        <f t="shared" si="147"/>
        <v>0</v>
      </c>
    </row>
    <row r="1820" spans="7:11">
      <c r="G1820" s="160">
        <f t="shared" si="144"/>
        <v>0</v>
      </c>
      <c r="H1820" s="160">
        <f t="shared" si="148"/>
        <v>0</v>
      </c>
      <c r="I1820" s="160">
        <f t="shared" si="145"/>
        <v>0</v>
      </c>
      <c r="J1820" s="160">
        <f t="shared" si="146"/>
        <v>0</v>
      </c>
      <c r="K1820" s="160">
        <f t="shared" si="147"/>
        <v>0</v>
      </c>
    </row>
    <row r="1821" spans="7:11">
      <c r="G1821" s="160">
        <f t="shared" si="144"/>
        <v>0</v>
      </c>
      <c r="H1821" s="160">
        <f t="shared" si="148"/>
        <v>0</v>
      </c>
      <c r="I1821" s="160">
        <f t="shared" si="145"/>
        <v>0</v>
      </c>
      <c r="J1821" s="160">
        <f t="shared" si="146"/>
        <v>0</v>
      </c>
      <c r="K1821" s="160">
        <f t="shared" si="147"/>
        <v>0</v>
      </c>
    </row>
    <row r="1822" spans="7:11">
      <c r="G1822" s="160">
        <f t="shared" si="144"/>
        <v>0</v>
      </c>
      <c r="H1822" s="160">
        <f t="shared" si="148"/>
        <v>0</v>
      </c>
      <c r="I1822" s="160">
        <f t="shared" si="145"/>
        <v>0</v>
      </c>
      <c r="J1822" s="160">
        <f t="shared" si="146"/>
        <v>0</v>
      </c>
      <c r="K1822" s="160">
        <f t="shared" si="147"/>
        <v>0</v>
      </c>
    </row>
    <row r="1823" spans="7:11">
      <c r="G1823" s="160">
        <f t="shared" si="144"/>
        <v>0</v>
      </c>
      <c r="H1823" s="160">
        <f t="shared" si="148"/>
        <v>0</v>
      </c>
      <c r="I1823" s="160">
        <f t="shared" si="145"/>
        <v>0</v>
      </c>
      <c r="J1823" s="160">
        <f t="shared" si="146"/>
        <v>0</v>
      </c>
      <c r="K1823" s="160">
        <f t="shared" si="147"/>
        <v>0</v>
      </c>
    </row>
    <row r="1824" spans="7:11">
      <c r="G1824" s="160">
        <f t="shared" si="144"/>
        <v>0</v>
      </c>
      <c r="H1824" s="160">
        <f t="shared" si="148"/>
        <v>0</v>
      </c>
      <c r="I1824" s="160">
        <f t="shared" si="145"/>
        <v>0</v>
      </c>
      <c r="J1824" s="160">
        <f t="shared" si="146"/>
        <v>0</v>
      </c>
      <c r="K1824" s="160">
        <f t="shared" si="147"/>
        <v>0</v>
      </c>
    </row>
    <row r="1825" spans="7:11">
      <c r="G1825" s="160">
        <f t="shared" si="144"/>
        <v>0</v>
      </c>
      <c r="H1825" s="160">
        <f t="shared" si="148"/>
        <v>0</v>
      </c>
      <c r="I1825" s="160">
        <f t="shared" si="145"/>
        <v>0</v>
      </c>
      <c r="J1825" s="160">
        <f t="shared" si="146"/>
        <v>0</v>
      </c>
      <c r="K1825" s="160">
        <f t="shared" si="147"/>
        <v>0</v>
      </c>
    </row>
    <row r="1826" spans="7:11">
      <c r="G1826" s="160">
        <f t="shared" si="144"/>
        <v>0</v>
      </c>
      <c r="H1826" s="160">
        <f t="shared" si="148"/>
        <v>0</v>
      </c>
      <c r="I1826" s="160">
        <f t="shared" si="145"/>
        <v>0</v>
      </c>
      <c r="J1826" s="160">
        <f t="shared" si="146"/>
        <v>0</v>
      </c>
      <c r="K1826" s="160">
        <f t="shared" si="147"/>
        <v>0</v>
      </c>
    </row>
    <row r="1827" spans="7:11">
      <c r="G1827" s="160">
        <f t="shared" si="144"/>
        <v>0</v>
      </c>
      <c r="H1827" s="160">
        <f t="shared" si="148"/>
        <v>0</v>
      </c>
      <c r="I1827" s="160">
        <f t="shared" si="145"/>
        <v>0</v>
      </c>
      <c r="J1827" s="160">
        <f t="shared" si="146"/>
        <v>0</v>
      </c>
      <c r="K1827" s="160">
        <f t="shared" si="147"/>
        <v>0</v>
      </c>
    </row>
    <row r="1828" spans="7:11">
      <c r="G1828" s="160">
        <f t="shared" si="144"/>
        <v>0</v>
      </c>
      <c r="H1828" s="160">
        <f t="shared" si="148"/>
        <v>0</v>
      </c>
      <c r="I1828" s="160">
        <f t="shared" si="145"/>
        <v>0</v>
      </c>
      <c r="J1828" s="160">
        <f t="shared" si="146"/>
        <v>0</v>
      </c>
      <c r="K1828" s="160">
        <f t="shared" si="147"/>
        <v>0</v>
      </c>
    </row>
    <row r="1829" spans="7:11">
      <c r="G1829" s="160">
        <f t="shared" si="144"/>
        <v>0</v>
      </c>
      <c r="H1829" s="160">
        <f t="shared" si="148"/>
        <v>0</v>
      </c>
      <c r="I1829" s="160">
        <f t="shared" si="145"/>
        <v>0</v>
      </c>
      <c r="J1829" s="160">
        <f t="shared" si="146"/>
        <v>0</v>
      </c>
      <c r="K1829" s="160">
        <f t="shared" si="147"/>
        <v>0</v>
      </c>
    </row>
    <row r="1830" spans="7:11">
      <c r="G1830" s="160">
        <f t="shared" si="144"/>
        <v>0</v>
      </c>
      <c r="H1830" s="160">
        <f t="shared" si="148"/>
        <v>0</v>
      </c>
      <c r="I1830" s="160">
        <f t="shared" si="145"/>
        <v>0</v>
      </c>
      <c r="J1830" s="160">
        <f t="shared" si="146"/>
        <v>0</v>
      </c>
      <c r="K1830" s="160">
        <f t="shared" si="147"/>
        <v>0</v>
      </c>
    </row>
    <row r="1831" spans="7:11">
      <c r="G1831" s="160">
        <f t="shared" si="144"/>
        <v>0</v>
      </c>
      <c r="H1831" s="160">
        <f t="shared" si="148"/>
        <v>0</v>
      </c>
      <c r="I1831" s="160">
        <f t="shared" si="145"/>
        <v>0</v>
      </c>
      <c r="J1831" s="160">
        <f t="shared" si="146"/>
        <v>0</v>
      </c>
      <c r="K1831" s="160">
        <f t="shared" si="147"/>
        <v>0</v>
      </c>
    </row>
    <row r="1832" spans="7:11">
      <c r="G1832" s="160">
        <f t="shared" si="144"/>
        <v>0</v>
      </c>
      <c r="H1832" s="160">
        <f t="shared" si="148"/>
        <v>0</v>
      </c>
      <c r="I1832" s="160">
        <f t="shared" si="145"/>
        <v>0</v>
      </c>
      <c r="J1832" s="160">
        <f t="shared" si="146"/>
        <v>0</v>
      </c>
      <c r="K1832" s="160">
        <f t="shared" si="147"/>
        <v>0</v>
      </c>
    </row>
    <row r="1833" spans="7:11">
      <c r="G1833" s="160">
        <f t="shared" si="144"/>
        <v>0</v>
      </c>
      <c r="H1833" s="160">
        <f t="shared" si="148"/>
        <v>0</v>
      </c>
      <c r="I1833" s="160">
        <f t="shared" si="145"/>
        <v>0</v>
      </c>
      <c r="J1833" s="160">
        <f t="shared" si="146"/>
        <v>0</v>
      </c>
      <c r="K1833" s="160">
        <f t="shared" si="147"/>
        <v>0</v>
      </c>
    </row>
    <row r="1834" spans="7:11">
      <c r="G1834" s="160">
        <f t="shared" si="144"/>
        <v>0</v>
      </c>
      <c r="H1834" s="160">
        <f t="shared" si="148"/>
        <v>0</v>
      </c>
      <c r="I1834" s="160">
        <f t="shared" si="145"/>
        <v>0</v>
      </c>
      <c r="J1834" s="160">
        <f t="shared" si="146"/>
        <v>0</v>
      </c>
      <c r="K1834" s="160">
        <f t="shared" si="147"/>
        <v>0</v>
      </c>
    </row>
    <row r="1835" spans="7:11">
      <c r="G1835" s="160">
        <f t="shared" si="144"/>
        <v>0</v>
      </c>
      <c r="H1835" s="160">
        <f t="shared" si="148"/>
        <v>0</v>
      </c>
      <c r="I1835" s="160">
        <f t="shared" si="145"/>
        <v>0</v>
      </c>
      <c r="J1835" s="160">
        <f t="shared" si="146"/>
        <v>0</v>
      </c>
      <c r="K1835" s="160">
        <f t="shared" si="147"/>
        <v>0</v>
      </c>
    </row>
    <row r="1836" spans="7:11">
      <c r="G1836" s="160">
        <f t="shared" si="144"/>
        <v>0</v>
      </c>
      <c r="H1836" s="160">
        <f t="shared" si="148"/>
        <v>0</v>
      </c>
      <c r="I1836" s="160">
        <f t="shared" si="145"/>
        <v>0</v>
      </c>
      <c r="J1836" s="160">
        <f t="shared" si="146"/>
        <v>0</v>
      </c>
      <c r="K1836" s="160">
        <f t="shared" si="147"/>
        <v>0</v>
      </c>
    </row>
    <row r="1837" spans="7:11">
      <c r="G1837" s="160">
        <f t="shared" si="144"/>
        <v>0</v>
      </c>
      <c r="H1837" s="160">
        <f t="shared" si="148"/>
        <v>0</v>
      </c>
      <c r="I1837" s="160">
        <f t="shared" si="145"/>
        <v>0</v>
      </c>
      <c r="J1837" s="160">
        <f t="shared" si="146"/>
        <v>0</v>
      </c>
      <c r="K1837" s="160">
        <f t="shared" si="147"/>
        <v>0</v>
      </c>
    </row>
    <row r="1838" spans="7:11">
      <c r="G1838" s="160">
        <f t="shared" si="144"/>
        <v>0</v>
      </c>
      <c r="H1838" s="160">
        <f t="shared" si="148"/>
        <v>0</v>
      </c>
      <c r="I1838" s="160">
        <f t="shared" si="145"/>
        <v>0</v>
      </c>
      <c r="J1838" s="160">
        <f t="shared" si="146"/>
        <v>0</v>
      </c>
      <c r="K1838" s="160">
        <f t="shared" si="147"/>
        <v>0</v>
      </c>
    </row>
    <row r="1839" spans="7:11">
      <c r="G1839" s="160">
        <f t="shared" si="144"/>
        <v>0</v>
      </c>
      <c r="H1839" s="160">
        <f t="shared" si="148"/>
        <v>0</v>
      </c>
      <c r="I1839" s="160">
        <f t="shared" si="145"/>
        <v>0</v>
      </c>
      <c r="J1839" s="160">
        <f t="shared" si="146"/>
        <v>0</v>
      </c>
      <c r="K1839" s="160">
        <f t="shared" si="147"/>
        <v>0</v>
      </c>
    </row>
    <row r="1840" spans="7:11">
      <c r="G1840" s="160">
        <f t="shared" si="144"/>
        <v>0</v>
      </c>
      <c r="H1840" s="160">
        <f t="shared" si="148"/>
        <v>0</v>
      </c>
      <c r="I1840" s="160">
        <f t="shared" si="145"/>
        <v>0</v>
      </c>
      <c r="J1840" s="160">
        <f t="shared" si="146"/>
        <v>0</v>
      </c>
      <c r="K1840" s="160">
        <f t="shared" si="147"/>
        <v>0</v>
      </c>
    </row>
    <row r="1841" spans="7:11">
      <c r="G1841" s="160">
        <f t="shared" si="144"/>
        <v>0</v>
      </c>
      <c r="H1841" s="160">
        <f t="shared" si="148"/>
        <v>0</v>
      </c>
      <c r="I1841" s="160">
        <f t="shared" si="145"/>
        <v>0</v>
      </c>
      <c r="J1841" s="160">
        <f t="shared" si="146"/>
        <v>0</v>
      </c>
      <c r="K1841" s="160">
        <f t="shared" si="147"/>
        <v>0</v>
      </c>
    </row>
    <row r="1842" spans="7:11">
      <c r="G1842" s="160">
        <f t="shared" si="144"/>
        <v>0</v>
      </c>
      <c r="H1842" s="160">
        <f t="shared" si="148"/>
        <v>0</v>
      </c>
      <c r="I1842" s="160">
        <f t="shared" si="145"/>
        <v>0</v>
      </c>
      <c r="J1842" s="160">
        <f t="shared" si="146"/>
        <v>0</v>
      </c>
      <c r="K1842" s="160">
        <f t="shared" si="147"/>
        <v>0</v>
      </c>
    </row>
    <row r="1843" spans="7:11">
      <c r="G1843" s="160">
        <f t="shared" si="144"/>
        <v>0</v>
      </c>
      <c r="H1843" s="160">
        <f t="shared" si="148"/>
        <v>0</v>
      </c>
      <c r="I1843" s="160">
        <f t="shared" si="145"/>
        <v>0</v>
      </c>
      <c r="J1843" s="160">
        <f t="shared" si="146"/>
        <v>0</v>
      </c>
      <c r="K1843" s="160">
        <f t="shared" si="147"/>
        <v>0</v>
      </c>
    </row>
    <row r="1844" spans="7:11">
      <c r="G1844" s="160">
        <f t="shared" si="144"/>
        <v>0</v>
      </c>
      <c r="H1844" s="160">
        <f t="shared" si="148"/>
        <v>0</v>
      </c>
      <c r="I1844" s="160">
        <f t="shared" si="145"/>
        <v>0</v>
      </c>
      <c r="J1844" s="160">
        <f t="shared" si="146"/>
        <v>0</v>
      </c>
      <c r="K1844" s="160">
        <f t="shared" si="147"/>
        <v>0</v>
      </c>
    </row>
    <row r="1845" spans="7:11">
      <c r="G1845" s="160">
        <f t="shared" si="144"/>
        <v>0</v>
      </c>
      <c r="H1845" s="160">
        <f t="shared" si="148"/>
        <v>0</v>
      </c>
      <c r="I1845" s="160">
        <f t="shared" si="145"/>
        <v>0</v>
      </c>
      <c r="J1845" s="160">
        <f t="shared" si="146"/>
        <v>0</v>
      </c>
      <c r="K1845" s="160">
        <f t="shared" si="147"/>
        <v>0</v>
      </c>
    </row>
    <row r="1846" spans="7:11">
      <c r="G1846" s="160">
        <f t="shared" si="144"/>
        <v>0</v>
      </c>
      <c r="H1846" s="160">
        <f t="shared" si="148"/>
        <v>0</v>
      </c>
      <c r="I1846" s="160">
        <f t="shared" si="145"/>
        <v>0</v>
      </c>
      <c r="J1846" s="160">
        <f t="shared" si="146"/>
        <v>0</v>
      </c>
      <c r="K1846" s="160">
        <f t="shared" si="147"/>
        <v>0</v>
      </c>
    </row>
    <row r="1847" spans="7:11">
      <c r="G1847" s="160">
        <f t="shared" si="144"/>
        <v>0</v>
      </c>
      <c r="H1847" s="160">
        <f t="shared" si="148"/>
        <v>0</v>
      </c>
      <c r="I1847" s="160">
        <f t="shared" si="145"/>
        <v>0</v>
      </c>
      <c r="J1847" s="160">
        <f t="shared" si="146"/>
        <v>0</v>
      </c>
      <c r="K1847" s="160">
        <f t="shared" si="147"/>
        <v>0</v>
      </c>
    </row>
    <row r="1848" spans="7:11">
      <c r="G1848" s="160">
        <f t="shared" si="144"/>
        <v>0</v>
      </c>
      <c r="H1848" s="160">
        <f t="shared" si="148"/>
        <v>0</v>
      </c>
      <c r="I1848" s="160">
        <f t="shared" si="145"/>
        <v>0</v>
      </c>
      <c r="J1848" s="160">
        <f t="shared" si="146"/>
        <v>0</v>
      </c>
      <c r="K1848" s="160">
        <f t="shared" si="147"/>
        <v>0</v>
      </c>
    </row>
    <row r="1849" spans="7:11">
      <c r="G1849" s="160">
        <f t="shared" ref="G1849:G1912" si="149">IF(LEFT(C1849,2)="1-","ТР",IF(LEFT(C1849,2)="4-","ТР",0))</f>
        <v>0</v>
      </c>
      <c r="H1849" s="160">
        <f t="shared" si="148"/>
        <v>0</v>
      </c>
      <c r="I1849" s="160">
        <f t="shared" si="145"/>
        <v>0</v>
      </c>
      <c r="J1849" s="160">
        <f t="shared" si="146"/>
        <v>0</v>
      </c>
      <c r="K1849" s="160">
        <f t="shared" si="147"/>
        <v>0</v>
      </c>
    </row>
    <row r="1850" spans="7:11">
      <c r="G1850" s="160">
        <f t="shared" si="149"/>
        <v>0</v>
      </c>
      <c r="H1850" s="160">
        <f t="shared" si="148"/>
        <v>0</v>
      </c>
      <c r="I1850" s="160">
        <f t="shared" si="145"/>
        <v>0</v>
      </c>
      <c r="J1850" s="160">
        <f t="shared" si="146"/>
        <v>0</v>
      </c>
      <c r="K1850" s="160">
        <f t="shared" si="147"/>
        <v>0</v>
      </c>
    </row>
    <row r="1851" spans="7:11">
      <c r="G1851" s="160">
        <f t="shared" si="149"/>
        <v>0</v>
      </c>
      <c r="H1851" s="160">
        <f t="shared" si="148"/>
        <v>0</v>
      </c>
      <c r="I1851" s="160">
        <f t="shared" si="145"/>
        <v>0</v>
      </c>
      <c r="J1851" s="160">
        <f t="shared" si="146"/>
        <v>0</v>
      </c>
      <c r="K1851" s="160">
        <f t="shared" si="147"/>
        <v>0</v>
      </c>
    </row>
    <row r="1852" spans="7:11">
      <c r="G1852" s="160">
        <f t="shared" si="149"/>
        <v>0</v>
      </c>
      <c r="H1852" s="160">
        <f t="shared" si="148"/>
        <v>0</v>
      </c>
      <c r="I1852" s="160">
        <f t="shared" si="145"/>
        <v>0</v>
      </c>
      <c r="J1852" s="160">
        <f t="shared" si="146"/>
        <v>0</v>
      </c>
      <c r="K1852" s="160">
        <f t="shared" si="147"/>
        <v>0</v>
      </c>
    </row>
    <row r="1853" spans="7:11">
      <c r="G1853" s="160">
        <f t="shared" si="149"/>
        <v>0</v>
      </c>
      <c r="H1853" s="160">
        <f t="shared" si="148"/>
        <v>0</v>
      </c>
      <c r="I1853" s="160">
        <f t="shared" si="145"/>
        <v>0</v>
      </c>
      <c r="J1853" s="160">
        <f t="shared" si="146"/>
        <v>0</v>
      </c>
      <c r="K1853" s="160">
        <f t="shared" si="147"/>
        <v>0</v>
      </c>
    </row>
    <row r="1854" spans="7:11">
      <c r="G1854" s="160">
        <f t="shared" si="149"/>
        <v>0</v>
      </c>
      <c r="H1854" s="160">
        <f t="shared" si="148"/>
        <v>0</v>
      </c>
      <c r="I1854" s="160">
        <f t="shared" si="145"/>
        <v>0</v>
      </c>
      <c r="J1854" s="160">
        <f t="shared" si="146"/>
        <v>0</v>
      </c>
      <c r="K1854" s="160">
        <f t="shared" si="147"/>
        <v>0</v>
      </c>
    </row>
    <row r="1855" spans="7:11">
      <c r="G1855" s="160">
        <f t="shared" si="149"/>
        <v>0</v>
      </c>
      <c r="H1855" s="160">
        <f t="shared" si="148"/>
        <v>0</v>
      </c>
      <c r="I1855" s="160">
        <f t="shared" si="145"/>
        <v>0</v>
      </c>
      <c r="J1855" s="160">
        <f t="shared" si="146"/>
        <v>0</v>
      </c>
      <c r="K1855" s="160">
        <f t="shared" si="147"/>
        <v>0</v>
      </c>
    </row>
    <row r="1856" spans="7:11">
      <c r="G1856" s="160">
        <f t="shared" si="149"/>
        <v>0</v>
      </c>
      <c r="H1856" s="160">
        <f t="shared" si="148"/>
        <v>0</v>
      </c>
      <c r="I1856" s="160">
        <f t="shared" si="145"/>
        <v>0</v>
      </c>
      <c r="J1856" s="160">
        <f t="shared" si="146"/>
        <v>0</v>
      </c>
      <c r="K1856" s="160">
        <f t="shared" si="147"/>
        <v>0</v>
      </c>
    </row>
    <row r="1857" spans="7:11">
      <c r="G1857" s="160">
        <f t="shared" si="149"/>
        <v>0</v>
      </c>
      <c r="H1857" s="160">
        <f t="shared" si="148"/>
        <v>0</v>
      </c>
      <c r="I1857" s="160">
        <f t="shared" si="145"/>
        <v>0</v>
      </c>
      <c r="J1857" s="160">
        <f t="shared" si="146"/>
        <v>0</v>
      </c>
      <c r="K1857" s="160">
        <f t="shared" si="147"/>
        <v>0</v>
      </c>
    </row>
    <row r="1858" spans="7:11">
      <c r="G1858" s="160">
        <f t="shared" si="149"/>
        <v>0</v>
      </c>
      <c r="H1858" s="160">
        <f t="shared" si="148"/>
        <v>0</v>
      </c>
      <c r="I1858" s="160">
        <f t="shared" si="145"/>
        <v>0</v>
      </c>
      <c r="J1858" s="160">
        <f t="shared" si="146"/>
        <v>0</v>
      </c>
      <c r="K1858" s="160">
        <f t="shared" si="147"/>
        <v>0</v>
      </c>
    </row>
    <row r="1859" spans="7:11">
      <c r="G1859" s="160">
        <f t="shared" si="149"/>
        <v>0</v>
      </c>
      <c r="H1859" s="160">
        <f t="shared" si="148"/>
        <v>0</v>
      </c>
      <c r="I1859" s="160">
        <f t="shared" si="145"/>
        <v>0</v>
      </c>
      <c r="J1859" s="160">
        <f t="shared" si="146"/>
        <v>0</v>
      </c>
      <c r="K1859" s="160">
        <f t="shared" si="147"/>
        <v>0</v>
      </c>
    </row>
    <row r="1860" spans="7:11">
      <c r="G1860" s="160">
        <f t="shared" si="149"/>
        <v>0</v>
      </c>
      <c r="H1860" s="160">
        <f t="shared" si="148"/>
        <v>0</v>
      </c>
      <c r="I1860" s="160">
        <f t="shared" ref="I1860:I1923" si="150">IF(G1860="ТР",F1860,0)</f>
        <v>0</v>
      </c>
      <c r="J1860" s="160">
        <f t="shared" si="146"/>
        <v>0</v>
      </c>
      <c r="K1860" s="160">
        <f t="shared" si="147"/>
        <v>0</v>
      </c>
    </row>
    <row r="1861" spans="7:11">
      <c r="G1861" s="160">
        <f t="shared" si="149"/>
        <v>0</v>
      </c>
      <c r="H1861" s="160">
        <f t="shared" si="148"/>
        <v>0</v>
      </c>
      <c r="I1861" s="160">
        <f t="shared" si="150"/>
        <v>0</v>
      </c>
      <c r="J1861" s="160">
        <f t="shared" ref="J1861:J1924" si="151">IF(LEFT(C1861,2)="02","КР",0)</f>
        <v>0</v>
      </c>
      <c r="K1861" s="160">
        <f t="shared" ref="K1861:K1924" si="152">IF(J1861="КР",F1861,0)</f>
        <v>0</v>
      </c>
    </row>
    <row r="1862" spans="7:11">
      <c r="G1862" s="160">
        <f t="shared" si="149"/>
        <v>0</v>
      </c>
      <c r="H1862" s="160">
        <f t="shared" si="148"/>
        <v>0</v>
      </c>
      <c r="I1862" s="160">
        <f t="shared" si="150"/>
        <v>0</v>
      </c>
      <c r="J1862" s="160">
        <f t="shared" si="151"/>
        <v>0</v>
      </c>
      <c r="K1862" s="160">
        <f t="shared" si="152"/>
        <v>0</v>
      </c>
    </row>
    <row r="1863" spans="7:11">
      <c r="G1863" s="160">
        <f t="shared" si="149"/>
        <v>0</v>
      </c>
      <c r="H1863" s="160">
        <f t="shared" si="148"/>
        <v>0</v>
      </c>
      <c r="I1863" s="160">
        <f t="shared" si="150"/>
        <v>0</v>
      </c>
      <c r="J1863" s="160">
        <f t="shared" si="151"/>
        <v>0</v>
      </c>
      <c r="K1863" s="160">
        <f t="shared" si="152"/>
        <v>0</v>
      </c>
    </row>
    <row r="1864" spans="7:11">
      <c r="G1864" s="160">
        <f t="shared" si="149"/>
        <v>0</v>
      </c>
      <c r="H1864" s="160">
        <f t="shared" si="148"/>
        <v>0</v>
      </c>
      <c r="I1864" s="160">
        <f t="shared" si="150"/>
        <v>0</v>
      </c>
      <c r="J1864" s="160">
        <f t="shared" si="151"/>
        <v>0</v>
      </c>
      <c r="K1864" s="160">
        <f t="shared" si="152"/>
        <v>0</v>
      </c>
    </row>
    <row r="1865" spans="7:11">
      <c r="G1865" s="160">
        <f t="shared" si="149"/>
        <v>0</v>
      </c>
      <c r="H1865" s="160">
        <f t="shared" si="148"/>
        <v>0</v>
      </c>
      <c r="I1865" s="160">
        <f t="shared" si="150"/>
        <v>0</v>
      </c>
      <c r="J1865" s="160">
        <f t="shared" si="151"/>
        <v>0</v>
      </c>
      <c r="K1865" s="160">
        <f t="shared" si="152"/>
        <v>0</v>
      </c>
    </row>
    <row r="1866" spans="7:11">
      <c r="G1866" s="160">
        <f t="shared" si="149"/>
        <v>0</v>
      </c>
      <c r="H1866" s="160">
        <f t="shared" si="148"/>
        <v>0</v>
      </c>
      <c r="I1866" s="160">
        <f t="shared" si="150"/>
        <v>0</v>
      </c>
      <c r="J1866" s="160">
        <f t="shared" si="151"/>
        <v>0</v>
      </c>
      <c r="K1866" s="160">
        <f t="shared" si="152"/>
        <v>0</v>
      </c>
    </row>
    <row r="1867" spans="7:11">
      <c r="G1867" s="160">
        <f t="shared" si="149"/>
        <v>0</v>
      </c>
      <c r="H1867" s="160">
        <f t="shared" si="148"/>
        <v>0</v>
      </c>
      <c r="I1867" s="160">
        <f t="shared" si="150"/>
        <v>0</v>
      </c>
      <c r="J1867" s="160">
        <f t="shared" si="151"/>
        <v>0</v>
      </c>
      <c r="K1867" s="160">
        <f t="shared" si="152"/>
        <v>0</v>
      </c>
    </row>
    <row r="1868" spans="7:11">
      <c r="G1868" s="160">
        <f t="shared" si="149"/>
        <v>0</v>
      </c>
      <c r="H1868" s="160">
        <f t="shared" si="148"/>
        <v>0</v>
      </c>
      <c r="I1868" s="160">
        <f t="shared" si="150"/>
        <v>0</v>
      </c>
      <c r="J1868" s="160">
        <f t="shared" si="151"/>
        <v>0</v>
      </c>
      <c r="K1868" s="160">
        <f t="shared" si="152"/>
        <v>0</v>
      </c>
    </row>
    <row r="1869" spans="7:11">
      <c r="G1869" s="160">
        <f t="shared" si="149"/>
        <v>0</v>
      </c>
      <c r="H1869" s="160">
        <f t="shared" si="148"/>
        <v>0</v>
      </c>
      <c r="I1869" s="160">
        <f t="shared" si="150"/>
        <v>0</v>
      </c>
      <c r="J1869" s="160">
        <f t="shared" si="151"/>
        <v>0</v>
      </c>
      <c r="K1869" s="160">
        <f t="shared" si="152"/>
        <v>0</v>
      </c>
    </row>
    <row r="1870" spans="7:11">
      <c r="G1870" s="160">
        <f t="shared" si="149"/>
        <v>0</v>
      </c>
      <c r="H1870" s="160">
        <f t="shared" si="148"/>
        <v>0</v>
      </c>
      <c r="I1870" s="160">
        <f t="shared" si="150"/>
        <v>0</v>
      </c>
      <c r="J1870" s="160">
        <f t="shared" si="151"/>
        <v>0</v>
      </c>
      <c r="K1870" s="160">
        <f t="shared" si="152"/>
        <v>0</v>
      </c>
    </row>
    <row r="1871" spans="7:11">
      <c r="G1871" s="160">
        <f t="shared" si="149"/>
        <v>0</v>
      </c>
      <c r="H1871" s="160">
        <f t="shared" si="148"/>
        <v>0</v>
      </c>
      <c r="I1871" s="160">
        <f t="shared" si="150"/>
        <v>0</v>
      </c>
      <c r="J1871" s="160">
        <f t="shared" si="151"/>
        <v>0</v>
      </c>
      <c r="K1871" s="160">
        <f t="shared" si="152"/>
        <v>0</v>
      </c>
    </row>
    <row r="1872" spans="7:11">
      <c r="G1872" s="160">
        <f t="shared" si="149"/>
        <v>0</v>
      </c>
      <c r="H1872" s="160">
        <f t="shared" si="148"/>
        <v>0</v>
      </c>
      <c r="I1872" s="160">
        <f t="shared" si="150"/>
        <v>0</v>
      </c>
      <c r="J1872" s="160">
        <f t="shared" si="151"/>
        <v>0</v>
      </c>
      <c r="K1872" s="160">
        <f t="shared" si="152"/>
        <v>0</v>
      </c>
    </row>
    <row r="1873" spans="7:11">
      <c r="G1873" s="160">
        <f t="shared" si="149"/>
        <v>0</v>
      </c>
      <c r="H1873" s="160">
        <f t="shared" si="148"/>
        <v>0</v>
      </c>
      <c r="I1873" s="160">
        <f t="shared" si="150"/>
        <v>0</v>
      </c>
      <c r="J1873" s="160">
        <f t="shared" si="151"/>
        <v>0</v>
      </c>
      <c r="K1873" s="160">
        <f t="shared" si="152"/>
        <v>0</v>
      </c>
    </row>
    <row r="1874" spans="7:11">
      <c r="G1874" s="160">
        <f t="shared" si="149"/>
        <v>0</v>
      </c>
      <c r="H1874" s="160">
        <f t="shared" ref="H1874:H1934" si="153">IF(G1874="ТР",MID(C1874,3,1),0)</f>
        <v>0</v>
      </c>
      <c r="I1874" s="160">
        <f t="shared" si="150"/>
        <v>0</v>
      </c>
      <c r="J1874" s="160">
        <f t="shared" si="151"/>
        <v>0</v>
      </c>
      <c r="K1874" s="160">
        <f t="shared" si="152"/>
        <v>0</v>
      </c>
    </row>
    <row r="1875" spans="7:11">
      <c r="G1875" s="160">
        <f t="shared" si="149"/>
        <v>0</v>
      </c>
      <c r="H1875" s="160">
        <f t="shared" si="153"/>
        <v>0</v>
      </c>
      <c r="I1875" s="160">
        <f t="shared" si="150"/>
        <v>0</v>
      </c>
      <c r="J1875" s="160">
        <f t="shared" si="151"/>
        <v>0</v>
      </c>
      <c r="K1875" s="160">
        <f t="shared" si="152"/>
        <v>0</v>
      </c>
    </row>
    <row r="1876" spans="7:11">
      <c r="G1876" s="160">
        <f t="shared" si="149"/>
        <v>0</v>
      </c>
      <c r="H1876" s="160">
        <f t="shared" si="153"/>
        <v>0</v>
      </c>
      <c r="I1876" s="160">
        <f t="shared" si="150"/>
        <v>0</v>
      </c>
      <c r="J1876" s="160">
        <f t="shared" si="151"/>
        <v>0</v>
      </c>
      <c r="K1876" s="160">
        <f t="shared" si="152"/>
        <v>0</v>
      </c>
    </row>
    <row r="1877" spans="7:11">
      <c r="G1877" s="160">
        <f t="shared" si="149"/>
        <v>0</v>
      </c>
      <c r="H1877" s="160">
        <f t="shared" si="153"/>
        <v>0</v>
      </c>
      <c r="I1877" s="160">
        <f t="shared" si="150"/>
        <v>0</v>
      </c>
      <c r="J1877" s="160">
        <f t="shared" si="151"/>
        <v>0</v>
      </c>
      <c r="K1877" s="160">
        <f t="shared" si="152"/>
        <v>0</v>
      </c>
    </row>
    <row r="1878" spans="7:11">
      <c r="G1878" s="160">
        <f t="shared" si="149"/>
        <v>0</v>
      </c>
      <c r="H1878" s="160">
        <f t="shared" si="153"/>
        <v>0</v>
      </c>
      <c r="I1878" s="160">
        <f t="shared" si="150"/>
        <v>0</v>
      </c>
      <c r="J1878" s="160">
        <f t="shared" si="151"/>
        <v>0</v>
      </c>
      <c r="K1878" s="160">
        <f t="shared" si="152"/>
        <v>0</v>
      </c>
    </row>
    <row r="1879" spans="7:11">
      <c r="G1879" s="160">
        <f t="shared" si="149"/>
        <v>0</v>
      </c>
      <c r="H1879" s="160">
        <f t="shared" si="153"/>
        <v>0</v>
      </c>
      <c r="I1879" s="160">
        <f t="shared" si="150"/>
        <v>0</v>
      </c>
      <c r="J1879" s="160">
        <f t="shared" si="151"/>
        <v>0</v>
      </c>
      <c r="K1879" s="160">
        <f t="shared" si="152"/>
        <v>0</v>
      </c>
    </row>
    <row r="1880" spans="7:11">
      <c r="G1880" s="160">
        <f t="shared" si="149"/>
        <v>0</v>
      </c>
      <c r="H1880" s="160">
        <f t="shared" si="153"/>
        <v>0</v>
      </c>
      <c r="I1880" s="160">
        <f t="shared" si="150"/>
        <v>0</v>
      </c>
      <c r="J1880" s="160">
        <f t="shared" si="151"/>
        <v>0</v>
      </c>
      <c r="K1880" s="160">
        <f t="shared" si="152"/>
        <v>0</v>
      </c>
    </row>
    <row r="1881" spans="7:11">
      <c r="G1881" s="160">
        <f t="shared" si="149"/>
        <v>0</v>
      </c>
      <c r="H1881" s="160">
        <f t="shared" si="153"/>
        <v>0</v>
      </c>
      <c r="I1881" s="160">
        <f t="shared" si="150"/>
        <v>0</v>
      </c>
      <c r="J1881" s="160">
        <f t="shared" si="151"/>
        <v>0</v>
      </c>
      <c r="K1881" s="160">
        <f t="shared" si="152"/>
        <v>0</v>
      </c>
    </row>
    <row r="1882" spans="7:11">
      <c r="G1882" s="160">
        <f t="shared" si="149"/>
        <v>0</v>
      </c>
      <c r="H1882" s="160">
        <f t="shared" si="153"/>
        <v>0</v>
      </c>
      <c r="I1882" s="160">
        <f t="shared" si="150"/>
        <v>0</v>
      </c>
      <c r="J1882" s="160">
        <f t="shared" si="151"/>
        <v>0</v>
      </c>
      <c r="K1882" s="160">
        <f t="shared" si="152"/>
        <v>0</v>
      </c>
    </row>
    <row r="1883" spans="7:11">
      <c r="G1883" s="160">
        <f t="shared" si="149"/>
        <v>0</v>
      </c>
      <c r="H1883" s="160">
        <f t="shared" si="153"/>
        <v>0</v>
      </c>
      <c r="I1883" s="160">
        <f t="shared" si="150"/>
        <v>0</v>
      </c>
      <c r="J1883" s="160">
        <f t="shared" si="151"/>
        <v>0</v>
      </c>
      <c r="K1883" s="160">
        <f t="shared" si="152"/>
        <v>0</v>
      </c>
    </row>
    <row r="1884" spans="7:11">
      <c r="G1884" s="160">
        <f t="shared" si="149"/>
        <v>0</v>
      </c>
      <c r="H1884" s="160">
        <f t="shared" si="153"/>
        <v>0</v>
      </c>
      <c r="I1884" s="160">
        <f t="shared" si="150"/>
        <v>0</v>
      </c>
      <c r="J1884" s="160">
        <f t="shared" si="151"/>
        <v>0</v>
      </c>
      <c r="K1884" s="160">
        <f t="shared" si="152"/>
        <v>0</v>
      </c>
    </row>
    <row r="1885" spans="7:11">
      <c r="G1885" s="160">
        <f t="shared" si="149"/>
        <v>0</v>
      </c>
      <c r="H1885" s="160">
        <f t="shared" si="153"/>
        <v>0</v>
      </c>
      <c r="I1885" s="160">
        <f t="shared" si="150"/>
        <v>0</v>
      </c>
      <c r="J1885" s="160">
        <f t="shared" si="151"/>
        <v>0</v>
      </c>
      <c r="K1885" s="160">
        <f t="shared" si="152"/>
        <v>0</v>
      </c>
    </row>
    <row r="1886" spans="7:11">
      <c r="G1886" s="160">
        <f t="shared" si="149"/>
        <v>0</v>
      </c>
      <c r="H1886" s="160">
        <f t="shared" si="153"/>
        <v>0</v>
      </c>
      <c r="I1886" s="160">
        <f t="shared" si="150"/>
        <v>0</v>
      </c>
      <c r="J1886" s="160">
        <f t="shared" si="151"/>
        <v>0</v>
      </c>
      <c r="K1886" s="160">
        <f t="shared" si="152"/>
        <v>0</v>
      </c>
    </row>
    <row r="1887" spans="7:11">
      <c r="G1887" s="160">
        <f t="shared" si="149"/>
        <v>0</v>
      </c>
      <c r="H1887" s="160">
        <f t="shared" si="153"/>
        <v>0</v>
      </c>
      <c r="I1887" s="160">
        <f t="shared" si="150"/>
        <v>0</v>
      </c>
      <c r="J1887" s="160">
        <f t="shared" si="151"/>
        <v>0</v>
      </c>
      <c r="K1887" s="160">
        <f t="shared" si="152"/>
        <v>0</v>
      </c>
    </row>
    <row r="1888" spans="7:11">
      <c r="G1888" s="160">
        <f t="shared" si="149"/>
        <v>0</v>
      </c>
      <c r="H1888" s="160">
        <f t="shared" si="153"/>
        <v>0</v>
      </c>
      <c r="I1888" s="160">
        <f t="shared" si="150"/>
        <v>0</v>
      </c>
      <c r="J1888" s="160">
        <f t="shared" si="151"/>
        <v>0</v>
      </c>
      <c r="K1888" s="160">
        <f t="shared" si="152"/>
        <v>0</v>
      </c>
    </row>
    <row r="1889" spans="7:11">
      <c r="G1889" s="160">
        <f t="shared" si="149"/>
        <v>0</v>
      </c>
      <c r="H1889" s="160">
        <f t="shared" si="153"/>
        <v>0</v>
      </c>
      <c r="I1889" s="160">
        <f t="shared" si="150"/>
        <v>0</v>
      </c>
      <c r="J1889" s="160">
        <f t="shared" si="151"/>
        <v>0</v>
      </c>
      <c r="K1889" s="160">
        <f t="shared" si="152"/>
        <v>0</v>
      </c>
    </row>
    <row r="1890" spans="7:11">
      <c r="G1890" s="160">
        <f t="shared" si="149"/>
        <v>0</v>
      </c>
      <c r="H1890" s="160">
        <f t="shared" si="153"/>
        <v>0</v>
      </c>
      <c r="I1890" s="160">
        <f t="shared" si="150"/>
        <v>0</v>
      </c>
      <c r="J1890" s="160">
        <f t="shared" si="151"/>
        <v>0</v>
      </c>
      <c r="K1890" s="160">
        <f t="shared" si="152"/>
        <v>0</v>
      </c>
    </row>
    <row r="1891" spans="7:11">
      <c r="G1891" s="160">
        <f t="shared" si="149"/>
        <v>0</v>
      </c>
      <c r="H1891" s="160">
        <f t="shared" si="153"/>
        <v>0</v>
      </c>
      <c r="I1891" s="160">
        <f t="shared" si="150"/>
        <v>0</v>
      </c>
      <c r="J1891" s="160">
        <f t="shared" si="151"/>
        <v>0</v>
      </c>
      <c r="K1891" s="160">
        <f t="shared" si="152"/>
        <v>0</v>
      </c>
    </row>
    <row r="1892" spans="7:11">
      <c r="G1892" s="160">
        <f t="shared" si="149"/>
        <v>0</v>
      </c>
      <c r="H1892" s="160">
        <f t="shared" si="153"/>
        <v>0</v>
      </c>
      <c r="I1892" s="160">
        <f t="shared" si="150"/>
        <v>0</v>
      </c>
      <c r="J1892" s="160">
        <f t="shared" si="151"/>
        <v>0</v>
      </c>
      <c r="K1892" s="160">
        <f t="shared" si="152"/>
        <v>0</v>
      </c>
    </row>
    <row r="1893" spans="7:11">
      <c r="G1893" s="160">
        <f t="shared" si="149"/>
        <v>0</v>
      </c>
      <c r="H1893" s="160">
        <f t="shared" si="153"/>
        <v>0</v>
      </c>
      <c r="I1893" s="160">
        <f t="shared" si="150"/>
        <v>0</v>
      </c>
      <c r="J1893" s="160">
        <f t="shared" si="151"/>
        <v>0</v>
      </c>
      <c r="K1893" s="160">
        <f t="shared" si="152"/>
        <v>0</v>
      </c>
    </row>
    <row r="1894" spans="7:11">
      <c r="G1894" s="160">
        <f t="shared" si="149"/>
        <v>0</v>
      </c>
      <c r="H1894" s="160">
        <f t="shared" si="153"/>
        <v>0</v>
      </c>
      <c r="I1894" s="160">
        <f t="shared" si="150"/>
        <v>0</v>
      </c>
      <c r="J1894" s="160">
        <f t="shared" si="151"/>
        <v>0</v>
      </c>
      <c r="K1894" s="160">
        <f t="shared" si="152"/>
        <v>0</v>
      </c>
    </row>
    <row r="1895" spans="7:11">
      <c r="G1895" s="160">
        <f t="shared" si="149"/>
        <v>0</v>
      </c>
      <c r="H1895" s="160">
        <f t="shared" si="153"/>
        <v>0</v>
      </c>
      <c r="I1895" s="160">
        <f t="shared" si="150"/>
        <v>0</v>
      </c>
      <c r="J1895" s="160">
        <f t="shared" si="151"/>
        <v>0</v>
      </c>
      <c r="K1895" s="160">
        <f t="shared" si="152"/>
        <v>0</v>
      </c>
    </row>
    <row r="1896" spans="7:11">
      <c r="G1896" s="160">
        <f t="shared" si="149"/>
        <v>0</v>
      </c>
      <c r="H1896" s="160">
        <f t="shared" si="153"/>
        <v>0</v>
      </c>
      <c r="I1896" s="160">
        <f t="shared" si="150"/>
        <v>0</v>
      </c>
      <c r="J1896" s="160">
        <f t="shared" si="151"/>
        <v>0</v>
      </c>
      <c r="K1896" s="160">
        <f t="shared" si="152"/>
        <v>0</v>
      </c>
    </row>
    <row r="1897" spans="7:11">
      <c r="G1897" s="160">
        <f t="shared" si="149"/>
        <v>0</v>
      </c>
      <c r="H1897" s="160">
        <f t="shared" si="153"/>
        <v>0</v>
      </c>
      <c r="I1897" s="160">
        <f t="shared" si="150"/>
        <v>0</v>
      </c>
      <c r="J1897" s="160">
        <f t="shared" si="151"/>
        <v>0</v>
      </c>
      <c r="K1897" s="160">
        <f t="shared" si="152"/>
        <v>0</v>
      </c>
    </row>
    <row r="1898" spans="7:11">
      <c r="G1898" s="160">
        <f t="shared" si="149"/>
        <v>0</v>
      </c>
      <c r="H1898" s="160">
        <f t="shared" si="153"/>
        <v>0</v>
      </c>
      <c r="I1898" s="160">
        <f t="shared" si="150"/>
        <v>0</v>
      </c>
      <c r="J1898" s="160">
        <f t="shared" si="151"/>
        <v>0</v>
      </c>
      <c r="K1898" s="160">
        <f t="shared" si="152"/>
        <v>0</v>
      </c>
    </row>
    <row r="1899" spans="7:11">
      <c r="G1899" s="160">
        <f t="shared" si="149"/>
        <v>0</v>
      </c>
      <c r="H1899" s="160">
        <f t="shared" si="153"/>
        <v>0</v>
      </c>
      <c r="I1899" s="160">
        <f t="shared" si="150"/>
        <v>0</v>
      </c>
      <c r="J1899" s="160">
        <f t="shared" si="151"/>
        <v>0</v>
      </c>
      <c r="K1899" s="160">
        <f t="shared" si="152"/>
        <v>0</v>
      </c>
    </row>
    <row r="1900" spans="7:11">
      <c r="G1900" s="160">
        <f t="shared" si="149"/>
        <v>0</v>
      </c>
      <c r="H1900" s="160">
        <f t="shared" si="153"/>
        <v>0</v>
      </c>
      <c r="I1900" s="160">
        <f t="shared" si="150"/>
        <v>0</v>
      </c>
      <c r="J1900" s="160">
        <f t="shared" si="151"/>
        <v>0</v>
      </c>
      <c r="K1900" s="160">
        <f t="shared" si="152"/>
        <v>0</v>
      </c>
    </row>
    <row r="1901" spans="7:11">
      <c r="G1901" s="160">
        <f t="shared" si="149"/>
        <v>0</v>
      </c>
      <c r="H1901" s="160">
        <f t="shared" si="153"/>
        <v>0</v>
      </c>
      <c r="I1901" s="160">
        <f t="shared" si="150"/>
        <v>0</v>
      </c>
      <c r="J1901" s="160">
        <f t="shared" si="151"/>
        <v>0</v>
      </c>
      <c r="K1901" s="160">
        <f t="shared" si="152"/>
        <v>0</v>
      </c>
    </row>
    <row r="1902" spans="7:11">
      <c r="G1902" s="160">
        <f t="shared" si="149"/>
        <v>0</v>
      </c>
      <c r="H1902" s="160">
        <f t="shared" si="153"/>
        <v>0</v>
      </c>
      <c r="I1902" s="160">
        <f t="shared" si="150"/>
        <v>0</v>
      </c>
      <c r="J1902" s="160">
        <f t="shared" si="151"/>
        <v>0</v>
      </c>
      <c r="K1902" s="160">
        <f t="shared" si="152"/>
        <v>0</v>
      </c>
    </row>
    <row r="1903" spans="7:11">
      <c r="G1903" s="160">
        <f t="shared" si="149"/>
        <v>0</v>
      </c>
      <c r="H1903" s="160">
        <f t="shared" si="153"/>
        <v>0</v>
      </c>
      <c r="I1903" s="160">
        <f t="shared" si="150"/>
        <v>0</v>
      </c>
      <c r="J1903" s="160">
        <f t="shared" si="151"/>
        <v>0</v>
      </c>
      <c r="K1903" s="160">
        <f t="shared" si="152"/>
        <v>0</v>
      </c>
    </row>
    <row r="1904" spans="7:11">
      <c r="G1904" s="160">
        <f t="shared" si="149"/>
        <v>0</v>
      </c>
      <c r="H1904" s="160">
        <f t="shared" si="153"/>
        <v>0</v>
      </c>
      <c r="I1904" s="160">
        <f t="shared" si="150"/>
        <v>0</v>
      </c>
      <c r="J1904" s="160">
        <f t="shared" si="151"/>
        <v>0</v>
      </c>
      <c r="K1904" s="160">
        <f t="shared" si="152"/>
        <v>0</v>
      </c>
    </row>
    <row r="1905" spans="7:11">
      <c r="G1905" s="160">
        <f t="shared" si="149"/>
        <v>0</v>
      </c>
      <c r="H1905" s="160">
        <f t="shared" si="153"/>
        <v>0</v>
      </c>
      <c r="I1905" s="160">
        <f t="shared" si="150"/>
        <v>0</v>
      </c>
      <c r="J1905" s="160">
        <f t="shared" si="151"/>
        <v>0</v>
      </c>
      <c r="K1905" s="160">
        <f t="shared" si="152"/>
        <v>0</v>
      </c>
    </row>
    <row r="1906" spans="7:11">
      <c r="G1906" s="160">
        <f t="shared" si="149"/>
        <v>0</v>
      </c>
      <c r="H1906" s="160">
        <f t="shared" si="153"/>
        <v>0</v>
      </c>
      <c r="I1906" s="160">
        <f t="shared" si="150"/>
        <v>0</v>
      </c>
      <c r="J1906" s="160">
        <f t="shared" si="151"/>
        <v>0</v>
      </c>
      <c r="K1906" s="160">
        <f t="shared" si="152"/>
        <v>0</v>
      </c>
    </row>
    <row r="1907" spans="7:11">
      <c r="G1907" s="160">
        <f t="shared" si="149"/>
        <v>0</v>
      </c>
      <c r="H1907" s="160">
        <f t="shared" si="153"/>
        <v>0</v>
      </c>
      <c r="I1907" s="160">
        <f t="shared" si="150"/>
        <v>0</v>
      </c>
      <c r="J1907" s="160">
        <f t="shared" si="151"/>
        <v>0</v>
      </c>
      <c r="K1907" s="160">
        <f t="shared" si="152"/>
        <v>0</v>
      </c>
    </row>
    <row r="1908" spans="7:11">
      <c r="G1908" s="160">
        <f t="shared" si="149"/>
        <v>0</v>
      </c>
      <c r="H1908" s="160">
        <f t="shared" si="153"/>
        <v>0</v>
      </c>
      <c r="I1908" s="160">
        <f t="shared" si="150"/>
        <v>0</v>
      </c>
      <c r="J1908" s="160">
        <f t="shared" si="151"/>
        <v>0</v>
      </c>
      <c r="K1908" s="160">
        <f t="shared" si="152"/>
        <v>0</v>
      </c>
    </row>
    <row r="1909" spans="7:11">
      <c r="G1909" s="160">
        <f t="shared" si="149"/>
        <v>0</v>
      </c>
      <c r="H1909" s="160">
        <f t="shared" si="153"/>
        <v>0</v>
      </c>
      <c r="I1909" s="160">
        <f t="shared" si="150"/>
        <v>0</v>
      </c>
      <c r="J1909" s="160">
        <f t="shared" si="151"/>
        <v>0</v>
      </c>
      <c r="K1909" s="160">
        <f t="shared" si="152"/>
        <v>0</v>
      </c>
    </row>
    <row r="1910" spans="7:11">
      <c r="G1910" s="160">
        <f t="shared" si="149"/>
        <v>0</v>
      </c>
      <c r="H1910" s="160">
        <f t="shared" si="153"/>
        <v>0</v>
      </c>
      <c r="I1910" s="160">
        <f t="shared" si="150"/>
        <v>0</v>
      </c>
      <c r="J1910" s="160">
        <f t="shared" si="151"/>
        <v>0</v>
      </c>
      <c r="K1910" s="160">
        <f t="shared" si="152"/>
        <v>0</v>
      </c>
    </row>
    <row r="1911" spans="7:11">
      <c r="G1911" s="160">
        <f t="shared" si="149"/>
        <v>0</v>
      </c>
      <c r="H1911" s="160">
        <f t="shared" si="153"/>
        <v>0</v>
      </c>
      <c r="I1911" s="160">
        <f t="shared" si="150"/>
        <v>0</v>
      </c>
      <c r="J1911" s="160">
        <f t="shared" si="151"/>
        <v>0</v>
      </c>
      <c r="K1911" s="160">
        <f t="shared" si="152"/>
        <v>0</v>
      </c>
    </row>
    <row r="1912" spans="7:11">
      <c r="G1912" s="160">
        <f t="shared" si="149"/>
        <v>0</v>
      </c>
      <c r="H1912" s="160">
        <f t="shared" si="153"/>
        <v>0</v>
      </c>
      <c r="I1912" s="160">
        <f t="shared" si="150"/>
        <v>0</v>
      </c>
      <c r="J1912" s="160">
        <f t="shared" si="151"/>
        <v>0</v>
      </c>
      <c r="K1912" s="160">
        <f t="shared" si="152"/>
        <v>0</v>
      </c>
    </row>
    <row r="1913" spans="7:11">
      <c r="G1913" s="160">
        <f t="shared" ref="G1913:G1976" si="154">IF(LEFT(C1913,2)="1-","ТР",IF(LEFT(C1913,2)="4-","ТР",0))</f>
        <v>0</v>
      </c>
      <c r="H1913" s="160">
        <f t="shared" si="153"/>
        <v>0</v>
      </c>
      <c r="I1913" s="160">
        <f t="shared" si="150"/>
        <v>0</v>
      </c>
      <c r="J1913" s="160">
        <f t="shared" si="151"/>
        <v>0</v>
      </c>
      <c r="K1913" s="160">
        <f t="shared" si="152"/>
        <v>0</v>
      </c>
    </row>
    <row r="1914" spans="7:11">
      <c r="G1914" s="160">
        <f t="shared" si="154"/>
        <v>0</v>
      </c>
      <c r="H1914" s="160">
        <f t="shared" si="153"/>
        <v>0</v>
      </c>
      <c r="I1914" s="160">
        <f t="shared" si="150"/>
        <v>0</v>
      </c>
      <c r="J1914" s="160">
        <f t="shared" si="151"/>
        <v>0</v>
      </c>
      <c r="K1914" s="160">
        <f t="shared" si="152"/>
        <v>0</v>
      </c>
    </row>
    <row r="1915" spans="7:11">
      <c r="G1915" s="160">
        <f t="shared" si="154"/>
        <v>0</v>
      </c>
      <c r="H1915" s="160">
        <f t="shared" si="153"/>
        <v>0</v>
      </c>
      <c r="I1915" s="160">
        <f t="shared" si="150"/>
        <v>0</v>
      </c>
      <c r="J1915" s="160">
        <f t="shared" si="151"/>
        <v>0</v>
      </c>
      <c r="K1915" s="160">
        <f t="shared" si="152"/>
        <v>0</v>
      </c>
    </row>
    <row r="1916" spans="7:11">
      <c r="G1916" s="160">
        <f t="shared" si="154"/>
        <v>0</v>
      </c>
      <c r="H1916" s="160">
        <f t="shared" si="153"/>
        <v>0</v>
      </c>
      <c r="I1916" s="160">
        <f t="shared" si="150"/>
        <v>0</v>
      </c>
      <c r="J1916" s="160">
        <f t="shared" si="151"/>
        <v>0</v>
      </c>
      <c r="K1916" s="160">
        <f t="shared" si="152"/>
        <v>0</v>
      </c>
    </row>
    <row r="1917" spans="7:11">
      <c r="G1917" s="160">
        <f t="shared" si="154"/>
        <v>0</v>
      </c>
      <c r="H1917" s="160">
        <f t="shared" si="153"/>
        <v>0</v>
      </c>
      <c r="I1917" s="160">
        <f t="shared" si="150"/>
        <v>0</v>
      </c>
      <c r="J1917" s="160">
        <f t="shared" si="151"/>
        <v>0</v>
      </c>
      <c r="K1917" s="160">
        <f t="shared" si="152"/>
        <v>0</v>
      </c>
    </row>
    <row r="1918" spans="7:11">
      <c r="G1918" s="160">
        <f t="shared" si="154"/>
        <v>0</v>
      </c>
      <c r="H1918" s="160">
        <f t="shared" si="153"/>
        <v>0</v>
      </c>
      <c r="I1918" s="160">
        <f t="shared" si="150"/>
        <v>0</v>
      </c>
      <c r="J1918" s="160">
        <f t="shared" si="151"/>
        <v>0</v>
      </c>
      <c r="K1918" s="160">
        <f t="shared" si="152"/>
        <v>0</v>
      </c>
    </row>
    <row r="1919" spans="7:11">
      <c r="G1919" s="160">
        <f t="shared" si="154"/>
        <v>0</v>
      </c>
      <c r="H1919" s="160">
        <f t="shared" si="153"/>
        <v>0</v>
      </c>
      <c r="I1919" s="160">
        <f t="shared" si="150"/>
        <v>0</v>
      </c>
      <c r="J1919" s="160">
        <f t="shared" si="151"/>
        <v>0</v>
      </c>
      <c r="K1919" s="160">
        <f t="shared" si="152"/>
        <v>0</v>
      </c>
    </row>
    <row r="1920" spans="7:11">
      <c r="G1920" s="160">
        <f t="shared" si="154"/>
        <v>0</v>
      </c>
      <c r="H1920" s="160">
        <f t="shared" si="153"/>
        <v>0</v>
      </c>
      <c r="I1920" s="160">
        <f t="shared" si="150"/>
        <v>0</v>
      </c>
      <c r="J1920" s="160">
        <f t="shared" si="151"/>
        <v>0</v>
      </c>
      <c r="K1920" s="160">
        <f t="shared" si="152"/>
        <v>0</v>
      </c>
    </row>
    <row r="1921" spans="7:11">
      <c r="G1921" s="160">
        <f t="shared" si="154"/>
        <v>0</v>
      </c>
      <c r="H1921" s="160">
        <f t="shared" si="153"/>
        <v>0</v>
      </c>
      <c r="I1921" s="160">
        <f t="shared" si="150"/>
        <v>0</v>
      </c>
      <c r="J1921" s="160">
        <f t="shared" si="151"/>
        <v>0</v>
      </c>
      <c r="K1921" s="160">
        <f t="shared" si="152"/>
        <v>0</v>
      </c>
    </row>
    <row r="1922" spans="7:11">
      <c r="G1922" s="160">
        <f t="shared" si="154"/>
        <v>0</v>
      </c>
      <c r="H1922" s="160">
        <f t="shared" si="153"/>
        <v>0</v>
      </c>
      <c r="I1922" s="160">
        <f t="shared" si="150"/>
        <v>0</v>
      </c>
      <c r="J1922" s="160">
        <f t="shared" si="151"/>
        <v>0</v>
      </c>
      <c r="K1922" s="160">
        <f t="shared" si="152"/>
        <v>0</v>
      </c>
    </row>
    <row r="1923" spans="7:11">
      <c r="G1923" s="160">
        <f t="shared" si="154"/>
        <v>0</v>
      </c>
      <c r="H1923" s="160">
        <f t="shared" si="153"/>
        <v>0</v>
      </c>
      <c r="I1923" s="160">
        <f t="shared" si="150"/>
        <v>0</v>
      </c>
      <c r="J1923" s="160">
        <f t="shared" si="151"/>
        <v>0</v>
      </c>
      <c r="K1923" s="160">
        <f t="shared" si="152"/>
        <v>0</v>
      </c>
    </row>
    <row r="1924" spans="7:11">
      <c r="G1924" s="160">
        <f t="shared" si="154"/>
        <v>0</v>
      </c>
      <c r="H1924" s="160">
        <f t="shared" si="153"/>
        <v>0</v>
      </c>
      <c r="I1924" s="160">
        <f t="shared" ref="I1924:I1987" si="155">IF(G1924="ТР",F1924,0)</f>
        <v>0</v>
      </c>
      <c r="J1924" s="160">
        <f t="shared" si="151"/>
        <v>0</v>
      </c>
      <c r="K1924" s="160">
        <f t="shared" si="152"/>
        <v>0</v>
      </c>
    </row>
    <row r="1925" spans="7:11">
      <c r="G1925" s="160">
        <f t="shared" si="154"/>
        <v>0</v>
      </c>
      <c r="H1925" s="160">
        <f t="shared" si="153"/>
        <v>0</v>
      </c>
      <c r="I1925" s="160">
        <f t="shared" si="155"/>
        <v>0</v>
      </c>
      <c r="J1925" s="160">
        <f t="shared" ref="J1925:J1988" si="156">IF(LEFT(C1925,2)="02","КР",0)</f>
        <v>0</v>
      </c>
      <c r="K1925" s="160">
        <f t="shared" ref="K1925:K1988" si="157">IF(J1925="КР",F1925,0)</f>
        <v>0</v>
      </c>
    </row>
    <row r="1926" spans="7:11">
      <c r="G1926" s="160">
        <f t="shared" si="154"/>
        <v>0</v>
      </c>
      <c r="H1926" s="160">
        <f t="shared" si="153"/>
        <v>0</v>
      </c>
      <c r="I1926" s="160">
        <f t="shared" si="155"/>
        <v>0</v>
      </c>
      <c r="J1926" s="160">
        <f t="shared" si="156"/>
        <v>0</v>
      </c>
      <c r="K1926" s="160">
        <f t="shared" si="157"/>
        <v>0</v>
      </c>
    </row>
    <row r="1927" spans="7:11">
      <c r="G1927" s="160">
        <f t="shared" si="154"/>
        <v>0</v>
      </c>
      <c r="H1927" s="160">
        <f t="shared" si="153"/>
        <v>0</v>
      </c>
      <c r="I1927" s="160">
        <f t="shared" si="155"/>
        <v>0</v>
      </c>
      <c r="J1927" s="160">
        <f t="shared" si="156"/>
        <v>0</v>
      </c>
      <c r="K1927" s="160">
        <f t="shared" si="157"/>
        <v>0</v>
      </c>
    </row>
    <row r="1928" spans="7:11">
      <c r="G1928" s="160">
        <f t="shared" si="154"/>
        <v>0</v>
      </c>
      <c r="H1928" s="160">
        <f t="shared" si="153"/>
        <v>0</v>
      </c>
      <c r="I1928" s="160">
        <f t="shared" si="155"/>
        <v>0</v>
      </c>
      <c r="J1928" s="160">
        <f t="shared" si="156"/>
        <v>0</v>
      </c>
      <c r="K1928" s="160">
        <f t="shared" si="157"/>
        <v>0</v>
      </c>
    </row>
    <row r="1929" spans="7:11">
      <c r="G1929" s="160">
        <f t="shared" si="154"/>
        <v>0</v>
      </c>
      <c r="H1929" s="160">
        <f t="shared" si="153"/>
        <v>0</v>
      </c>
      <c r="I1929" s="160">
        <f t="shared" si="155"/>
        <v>0</v>
      </c>
      <c r="J1929" s="160">
        <f t="shared" si="156"/>
        <v>0</v>
      </c>
      <c r="K1929" s="160">
        <f t="shared" si="157"/>
        <v>0</v>
      </c>
    </row>
    <row r="1930" spans="7:11">
      <c r="G1930" s="160">
        <f t="shared" si="154"/>
        <v>0</v>
      </c>
      <c r="H1930" s="160">
        <f t="shared" si="153"/>
        <v>0</v>
      </c>
      <c r="I1930" s="160">
        <f t="shared" si="155"/>
        <v>0</v>
      </c>
      <c r="J1930" s="160">
        <f t="shared" si="156"/>
        <v>0</v>
      </c>
      <c r="K1930" s="160">
        <f t="shared" si="157"/>
        <v>0</v>
      </c>
    </row>
    <row r="1931" spans="7:11">
      <c r="G1931" s="160">
        <f t="shared" si="154"/>
        <v>0</v>
      </c>
      <c r="H1931" s="160">
        <f t="shared" si="153"/>
        <v>0</v>
      </c>
      <c r="I1931" s="160">
        <f t="shared" si="155"/>
        <v>0</v>
      </c>
      <c r="J1931" s="160">
        <f t="shared" si="156"/>
        <v>0</v>
      </c>
      <c r="K1931" s="160">
        <f t="shared" si="157"/>
        <v>0</v>
      </c>
    </row>
    <row r="1932" spans="7:11">
      <c r="G1932" s="160">
        <f t="shared" si="154"/>
        <v>0</v>
      </c>
      <c r="H1932" s="160">
        <f t="shared" si="153"/>
        <v>0</v>
      </c>
      <c r="I1932" s="160">
        <f t="shared" si="155"/>
        <v>0</v>
      </c>
      <c r="J1932" s="160">
        <f t="shared" si="156"/>
        <v>0</v>
      </c>
      <c r="K1932" s="160">
        <f t="shared" si="157"/>
        <v>0</v>
      </c>
    </row>
    <row r="1933" spans="7:11">
      <c r="G1933" s="160">
        <f t="shared" si="154"/>
        <v>0</v>
      </c>
      <c r="H1933" s="160">
        <f t="shared" si="153"/>
        <v>0</v>
      </c>
      <c r="I1933" s="160">
        <f t="shared" si="155"/>
        <v>0</v>
      </c>
      <c r="J1933" s="160">
        <f t="shared" si="156"/>
        <v>0</v>
      </c>
      <c r="K1933" s="160">
        <f t="shared" si="157"/>
        <v>0</v>
      </c>
    </row>
    <row r="1934" spans="7:11">
      <c r="G1934" s="160">
        <f t="shared" si="154"/>
        <v>0</v>
      </c>
      <c r="H1934" s="160">
        <f t="shared" si="153"/>
        <v>0</v>
      </c>
      <c r="I1934" s="160">
        <f t="shared" si="155"/>
        <v>0</v>
      </c>
      <c r="J1934" s="160">
        <f t="shared" si="156"/>
        <v>0</v>
      </c>
      <c r="K1934" s="160">
        <f t="shared" si="157"/>
        <v>0</v>
      </c>
    </row>
    <row r="1935" spans="7:11">
      <c r="G1935" s="160">
        <f t="shared" si="154"/>
        <v>0</v>
      </c>
      <c r="H1935" s="160">
        <f t="shared" ref="H1935:H1996" si="158">IF(G1935="ТР",MID(C1935,3,1),0)</f>
        <v>0</v>
      </c>
      <c r="I1935" s="160">
        <f t="shared" si="155"/>
        <v>0</v>
      </c>
      <c r="J1935" s="160">
        <f t="shared" si="156"/>
        <v>0</v>
      </c>
      <c r="K1935" s="160">
        <f t="shared" si="157"/>
        <v>0</v>
      </c>
    </row>
    <row r="1936" spans="7:11">
      <c r="G1936" s="160">
        <f t="shared" si="154"/>
        <v>0</v>
      </c>
      <c r="H1936" s="160">
        <f t="shared" si="158"/>
        <v>0</v>
      </c>
      <c r="I1936" s="160">
        <f t="shared" si="155"/>
        <v>0</v>
      </c>
      <c r="J1936" s="160">
        <f t="shared" si="156"/>
        <v>0</v>
      </c>
      <c r="K1936" s="160">
        <f t="shared" si="157"/>
        <v>0</v>
      </c>
    </row>
    <row r="1937" spans="7:11">
      <c r="G1937" s="160">
        <f t="shared" si="154"/>
        <v>0</v>
      </c>
      <c r="H1937" s="160">
        <f t="shared" si="158"/>
        <v>0</v>
      </c>
      <c r="I1937" s="160">
        <f t="shared" si="155"/>
        <v>0</v>
      </c>
      <c r="J1937" s="160">
        <f t="shared" si="156"/>
        <v>0</v>
      </c>
      <c r="K1937" s="160">
        <f t="shared" si="157"/>
        <v>0</v>
      </c>
    </row>
    <row r="1938" spans="7:11">
      <c r="G1938" s="160">
        <f t="shared" si="154"/>
        <v>0</v>
      </c>
      <c r="H1938" s="160">
        <f t="shared" si="158"/>
        <v>0</v>
      </c>
      <c r="I1938" s="160">
        <f t="shared" si="155"/>
        <v>0</v>
      </c>
      <c r="J1938" s="160">
        <f t="shared" si="156"/>
        <v>0</v>
      </c>
      <c r="K1938" s="160">
        <f t="shared" si="157"/>
        <v>0</v>
      </c>
    </row>
    <row r="1939" spans="7:11">
      <c r="G1939" s="160">
        <f t="shared" si="154"/>
        <v>0</v>
      </c>
      <c r="H1939" s="160">
        <f t="shared" si="158"/>
        <v>0</v>
      </c>
      <c r="I1939" s="160">
        <f t="shared" si="155"/>
        <v>0</v>
      </c>
      <c r="J1939" s="160">
        <f t="shared" si="156"/>
        <v>0</v>
      </c>
      <c r="K1939" s="160">
        <f t="shared" si="157"/>
        <v>0</v>
      </c>
    </row>
    <row r="1940" spans="7:11">
      <c r="G1940" s="160">
        <f t="shared" si="154"/>
        <v>0</v>
      </c>
      <c r="H1940" s="160">
        <f t="shared" si="158"/>
        <v>0</v>
      </c>
      <c r="I1940" s="160">
        <f t="shared" si="155"/>
        <v>0</v>
      </c>
      <c r="J1940" s="160">
        <f t="shared" si="156"/>
        <v>0</v>
      </c>
      <c r="K1940" s="160">
        <f t="shared" si="157"/>
        <v>0</v>
      </c>
    </row>
    <row r="1941" spans="7:11">
      <c r="G1941" s="160">
        <f t="shared" si="154"/>
        <v>0</v>
      </c>
      <c r="H1941" s="160">
        <f t="shared" si="158"/>
        <v>0</v>
      </c>
      <c r="I1941" s="160">
        <f t="shared" si="155"/>
        <v>0</v>
      </c>
      <c r="J1941" s="160">
        <f t="shared" si="156"/>
        <v>0</v>
      </c>
      <c r="K1941" s="160">
        <f t="shared" si="157"/>
        <v>0</v>
      </c>
    </row>
    <row r="1942" spans="7:11">
      <c r="G1942" s="160">
        <f t="shared" si="154"/>
        <v>0</v>
      </c>
      <c r="H1942" s="160">
        <f t="shared" si="158"/>
        <v>0</v>
      </c>
      <c r="I1942" s="160">
        <f t="shared" si="155"/>
        <v>0</v>
      </c>
      <c r="J1942" s="160">
        <f t="shared" si="156"/>
        <v>0</v>
      </c>
      <c r="K1942" s="160">
        <f t="shared" si="157"/>
        <v>0</v>
      </c>
    </row>
    <row r="1943" spans="7:11">
      <c r="G1943" s="160">
        <f t="shared" si="154"/>
        <v>0</v>
      </c>
      <c r="H1943" s="160">
        <f t="shared" si="158"/>
        <v>0</v>
      </c>
      <c r="I1943" s="160">
        <f t="shared" si="155"/>
        <v>0</v>
      </c>
      <c r="J1943" s="160">
        <f t="shared" si="156"/>
        <v>0</v>
      </c>
      <c r="K1943" s="160">
        <f t="shared" si="157"/>
        <v>0</v>
      </c>
    </row>
    <row r="1944" spans="7:11">
      <c r="G1944" s="160">
        <f t="shared" si="154"/>
        <v>0</v>
      </c>
      <c r="H1944" s="160">
        <f t="shared" si="158"/>
        <v>0</v>
      </c>
      <c r="I1944" s="160">
        <f t="shared" si="155"/>
        <v>0</v>
      </c>
      <c r="J1944" s="160">
        <f t="shared" si="156"/>
        <v>0</v>
      </c>
      <c r="K1944" s="160">
        <f t="shared" si="157"/>
        <v>0</v>
      </c>
    </row>
    <row r="1945" spans="7:11">
      <c r="G1945" s="160">
        <f t="shared" si="154"/>
        <v>0</v>
      </c>
      <c r="H1945" s="160">
        <f t="shared" si="158"/>
        <v>0</v>
      </c>
      <c r="I1945" s="160">
        <f t="shared" si="155"/>
        <v>0</v>
      </c>
      <c r="J1945" s="160">
        <f t="shared" si="156"/>
        <v>0</v>
      </c>
      <c r="K1945" s="160">
        <f t="shared" si="157"/>
        <v>0</v>
      </c>
    </row>
    <row r="1946" spans="7:11">
      <c r="G1946" s="160">
        <f t="shared" si="154"/>
        <v>0</v>
      </c>
      <c r="H1946" s="160">
        <f t="shared" si="158"/>
        <v>0</v>
      </c>
      <c r="I1946" s="160">
        <f t="shared" si="155"/>
        <v>0</v>
      </c>
      <c r="J1946" s="160">
        <f t="shared" si="156"/>
        <v>0</v>
      </c>
      <c r="K1946" s="160">
        <f t="shared" si="157"/>
        <v>0</v>
      </c>
    </row>
    <row r="1947" spans="7:11">
      <c r="G1947" s="160">
        <f t="shared" si="154"/>
        <v>0</v>
      </c>
      <c r="H1947" s="160">
        <f t="shared" si="158"/>
        <v>0</v>
      </c>
      <c r="I1947" s="160">
        <f t="shared" si="155"/>
        <v>0</v>
      </c>
      <c r="J1947" s="160">
        <f t="shared" si="156"/>
        <v>0</v>
      </c>
      <c r="K1947" s="160">
        <f t="shared" si="157"/>
        <v>0</v>
      </c>
    </row>
    <row r="1948" spans="7:11">
      <c r="G1948" s="160">
        <f t="shared" si="154"/>
        <v>0</v>
      </c>
      <c r="H1948" s="160">
        <f t="shared" si="158"/>
        <v>0</v>
      </c>
      <c r="I1948" s="160">
        <f t="shared" si="155"/>
        <v>0</v>
      </c>
      <c r="J1948" s="160">
        <f t="shared" si="156"/>
        <v>0</v>
      </c>
      <c r="K1948" s="160">
        <f t="shared" si="157"/>
        <v>0</v>
      </c>
    </row>
    <row r="1949" spans="7:11">
      <c r="G1949" s="160">
        <f t="shared" si="154"/>
        <v>0</v>
      </c>
      <c r="H1949" s="160">
        <f t="shared" si="158"/>
        <v>0</v>
      </c>
      <c r="I1949" s="160">
        <f t="shared" si="155"/>
        <v>0</v>
      </c>
      <c r="J1949" s="160">
        <f t="shared" si="156"/>
        <v>0</v>
      </c>
      <c r="K1949" s="160">
        <f t="shared" si="157"/>
        <v>0</v>
      </c>
    </row>
    <row r="1950" spans="7:11">
      <c r="G1950" s="160">
        <f t="shared" si="154"/>
        <v>0</v>
      </c>
      <c r="H1950" s="160">
        <f t="shared" si="158"/>
        <v>0</v>
      </c>
      <c r="I1950" s="160">
        <f t="shared" si="155"/>
        <v>0</v>
      </c>
      <c r="J1950" s="160">
        <f t="shared" si="156"/>
        <v>0</v>
      </c>
      <c r="K1950" s="160">
        <f t="shared" si="157"/>
        <v>0</v>
      </c>
    </row>
    <row r="1951" spans="7:11">
      <c r="G1951" s="160">
        <f t="shared" si="154"/>
        <v>0</v>
      </c>
      <c r="H1951" s="160">
        <f t="shared" si="158"/>
        <v>0</v>
      </c>
      <c r="I1951" s="160">
        <f t="shared" si="155"/>
        <v>0</v>
      </c>
      <c r="J1951" s="160">
        <f t="shared" si="156"/>
        <v>0</v>
      </c>
      <c r="K1951" s="160">
        <f t="shared" si="157"/>
        <v>0</v>
      </c>
    </row>
    <row r="1952" spans="7:11">
      <c r="G1952" s="160">
        <f t="shared" si="154"/>
        <v>0</v>
      </c>
      <c r="H1952" s="160">
        <f t="shared" si="158"/>
        <v>0</v>
      </c>
      <c r="I1952" s="160">
        <f t="shared" si="155"/>
        <v>0</v>
      </c>
      <c r="J1952" s="160">
        <f t="shared" si="156"/>
        <v>0</v>
      </c>
      <c r="K1952" s="160">
        <f t="shared" si="157"/>
        <v>0</v>
      </c>
    </row>
    <row r="1953" spans="7:11">
      <c r="G1953" s="160">
        <f t="shared" si="154"/>
        <v>0</v>
      </c>
      <c r="H1953" s="160">
        <f t="shared" si="158"/>
        <v>0</v>
      </c>
      <c r="I1953" s="160">
        <f t="shared" si="155"/>
        <v>0</v>
      </c>
      <c r="J1953" s="160">
        <f t="shared" si="156"/>
        <v>0</v>
      </c>
      <c r="K1953" s="160">
        <f t="shared" si="157"/>
        <v>0</v>
      </c>
    </row>
    <row r="1954" spans="7:11">
      <c r="G1954" s="160">
        <f t="shared" si="154"/>
        <v>0</v>
      </c>
      <c r="H1954" s="160">
        <f t="shared" si="158"/>
        <v>0</v>
      </c>
      <c r="I1954" s="160">
        <f t="shared" si="155"/>
        <v>0</v>
      </c>
      <c r="J1954" s="160">
        <f t="shared" si="156"/>
        <v>0</v>
      </c>
      <c r="K1954" s="160">
        <f t="shared" si="157"/>
        <v>0</v>
      </c>
    </row>
    <row r="1955" spans="7:11">
      <c r="G1955" s="160">
        <f t="shared" si="154"/>
        <v>0</v>
      </c>
      <c r="H1955" s="160">
        <f t="shared" si="158"/>
        <v>0</v>
      </c>
      <c r="I1955" s="160">
        <f t="shared" si="155"/>
        <v>0</v>
      </c>
      <c r="J1955" s="160">
        <f t="shared" si="156"/>
        <v>0</v>
      </c>
      <c r="K1955" s="160">
        <f t="shared" si="157"/>
        <v>0</v>
      </c>
    </row>
    <row r="1956" spans="7:11">
      <c r="G1956" s="160">
        <f t="shared" si="154"/>
        <v>0</v>
      </c>
      <c r="H1956" s="160">
        <f t="shared" si="158"/>
        <v>0</v>
      </c>
      <c r="I1956" s="160">
        <f t="shared" si="155"/>
        <v>0</v>
      </c>
      <c r="J1956" s="160">
        <f t="shared" si="156"/>
        <v>0</v>
      </c>
      <c r="K1956" s="160">
        <f t="shared" si="157"/>
        <v>0</v>
      </c>
    </row>
    <row r="1957" spans="7:11">
      <c r="G1957" s="160">
        <f t="shared" si="154"/>
        <v>0</v>
      </c>
      <c r="H1957" s="160">
        <f t="shared" si="158"/>
        <v>0</v>
      </c>
      <c r="I1957" s="160">
        <f t="shared" si="155"/>
        <v>0</v>
      </c>
      <c r="J1957" s="160">
        <f t="shared" si="156"/>
        <v>0</v>
      </c>
      <c r="K1957" s="160">
        <f t="shared" si="157"/>
        <v>0</v>
      </c>
    </row>
    <row r="1958" spans="7:11">
      <c r="G1958" s="160">
        <f t="shared" si="154"/>
        <v>0</v>
      </c>
      <c r="H1958" s="160">
        <f t="shared" si="158"/>
        <v>0</v>
      </c>
      <c r="I1958" s="160">
        <f t="shared" si="155"/>
        <v>0</v>
      </c>
      <c r="J1958" s="160">
        <f t="shared" si="156"/>
        <v>0</v>
      </c>
      <c r="K1958" s="160">
        <f t="shared" si="157"/>
        <v>0</v>
      </c>
    </row>
    <row r="1959" spans="7:11">
      <c r="G1959" s="160">
        <f t="shared" si="154"/>
        <v>0</v>
      </c>
      <c r="H1959" s="160">
        <f t="shared" si="158"/>
        <v>0</v>
      </c>
      <c r="I1959" s="160">
        <f t="shared" si="155"/>
        <v>0</v>
      </c>
      <c r="J1959" s="160">
        <f t="shared" si="156"/>
        <v>0</v>
      </c>
      <c r="K1959" s="160">
        <f t="shared" si="157"/>
        <v>0</v>
      </c>
    </row>
    <row r="1960" spans="7:11">
      <c r="G1960" s="160">
        <f t="shared" si="154"/>
        <v>0</v>
      </c>
      <c r="H1960" s="160">
        <f t="shared" si="158"/>
        <v>0</v>
      </c>
      <c r="I1960" s="160">
        <f t="shared" si="155"/>
        <v>0</v>
      </c>
      <c r="J1960" s="160">
        <f t="shared" si="156"/>
        <v>0</v>
      </c>
      <c r="K1960" s="160">
        <f t="shared" si="157"/>
        <v>0</v>
      </c>
    </row>
    <row r="1961" spans="7:11">
      <c r="G1961" s="160">
        <f t="shared" si="154"/>
        <v>0</v>
      </c>
      <c r="H1961" s="160">
        <f t="shared" si="158"/>
        <v>0</v>
      </c>
      <c r="I1961" s="160">
        <f t="shared" si="155"/>
        <v>0</v>
      </c>
      <c r="J1961" s="160">
        <f t="shared" si="156"/>
        <v>0</v>
      </c>
      <c r="K1961" s="160">
        <f t="shared" si="157"/>
        <v>0</v>
      </c>
    </row>
    <row r="1962" spans="7:11">
      <c r="G1962" s="160">
        <f t="shared" si="154"/>
        <v>0</v>
      </c>
      <c r="H1962" s="160">
        <f t="shared" si="158"/>
        <v>0</v>
      </c>
      <c r="I1962" s="160">
        <f t="shared" si="155"/>
        <v>0</v>
      </c>
      <c r="J1962" s="160">
        <f t="shared" si="156"/>
        <v>0</v>
      </c>
      <c r="K1962" s="160">
        <f t="shared" si="157"/>
        <v>0</v>
      </c>
    </row>
    <row r="1963" spans="7:11">
      <c r="G1963" s="160">
        <f t="shared" si="154"/>
        <v>0</v>
      </c>
      <c r="H1963" s="160">
        <f t="shared" si="158"/>
        <v>0</v>
      </c>
      <c r="I1963" s="160">
        <f t="shared" si="155"/>
        <v>0</v>
      </c>
      <c r="J1963" s="160">
        <f t="shared" si="156"/>
        <v>0</v>
      </c>
      <c r="K1963" s="160">
        <f t="shared" si="157"/>
        <v>0</v>
      </c>
    </row>
    <row r="1964" spans="7:11">
      <c r="G1964" s="160">
        <f t="shared" si="154"/>
        <v>0</v>
      </c>
      <c r="H1964" s="160">
        <f t="shared" si="158"/>
        <v>0</v>
      </c>
      <c r="I1964" s="160">
        <f t="shared" si="155"/>
        <v>0</v>
      </c>
      <c r="J1964" s="160">
        <f t="shared" si="156"/>
        <v>0</v>
      </c>
      <c r="K1964" s="160">
        <f t="shared" si="157"/>
        <v>0</v>
      </c>
    </row>
    <row r="1965" spans="7:11">
      <c r="G1965" s="160">
        <f t="shared" si="154"/>
        <v>0</v>
      </c>
      <c r="H1965" s="160">
        <f t="shared" si="158"/>
        <v>0</v>
      </c>
      <c r="I1965" s="160">
        <f t="shared" si="155"/>
        <v>0</v>
      </c>
      <c r="J1965" s="160">
        <f t="shared" si="156"/>
        <v>0</v>
      </c>
      <c r="K1965" s="160">
        <f t="shared" si="157"/>
        <v>0</v>
      </c>
    </row>
    <row r="1966" spans="7:11">
      <c r="G1966" s="160">
        <f t="shared" si="154"/>
        <v>0</v>
      </c>
      <c r="H1966" s="160">
        <f t="shared" si="158"/>
        <v>0</v>
      </c>
      <c r="I1966" s="160">
        <f t="shared" si="155"/>
        <v>0</v>
      </c>
      <c r="J1966" s="160">
        <f t="shared" si="156"/>
        <v>0</v>
      </c>
      <c r="K1966" s="160">
        <f t="shared" si="157"/>
        <v>0</v>
      </c>
    </row>
    <row r="1967" spans="7:11">
      <c r="G1967" s="160">
        <f t="shared" si="154"/>
        <v>0</v>
      </c>
      <c r="H1967" s="160">
        <f t="shared" si="158"/>
        <v>0</v>
      </c>
      <c r="I1967" s="160">
        <f t="shared" si="155"/>
        <v>0</v>
      </c>
      <c r="J1967" s="160">
        <f t="shared" si="156"/>
        <v>0</v>
      </c>
      <c r="K1967" s="160">
        <f t="shared" si="157"/>
        <v>0</v>
      </c>
    </row>
    <row r="1968" spans="7:11">
      <c r="G1968" s="160">
        <f t="shared" si="154"/>
        <v>0</v>
      </c>
      <c r="H1968" s="160">
        <f t="shared" si="158"/>
        <v>0</v>
      </c>
      <c r="I1968" s="160">
        <f t="shared" si="155"/>
        <v>0</v>
      </c>
      <c r="J1968" s="160">
        <f t="shared" si="156"/>
        <v>0</v>
      </c>
      <c r="K1968" s="160">
        <f t="shared" si="157"/>
        <v>0</v>
      </c>
    </row>
    <row r="1969" spans="7:11">
      <c r="G1969" s="160">
        <f t="shared" si="154"/>
        <v>0</v>
      </c>
      <c r="H1969" s="160">
        <f t="shared" si="158"/>
        <v>0</v>
      </c>
      <c r="I1969" s="160">
        <f t="shared" si="155"/>
        <v>0</v>
      </c>
      <c r="J1969" s="160">
        <f t="shared" si="156"/>
        <v>0</v>
      </c>
      <c r="K1969" s="160">
        <f t="shared" si="157"/>
        <v>0</v>
      </c>
    </row>
    <row r="1970" spans="7:11">
      <c r="G1970" s="160">
        <f t="shared" si="154"/>
        <v>0</v>
      </c>
      <c r="H1970" s="160">
        <f t="shared" si="158"/>
        <v>0</v>
      </c>
      <c r="I1970" s="160">
        <f t="shared" si="155"/>
        <v>0</v>
      </c>
      <c r="J1970" s="160">
        <f t="shared" si="156"/>
        <v>0</v>
      </c>
      <c r="K1970" s="160">
        <f t="shared" si="157"/>
        <v>0</v>
      </c>
    </row>
    <row r="1971" spans="7:11">
      <c r="G1971" s="160">
        <f t="shared" si="154"/>
        <v>0</v>
      </c>
      <c r="H1971" s="160">
        <f t="shared" si="158"/>
        <v>0</v>
      </c>
      <c r="I1971" s="160">
        <f t="shared" si="155"/>
        <v>0</v>
      </c>
      <c r="J1971" s="160">
        <f t="shared" si="156"/>
        <v>0</v>
      </c>
      <c r="K1971" s="160">
        <f t="shared" si="157"/>
        <v>0</v>
      </c>
    </row>
    <row r="1972" spans="7:11">
      <c r="G1972" s="160">
        <f t="shared" si="154"/>
        <v>0</v>
      </c>
      <c r="H1972" s="160">
        <f t="shared" si="158"/>
        <v>0</v>
      </c>
      <c r="I1972" s="160">
        <f t="shared" si="155"/>
        <v>0</v>
      </c>
      <c r="J1972" s="160">
        <f t="shared" si="156"/>
        <v>0</v>
      </c>
      <c r="K1972" s="160">
        <f t="shared" si="157"/>
        <v>0</v>
      </c>
    </row>
    <row r="1973" spans="7:11">
      <c r="G1973" s="160">
        <f t="shared" si="154"/>
        <v>0</v>
      </c>
      <c r="H1973" s="160">
        <f t="shared" si="158"/>
        <v>0</v>
      </c>
      <c r="I1973" s="160">
        <f t="shared" si="155"/>
        <v>0</v>
      </c>
      <c r="J1973" s="160">
        <f t="shared" si="156"/>
        <v>0</v>
      </c>
      <c r="K1973" s="160">
        <f t="shared" si="157"/>
        <v>0</v>
      </c>
    </row>
    <row r="1974" spans="7:11">
      <c r="G1974" s="160">
        <f t="shared" si="154"/>
        <v>0</v>
      </c>
      <c r="H1974" s="160">
        <f t="shared" si="158"/>
        <v>0</v>
      </c>
      <c r="I1974" s="160">
        <f t="shared" si="155"/>
        <v>0</v>
      </c>
      <c r="J1974" s="160">
        <f t="shared" si="156"/>
        <v>0</v>
      </c>
      <c r="K1974" s="160">
        <f t="shared" si="157"/>
        <v>0</v>
      </c>
    </row>
    <row r="1975" spans="7:11">
      <c r="G1975" s="160">
        <f t="shared" si="154"/>
        <v>0</v>
      </c>
      <c r="H1975" s="160">
        <f t="shared" si="158"/>
        <v>0</v>
      </c>
      <c r="I1975" s="160">
        <f t="shared" si="155"/>
        <v>0</v>
      </c>
      <c r="J1975" s="160">
        <f t="shared" si="156"/>
        <v>0</v>
      </c>
      <c r="K1975" s="160">
        <f t="shared" si="157"/>
        <v>0</v>
      </c>
    </row>
    <row r="1976" spans="7:11">
      <c r="G1976" s="160">
        <f t="shared" si="154"/>
        <v>0</v>
      </c>
      <c r="H1976" s="160">
        <f t="shared" si="158"/>
        <v>0</v>
      </c>
      <c r="I1976" s="160">
        <f t="shared" si="155"/>
        <v>0</v>
      </c>
      <c r="J1976" s="160">
        <f t="shared" si="156"/>
        <v>0</v>
      </c>
      <c r="K1976" s="160">
        <f t="shared" si="157"/>
        <v>0</v>
      </c>
    </row>
    <row r="1977" spans="7:11">
      <c r="G1977" s="160">
        <f t="shared" ref="G1977:G2040" si="159">IF(LEFT(C1977,2)="1-","ТР",IF(LEFT(C1977,2)="4-","ТР",0))</f>
        <v>0</v>
      </c>
      <c r="H1977" s="160">
        <f t="shared" si="158"/>
        <v>0</v>
      </c>
      <c r="I1977" s="160">
        <f t="shared" si="155"/>
        <v>0</v>
      </c>
      <c r="J1977" s="160">
        <f t="shared" si="156"/>
        <v>0</v>
      </c>
      <c r="K1977" s="160">
        <f t="shared" si="157"/>
        <v>0</v>
      </c>
    </row>
    <row r="1978" spans="7:11">
      <c r="G1978" s="160">
        <f t="shared" si="159"/>
        <v>0</v>
      </c>
      <c r="H1978" s="160">
        <f t="shared" si="158"/>
        <v>0</v>
      </c>
      <c r="I1978" s="160">
        <f t="shared" si="155"/>
        <v>0</v>
      </c>
      <c r="J1978" s="160">
        <f t="shared" si="156"/>
        <v>0</v>
      </c>
      <c r="K1978" s="160">
        <f t="shared" si="157"/>
        <v>0</v>
      </c>
    </row>
    <row r="1979" spans="7:11">
      <c r="G1979" s="160">
        <f t="shared" si="159"/>
        <v>0</v>
      </c>
      <c r="H1979" s="160">
        <f t="shared" si="158"/>
        <v>0</v>
      </c>
      <c r="I1979" s="160">
        <f t="shared" si="155"/>
        <v>0</v>
      </c>
      <c r="J1979" s="160">
        <f t="shared" si="156"/>
        <v>0</v>
      </c>
      <c r="K1979" s="160">
        <f t="shared" si="157"/>
        <v>0</v>
      </c>
    </row>
    <row r="1980" spans="7:11">
      <c r="G1980" s="160">
        <f t="shared" si="159"/>
        <v>0</v>
      </c>
      <c r="H1980" s="160">
        <f t="shared" si="158"/>
        <v>0</v>
      </c>
      <c r="I1980" s="160">
        <f t="shared" si="155"/>
        <v>0</v>
      </c>
      <c r="J1980" s="160">
        <f t="shared" si="156"/>
        <v>0</v>
      </c>
      <c r="K1980" s="160">
        <f t="shared" si="157"/>
        <v>0</v>
      </c>
    </row>
    <row r="1981" spans="7:11">
      <c r="G1981" s="160">
        <f t="shared" si="159"/>
        <v>0</v>
      </c>
      <c r="H1981" s="160">
        <f t="shared" si="158"/>
        <v>0</v>
      </c>
      <c r="I1981" s="160">
        <f t="shared" si="155"/>
        <v>0</v>
      </c>
      <c r="J1981" s="160">
        <f t="shared" si="156"/>
        <v>0</v>
      </c>
      <c r="K1981" s="160">
        <f t="shared" si="157"/>
        <v>0</v>
      </c>
    </row>
    <row r="1982" spans="7:11">
      <c r="G1982" s="160">
        <f t="shared" si="159"/>
        <v>0</v>
      </c>
      <c r="H1982" s="160">
        <f t="shared" si="158"/>
        <v>0</v>
      </c>
      <c r="I1982" s="160">
        <f t="shared" si="155"/>
        <v>0</v>
      </c>
      <c r="J1982" s="160">
        <f t="shared" si="156"/>
        <v>0</v>
      </c>
      <c r="K1982" s="160">
        <f t="shared" si="157"/>
        <v>0</v>
      </c>
    </row>
    <row r="1983" spans="7:11">
      <c r="G1983" s="160">
        <f t="shared" si="159"/>
        <v>0</v>
      </c>
      <c r="H1983" s="160">
        <f t="shared" si="158"/>
        <v>0</v>
      </c>
      <c r="I1983" s="160">
        <f t="shared" si="155"/>
        <v>0</v>
      </c>
      <c r="J1983" s="160">
        <f t="shared" si="156"/>
        <v>0</v>
      </c>
      <c r="K1983" s="160">
        <f t="shared" si="157"/>
        <v>0</v>
      </c>
    </row>
    <row r="1984" spans="7:11">
      <c r="G1984" s="160">
        <f t="shared" si="159"/>
        <v>0</v>
      </c>
      <c r="H1984" s="160">
        <f t="shared" si="158"/>
        <v>0</v>
      </c>
      <c r="I1984" s="160">
        <f t="shared" si="155"/>
        <v>0</v>
      </c>
      <c r="J1984" s="160">
        <f t="shared" si="156"/>
        <v>0</v>
      </c>
      <c r="K1984" s="160">
        <f t="shared" si="157"/>
        <v>0</v>
      </c>
    </row>
    <row r="1985" spans="7:11">
      <c r="G1985" s="160">
        <f t="shared" si="159"/>
        <v>0</v>
      </c>
      <c r="H1985" s="160">
        <f t="shared" si="158"/>
        <v>0</v>
      </c>
      <c r="I1985" s="160">
        <f t="shared" si="155"/>
        <v>0</v>
      </c>
      <c r="J1985" s="160">
        <f t="shared" si="156"/>
        <v>0</v>
      </c>
      <c r="K1985" s="160">
        <f t="shared" si="157"/>
        <v>0</v>
      </c>
    </row>
    <row r="1986" spans="7:11">
      <c r="G1986" s="160">
        <f t="shared" si="159"/>
        <v>0</v>
      </c>
      <c r="H1986" s="160">
        <f t="shared" si="158"/>
        <v>0</v>
      </c>
      <c r="I1986" s="160">
        <f t="shared" si="155"/>
        <v>0</v>
      </c>
      <c r="J1986" s="160">
        <f t="shared" si="156"/>
        <v>0</v>
      </c>
      <c r="K1986" s="160">
        <f t="shared" si="157"/>
        <v>0</v>
      </c>
    </row>
    <row r="1987" spans="7:11">
      <c r="G1987" s="160">
        <f t="shared" si="159"/>
        <v>0</v>
      </c>
      <c r="H1987" s="160">
        <f t="shared" si="158"/>
        <v>0</v>
      </c>
      <c r="I1987" s="160">
        <f t="shared" si="155"/>
        <v>0</v>
      </c>
      <c r="J1987" s="160">
        <f t="shared" si="156"/>
        <v>0</v>
      </c>
      <c r="K1987" s="160">
        <f t="shared" si="157"/>
        <v>0</v>
      </c>
    </row>
    <row r="1988" spans="7:11">
      <c r="G1988" s="160">
        <f t="shared" si="159"/>
        <v>0</v>
      </c>
      <c r="H1988" s="160">
        <f t="shared" si="158"/>
        <v>0</v>
      </c>
      <c r="I1988" s="160">
        <f t="shared" ref="I1988:I2051" si="160">IF(G1988="ТР",F1988,0)</f>
        <v>0</v>
      </c>
      <c r="J1988" s="160">
        <f t="shared" si="156"/>
        <v>0</v>
      </c>
      <c r="K1988" s="160">
        <f t="shared" si="157"/>
        <v>0</v>
      </c>
    </row>
    <row r="1989" spans="7:11">
      <c r="G1989" s="160">
        <f t="shared" si="159"/>
        <v>0</v>
      </c>
      <c r="H1989" s="160">
        <f t="shared" si="158"/>
        <v>0</v>
      </c>
      <c r="I1989" s="160">
        <f t="shared" si="160"/>
        <v>0</v>
      </c>
      <c r="J1989" s="160">
        <f t="shared" ref="J1989:J2052" si="161">IF(LEFT(C1989,2)="02","КР",0)</f>
        <v>0</v>
      </c>
      <c r="K1989" s="160">
        <f t="shared" ref="K1989:K2052" si="162">IF(J1989="КР",F1989,0)</f>
        <v>0</v>
      </c>
    </row>
    <row r="1990" spans="7:11">
      <c r="G1990" s="160">
        <f t="shared" si="159"/>
        <v>0</v>
      </c>
      <c r="H1990" s="160">
        <f t="shared" si="158"/>
        <v>0</v>
      </c>
      <c r="I1990" s="160">
        <f t="shared" si="160"/>
        <v>0</v>
      </c>
      <c r="J1990" s="160">
        <f t="shared" si="161"/>
        <v>0</v>
      </c>
      <c r="K1990" s="160">
        <f t="shared" si="162"/>
        <v>0</v>
      </c>
    </row>
    <row r="1991" spans="7:11">
      <c r="G1991" s="160">
        <f t="shared" si="159"/>
        <v>0</v>
      </c>
      <c r="H1991" s="160">
        <f t="shared" si="158"/>
        <v>0</v>
      </c>
      <c r="I1991" s="160">
        <f t="shared" si="160"/>
        <v>0</v>
      </c>
      <c r="J1991" s="160">
        <f t="shared" si="161"/>
        <v>0</v>
      </c>
      <c r="K1991" s="160">
        <f t="shared" si="162"/>
        <v>0</v>
      </c>
    </row>
    <row r="1992" spans="7:11">
      <c r="G1992" s="160">
        <f t="shared" si="159"/>
        <v>0</v>
      </c>
      <c r="H1992" s="160">
        <f t="shared" si="158"/>
        <v>0</v>
      </c>
      <c r="I1992" s="160">
        <f t="shared" si="160"/>
        <v>0</v>
      </c>
      <c r="J1992" s="160">
        <f t="shared" si="161"/>
        <v>0</v>
      </c>
      <c r="K1992" s="160">
        <f t="shared" si="162"/>
        <v>0</v>
      </c>
    </row>
    <row r="1993" spans="7:11">
      <c r="G1993" s="160">
        <f t="shared" si="159"/>
        <v>0</v>
      </c>
      <c r="H1993" s="160">
        <f t="shared" si="158"/>
        <v>0</v>
      </c>
      <c r="I1993" s="160">
        <f t="shared" si="160"/>
        <v>0</v>
      </c>
      <c r="J1993" s="160">
        <f t="shared" si="161"/>
        <v>0</v>
      </c>
      <c r="K1993" s="160">
        <f t="shared" si="162"/>
        <v>0</v>
      </c>
    </row>
    <row r="1994" spans="7:11">
      <c r="G1994" s="160">
        <f t="shared" si="159"/>
        <v>0</v>
      </c>
      <c r="H1994" s="160">
        <f t="shared" si="158"/>
        <v>0</v>
      </c>
      <c r="I1994" s="160">
        <f t="shared" si="160"/>
        <v>0</v>
      </c>
      <c r="J1994" s="160">
        <f t="shared" si="161"/>
        <v>0</v>
      </c>
      <c r="K1994" s="160">
        <f t="shared" si="162"/>
        <v>0</v>
      </c>
    </row>
    <row r="1995" spans="7:11">
      <c r="G1995" s="160">
        <f t="shared" si="159"/>
        <v>0</v>
      </c>
      <c r="H1995" s="160">
        <f t="shared" si="158"/>
        <v>0</v>
      </c>
      <c r="I1995" s="160">
        <f t="shared" si="160"/>
        <v>0</v>
      </c>
      <c r="J1995" s="160">
        <f t="shared" si="161"/>
        <v>0</v>
      </c>
      <c r="K1995" s="160">
        <f t="shared" si="162"/>
        <v>0</v>
      </c>
    </row>
    <row r="1996" spans="7:11">
      <c r="G1996" s="160">
        <f t="shared" si="159"/>
        <v>0</v>
      </c>
      <c r="H1996" s="160">
        <f t="shared" si="158"/>
        <v>0</v>
      </c>
      <c r="I1996" s="160">
        <f t="shared" si="160"/>
        <v>0</v>
      </c>
      <c r="J1996" s="160">
        <f t="shared" si="161"/>
        <v>0</v>
      </c>
      <c r="K1996" s="160">
        <f t="shared" si="162"/>
        <v>0</v>
      </c>
    </row>
    <row r="1997" spans="7:11">
      <c r="G1997" s="160">
        <f t="shared" si="159"/>
        <v>0</v>
      </c>
      <c r="H1997" s="160">
        <f t="shared" ref="H1997:H2054" si="163">IF(G1997="ТР",MID(C1997,3,1),0)</f>
        <v>0</v>
      </c>
      <c r="I1997" s="160">
        <f t="shared" si="160"/>
        <v>0</v>
      </c>
      <c r="J1997" s="160">
        <f t="shared" si="161"/>
        <v>0</v>
      </c>
      <c r="K1997" s="160">
        <f t="shared" si="162"/>
        <v>0</v>
      </c>
    </row>
    <row r="1998" spans="7:11">
      <c r="G1998" s="160">
        <f t="shared" si="159"/>
        <v>0</v>
      </c>
      <c r="H1998" s="160">
        <f t="shared" si="163"/>
        <v>0</v>
      </c>
      <c r="I1998" s="160">
        <f t="shared" si="160"/>
        <v>0</v>
      </c>
      <c r="J1998" s="160">
        <f t="shared" si="161"/>
        <v>0</v>
      </c>
      <c r="K1998" s="160">
        <f t="shared" si="162"/>
        <v>0</v>
      </c>
    </row>
    <row r="1999" spans="7:11">
      <c r="G1999" s="160">
        <f t="shared" si="159"/>
        <v>0</v>
      </c>
      <c r="H1999" s="160">
        <f t="shared" si="163"/>
        <v>0</v>
      </c>
      <c r="I1999" s="160">
        <f t="shared" si="160"/>
        <v>0</v>
      </c>
      <c r="J1999" s="160">
        <f t="shared" si="161"/>
        <v>0</v>
      </c>
      <c r="K1999" s="160">
        <f t="shared" si="162"/>
        <v>0</v>
      </c>
    </row>
    <row r="2000" spans="7:11">
      <c r="G2000" s="160">
        <f t="shared" si="159"/>
        <v>0</v>
      </c>
      <c r="H2000" s="160">
        <f t="shared" si="163"/>
        <v>0</v>
      </c>
      <c r="I2000" s="160">
        <f t="shared" si="160"/>
        <v>0</v>
      </c>
      <c r="J2000" s="160">
        <f t="shared" si="161"/>
        <v>0</v>
      </c>
      <c r="K2000" s="160">
        <f t="shared" si="162"/>
        <v>0</v>
      </c>
    </row>
    <row r="2001" spans="7:11">
      <c r="G2001" s="160">
        <f t="shared" si="159"/>
        <v>0</v>
      </c>
      <c r="H2001" s="160">
        <f t="shared" si="163"/>
        <v>0</v>
      </c>
      <c r="I2001" s="160">
        <f t="shared" si="160"/>
        <v>0</v>
      </c>
      <c r="J2001" s="160">
        <f t="shared" si="161"/>
        <v>0</v>
      </c>
      <c r="K2001" s="160">
        <f t="shared" si="162"/>
        <v>0</v>
      </c>
    </row>
    <row r="2002" spans="7:11">
      <c r="G2002" s="160">
        <f t="shared" si="159"/>
        <v>0</v>
      </c>
      <c r="H2002" s="160">
        <f t="shared" si="163"/>
        <v>0</v>
      </c>
      <c r="I2002" s="160">
        <f t="shared" si="160"/>
        <v>0</v>
      </c>
      <c r="J2002" s="160">
        <f t="shared" si="161"/>
        <v>0</v>
      </c>
      <c r="K2002" s="160">
        <f t="shared" si="162"/>
        <v>0</v>
      </c>
    </row>
    <row r="2003" spans="7:11">
      <c r="G2003" s="160">
        <f t="shared" si="159"/>
        <v>0</v>
      </c>
      <c r="H2003" s="160">
        <f t="shared" si="163"/>
        <v>0</v>
      </c>
      <c r="I2003" s="160">
        <f t="shared" si="160"/>
        <v>0</v>
      </c>
      <c r="J2003" s="160">
        <f t="shared" si="161"/>
        <v>0</v>
      </c>
      <c r="K2003" s="160">
        <f t="shared" si="162"/>
        <v>0</v>
      </c>
    </row>
    <row r="2004" spans="7:11">
      <c r="G2004" s="160">
        <f t="shared" si="159"/>
        <v>0</v>
      </c>
      <c r="H2004" s="160">
        <f t="shared" si="163"/>
        <v>0</v>
      </c>
      <c r="I2004" s="160">
        <f t="shared" si="160"/>
        <v>0</v>
      </c>
      <c r="J2004" s="160">
        <f t="shared" si="161"/>
        <v>0</v>
      </c>
      <c r="K2004" s="160">
        <f t="shared" si="162"/>
        <v>0</v>
      </c>
    </row>
    <row r="2005" spans="7:11">
      <c r="G2005" s="160">
        <f t="shared" si="159"/>
        <v>0</v>
      </c>
      <c r="H2005" s="160">
        <f t="shared" si="163"/>
        <v>0</v>
      </c>
      <c r="I2005" s="160">
        <f t="shared" si="160"/>
        <v>0</v>
      </c>
      <c r="J2005" s="160">
        <f t="shared" si="161"/>
        <v>0</v>
      </c>
      <c r="K2005" s="160">
        <f t="shared" si="162"/>
        <v>0</v>
      </c>
    </row>
    <row r="2006" spans="7:11">
      <c r="G2006" s="160">
        <f t="shared" si="159"/>
        <v>0</v>
      </c>
      <c r="H2006" s="160">
        <f t="shared" si="163"/>
        <v>0</v>
      </c>
      <c r="I2006" s="160">
        <f t="shared" si="160"/>
        <v>0</v>
      </c>
      <c r="J2006" s="160">
        <f t="shared" si="161"/>
        <v>0</v>
      </c>
      <c r="K2006" s="160">
        <f t="shared" si="162"/>
        <v>0</v>
      </c>
    </row>
    <row r="2007" spans="7:11">
      <c r="G2007" s="160">
        <f t="shared" si="159"/>
        <v>0</v>
      </c>
      <c r="H2007" s="160">
        <f t="shared" si="163"/>
        <v>0</v>
      </c>
      <c r="I2007" s="160">
        <f t="shared" si="160"/>
        <v>0</v>
      </c>
      <c r="J2007" s="160">
        <f t="shared" si="161"/>
        <v>0</v>
      </c>
      <c r="K2007" s="160">
        <f t="shared" si="162"/>
        <v>0</v>
      </c>
    </row>
    <row r="2008" spans="7:11">
      <c r="G2008" s="160">
        <f t="shared" si="159"/>
        <v>0</v>
      </c>
      <c r="H2008" s="160">
        <f t="shared" si="163"/>
        <v>0</v>
      </c>
      <c r="I2008" s="160">
        <f t="shared" si="160"/>
        <v>0</v>
      </c>
      <c r="J2008" s="160">
        <f t="shared" si="161"/>
        <v>0</v>
      </c>
      <c r="K2008" s="160">
        <f t="shared" si="162"/>
        <v>0</v>
      </c>
    </row>
    <row r="2009" spans="7:11">
      <c r="G2009" s="160">
        <f t="shared" si="159"/>
        <v>0</v>
      </c>
      <c r="H2009" s="160">
        <f t="shared" si="163"/>
        <v>0</v>
      </c>
      <c r="I2009" s="160">
        <f t="shared" si="160"/>
        <v>0</v>
      </c>
      <c r="J2009" s="160">
        <f t="shared" si="161"/>
        <v>0</v>
      </c>
      <c r="K2009" s="160">
        <f t="shared" si="162"/>
        <v>0</v>
      </c>
    </row>
    <row r="2010" spans="7:11">
      <c r="G2010" s="160">
        <f t="shared" si="159"/>
        <v>0</v>
      </c>
      <c r="H2010" s="160">
        <f t="shared" si="163"/>
        <v>0</v>
      </c>
      <c r="I2010" s="160">
        <f t="shared" si="160"/>
        <v>0</v>
      </c>
      <c r="J2010" s="160">
        <f t="shared" si="161"/>
        <v>0</v>
      </c>
      <c r="K2010" s="160">
        <f t="shared" si="162"/>
        <v>0</v>
      </c>
    </row>
    <row r="2011" spans="7:11">
      <c r="G2011" s="160">
        <f t="shared" si="159"/>
        <v>0</v>
      </c>
      <c r="H2011" s="160">
        <f t="shared" si="163"/>
        <v>0</v>
      </c>
      <c r="I2011" s="160">
        <f t="shared" si="160"/>
        <v>0</v>
      </c>
      <c r="J2011" s="160">
        <f t="shared" si="161"/>
        <v>0</v>
      </c>
      <c r="K2011" s="160">
        <f t="shared" si="162"/>
        <v>0</v>
      </c>
    </row>
    <row r="2012" spans="7:11">
      <c r="G2012" s="160">
        <f t="shared" si="159"/>
        <v>0</v>
      </c>
      <c r="H2012" s="160">
        <f t="shared" si="163"/>
        <v>0</v>
      </c>
      <c r="I2012" s="160">
        <f t="shared" si="160"/>
        <v>0</v>
      </c>
      <c r="J2012" s="160">
        <f t="shared" si="161"/>
        <v>0</v>
      </c>
      <c r="K2012" s="160">
        <f t="shared" si="162"/>
        <v>0</v>
      </c>
    </row>
    <row r="2013" spans="7:11">
      <c r="G2013" s="160">
        <f t="shared" si="159"/>
        <v>0</v>
      </c>
      <c r="H2013" s="160">
        <f t="shared" si="163"/>
        <v>0</v>
      </c>
      <c r="I2013" s="160">
        <f t="shared" si="160"/>
        <v>0</v>
      </c>
      <c r="J2013" s="160">
        <f t="shared" si="161"/>
        <v>0</v>
      </c>
      <c r="K2013" s="160">
        <f t="shared" si="162"/>
        <v>0</v>
      </c>
    </row>
    <row r="2014" spans="7:11">
      <c r="G2014" s="160">
        <f t="shared" si="159"/>
        <v>0</v>
      </c>
      <c r="H2014" s="160">
        <f t="shared" si="163"/>
        <v>0</v>
      </c>
      <c r="I2014" s="160">
        <f t="shared" si="160"/>
        <v>0</v>
      </c>
      <c r="J2014" s="160">
        <f t="shared" si="161"/>
        <v>0</v>
      </c>
      <c r="K2014" s="160">
        <f t="shared" si="162"/>
        <v>0</v>
      </c>
    </row>
    <row r="2015" spans="7:11">
      <c r="G2015" s="160">
        <f t="shared" si="159"/>
        <v>0</v>
      </c>
      <c r="H2015" s="160">
        <f t="shared" si="163"/>
        <v>0</v>
      </c>
      <c r="I2015" s="160">
        <f t="shared" si="160"/>
        <v>0</v>
      </c>
      <c r="J2015" s="160">
        <f t="shared" si="161"/>
        <v>0</v>
      </c>
      <c r="K2015" s="160">
        <f t="shared" si="162"/>
        <v>0</v>
      </c>
    </row>
    <row r="2016" spans="7:11">
      <c r="G2016" s="160">
        <f t="shared" si="159"/>
        <v>0</v>
      </c>
      <c r="H2016" s="160">
        <f t="shared" si="163"/>
        <v>0</v>
      </c>
      <c r="I2016" s="160">
        <f t="shared" si="160"/>
        <v>0</v>
      </c>
      <c r="J2016" s="160">
        <f t="shared" si="161"/>
        <v>0</v>
      </c>
      <c r="K2016" s="160">
        <f t="shared" si="162"/>
        <v>0</v>
      </c>
    </row>
    <row r="2017" spans="7:11">
      <c r="G2017" s="160">
        <f t="shared" si="159"/>
        <v>0</v>
      </c>
      <c r="H2017" s="160">
        <f t="shared" si="163"/>
        <v>0</v>
      </c>
      <c r="I2017" s="160">
        <f t="shared" si="160"/>
        <v>0</v>
      </c>
      <c r="J2017" s="160">
        <f t="shared" si="161"/>
        <v>0</v>
      </c>
      <c r="K2017" s="160">
        <f t="shared" si="162"/>
        <v>0</v>
      </c>
    </row>
    <row r="2018" spans="7:11">
      <c r="G2018" s="160">
        <f t="shared" si="159"/>
        <v>0</v>
      </c>
      <c r="H2018" s="160">
        <f t="shared" si="163"/>
        <v>0</v>
      </c>
      <c r="I2018" s="160">
        <f t="shared" si="160"/>
        <v>0</v>
      </c>
      <c r="J2018" s="160">
        <f t="shared" si="161"/>
        <v>0</v>
      </c>
      <c r="K2018" s="160">
        <f t="shared" si="162"/>
        <v>0</v>
      </c>
    </row>
    <row r="2019" spans="7:11">
      <c r="G2019" s="160">
        <f t="shared" si="159"/>
        <v>0</v>
      </c>
      <c r="H2019" s="160">
        <f t="shared" si="163"/>
        <v>0</v>
      </c>
      <c r="I2019" s="160">
        <f t="shared" si="160"/>
        <v>0</v>
      </c>
      <c r="J2019" s="160">
        <f t="shared" si="161"/>
        <v>0</v>
      </c>
      <c r="K2019" s="160">
        <f t="shared" si="162"/>
        <v>0</v>
      </c>
    </row>
    <row r="2020" spans="7:11">
      <c r="G2020" s="160">
        <f t="shared" si="159"/>
        <v>0</v>
      </c>
      <c r="H2020" s="160">
        <f t="shared" si="163"/>
        <v>0</v>
      </c>
      <c r="I2020" s="160">
        <f t="shared" si="160"/>
        <v>0</v>
      </c>
      <c r="J2020" s="160">
        <f t="shared" si="161"/>
        <v>0</v>
      </c>
      <c r="K2020" s="160">
        <f t="shared" si="162"/>
        <v>0</v>
      </c>
    </row>
    <row r="2021" spans="7:11">
      <c r="G2021" s="160">
        <f t="shared" si="159"/>
        <v>0</v>
      </c>
      <c r="H2021" s="160">
        <f t="shared" si="163"/>
        <v>0</v>
      </c>
      <c r="I2021" s="160">
        <f t="shared" si="160"/>
        <v>0</v>
      </c>
      <c r="J2021" s="160">
        <f t="shared" si="161"/>
        <v>0</v>
      </c>
      <c r="K2021" s="160">
        <f t="shared" si="162"/>
        <v>0</v>
      </c>
    </row>
    <row r="2022" spans="7:11">
      <c r="G2022" s="160">
        <f t="shared" si="159"/>
        <v>0</v>
      </c>
      <c r="H2022" s="160">
        <f t="shared" si="163"/>
        <v>0</v>
      </c>
      <c r="I2022" s="160">
        <f t="shared" si="160"/>
        <v>0</v>
      </c>
      <c r="J2022" s="160">
        <f t="shared" si="161"/>
        <v>0</v>
      </c>
      <c r="K2022" s="160">
        <f t="shared" si="162"/>
        <v>0</v>
      </c>
    </row>
    <row r="2023" spans="7:11">
      <c r="G2023" s="160">
        <f t="shared" si="159"/>
        <v>0</v>
      </c>
      <c r="H2023" s="160">
        <f t="shared" si="163"/>
        <v>0</v>
      </c>
      <c r="I2023" s="160">
        <f t="shared" si="160"/>
        <v>0</v>
      </c>
      <c r="J2023" s="160">
        <f t="shared" si="161"/>
        <v>0</v>
      </c>
      <c r="K2023" s="160">
        <f t="shared" si="162"/>
        <v>0</v>
      </c>
    </row>
    <row r="2024" spans="7:11">
      <c r="G2024" s="160">
        <f t="shared" si="159"/>
        <v>0</v>
      </c>
      <c r="H2024" s="160">
        <f t="shared" si="163"/>
        <v>0</v>
      </c>
      <c r="I2024" s="160">
        <f t="shared" si="160"/>
        <v>0</v>
      </c>
      <c r="J2024" s="160">
        <f t="shared" si="161"/>
        <v>0</v>
      </c>
      <c r="K2024" s="160">
        <f t="shared" si="162"/>
        <v>0</v>
      </c>
    </row>
    <row r="2025" spans="7:11">
      <c r="G2025" s="160">
        <f t="shared" si="159"/>
        <v>0</v>
      </c>
      <c r="H2025" s="160">
        <f t="shared" si="163"/>
        <v>0</v>
      </c>
      <c r="I2025" s="160">
        <f t="shared" si="160"/>
        <v>0</v>
      </c>
      <c r="J2025" s="160">
        <f t="shared" si="161"/>
        <v>0</v>
      </c>
      <c r="K2025" s="160">
        <f t="shared" si="162"/>
        <v>0</v>
      </c>
    </row>
    <row r="2026" spans="7:11">
      <c r="G2026" s="160">
        <f t="shared" si="159"/>
        <v>0</v>
      </c>
      <c r="H2026" s="160">
        <f t="shared" si="163"/>
        <v>0</v>
      </c>
      <c r="I2026" s="160">
        <f t="shared" si="160"/>
        <v>0</v>
      </c>
      <c r="J2026" s="160">
        <f t="shared" si="161"/>
        <v>0</v>
      </c>
      <c r="K2026" s="160">
        <f t="shared" si="162"/>
        <v>0</v>
      </c>
    </row>
    <row r="2027" spans="7:11">
      <c r="G2027" s="160">
        <f t="shared" si="159"/>
        <v>0</v>
      </c>
      <c r="H2027" s="160">
        <f t="shared" si="163"/>
        <v>0</v>
      </c>
      <c r="I2027" s="160">
        <f t="shared" si="160"/>
        <v>0</v>
      </c>
      <c r="J2027" s="160">
        <f t="shared" si="161"/>
        <v>0</v>
      </c>
      <c r="K2027" s="160">
        <f t="shared" si="162"/>
        <v>0</v>
      </c>
    </row>
    <row r="2028" spans="7:11">
      <c r="G2028" s="160">
        <f t="shared" si="159"/>
        <v>0</v>
      </c>
      <c r="H2028" s="160">
        <f t="shared" si="163"/>
        <v>0</v>
      </c>
      <c r="I2028" s="160">
        <f t="shared" si="160"/>
        <v>0</v>
      </c>
      <c r="J2028" s="160">
        <f t="shared" si="161"/>
        <v>0</v>
      </c>
      <c r="K2028" s="160">
        <f t="shared" si="162"/>
        <v>0</v>
      </c>
    </row>
    <row r="2029" spans="7:11">
      <c r="G2029" s="160">
        <f t="shared" si="159"/>
        <v>0</v>
      </c>
      <c r="H2029" s="160">
        <f t="shared" si="163"/>
        <v>0</v>
      </c>
      <c r="I2029" s="160">
        <f t="shared" si="160"/>
        <v>0</v>
      </c>
      <c r="J2029" s="160">
        <f t="shared" si="161"/>
        <v>0</v>
      </c>
      <c r="K2029" s="160">
        <f t="shared" si="162"/>
        <v>0</v>
      </c>
    </row>
    <row r="2030" spans="7:11">
      <c r="G2030" s="160">
        <f t="shared" si="159"/>
        <v>0</v>
      </c>
      <c r="H2030" s="160">
        <f t="shared" si="163"/>
        <v>0</v>
      </c>
      <c r="I2030" s="160">
        <f t="shared" si="160"/>
        <v>0</v>
      </c>
      <c r="J2030" s="160">
        <f t="shared" si="161"/>
        <v>0</v>
      </c>
      <c r="K2030" s="160">
        <f t="shared" si="162"/>
        <v>0</v>
      </c>
    </row>
    <row r="2031" spans="7:11">
      <c r="G2031" s="160">
        <f t="shared" si="159"/>
        <v>0</v>
      </c>
      <c r="H2031" s="160">
        <f t="shared" si="163"/>
        <v>0</v>
      </c>
      <c r="I2031" s="160">
        <f t="shared" si="160"/>
        <v>0</v>
      </c>
      <c r="J2031" s="160">
        <f t="shared" si="161"/>
        <v>0</v>
      </c>
      <c r="K2031" s="160">
        <f t="shared" si="162"/>
        <v>0</v>
      </c>
    </row>
    <row r="2032" spans="7:11">
      <c r="G2032" s="160">
        <f t="shared" si="159"/>
        <v>0</v>
      </c>
      <c r="H2032" s="160">
        <f t="shared" si="163"/>
        <v>0</v>
      </c>
      <c r="I2032" s="160">
        <f t="shared" si="160"/>
        <v>0</v>
      </c>
      <c r="J2032" s="160">
        <f t="shared" si="161"/>
        <v>0</v>
      </c>
      <c r="K2032" s="160">
        <f t="shared" si="162"/>
        <v>0</v>
      </c>
    </row>
    <row r="2033" spans="7:11">
      <c r="G2033" s="160">
        <f t="shared" si="159"/>
        <v>0</v>
      </c>
      <c r="H2033" s="160">
        <f t="shared" si="163"/>
        <v>0</v>
      </c>
      <c r="I2033" s="160">
        <f t="shared" si="160"/>
        <v>0</v>
      </c>
      <c r="J2033" s="160">
        <f t="shared" si="161"/>
        <v>0</v>
      </c>
      <c r="K2033" s="160">
        <f t="shared" si="162"/>
        <v>0</v>
      </c>
    </row>
    <row r="2034" spans="7:11">
      <c r="G2034" s="160">
        <f t="shared" si="159"/>
        <v>0</v>
      </c>
      <c r="H2034" s="160">
        <f t="shared" si="163"/>
        <v>0</v>
      </c>
      <c r="I2034" s="160">
        <f t="shared" si="160"/>
        <v>0</v>
      </c>
      <c r="J2034" s="160">
        <f t="shared" si="161"/>
        <v>0</v>
      </c>
      <c r="K2034" s="160">
        <f t="shared" si="162"/>
        <v>0</v>
      </c>
    </row>
    <row r="2035" spans="7:11">
      <c r="G2035" s="160">
        <f t="shared" si="159"/>
        <v>0</v>
      </c>
      <c r="H2035" s="160">
        <f t="shared" si="163"/>
        <v>0</v>
      </c>
      <c r="I2035" s="160">
        <f t="shared" si="160"/>
        <v>0</v>
      </c>
      <c r="J2035" s="160">
        <f t="shared" si="161"/>
        <v>0</v>
      </c>
      <c r="K2035" s="160">
        <f t="shared" si="162"/>
        <v>0</v>
      </c>
    </row>
    <row r="2036" spans="7:11">
      <c r="G2036" s="160">
        <f t="shared" si="159"/>
        <v>0</v>
      </c>
      <c r="H2036" s="160">
        <f t="shared" si="163"/>
        <v>0</v>
      </c>
      <c r="I2036" s="160">
        <f t="shared" si="160"/>
        <v>0</v>
      </c>
      <c r="J2036" s="160">
        <f t="shared" si="161"/>
        <v>0</v>
      </c>
      <c r="K2036" s="160">
        <f t="shared" si="162"/>
        <v>0</v>
      </c>
    </row>
    <row r="2037" spans="7:11">
      <c r="G2037" s="160">
        <f t="shared" si="159"/>
        <v>0</v>
      </c>
      <c r="H2037" s="160">
        <f t="shared" si="163"/>
        <v>0</v>
      </c>
      <c r="I2037" s="160">
        <f t="shared" si="160"/>
        <v>0</v>
      </c>
      <c r="J2037" s="160">
        <f t="shared" si="161"/>
        <v>0</v>
      </c>
      <c r="K2037" s="160">
        <f t="shared" si="162"/>
        <v>0</v>
      </c>
    </row>
    <row r="2038" spans="7:11">
      <c r="G2038" s="160">
        <f t="shared" si="159"/>
        <v>0</v>
      </c>
      <c r="H2038" s="160">
        <f t="shared" si="163"/>
        <v>0</v>
      </c>
      <c r="I2038" s="160">
        <f t="shared" si="160"/>
        <v>0</v>
      </c>
      <c r="J2038" s="160">
        <f t="shared" si="161"/>
        <v>0</v>
      </c>
      <c r="K2038" s="160">
        <f t="shared" si="162"/>
        <v>0</v>
      </c>
    </row>
    <row r="2039" spans="7:11">
      <c r="G2039" s="160">
        <f t="shared" si="159"/>
        <v>0</v>
      </c>
      <c r="H2039" s="160">
        <f t="shared" si="163"/>
        <v>0</v>
      </c>
      <c r="I2039" s="160">
        <f t="shared" si="160"/>
        <v>0</v>
      </c>
      <c r="J2039" s="160">
        <f t="shared" si="161"/>
        <v>0</v>
      </c>
      <c r="K2039" s="160">
        <f t="shared" si="162"/>
        <v>0</v>
      </c>
    </row>
    <row r="2040" spans="7:11">
      <c r="G2040" s="160">
        <f t="shared" si="159"/>
        <v>0</v>
      </c>
      <c r="H2040" s="160">
        <f t="shared" si="163"/>
        <v>0</v>
      </c>
      <c r="I2040" s="160">
        <f t="shared" si="160"/>
        <v>0</v>
      </c>
      <c r="J2040" s="160">
        <f t="shared" si="161"/>
        <v>0</v>
      </c>
      <c r="K2040" s="160">
        <f t="shared" si="162"/>
        <v>0</v>
      </c>
    </row>
    <row r="2041" spans="7:11">
      <c r="G2041" s="160">
        <f t="shared" ref="G2041:G2104" si="164">IF(LEFT(C2041,2)="1-","ТР",IF(LEFT(C2041,2)="4-","ТР",0))</f>
        <v>0</v>
      </c>
      <c r="H2041" s="160">
        <f t="shared" si="163"/>
        <v>0</v>
      </c>
      <c r="I2041" s="160">
        <f t="shared" si="160"/>
        <v>0</v>
      </c>
      <c r="J2041" s="160">
        <f t="shared" si="161"/>
        <v>0</v>
      </c>
      <c r="K2041" s="160">
        <f t="shared" si="162"/>
        <v>0</v>
      </c>
    </row>
    <row r="2042" spans="7:11">
      <c r="G2042" s="160">
        <f t="shared" si="164"/>
        <v>0</v>
      </c>
      <c r="H2042" s="160">
        <f t="shared" si="163"/>
        <v>0</v>
      </c>
      <c r="I2042" s="160">
        <f t="shared" si="160"/>
        <v>0</v>
      </c>
      <c r="J2042" s="160">
        <f t="shared" si="161"/>
        <v>0</v>
      </c>
      <c r="K2042" s="160">
        <f t="shared" si="162"/>
        <v>0</v>
      </c>
    </row>
    <row r="2043" spans="7:11">
      <c r="G2043" s="160">
        <f t="shared" si="164"/>
        <v>0</v>
      </c>
      <c r="H2043" s="160">
        <f t="shared" si="163"/>
        <v>0</v>
      </c>
      <c r="I2043" s="160">
        <f t="shared" si="160"/>
        <v>0</v>
      </c>
      <c r="J2043" s="160">
        <f t="shared" si="161"/>
        <v>0</v>
      </c>
      <c r="K2043" s="160">
        <f t="shared" si="162"/>
        <v>0</v>
      </c>
    </row>
    <row r="2044" spans="7:11">
      <c r="G2044" s="160">
        <f t="shared" si="164"/>
        <v>0</v>
      </c>
      <c r="H2044" s="160">
        <f t="shared" si="163"/>
        <v>0</v>
      </c>
      <c r="I2044" s="160">
        <f t="shared" si="160"/>
        <v>0</v>
      </c>
      <c r="J2044" s="160">
        <f t="shared" si="161"/>
        <v>0</v>
      </c>
      <c r="K2044" s="160">
        <f t="shared" si="162"/>
        <v>0</v>
      </c>
    </row>
    <row r="2045" spans="7:11">
      <c r="G2045" s="160">
        <f t="shared" si="164"/>
        <v>0</v>
      </c>
      <c r="H2045" s="160">
        <f t="shared" si="163"/>
        <v>0</v>
      </c>
      <c r="I2045" s="160">
        <f t="shared" si="160"/>
        <v>0</v>
      </c>
      <c r="J2045" s="160">
        <f t="shared" si="161"/>
        <v>0</v>
      </c>
      <c r="K2045" s="160">
        <f t="shared" si="162"/>
        <v>0</v>
      </c>
    </row>
    <row r="2046" spans="7:11">
      <c r="G2046" s="160">
        <f t="shared" si="164"/>
        <v>0</v>
      </c>
      <c r="H2046" s="160">
        <f t="shared" si="163"/>
        <v>0</v>
      </c>
      <c r="I2046" s="160">
        <f t="shared" si="160"/>
        <v>0</v>
      </c>
      <c r="J2046" s="160">
        <f t="shared" si="161"/>
        <v>0</v>
      </c>
      <c r="K2046" s="160">
        <f t="shared" si="162"/>
        <v>0</v>
      </c>
    </row>
    <row r="2047" spans="7:11">
      <c r="G2047" s="160">
        <f t="shared" si="164"/>
        <v>0</v>
      </c>
      <c r="H2047" s="160">
        <f t="shared" si="163"/>
        <v>0</v>
      </c>
      <c r="I2047" s="160">
        <f t="shared" si="160"/>
        <v>0</v>
      </c>
      <c r="J2047" s="160">
        <f t="shared" si="161"/>
        <v>0</v>
      </c>
      <c r="K2047" s="160">
        <f t="shared" si="162"/>
        <v>0</v>
      </c>
    </row>
    <row r="2048" spans="7:11">
      <c r="G2048" s="160">
        <f t="shared" si="164"/>
        <v>0</v>
      </c>
      <c r="H2048" s="160">
        <f t="shared" si="163"/>
        <v>0</v>
      </c>
      <c r="I2048" s="160">
        <f t="shared" si="160"/>
        <v>0</v>
      </c>
      <c r="J2048" s="160">
        <f t="shared" si="161"/>
        <v>0</v>
      </c>
      <c r="K2048" s="160">
        <f t="shared" si="162"/>
        <v>0</v>
      </c>
    </row>
    <row r="2049" spans="7:11">
      <c r="G2049" s="160">
        <f t="shared" si="164"/>
        <v>0</v>
      </c>
      <c r="H2049" s="160">
        <f t="shared" si="163"/>
        <v>0</v>
      </c>
      <c r="I2049" s="160">
        <f t="shared" si="160"/>
        <v>0</v>
      </c>
      <c r="J2049" s="160">
        <f t="shared" si="161"/>
        <v>0</v>
      </c>
      <c r="K2049" s="160">
        <f t="shared" si="162"/>
        <v>0</v>
      </c>
    </row>
    <row r="2050" spans="7:11">
      <c r="G2050" s="160">
        <f t="shared" si="164"/>
        <v>0</v>
      </c>
      <c r="H2050" s="160">
        <f t="shared" si="163"/>
        <v>0</v>
      </c>
      <c r="I2050" s="160">
        <f t="shared" si="160"/>
        <v>0</v>
      </c>
      <c r="J2050" s="160">
        <f t="shared" si="161"/>
        <v>0</v>
      </c>
      <c r="K2050" s="160">
        <f t="shared" si="162"/>
        <v>0</v>
      </c>
    </row>
    <row r="2051" spans="7:11">
      <c r="G2051" s="160">
        <f t="shared" si="164"/>
        <v>0</v>
      </c>
      <c r="H2051" s="160">
        <f t="shared" si="163"/>
        <v>0</v>
      </c>
      <c r="I2051" s="160">
        <f t="shared" si="160"/>
        <v>0</v>
      </c>
      <c r="J2051" s="160">
        <f t="shared" si="161"/>
        <v>0</v>
      </c>
      <c r="K2051" s="160">
        <f t="shared" si="162"/>
        <v>0</v>
      </c>
    </row>
    <row r="2052" spans="7:11">
      <c r="G2052" s="160">
        <f t="shared" si="164"/>
        <v>0</v>
      </c>
      <c r="H2052" s="160">
        <f t="shared" si="163"/>
        <v>0</v>
      </c>
      <c r="I2052" s="160">
        <f t="shared" ref="I2052:I2115" si="165">IF(G2052="ТР",F2052,0)</f>
        <v>0</v>
      </c>
      <c r="J2052" s="160">
        <f t="shared" si="161"/>
        <v>0</v>
      </c>
      <c r="K2052" s="160">
        <f t="shared" si="162"/>
        <v>0</v>
      </c>
    </row>
    <row r="2053" spans="7:11">
      <c r="G2053" s="160">
        <f t="shared" si="164"/>
        <v>0</v>
      </c>
      <c r="H2053" s="160">
        <f t="shared" si="163"/>
        <v>0</v>
      </c>
      <c r="I2053" s="160">
        <f t="shared" si="165"/>
        <v>0</v>
      </c>
      <c r="J2053" s="160">
        <f t="shared" ref="J2053:J2116" si="166">IF(LEFT(C2053,2)="02","КР",0)</f>
        <v>0</v>
      </c>
      <c r="K2053" s="160">
        <f t="shared" ref="K2053:K2116" si="167">IF(J2053="КР",F2053,0)</f>
        <v>0</v>
      </c>
    </row>
    <row r="2054" spans="7:11">
      <c r="G2054" s="160">
        <f t="shared" si="164"/>
        <v>0</v>
      </c>
      <c r="H2054" s="160">
        <f t="shared" si="163"/>
        <v>0</v>
      </c>
      <c r="I2054" s="160">
        <f t="shared" si="165"/>
        <v>0</v>
      </c>
      <c r="J2054" s="160">
        <f t="shared" si="166"/>
        <v>0</v>
      </c>
      <c r="K2054" s="160">
        <f t="shared" si="167"/>
        <v>0</v>
      </c>
    </row>
    <row r="2055" spans="7:11">
      <c r="G2055" s="160">
        <f t="shared" si="164"/>
        <v>0</v>
      </c>
      <c r="H2055" s="160">
        <f t="shared" ref="H2055:H2118" si="168">IF(G2055="ТР",MID(C2055,3,1),0)</f>
        <v>0</v>
      </c>
      <c r="I2055" s="160">
        <f t="shared" si="165"/>
        <v>0</v>
      </c>
      <c r="J2055" s="160">
        <f t="shared" si="166"/>
        <v>0</v>
      </c>
      <c r="K2055" s="160">
        <f t="shared" si="167"/>
        <v>0</v>
      </c>
    </row>
    <row r="2056" spans="7:11">
      <c r="G2056" s="160">
        <f t="shared" si="164"/>
        <v>0</v>
      </c>
      <c r="H2056" s="160">
        <f t="shared" si="168"/>
        <v>0</v>
      </c>
      <c r="I2056" s="160">
        <f t="shared" si="165"/>
        <v>0</v>
      </c>
      <c r="J2056" s="160">
        <f t="shared" si="166"/>
        <v>0</v>
      </c>
      <c r="K2056" s="160">
        <f t="shared" si="167"/>
        <v>0</v>
      </c>
    </row>
    <row r="2057" spans="7:11">
      <c r="G2057" s="160">
        <f t="shared" si="164"/>
        <v>0</v>
      </c>
      <c r="H2057" s="160">
        <f t="shared" si="168"/>
        <v>0</v>
      </c>
      <c r="I2057" s="160">
        <f t="shared" si="165"/>
        <v>0</v>
      </c>
      <c r="J2057" s="160">
        <f t="shared" si="166"/>
        <v>0</v>
      </c>
      <c r="K2057" s="160">
        <f t="shared" si="167"/>
        <v>0</v>
      </c>
    </row>
    <row r="2058" spans="7:11">
      <c r="G2058" s="160">
        <f t="shared" si="164"/>
        <v>0</v>
      </c>
      <c r="H2058" s="160">
        <f t="shared" si="168"/>
        <v>0</v>
      </c>
      <c r="I2058" s="160">
        <f t="shared" si="165"/>
        <v>0</v>
      </c>
      <c r="J2058" s="160">
        <f t="shared" si="166"/>
        <v>0</v>
      </c>
      <c r="K2058" s="160">
        <f t="shared" si="167"/>
        <v>0</v>
      </c>
    </row>
    <row r="2059" spans="7:11">
      <c r="G2059" s="160">
        <f t="shared" si="164"/>
        <v>0</v>
      </c>
      <c r="H2059" s="160">
        <f t="shared" si="168"/>
        <v>0</v>
      </c>
      <c r="I2059" s="160">
        <f t="shared" si="165"/>
        <v>0</v>
      </c>
      <c r="J2059" s="160">
        <f t="shared" si="166"/>
        <v>0</v>
      </c>
      <c r="K2059" s="160">
        <f t="shared" si="167"/>
        <v>0</v>
      </c>
    </row>
    <row r="2060" spans="7:11">
      <c r="G2060" s="160">
        <f t="shared" si="164"/>
        <v>0</v>
      </c>
      <c r="H2060" s="160">
        <f t="shared" si="168"/>
        <v>0</v>
      </c>
      <c r="I2060" s="160">
        <f t="shared" si="165"/>
        <v>0</v>
      </c>
      <c r="J2060" s="160">
        <f t="shared" si="166"/>
        <v>0</v>
      </c>
      <c r="K2060" s="160">
        <f t="shared" si="167"/>
        <v>0</v>
      </c>
    </row>
    <row r="2061" spans="7:11">
      <c r="G2061" s="160">
        <f t="shared" si="164"/>
        <v>0</v>
      </c>
      <c r="H2061" s="160">
        <f t="shared" si="168"/>
        <v>0</v>
      </c>
      <c r="I2061" s="160">
        <f t="shared" si="165"/>
        <v>0</v>
      </c>
      <c r="J2061" s="160">
        <f t="shared" si="166"/>
        <v>0</v>
      </c>
      <c r="K2061" s="160">
        <f t="shared" si="167"/>
        <v>0</v>
      </c>
    </row>
    <row r="2062" spans="7:11">
      <c r="G2062" s="160">
        <f t="shared" si="164"/>
        <v>0</v>
      </c>
      <c r="H2062" s="160">
        <f t="shared" si="168"/>
        <v>0</v>
      </c>
      <c r="I2062" s="160">
        <f t="shared" si="165"/>
        <v>0</v>
      </c>
      <c r="J2062" s="160">
        <f t="shared" si="166"/>
        <v>0</v>
      </c>
      <c r="K2062" s="160">
        <f t="shared" si="167"/>
        <v>0</v>
      </c>
    </row>
    <row r="2063" spans="7:11">
      <c r="G2063" s="160">
        <f t="shared" si="164"/>
        <v>0</v>
      </c>
      <c r="H2063" s="160">
        <f t="shared" si="168"/>
        <v>0</v>
      </c>
      <c r="I2063" s="160">
        <f t="shared" si="165"/>
        <v>0</v>
      </c>
      <c r="J2063" s="160">
        <f t="shared" si="166"/>
        <v>0</v>
      </c>
      <c r="K2063" s="160">
        <f t="shared" si="167"/>
        <v>0</v>
      </c>
    </row>
    <row r="2064" spans="7:11">
      <c r="G2064" s="160">
        <f t="shared" si="164"/>
        <v>0</v>
      </c>
      <c r="H2064" s="160">
        <f t="shared" si="168"/>
        <v>0</v>
      </c>
      <c r="I2064" s="160">
        <f t="shared" si="165"/>
        <v>0</v>
      </c>
      <c r="J2064" s="160">
        <f t="shared" si="166"/>
        <v>0</v>
      </c>
      <c r="K2064" s="160">
        <f t="shared" si="167"/>
        <v>0</v>
      </c>
    </row>
    <row r="2065" spans="7:11">
      <c r="G2065" s="160">
        <f t="shared" si="164"/>
        <v>0</v>
      </c>
      <c r="H2065" s="160">
        <f t="shared" si="168"/>
        <v>0</v>
      </c>
      <c r="I2065" s="160">
        <f t="shared" si="165"/>
        <v>0</v>
      </c>
      <c r="J2065" s="160">
        <f t="shared" si="166"/>
        <v>0</v>
      </c>
      <c r="K2065" s="160">
        <f t="shared" si="167"/>
        <v>0</v>
      </c>
    </row>
    <row r="2066" spans="7:11">
      <c r="G2066" s="160">
        <f t="shared" si="164"/>
        <v>0</v>
      </c>
      <c r="H2066" s="160">
        <f t="shared" si="168"/>
        <v>0</v>
      </c>
      <c r="I2066" s="160">
        <f t="shared" si="165"/>
        <v>0</v>
      </c>
      <c r="J2066" s="160">
        <f t="shared" si="166"/>
        <v>0</v>
      </c>
      <c r="K2066" s="160">
        <f t="shared" si="167"/>
        <v>0</v>
      </c>
    </row>
    <row r="2067" spans="7:11">
      <c r="G2067" s="160">
        <f t="shared" si="164"/>
        <v>0</v>
      </c>
      <c r="H2067" s="160">
        <f t="shared" si="168"/>
        <v>0</v>
      </c>
      <c r="I2067" s="160">
        <f t="shared" si="165"/>
        <v>0</v>
      </c>
      <c r="J2067" s="160">
        <f t="shared" si="166"/>
        <v>0</v>
      </c>
      <c r="K2067" s="160">
        <f t="shared" si="167"/>
        <v>0</v>
      </c>
    </row>
    <row r="2068" spans="7:11">
      <c r="G2068" s="160">
        <f t="shared" si="164"/>
        <v>0</v>
      </c>
      <c r="H2068" s="160">
        <f t="shared" si="168"/>
        <v>0</v>
      </c>
      <c r="I2068" s="160">
        <f t="shared" si="165"/>
        <v>0</v>
      </c>
      <c r="J2068" s="160">
        <f t="shared" si="166"/>
        <v>0</v>
      </c>
      <c r="K2068" s="160">
        <f t="shared" si="167"/>
        <v>0</v>
      </c>
    </row>
    <row r="2069" spans="7:11">
      <c r="G2069" s="160">
        <f t="shared" si="164"/>
        <v>0</v>
      </c>
      <c r="H2069" s="160">
        <f t="shared" si="168"/>
        <v>0</v>
      </c>
      <c r="I2069" s="160">
        <f t="shared" si="165"/>
        <v>0</v>
      </c>
      <c r="J2069" s="160">
        <f t="shared" si="166"/>
        <v>0</v>
      </c>
      <c r="K2069" s="160">
        <f t="shared" si="167"/>
        <v>0</v>
      </c>
    </row>
    <row r="2070" spans="7:11">
      <c r="G2070" s="160">
        <f t="shared" si="164"/>
        <v>0</v>
      </c>
      <c r="H2070" s="160">
        <f t="shared" si="168"/>
        <v>0</v>
      </c>
      <c r="I2070" s="160">
        <f t="shared" si="165"/>
        <v>0</v>
      </c>
      <c r="J2070" s="160">
        <f t="shared" si="166"/>
        <v>0</v>
      </c>
      <c r="K2070" s="160">
        <f t="shared" si="167"/>
        <v>0</v>
      </c>
    </row>
    <row r="2071" spans="7:11">
      <c r="G2071" s="160">
        <f t="shared" si="164"/>
        <v>0</v>
      </c>
      <c r="H2071" s="160">
        <f t="shared" si="168"/>
        <v>0</v>
      </c>
      <c r="I2071" s="160">
        <f t="shared" si="165"/>
        <v>0</v>
      </c>
      <c r="J2071" s="160">
        <f t="shared" si="166"/>
        <v>0</v>
      </c>
      <c r="K2071" s="160">
        <f t="shared" si="167"/>
        <v>0</v>
      </c>
    </row>
    <row r="2072" spans="7:11">
      <c r="G2072" s="160">
        <f t="shared" si="164"/>
        <v>0</v>
      </c>
      <c r="H2072" s="160">
        <f t="shared" si="168"/>
        <v>0</v>
      </c>
      <c r="I2072" s="160">
        <f t="shared" si="165"/>
        <v>0</v>
      </c>
      <c r="J2072" s="160">
        <f t="shared" si="166"/>
        <v>0</v>
      </c>
      <c r="K2072" s="160">
        <f t="shared" si="167"/>
        <v>0</v>
      </c>
    </row>
    <row r="2073" spans="7:11">
      <c r="G2073" s="160">
        <f t="shared" si="164"/>
        <v>0</v>
      </c>
      <c r="H2073" s="160">
        <f t="shared" si="168"/>
        <v>0</v>
      </c>
      <c r="I2073" s="160">
        <f t="shared" si="165"/>
        <v>0</v>
      </c>
      <c r="J2073" s="160">
        <f t="shared" si="166"/>
        <v>0</v>
      </c>
      <c r="K2073" s="160">
        <f t="shared" si="167"/>
        <v>0</v>
      </c>
    </row>
    <row r="2074" spans="7:11">
      <c r="G2074" s="160">
        <f t="shared" si="164"/>
        <v>0</v>
      </c>
      <c r="H2074" s="160">
        <f t="shared" si="168"/>
        <v>0</v>
      </c>
      <c r="I2074" s="160">
        <f t="shared" si="165"/>
        <v>0</v>
      </c>
      <c r="J2074" s="160">
        <f t="shared" si="166"/>
        <v>0</v>
      </c>
      <c r="K2074" s="160">
        <f t="shared" si="167"/>
        <v>0</v>
      </c>
    </row>
    <row r="2075" spans="7:11">
      <c r="G2075" s="160">
        <f t="shared" si="164"/>
        <v>0</v>
      </c>
      <c r="H2075" s="160">
        <f t="shared" si="168"/>
        <v>0</v>
      </c>
      <c r="I2075" s="160">
        <f t="shared" si="165"/>
        <v>0</v>
      </c>
      <c r="J2075" s="160">
        <f t="shared" si="166"/>
        <v>0</v>
      </c>
      <c r="K2075" s="160">
        <f t="shared" si="167"/>
        <v>0</v>
      </c>
    </row>
    <row r="2076" spans="7:11">
      <c r="G2076" s="160">
        <f t="shared" si="164"/>
        <v>0</v>
      </c>
      <c r="H2076" s="160">
        <f t="shared" si="168"/>
        <v>0</v>
      </c>
      <c r="I2076" s="160">
        <f t="shared" si="165"/>
        <v>0</v>
      </c>
      <c r="J2076" s="160">
        <f t="shared" si="166"/>
        <v>0</v>
      </c>
      <c r="K2076" s="160">
        <f t="shared" si="167"/>
        <v>0</v>
      </c>
    </row>
    <row r="2077" spans="7:11">
      <c r="G2077" s="160">
        <f t="shared" si="164"/>
        <v>0</v>
      </c>
      <c r="H2077" s="160">
        <f t="shared" si="168"/>
        <v>0</v>
      </c>
      <c r="I2077" s="160">
        <f t="shared" si="165"/>
        <v>0</v>
      </c>
      <c r="J2077" s="160">
        <f t="shared" si="166"/>
        <v>0</v>
      </c>
      <c r="K2077" s="160">
        <f t="shared" si="167"/>
        <v>0</v>
      </c>
    </row>
    <row r="2078" spans="7:11">
      <c r="G2078" s="160">
        <f t="shared" si="164"/>
        <v>0</v>
      </c>
      <c r="H2078" s="160">
        <f t="shared" si="168"/>
        <v>0</v>
      </c>
      <c r="I2078" s="160">
        <f t="shared" si="165"/>
        <v>0</v>
      </c>
      <c r="J2078" s="160">
        <f t="shared" si="166"/>
        <v>0</v>
      </c>
      <c r="K2078" s="160">
        <f t="shared" si="167"/>
        <v>0</v>
      </c>
    </row>
    <row r="2079" spans="7:11">
      <c r="G2079" s="160">
        <f t="shared" si="164"/>
        <v>0</v>
      </c>
      <c r="H2079" s="160">
        <f t="shared" si="168"/>
        <v>0</v>
      </c>
      <c r="I2079" s="160">
        <f t="shared" si="165"/>
        <v>0</v>
      </c>
      <c r="J2079" s="160">
        <f t="shared" si="166"/>
        <v>0</v>
      </c>
      <c r="K2079" s="160">
        <f t="shared" si="167"/>
        <v>0</v>
      </c>
    </row>
    <row r="2080" spans="7:11">
      <c r="G2080" s="160">
        <f t="shared" si="164"/>
        <v>0</v>
      </c>
      <c r="H2080" s="160">
        <f t="shared" si="168"/>
        <v>0</v>
      </c>
      <c r="I2080" s="160">
        <f t="shared" si="165"/>
        <v>0</v>
      </c>
      <c r="J2080" s="160">
        <f t="shared" si="166"/>
        <v>0</v>
      </c>
      <c r="K2080" s="160">
        <f t="shared" si="167"/>
        <v>0</v>
      </c>
    </row>
    <row r="2081" spans="7:11">
      <c r="G2081" s="160">
        <f t="shared" si="164"/>
        <v>0</v>
      </c>
      <c r="H2081" s="160">
        <f t="shared" si="168"/>
        <v>0</v>
      </c>
      <c r="I2081" s="160">
        <f t="shared" si="165"/>
        <v>0</v>
      </c>
      <c r="J2081" s="160">
        <f t="shared" si="166"/>
        <v>0</v>
      </c>
      <c r="K2081" s="160">
        <f t="shared" si="167"/>
        <v>0</v>
      </c>
    </row>
    <row r="2082" spans="7:11">
      <c r="G2082" s="160">
        <f t="shared" si="164"/>
        <v>0</v>
      </c>
      <c r="H2082" s="160">
        <f t="shared" si="168"/>
        <v>0</v>
      </c>
      <c r="I2082" s="160">
        <f t="shared" si="165"/>
        <v>0</v>
      </c>
      <c r="J2082" s="160">
        <f t="shared" si="166"/>
        <v>0</v>
      </c>
      <c r="K2082" s="160">
        <f t="shared" si="167"/>
        <v>0</v>
      </c>
    </row>
    <row r="2083" spans="7:11">
      <c r="G2083" s="160">
        <f t="shared" si="164"/>
        <v>0</v>
      </c>
      <c r="H2083" s="160">
        <f t="shared" si="168"/>
        <v>0</v>
      </c>
      <c r="I2083" s="160">
        <f t="shared" si="165"/>
        <v>0</v>
      </c>
      <c r="J2083" s="160">
        <f t="shared" si="166"/>
        <v>0</v>
      </c>
      <c r="K2083" s="160">
        <f t="shared" si="167"/>
        <v>0</v>
      </c>
    </row>
    <row r="2084" spans="7:11">
      <c r="G2084" s="160">
        <f t="shared" si="164"/>
        <v>0</v>
      </c>
      <c r="H2084" s="160">
        <f t="shared" si="168"/>
        <v>0</v>
      </c>
      <c r="I2084" s="160">
        <f t="shared" si="165"/>
        <v>0</v>
      </c>
      <c r="J2084" s="160">
        <f t="shared" si="166"/>
        <v>0</v>
      </c>
      <c r="K2084" s="160">
        <f t="shared" si="167"/>
        <v>0</v>
      </c>
    </row>
    <row r="2085" spans="7:11">
      <c r="G2085" s="160">
        <f t="shared" si="164"/>
        <v>0</v>
      </c>
      <c r="H2085" s="160">
        <f t="shared" si="168"/>
        <v>0</v>
      </c>
      <c r="I2085" s="160">
        <f t="shared" si="165"/>
        <v>0</v>
      </c>
      <c r="J2085" s="160">
        <f t="shared" si="166"/>
        <v>0</v>
      </c>
      <c r="K2085" s="160">
        <f t="shared" si="167"/>
        <v>0</v>
      </c>
    </row>
    <row r="2086" spans="7:11">
      <c r="G2086" s="160">
        <f t="shared" si="164"/>
        <v>0</v>
      </c>
      <c r="H2086" s="160">
        <f t="shared" si="168"/>
        <v>0</v>
      </c>
      <c r="I2086" s="160">
        <f t="shared" si="165"/>
        <v>0</v>
      </c>
      <c r="J2086" s="160">
        <f t="shared" si="166"/>
        <v>0</v>
      </c>
      <c r="K2086" s="160">
        <f t="shared" si="167"/>
        <v>0</v>
      </c>
    </row>
    <row r="2087" spans="7:11">
      <c r="G2087" s="160">
        <f t="shared" si="164"/>
        <v>0</v>
      </c>
      <c r="H2087" s="160">
        <f t="shared" si="168"/>
        <v>0</v>
      </c>
      <c r="I2087" s="160">
        <f t="shared" si="165"/>
        <v>0</v>
      </c>
      <c r="J2087" s="160">
        <f t="shared" si="166"/>
        <v>0</v>
      </c>
      <c r="K2087" s="160">
        <f t="shared" si="167"/>
        <v>0</v>
      </c>
    </row>
    <row r="2088" spans="7:11">
      <c r="G2088" s="160">
        <f t="shared" si="164"/>
        <v>0</v>
      </c>
      <c r="H2088" s="160">
        <f t="shared" si="168"/>
        <v>0</v>
      </c>
      <c r="I2088" s="160">
        <f t="shared" si="165"/>
        <v>0</v>
      </c>
      <c r="J2088" s="160">
        <f t="shared" si="166"/>
        <v>0</v>
      </c>
      <c r="K2088" s="160">
        <f t="shared" si="167"/>
        <v>0</v>
      </c>
    </row>
    <row r="2089" spans="7:11">
      <c r="G2089" s="160">
        <f t="shared" si="164"/>
        <v>0</v>
      </c>
      <c r="H2089" s="160">
        <f t="shared" si="168"/>
        <v>0</v>
      </c>
      <c r="I2089" s="160">
        <f t="shared" si="165"/>
        <v>0</v>
      </c>
      <c r="J2089" s="160">
        <f t="shared" si="166"/>
        <v>0</v>
      </c>
      <c r="K2089" s="160">
        <f t="shared" si="167"/>
        <v>0</v>
      </c>
    </row>
    <row r="2090" spans="7:11">
      <c r="G2090" s="160">
        <f t="shared" si="164"/>
        <v>0</v>
      </c>
      <c r="H2090" s="160">
        <f t="shared" si="168"/>
        <v>0</v>
      </c>
      <c r="I2090" s="160">
        <f t="shared" si="165"/>
        <v>0</v>
      </c>
      <c r="J2090" s="160">
        <f t="shared" si="166"/>
        <v>0</v>
      </c>
      <c r="K2090" s="160">
        <f t="shared" si="167"/>
        <v>0</v>
      </c>
    </row>
    <row r="2091" spans="7:11">
      <c r="G2091" s="160">
        <f t="shared" si="164"/>
        <v>0</v>
      </c>
      <c r="H2091" s="160">
        <f t="shared" si="168"/>
        <v>0</v>
      </c>
      <c r="I2091" s="160">
        <f t="shared" si="165"/>
        <v>0</v>
      </c>
      <c r="J2091" s="160">
        <f t="shared" si="166"/>
        <v>0</v>
      </c>
      <c r="K2091" s="160">
        <f t="shared" si="167"/>
        <v>0</v>
      </c>
    </row>
    <row r="2092" spans="7:11">
      <c r="G2092" s="160">
        <f t="shared" si="164"/>
        <v>0</v>
      </c>
      <c r="H2092" s="160">
        <f t="shared" si="168"/>
        <v>0</v>
      </c>
      <c r="I2092" s="160">
        <f t="shared" si="165"/>
        <v>0</v>
      </c>
      <c r="J2092" s="160">
        <f t="shared" si="166"/>
        <v>0</v>
      </c>
      <c r="K2092" s="160">
        <f t="shared" si="167"/>
        <v>0</v>
      </c>
    </row>
    <row r="2093" spans="7:11">
      <c r="G2093" s="160">
        <f t="shared" si="164"/>
        <v>0</v>
      </c>
      <c r="H2093" s="160">
        <f t="shared" si="168"/>
        <v>0</v>
      </c>
      <c r="I2093" s="160">
        <f t="shared" si="165"/>
        <v>0</v>
      </c>
      <c r="J2093" s="160">
        <f t="shared" si="166"/>
        <v>0</v>
      </c>
      <c r="K2093" s="160">
        <f t="shared" si="167"/>
        <v>0</v>
      </c>
    </row>
    <row r="2094" spans="7:11">
      <c r="G2094" s="160">
        <f t="shared" si="164"/>
        <v>0</v>
      </c>
      <c r="H2094" s="160">
        <f t="shared" si="168"/>
        <v>0</v>
      </c>
      <c r="I2094" s="160">
        <f t="shared" si="165"/>
        <v>0</v>
      </c>
      <c r="J2094" s="160">
        <f t="shared" si="166"/>
        <v>0</v>
      </c>
      <c r="K2094" s="160">
        <f t="shared" si="167"/>
        <v>0</v>
      </c>
    </row>
    <row r="2095" spans="7:11">
      <c r="G2095" s="160">
        <f t="shared" si="164"/>
        <v>0</v>
      </c>
      <c r="H2095" s="160">
        <f t="shared" si="168"/>
        <v>0</v>
      </c>
      <c r="I2095" s="160">
        <f t="shared" si="165"/>
        <v>0</v>
      </c>
      <c r="J2095" s="160">
        <f t="shared" si="166"/>
        <v>0</v>
      </c>
      <c r="K2095" s="160">
        <f t="shared" si="167"/>
        <v>0</v>
      </c>
    </row>
    <row r="2096" spans="7:11">
      <c r="G2096" s="160">
        <f t="shared" si="164"/>
        <v>0</v>
      </c>
      <c r="H2096" s="160">
        <f t="shared" si="168"/>
        <v>0</v>
      </c>
      <c r="I2096" s="160">
        <f t="shared" si="165"/>
        <v>0</v>
      </c>
      <c r="J2096" s="160">
        <f t="shared" si="166"/>
        <v>0</v>
      </c>
      <c r="K2096" s="160">
        <f t="shared" si="167"/>
        <v>0</v>
      </c>
    </row>
    <row r="2097" spans="7:11">
      <c r="G2097" s="160">
        <f t="shared" si="164"/>
        <v>0</v>
      </c>
      <c r="H2097" s="160">
        <f t="shared" si="168"/>
        <v>0</v>
      </c>
      <c r="I2097" s="160">
        <f t="shared" si="165"/>
        <v>0</v>
      </c>
      <c r="J2097" s="160">
        <f t="shared" si="166"/>
        <v>0</v>
      </c>
      <c r="K2097" s="160">
        <f t="shared" si="167"/>
        <v>0</v>
      </c>
    </row>
    <row r="2098" spans="7:11">
      <c r="G2098" s="160">
        <f t="shared" si="164"/>
        <v>0</v>
      </c>
      <c r="H2098" s="160">
        <f t="shared" si="168"/>
        <v>0</v>
      </c>
      <c r="I2098" s="160">
        <f t="shared" si="165"/>
        <v>0</v>
      </c>
      <c r="J2098" s="160">
        <f t="shared" si="166"/>
        <v>0</v>
      </c>
      <c r="K2098" s="160">
        <f t="shared" si="167"/>
        <v>0</v>
      </c>
    </row>
    <row r="2099" spans="7:11">
      <c r="G2099" s="160">
        <f t="shared" si="164"/>
        <v>0</v>
      </c>
      <c r="H2099" s="160">
        <f t="shared" si="168"/>
        <v>0</v>
      </c>
      <c r="I2099" s="160">
        <f t="shared" si="165"/>
        <v>0</v>
      </c>
      <c r="J2099" s="160">
        <f t="shared" si="166"/>
        <v>0</v>
      </c>
      <c r="K2099" s="160">
        <f t="shared" si="167"/>
        <v>0</v>
      </c>
    </row>
    <row r="2100" spans="7:11">
      <c r="G2100" s="160">
        <f t="shared" si="164"/>
        <v>0</v>
      </c>
      <c r="H2100" s="160">
        <f t="shared" si="168"/>
        <v>0</v>
      </c>
      <c r="I2100" s="160">
        <f t="shared" si="165"/>
        <v>0</v>
      </c>
      <c r="J2100" s="160">
        <f t="shared" si="166"/>
        <v>0</v>
      </c>
      <c r="K2100" s="160">
        <f t="shared" si="167"/>
        <v>0</v>
      </c>
    </row>
    <row r="2101" spans="7:11">
      <c r="G2101" s="160">
        <f t="shared" si="164"/>
        <v>0</v>
      </c>
      <c r="H2101" s="160">
        <f t="shared" si="168"/>
        <v>0</v>
      </c>
      <c r="I2101" s="160">
        <f t="shared" si="165"/>
        <v>0</v>
      </c>
      <c r="J2101" s="160">
        <f t="shared" si="166"/>
        <v>0</v>
      </c>
      <c r="K2101" s="160">
        <f t="shared" si="167"/>
        <v>0</v>
      </c>
    </row>
    <row r="2102" spans="7:11">
      <c r="G2102" s="160">
        <f t="shared" si="164"/>
        <v>0</v>
      </c>
      <c r="H2102" s="160">
        <f t="shared" si="168"/>
        <v>0</v>
      </c>
      <c r="I2102" s="160">
        <f t="shared" si="165"/>
        <v>0</v>
      </c>
      <c r="J2102" s="160">
        <f t="shared" si="166"/>
        <v>0</v>
      </c>
      <c r="K2102" s="160">
        <f t="shared" si="167"/>
        <v>0</v>
      </c>
    </row>
    <row r="2103" spans="7:11">
      <c r="G2103" s="160">
        <f t="shared" si="164"/>
        <v>0</v>
      </c>
      <c r="H2103" s="160">
        <f t="shared" si="168"/>
        <v>0</v>
      </c>
      <c r="I2103" s="160">
        <f t="shared" si="165"/>
        <v>0</v>
      </c>
      <c r="J2103" s="160">
        <f t="shared" si="166"/>
        <v>0</v>
      </c>
      <c r="K2103" s="160">
        <f t="shared" si="167"/>
        <v>0</v>
      </c>
    </row>
    <row r="2104" spans="7:11">
      <c r="G2104" s="160">
        <f t="shared" si="164"/>
        <v>0</v>
      </c>
      <c r="H2104" s="160">
        <f t="shared" si="168"/>
        <v>0</v>
      </c>
      <c r="I2104" s="160">
        <f t="shared" si="165"/>
        <v>0</v>
      </c>
      <c r="J2104" s="160">
        <f t="shared" si="166"/>
        <v>0</v>
      </c>
      <c r="K2104" s="160">
        <f t="shared" si="167"/>
        <v>0</v>
      </c>
    </row>
    <row r="2105" spans="7:11">
      <c r="G2105" s="160">
        <f t="shared" ref="G2105:G2168" si="169">IF(LEFT(C2105,2)="1-","ТР",IF(LEFT(C2105,2)="4-","ТР",0))</f>
        <v>0</v>
      </c>
      <c r="H2105" s="160">
        <f t="shared" si="168"/>
        <v>0</v>
      </c>
      <c r="I2105" s="160">
        <f t="shared" si="165"/>
        <v>0</v>
      </c>
      <c r="J2105" s="160">
        <f t="shared" si="166"/>
        <v>0</v>
      </c>
      <c r="K2105" s="160">
        <f t="shared" si="167"/>
        <v>0</v>
      </c>
    </row>
    <row r="2106" spans="7:11">
      <c r="G2106" s="160">
        <f t="shared" si="169"/>
        <v>0</v>
      </c>
      <c r="H2106" s="160">
        <f t="shared" si="168"/>
        <v>0</v>
      </c>
      <c r="I2106" s="160">
        <f t="shared" si="165"/>
        <v>0</v>
      </c>
      <c r="J2106" s="160">
        <f t="shared" si="166"/>
        <v>0</v>
      </c>
      <c r="K2106" s="160">
        <f t="shared" si="167"/>
        <v>0</v>
      </c>
    </row>
    <row r="2107" spans="7:11">
      <c r="G2107" s="160">
        <f t="shared" si="169"/>
        <v>0</v>
      </c>
      <c r="H2107" s="160">
        <f t="shared" si="168"/>
        <v>0</v>
      </c>
      <c r="I2107" s="160">
        <f t="shared" si="165"/>
        <v>0</v>
      </c>
      <c r="J2107" s="160">
        <f t="shared" si="166"/>
        <v>0</v>
      </c>
      <c r="K2107" s="160">
        <f t="shared" si="167"/>
        <v>0</v>
      </c>
    </row>
    <row r="2108" spans="7:11">
      <c r="G2108" s="160">
        <f t="shared" si="169"/>
        <v>0</v>
      </c>
      <c r="H2108" s="160">
        <f t="shared" si="168"/>
        <v>0</v>
      </c>
      <c r="I2108" s="160">
        <f t="shared" si="165"/>
        <v>0</v>
      </c>
      <c r="J2108" s="160">
        <f t="shared" si="166"/>
        <v>0</v>
      </c>
      <c r="K2108" s="160">
        <f t="shared" si="167"/>
        <v>0</v>
      </c>
    </row>
    <row r="2109" spans="7:11">
      <c r="G2109" s="160">
        <f t="shared" si="169"/>
        <v>0</v>
      </c>
      <c r="H2109" s="160">
        <f t="shared" si="168"/>
        <v>0</v>
      </c>
      <c r="I2109" s="160">
        <f t="shared" si="165"/>
        <v>0</v>
      </c>
      <c r="J2109" s="160">
        <f t="shared" si="166"/>
        <v>0</v>
      </c>
      <c r="K2109" s="160">
        <f t="shared" si="167"/>
        <v>0</v>
      </c>
    </row>
    <row r="2110" spans="7:11">
      <c r="G2110" s="160">
        <f t="shared" si="169"/>
        <v>0</v>
      </c>
      <c r="H2110" s="160">
        <f t="shared" si="168"/>
        <v>0</v>
      </c>
      <c r="I2110" s="160">
        <f t="shared" si="165"/>
        <v>0</v>
      </c>
      <c r="J2110" s="160">
        <f t="shared" si="166"/>
        <v>0</v>
      </c>
      <c r="K2110" s="160">
        <f t="shared" si="167"/>
        <v>0</v>
      </c>
    </row>
    <row r="2111" spans="7:11">
      <c r="G2111" s="160">
        <f t="shared" si="169"/>
        <v>0</v>
      </c>
      <c r="H2111" s="160">
        <f t="shared" si="168"/>
        <v>0</v>
      </c>
      <c r="I2111" s="160">
        <f t="shared" si="165"/>
        <v>0</v>
      </c>
      <c r="J2111" s="160">
        <f t="shared" si="166"/>
        <v>0</v>
      </c>
      <c r="K2111" s="160">
        <f t="shared" si="167"/>
        <v>0</v>
      </c>
    </row>
    <row r="2112" spans="7:11">
      <c r="G2112" s="160">
        <f t="shared" si="169"/>
        <v>0</v>
      </c>
      <c r="H2112" s="160">
        <f t="shared" si="168"/>
        <v>0</v>
      </c>
      <c r="I2112" s="160">
        <f t="shared" si="165"/>
        <v>0</v>
      </c>
      <c r="J2112" s="160">
        <f t="shared" si="166"/>
        <v>0</v>
      </c>
      <c r="K2112" s="160">
        <f t="shared" si="167"/>
        <v>0</v>
      </c>
    </row>
    <row r="2113" spans="7:11">
      <c r="G2113" s="160">
        <f t="shared" si="169"/>
        <v>0</v>
      </c>
      <c r="H2113" s="160">
        <f t="shared" si="168"/>
        <v>0</v>
      </c>
      <c r="I2113" s="160">
        <f t="shared" si="165"/>
        <v>0</v>
      </c>
      <c r="J2113" s="160">
        <f t="shared" si="166"/>
        <v>0</v>
      </c>
      <c r="K2113" s="160">
        <f t="shared" si="167"/>
        <v>0</v>
      </c>
    </row>
    <row r="2114" spans="7:11">
      <c r="G2114" s="160">
        <f t="shared" si="169"/>
        <v>0</v>
      </c>
      <c r="H2114" s="160">
        <f t="shared" si="168"/>
        <v>0</v>
      </c>
      <c r="I2114" s="160">
        <f t="shared" si="165"/>
        <v>0</v>
      </c>
      <c r="J2114" s="160">
        <f t="shared" si="166"/>
        <v>0</v>
      </c>
      <c r="K2114" s="160">
        <f t="shared" si="167"/>
        <v>0</v>
      </c>
    </row>
    <row r="2115" spans="7:11">
      <c r="G2115" s="160">
        <f t="shared" si="169"/>
        <v>0</v>
      </c>
      <c r="H2115" s="160">
        <f t="shared" si="168"/>
        <v>0</v>
      </c>
      <c r="I2115" s="160">
        <f t="shared" si="165"/>
        <v>0</v>
      </c>
      <c r="J2115" s="160">
        <f t="shared" si="166"/>
        <v>0</v>
      </c>
      <c r="K2115" s="160">
        <f t="shared" si="167"/>
        <v>0</v>
      </c>
    </row>
    <row r="2116" spans="7:11">
      <c r="G2116" s="160">
        <f t="shared" si="169"/>
        <v>0</v>
      </c>
      <c r="H2116" s="160">
        <f t="shared" si="168"/>
        <v>0</v>
      </c>
      <c r="I2116" s="160">
        <f t="shared" ref="I2116:I2179" si="170">IF(G2116="ТР",F2116,0)</f>
        <v>0</v>
      </c>
      <c r="J2116" s="160">
        <f t="shared" si="166"/>
        <v>0</v>
      </c>
      <c r="K2116" s="160">
        <f t="shared" si="167"/>
        <v>0</v>
      </c>
    </row>
    <row r="2117" spans="7:11">
      <c r="G2117" s="160">
        <f t="shared" si="169"/>
        <v>0</v>
      </c>
      <c r="H2117" s="160">
        <f t="shared" si="168"/>
        <v>0</v>
      </c>
      <c r="I2117" s="160">
        <f t="shared" si="170"/>
        <v>0</v>
      </c>
      <c r="J2117" s="160">
        <f t="shared" ref="J2117:J2180" si="171">IF(LEFT(C2117,2)="02","КР",0)</f>
        <v>0</v>
      </c>
      <c r="K2117" s="160">
        <f t="shared" ref="K2117:K2180" si="172">IF(J2117="КР",F2117,0)</f>
        <v>0</v>
      </c>
    </row>
    <row r="2118" spans="7:11">
      <c r="G2118" s="160">
        <f t="shared" si="169"/>
        <v>0</v>
      </c>
      <c r="H2118" s="160">
        <f t="shared" si="168"/>
        <v>0</v>
      </c>
      <c r="I2118" s="160">
        <f t="shared" si="170"/>
        <v>0</v>
      </c>
      <c r="J2118" s="160">
        <f t="shared" si="171"/>
        <v>0</v>
      </c>
      <c r="K2118" s="160">
        <f t="shared" si="172"/>
        <v>0</v>
      </c>
    </row>
    <row r="2119" spans="7:11">
      <c r="G2119" s="160">
        <f t="shared" si="169"/>
        <v>0</v>
      </c>
      <c r="H2119" s="160">
        <f t="shared" ref="H2119:H2182" si="173">IF(G2119="ТР",MID(C2119,3,1),0)</f>
        <v>0</v>
      </c>
      <c r="I2119" s="160">
        <f t="shared" si="170"/>
        <v>0</v>
      </c>
      <c r="J2119" s="160">
        <f t="shared" si="171"/>
        <v>0</v>
      </c>
      <c r="K2119" s="160">
        <f t="shared" si="172"/>
        <v>0</v>
      </c>
    </row>
    <row r="2120" spans="7:11">
      <c r="G2120" s="160">
        <f t="shared" si="169"/>
        <v>0</v>
      </c>
      <c r="H2120" s="160">
        <f t="shared" si="173"/>
        <v>0</v>
      </c>
      <c r="I2120" s="160">
        <f t="shared" si="170"/>
        <v>0</v>
      </c>
      <c r="J2120" s="160">
        <f t="shared" si="171"/>
        <v>0</v>
      </c>
      <c r="K2120" s="160">
        <f t="shared" si="172"/>
        <v>0</v>
      </c>
    </row>
    <row r="2121" spans="7:11">
      <c r="G2121" s="160">
        <f t="shared" si="169"/>
        <v>0</v>
      </c>
      <c r="H2121" s="160">
        <f t="shared" si="173"/>
        <v>0</v>
      </c>
      <c r="I2121" s="160">
        <f t="shared" si="170"/>
        <v>0</v>
      </c>
      <c r="J2121" s="160">
        <f t="shared" si="171"/>
        <v>0</v>
      </c>
      <c r="K2121" s="160">
        <f t="shared" si="172"/>
        <v>0</v>
      </c>
    </row>
    <row r="2122" spans="7:11">
      <c r="G2122" s="160">
        <f t="shared" si="169"/>
        <v>0</v>
      </c>
      <c r="H2122" s="160">
        <f t="shared" si="173"/>
        <v>0</v>
      </c>
      <c r="I2122" s="160">
        <f t="shared" si="170"/>
        <v>0</v>
      </c>
      <c r="J2122" s="160">
        <f t="shared" si="171"/>
        <v>0</v>
      </c>
      <c r="K2122" s="160">
        <f t="shared" si="172"/>
        <v>0</v>
      </c>
    </row>
    <row r="2123" spans="7:11">
      <c r="G2123" s="160">
        <f t="shared" si="169"/>
        <v>0</v>
      </c>
      <c r="H2123" s="160">
        <f t="shared" si="173"/>
        <v>0</v>
      </c>
      <c r="I2123" s="160">
        <f t="shared" si="170"/>
        <v>0</v>
      </c>
      <c r="J2123" s="160">
        <f t="shared" si="171"/>
        <v>0</v>
      </c>
      <c r="K2123" s="160">
        <f t="shared" si="172"/>
        <v>0</v>
      </c>
    </row>
    <row r="2124" spans="7:11">
      <c r="G2124" s="160">
        <f t="shared" si="169"/>
        <v>0</v>
      </c>
      <c r="H2124" s="160">
        <f t="shared" si="173"/>
        <v>0</v>
      </c>
      <c r="I2124" s="160">
        <f t="shared" si="170"/>
        <v>0</v>
      </c>
      <c r="J2124" s="160">
        <f t="shared" si="171"/>
        <v>0</v>
      </c>
      <c r="K2124" s="160">
        <f t="shared" si="172"/>
        <v>0</v>
      </c>
    </row>
    <row r="2125" spans="7:11">
      <c r="G2125" s="160">
        <f t="shared" si="169"/>
        <v>0</v>
      </c>
      <c r="H2125" s="160">
        <f t="shared" si="173"/>
        <v>0</v>
      </c>
      <c r="I2125" s="160">
        <f t="shared" si="170"/>
        <v>0</v>
      </c>
      <c r="J2125" s="160">
        <f t="shared" si="171"/>
        <v>0</v>
      </c>
      <c r="K2125" s="160">
        <f t="shared" si="172"/>
        <v>0</v>
      </c>
    </row>
    <row r="2126" spans="7:11">
      <c r="G2126" s="160">
        <f t="shared" si="169"/>
        <v>0</v>
      </c>
      <c r="H2126" s="160">
        <f t="shared" si="173"/>
        <v>0</v>
      </c>
      <c r="I2126" s="160">
        <f t="shared" si="170"/>
        <v>0</v>
      </c>
      <c r="J2126" s="160">
        <f t="shared" si="171"/>
        <v>0</v>
      </c>
      <c r="K2126" s="160">
        <f t="shared" si="172"/>
        <v>0</v>
      </c>
    </row>
    <row r="2127" spans="7:11">
      <c r="G2127" s="160">
        <f t="shared" si="169"/>
        <v>0</v>
      </c>
      <c r="H2127" s="160">
        <f t="shared" si="173"/>
        <v>0</v>
      </c>
      <c r="I2127" s="160">
        <f t="shared" si="170"/>
        <v>0</v>
      </c>
      <c r="J2127" s="160">
        <f t="shared" si="171"/>
        <v>0</v>
      </c>
      <c r="K2127" s="160">
        <f t="shared" si="172"/>
        <v>0</v>
      </c>
    </row>
    <row r="2128" spans="7:11">
      <c r="G2128" s="160">
        <f t="shared" si="169"/>
        <v>0</v>
      </c>
      <c r="H2128" s="160">
        <f t="shared" si="173"/>
        <v>0</v>
      </c>
      <c r="I2128" s="160">
        <f t="shared" si="170"/>
        <v>0</v>
      </c>
      <c r="J2128" s="160">
        <f t="shared" si="171"/>
        <v>0</v>
      </c>
      <c r="K2128" s="160">
        <f t="shared" si="172"/>
        <v>0</v>
      </c>
    </row>
    <row r="2129" spans="7:11">
      <c r="G2129" s="160">
        <f t="shared" si="169"/>
        <v>0</v>
      </c>
      <c r="H2129" s="160">
        <f t="shared" si="173"/>
        <v>0</v>
      </c>
      <c r="I2129" s="160">
        <f t="shared" si="170"/>
        <v>0</v>
      </c>
      <c r="J2129" s="160">
        <f t="shared" si="171"/>
        <v>0</v>
      </c>
      <c r="K2129" s="160">
        <f t="shared" si="172"/>
        <v>0</v>
      </c>
    </row>
    <row r="2130" spans="7:11">
      <c r="G2130" s="160">
        <f t="shared" si="169"/>
        <v>0</v>
      </c>
      <c r="H2130" s="160">
        <f t="shared" si="173"/>
        <v>0</v>
      </c>
      <c r="I2130" s="160">
        <f t="shared" si="170"/>
        <v>0</v>
      </c>
      <c r="J2130" s="160">
        <f t="shared" si="171"/>
        <v>0</v>
      </c>
      <c r="K2130" s="160">
        <f t="shared" si="172"/>
        <v>0</v>
      </c>
    </row>
    <row r="2131" spans="7:11">
      <c r="G2131" s="160">
        <f t="shared" si="169"/>
        <v>0</v>
      </c>
      <c r="H2131" s="160">
        <f t="shared" si="173"/>
        <v>0</v>
      </c>
      <c r="I2131" s="160">
        <f t="shared" si="170"/>
        <v>0</v>
      </c>
      <c r="J2131" s="160">
        <f t="shared" si="171"/>
        <v>0</v>
      </c>
      <c r="K2131" s="160">
        <f t="shared" si="172"/>
        <v>0</v>
      </c>
    </row>
    <row r="2132" spans="7:11">
      <c r="G2132" s="160">
        <f t="shared" si="169"/>
        <v>0</v>
      </c>
      <c r="H2132" s="160">
        <f t="shared" si="173"/>
        <v>0</v>
      </c>
      <c r="I2132" s="160">
        <f t="shared" si="170"/>
        <v>0</v>
      </c>
      <c r="J2132" s="160">
        <f t="shared" si="171"/>
        <v>0</v>
      </c>
      <c r="K2132" s="160">
        <f t="shared" si="172"/>
        <v>0</v>
      </c>
    </row>
    <row r="2133" spans="7:11">
      <c r="G2133" s="160">
        <f t="shared" si="169"/>
        <v>0</v>
      </c>
      <c r="H2133" s="160">
        <f t="shared" si="173"/>
        <v>0</v>
      </c>
      <c r="I2133" s="160">
        <f t="shared" si="170"/>
        <v>0</v>
      </c>
      <c r="J2133" s="160">
        <f t="shared" si="171"/>
        <v>0</v>
      </c>
      <c r="K2133" s="160">
        <f t="shared" si="172"/>
        <v>0</v>
      </c>
    </row>
    <row r="2134" spans="7:11">
      <c r="G2134" s="160">
        <f t="shared" si="169"/>
        <v>0</v>
      </c>
      <c r="H2134" s="160">
        <f t="shared" si="173"/>
        <v>0</v>
      </c>
      <c r="I2134" s="160">
        <f t="shared" si="170"/>
        <v>0</v>
      </c>
      <c r="J2134" s="160">
        <f t="shared" si="171"/>
        <v>0</v>
      </c>
      <c r="K2134" s="160">
        <f t="shared" si="172"/>
        <v>0</v>
      </c>
    </row>
    <row r="2135" spans="7:11">
      <c r="G2135" s="160">
        <f t="shared" si="169"/>
        <v>0</v>
      </c>
      <c r="H2135" s="160">
        <f t="shared" si="173"/>
        <v>0</v>
      </c>
      <c r="I2135" s="160">
        <f t="shared" si="170"/>
        <v>0</v>
      </c>
      <c r="J2135" s="160">
        <f t="shared" si="171"/>
        <v>0</v>
      </c>
      <c r="K2135" s="160">
        <f t="shared" si="172"/>
        <v>0</v>
      </c>
    </row>
    <row r="2136" spans="7:11">
      <c r="G2136" s="160">
        <f t="shared" si="169"/>
        <v>0</v>
      </c>
      <c r="H2136" s="160">
        <f t="shared" si="173"/>
        <v>0</v>
      </c>
      <c r="I2136" s="160">
        <f t="shared" si="170"/>
        <v>0</v>
      </c>
      <c r="J2136" s="160">
        <f t="shared" si="171"/>
        <v>0</v>
      </c>
      <c r="K2136" s="160">
        <f t="shared" si="172"/>
        <v>0</v>
      </c>
    </row>
    <row r="2137" spans="7:11">
      <c r="G2137" s="160">
        <f t="shared" si="169"/>
        <v>0</v>
      </c>
      <c r="H2137" s="160">
        <f t="shared" si="173"/>
        <v>0</v>
      </c>
      <c r="I2137" s="160">
        <f t="shared" si="170"/>
        <v>0</v>
      </c>
      <c r="J2137" s="160">
        <f t="shared" si="171"/>
        <v>0</v>
      </c>
      <c r="K2137" s="160">
        <f t="shared" si="172"/>
        <v>0</v>
      </c>
    </row>
    <row r="2138" spans="7:11">
      <c r="G2138" s="160">
        <f t="shared" si="169"/>
        <v>0</v>
      </c>
      <c r="H2138" s="160">
        <f t="shared" si="173"/>
        <v>0</v>
      </c>
      <c r="I2138" s="160">
        <f t="shared" si="170"/>
        <v>0</v>
      </c>
      <c r="J2138" s="160">
        <f t="shared" si="171"/>
        <v>0</v>
      </c>
      <c r="K2138" s="160">
        <f t="shared" si="172"/>
        <v>0</v>
      </c>
    </row>
    <row r="2139" spans="7:11">
      <c r="G2139" s="160">
        <f t="shared" si="169"/>
        <v>0</v>
      </c>
      <c r="H2139" s="160">
        <f t="shared" si="173"/>
        <v>0</v>
      </c>
      <c r="I2139" s="160">
        <f t="shared" si="170"/>
        <v>0</v>
      </c>
      <c r="J2139" s="160">
        <f t="shared" si="171"/>
        <v>0</v>
      </c>
      <c r="K2139" s="160">
        <f t="shared" si="172"/>
        <v>0</v>
      </c>
    </row>
    <row r="2140" spans="7:11">
      <c r="G2140" s="160">
        <f t="shared" si="169"/>
        <v>0</v>
      </c>
      <c r="H2140" s="160">
        <f t="shared" si="173"/>
        <v>0</v>
      </c>
      <c r="I2140" s="160">
        <f t="shared" si="170"/>
        <v>0</v>
      </c>
      <c r="J2140" s="160">
        <f t="shared" si="171"/>
        <v>0</v>
      </c>
      <c r="K2140" s="160">
        <f t="shared" si="172"/>
        <v>0</v>
      </c>
    </row>
    <row r="2141" spans="7:11">
      <c r="G2141" s="160">
        <f t="shared" si="169"/>
        <v>0</v>
      </c>
      <c r="H2141" s="160">
        <f t="shared" si="173"/>
        <v>0</v>
      </c>
      <c r="I2141" s="160">
        <f t="shared" si="170"/>
        <v>0</v>
      </c>
      <c r="J2141" s="160">
        <f t="shared" si="171"/>
        <v>0</v>
      </c>
      <c r="K2141" s="160">
        <f t="shared" si="172"/>
        <v>0</v>
      </c>
    </row>
    <row r="2142" spans="7:11">
      <c r="G2142" s="160">
        <f t="shared" si="169"/>
        <v>0</v>
      </c>
      <c r="H2142" s="160">
        <f t="shared" si="173"/>
        <v>0</v>
      </c>
      <c r="I2142" s="160">
        <f t="shared" si="170"/>
        <v>0</v>
      </c>
      <c r="J2142" s="160">
        <f t="shared" si="171"/>
        <v>0</v>
      </c>
      <c r="K2142" s="160">
        <f t="shared" si="172"/>
        <v>0</v>
      </c>
    </row>
    <row r="2143" spans="7:11">
      <c r="G2143" s="160">
        <f t="shared" si="169"/>
        <v>0</v>
      </c>
      <c r="H2143" s="160">
        <f t="shared" si="173"/>
        <v>0</v>
      </c>
      <c r="I2143" s="160">
        <f t="shared" si="170"/>
        <v>0</v>
      </c>
      <c r="J2143" s="160">
        <f t="shared" si="171"/>
        <v>0</v>
      </c>
      <c r="K2143" s="160">
        <f t="shared" si="172"/>
        <v>0</v>
      </c>
    </row>
    <row r="2144" spans="7:11">
      <c r="G2144" s="160">
        <f t="shared" si="169"/>
        <v>0</v>
      </c>
      <c r="H2144" s="160">
        <f t="shared" si="173"/>
        <v>0</v>
      </c>
      <c r="I2144" s="160">
        <f t="shared" si="170"/>
        <v>0</v>
      </c>
      <c r="J2144" s="160">
        <f t="shared" si="171"/>
        <v>0</v>
      </c>
      <c r="K2144" s="160">
        <f t="shared" si="172"/>
        <v>0</v>
      </c>
    </row>
    <row r="2145" spans="7:11">
      <c r="G2145" s="160">
        <f t="shared" si="169"/>
        <v>0</v>
      </c>
      <c r="H2145" s="160">
        <f t="shared" si="173"/>
        <v>0</v>
      </c>
      <c r="I2145" s="160">
        <f t="shared" si="170"/>
        <v>0</v>
      </c>
      <c r="J2145" s="160">
        <f t="shared" si="171"/>
        <v>0</v>
      </c>
      <c r="K2145" s="160">
        <f t="shared" si="172"/>
        <v>0</v>
      </c>
    </row>
    <row r="2146" spans="7:11">
      <c r="G2146" s="160">
        <f t="shared" si="169"/>
        <v>0</v>
      </c>
      <c r="H2146" s="160">
        <f t="shared" si="173"/>
        <v>0</v>
      </c>
      <c r="I2146" s="160">
        <f t="shared" si="170"/>
        <v>0</v>
      </c>
      <c r="J2146" s="160">
        <f t="shared" si="171"/>
        <v>0</v>
      </c>
      <c r="K2146" s="160">
        <f t="shared" si="172"/>
        <v>0</v>
      </c>
    </row>
    <row r="2147" spans="7:11">
      <c r="G2147" s="160">
        <f t="shared" si="169"/>
        <v>0</v>
      </c>
      <c r="H2147" s="160">
        <f t="shared" si="173"/>
        <v>0</v>
      </c>
      <c r="I2147" s="160">
        <f t="shared" si="170"/>
        <v>0</v>
      </c>
      <c r="J2147" s="160">
        <f t="shared" si="171"/>
        <v>0</v>
      </c>
      <c r="K2147" s="160">
        <f t="shared" si="172"/>
        <v>0</v>
      </c>
    </row>
    <row r="2148" spans="7:11">
      <c r="G2148" s="160">
        <f t="shared" si="169"/>
        <v>0</v>
      </c>
      <c r="H2148" s="160">
        <f t="shared" si="173"/>
        <v>0</v>
      </c>
      <c r="I2148" s="160">
        <f t="shared" si="170"/>
        <v>0</v>
      </c>
      <c r="J2148" s="160">
        <f t="shared" si="171"/>
        <v>0</v>
      </c>
      <c r="K2148" s="160">
        <f t="shared" si="172"/>
        <v>0</v>
      </c>
    </row>
    <row r="2149" spans="7:11">
      <c r="G2149" s="160">
        <f t="shared" si="169"/>
        <v>0</v>
      </c>
      <c r="H2149" s="160">
        <f t="shared" si="173"/>
        <v>0</v>
      </c>
      <c r="I2149" s="160">
        <f t="shared" si="170"/>
        <v>0</v>
      </c>
      <c r="J2149" s="160">
        <f t="shared" si="171"/>
        <v>0</v>
      </c>
      <c r="K2149" s="160">
        <f t="shared" si="172"/>
        <v>0</v>
      </c>
    </row>
    <row r="2150" spans="7:11">
      <c r="G2150" s="160">
        <f t="shared" si="169"/>
        <v>0</v>
      </c>
      <c r="H2150" s="160">
        <f t="shared" si="173"/>
        <v>0</v>
      </c>
      <c r="I2150" s="160">
        <f t="shared" si="170"/>
        <v>0</v>
      </c>
      <c r="J2150" s="160">
        <f t="shared" si="171"/>
        <v>0</v>
      </c>
      <c r="K2150" s="160">
        <f t="shared" si="172"/>
        <v>0</v>
      </c>
    </row>
    <row r="2151" spans="7:11">
      <c r="G2151" s="160">
        <f t="shared" si="169"/>
        <v>0</v>
      </c>
      <c r="H2151" s="160">
        <f t="shared" si="173"/>
        <v>0</v>
      </c>
      <c r="I2151" s="160">
        <f t="shared" si="170"/>
        <v>0</v>
      </c>
      <c r="J2151" s="160">
        <f t="shared" si="171"/>
        <v>0</v>
      </c>
      <c r="K2151" s="160">
        <f t="shared" si="172"/>
        <v>0</v>
      </c>
    </row>
    <row r="2152" spans="7:11">
      <c r="G2152" s="160">
        <f t="shared" si="169"/>
        <v>0</v>
      </c>
      <c r="H2152" s="160">
        <f t="shared" si="173"/>
        <v>0</v>
      </c>
      <c r="I2152" s="160">
        <f t="shared" si="170"/>
        <v>0</v>
      </c>
      <c r="J2152" s="160">
        <f t="shared" si="171"/>
        <v>0</v>
      </c>
      <c r="K2152" s="160">
        <f t="shared" si="172"/>
        <v>0</v>
      </c>
    </row>
    <row r="2153" spans="7:11">
      <c r="G2153" s="160">
        <f t="shared" si="169"/>
        <v>0</v>
      </c>
      <c r="H2153" s="160">
        <f t="shared" si="173"/>
        <v>0</v>
      </c>
      <c r="I2153" s="160">
        <f t="shared" si="170"/>
        <v>0</v>
      </c>
      <c r="J2153" s="160">
        <f t="shared" si="171"/>
        <v>0</v>
      </c>
      <c r="K2153" s="160">
        <f t="shared" si="172"/>
        <v>0</v>
      </c>
    </row>
    <row r="2154" spans="7:11">
      <c r="G2154" s="160">
        <f t="shared" si="169"/>
        <v>0</v>
      </c>
      <c r="H2154" s="160">
        <f t="shared" si="173"/>
        <v>0</v>
      </c>
      <c r="I2154" s="160">
        <f t="shared" si="170"/>
        <v>0</v>
      </c>
      <c r="J2154" s="160">
        <f t="shared" si="171"/>
        <v>0</v>
      </c>
      <c r="K2154" s="160">
        <f t="shared" si="172"/>
        <v>0</v>
      </c>
    </row>
    <row r="2155" spans="7:11">
      <c r="G2155" s="160">
        <f t="shared" si="169"/>
        <v>0</v>
      </c>
      <c r="H2155" s="160">
        <f t="shared" si="173"/>
        <v>0</v>
      </c>
      <c r="I2155" s="160">
        <f t="shared" si="170"/>
        <v>0</v>
      </c>
      <c r="J2155" s="160">
        <f t="shared" si="171"/>
        <v>0</v>
      </c>
      <c r="K2155" s="160">
        <f t="shared" si="172"/>
        <v>0</v>
      </c>
    </row>
    <row r="2156" spans="7:11">
      <c r="G2156" s="160">
        <f t="shared" si="169"/>
        <v>0</v>
      </c>
      <c r="H2156" s="160">
        <f t="shared" si="173"/>
        <v>0</v>
      </c>
      <c r="I2156" s="160">
        <f t="shared" si="170"/>
        <v>0</v>
      </c>
      <c r="J2156" s="160">
        <f t="shared" si="171"/>
        <v>0</v>
      </c>
      <c r="K2156" s="160">
        <f t="shared" si="172"/>
        <v>0</v>
      </c>
    </row>
    <row r="2157" spans="7:11">
      <c r="G2157" s="160">
        <f t="shared" si="169"/>
        <v>0</v>
      </c>
      <c r="H2157" s="160">
        <f t="shared" si="173"/>
        <v>0</v>
      </c>
      <c r="I2157" s="160">
        <f t="shared" si="170"/>
        <v>0</v>
      </c>
      <c r="J2157" s="160">
        <f t="shared" si="171"/>
        <v>0</v>
      </c>
      <c r="K2157" s="160">
        <f t="shared" si="172"/>
        <v>0</v>
      </c>
    </row>
    <row r="2158" spans="7:11">
      <c r="G2158" s="160">
        <f t="shared" si="169"/>
        <v>0</v>
      </c>
      <c r="H2158" s="160">
        <f t="shared" si="173"/>
        <v>0</v>
      </c>
      <c r="I2158" s="160">
        <f t="shared" si="170"/>
        <v>0</v>
      </c>
      <c r="J2158" s="160">
        <f t="shared" si="171"/>
        <v>0</v>
      </c>
      <c r="K2158" s="160">
        <f t="shared" si="172"/>
        <v>0</v>
      </c>
    </row>
    <row r="2159" spans="7:11">
      <c r="G2159" s="160">
        <f t="shared" si="169"/>
        <v>0</v>
      </c>
      <c r="H2159" s="160">
        <f t="shared" si="173"/>
        <v>0</v>
      </c>
      <c r="I2159" s="160">
        <f t="shared" si="170"/>
        <v>0</v>
      </c>
      <c r="J2159" s="160">
        <f t="shared" si="171"/>
        <v>0</v>
      </c>
      <c r="K2159" s="160">
        <f t="shared" si="172"/>
        <v>0</v>
      </c>
    </row>
    <row r="2160" spans="7:11">
      <c r="G2160" s="160">
        <f t="shared" si="169"/>
        <v>0</v>
      </c>
      <c r="H2160" s="160">
        <f t="shared" si="173"/>
        <v>0</v>
      </c>
      <c r="I2160" s="160">
        <f t="shared" si="170"/>
        <v>0</v>
      </c>
      <c r="J2160" s="160">
        <f t="shared" si="171"/>
        <v>0</v>
      </c>
      <c r="K2160" s="160">
        <f t="shared" si="172"/>
        <v>0</v>
      </c>
    </row>
    <row r="2161" spans="7:11">
      <c r="G2161" s="160">
        <f t="shared" si="169"/>
        <v>0</v>
      </c>
      <c r="H2161" s="160">
        <f t="shared" si="173"/>
        <v>0</v>
      </c>
      <c r="I2161" s="160">
        <f t="shared" si="170"/>
        <v>0</v>
      </c>
      <c r="J2161" s="160">
        <f t="shared" si="171"/>
        <v>0</v>
      </c>
      <c r="K2161" s="160">
        <f t="shared" si="172"/>
        <v>0</v>
      </c>
    </row>
    <row r="2162" spans="7:11">
      <c r="G2162" s="160">
        <f t="shared" si="169"/>
        <v>0</v>
      </c>
      <c r="H2162" s="160">
        <f t="shared" si="173"/>
        <v>0</v>
      </c>
      <c r="I2162" s="160">
        <f t="shared" si="170"/>
        <v>0</v>
      </c>
      <c r="J2162" s="160">
        <f t="shared" si="171"/>
        <v>0</v>
      </c>
      <c r="K2162" s="160">
        <f t="shared" si="172"/>
        <v>0</v>
      </c>
    </row>
    <row r="2163" spans="7:11">
      <c r="G2163" s="160">
        <f t="shared" si="169"/>
        <v>0</v>
      </c>
      <c r="H2163" s="160">
        <f t="shared" si="173"/>
        <v>0</v>
      </c>
      <c r="I2163" s="160">
        <f t="shared" si="170"/>
        <v>0</v>
      </c>
      <c r="J2163" s="160">
        <f t="shared" si="171"/>
        <v>0</v>
      </c>
      <c r="K2163" s="160">
        <f t="shared" si="172"/>
        <v>0</v>
      </c>
    </row>
    <row r="2164" spans="7:11">
      <c r="G2164" s="160">
        <f t="shared" si="169"/>
        <v>0</v>
      </c>
      <c r="H2164" s="160">
        <f t="shared" si="173"/>
        <v>0</v>
      </c>
      <c r="I2164" s="160">
        <f t="shared" si="170"/>
        <v>0</v>
      </c>
      <c r="J2164" s="160">
        <f t="shared" si="171"/>
        <v>0</v>
      </c>
      <c r="K2164" s="160">
        <f t="shared" si="172"/>
        <v>0</v>
      </c>
    </row>
    <row r="2165" spans="7:11">
      <c r="G2165" s="160">
        <f t="shared" si="169"/>
        <v>0</v>
      </c>
      <c r="H2165" s="160">
        <f t="shared" si="173"/>
        <v>0</v>
      </c>
      <c r="I2165" s="160">
        <f t="shared" si="170"/>
        <v>0</v>
      </c>
      <c r="J2165" s="160">
        <f t="shared" si="171"/>
        <v>0</v>
      </c>
      <c r="K2165" s="160">
        <f t="shared" si="172"/>
        <v>0</v>
      </c>
    </row>
    <row r="2166" spans="7:11">
      <c r="G2166" s="160">
        <f t="shared" si="169"/>
        <v>0</v>
      </c>
      <c r="H2166" s="160">
        <f t="shared" si="173"/>
        <v>0</v>
      </c>
      <c r="I2166" s="160">
        <f t="shared" si="170"/>
        <v>0</v>
      </c>
      <c r="J2166" s="160">
        <f t="shared" si="171"/>
        <v>0</v>
      </c>
      <c r="K2166" s="160">
        <f t="shared" si="172"/>
        <v>0</v>
      </c>
    </row>
    <row r="2167" spans="7:11">
      <c r="G2167" s="160">
        <f t="shared" si="169"/>
        <v>0</v>
      </c>
      <c r="H2167" s="160">
        <f t="shared" si="173"/>
        <v>0</v>
      </c>
      <c r="I2167" s="160">
        <f t="shared" si="170"/>
        <v>0</v>
      </c>
      <c r="J2167" s="160">
        <f t="shared" si="171"/>
        <v>0</v>
      </c>
      <c r="K2167" s="160">
        <f t="shared" si="172"/>
        <v>0</v>
      </c>
    </row>
    <row r="2168" spans="7:11">
      <c r="G2168" s="160">
        <f t="shared" si="169"/>
        <v>0</v>
      </c>
      <c r="H2168" s="160">
        <f t="shared" si="173"/>
        <v>0</v>
      </c>
      <c r="I2168" s="160">
        <f t="shared" si="170"/>
        <v>0</v>
      </c>
      <c r="J2168" s="160">
        <f t="shared" si="171"/>
        <v>0</v>
      </c>
      <c r="K2168" s="160">
        <f t="shared" si="172"/>
        <v>0</v>
      </c>
    </row>
    <row r="2169" spans="7:11">
      <c r="G2169" s="160">
        <f t="shared" ref="G2169:G2232" si="174">IF(LEFT(C2169,2)="1-","ТР",IF(LEFT(C2169,2)="4-","ТР",0))</f>
        <v>0</v>
      </c>
      <c r="H2169" s="160">
        <f t="shared" si="173"/>
        <v>0</v>
      </c>
      <c r="I2169" s="160">
        <f t="shared" si="170"/>
        <v>0</v>
      </c>
      <c r="J2169" s="160">
        <f t="shared" si="171"/>
        <v>0</v>
      </c>
      <c r="K2169" s="160">
        <f t="shared" si="172"/>
        <v>0</v>
      </c>
    </row>
    <row r="2170" spans="7:11">
      <c r="G2170" s="160">
        <f t="shared" si="174"/>
        <v>0</v>
      </c>
      <c r="H2170" s="160">
        <f t="shared" si="173"/>
        <v>0</v>
      </c>
      <c r="I2170" s="160">
        <f t="shared" si="170"/>
        <v>0</v>
      </c>
      <c r="J2170" s="160">
        <f t="shared" si="171"/>
        <v>0</v>
      </c>
      <c r="K2170" s="160">
        <f t="shared" si="172"/>
        <v>0</v>
      </c>
    </row>
    <row r="2171" spans="7:11">
      <c r="G2171" s="160">
        <f t="shared" si="174"/>
        <v>0</v>
      </c>
      <c r="H2171" s="160">
        <f t="shared" si="173"/>
        <v>0</v>
      </c>
      <c r="I2171" s="160">
        <f t="shared" si="170"/>
        <v>0</v>
      </c>
      <c r="J2171" s="160">
        <f t="shared" si="171"/>
        <v>0</v>
      </c>
      <c r="K2171" s="160">
        <f t="shared" si="172"/>
        <v>0</v>
      </c>
    </row>
    <row r="2172" spans="7:11">
      <c r="G2172" s="160">
        <f t="shared" si="174"/>
        <v>0</v>
      </c>
      <c r="H2172" s="160">
        <f t="shared" si="173"/>
        <v>0</v>
      </c>
      <c r="I2172" s="160">
        <f t="shared" si="170"/>
        <v>0</v>
      </c>
      <c r="J2172" s="160">
        <f t="shared" si="171"/>
        <v>0</v>
      </c>
      <c r="K2172" s="160">
        <f t="shared" si="172"/>
        <v>0</v>
      </c>
    </row>
    <row r="2173" spans="7:11">
      <c r="G2173" s="160">
        <f t="shared" si="174"/>
        <v>0</v>
      </c>
      <c r="H2173" s="160">
        <f t="shared" si="173"/>
        <v>0</v>
      </c>
      <c r="I2173" s="160">
        <f t="shared" si="170"/>
        <v>0</v>
      </c>
      <c r="J2173" s="160">
        <f t="shared" si="171"/>
        <v>0</v>
      </c>
      <c r="K2173" s="160">
        <f t="shared" si="172"/>
        <v>0</v>
      </c>
    </row>
    <row r="2174" spans="7:11">
      <c r="G2174" s="160">
        <f t="shared" si="174"/>
        <v>0</v>
      </c>
      <c r="H2174" s="160">
        <f t="shared" si="173"/>
        <v>0</v>
      </c>
      <c r="I2174" s="160">
        <f t="shared" si="170"/>
        <v>0</v>
      </c>
      <c r="J2174" s="160">
        <f t="shared" si="171"/>
        <v>0</v>
      </c>
      <c r="K2174" s="160">
        <f t="shared" si="172"/>
        <v>0</v>
      </c>
    </row>
    <row r="2175" spans="7:11">
      <c r="G2175" s="160">
        <f t="shared" si="174"/>
        <v>0</v>
      </c>
      <c r="H2175" s="160">
        <f t="shared" si="173"/>
        <v>0</v>
      </c>
      <c r="I2175" s="160">
        <f t="shared" si="170"/>
        <v>0</v>
      </c>
      <c r="J2175" s="160">
        <f t="shared" si="171"/>
        <v>0</v>
      </c>
      <c r="K2175" s="160">
        <f t="shared" si="172"/>
        <v>0</v>
      </c>
    </row>
    <row r="2176" spans="7:11">
      <c r="G2176" s="160">
        <f t="shared" si="174"/>
        <v>0</v>
      </c>
      <c r="H2176" s="160">
        <f t="shared" si="173"/>
        <v>0</v>
      </c>
      <c r="I2176" s="160">
        <f t="shared" si="170"/>
        <v>0</v>
      </c>
      <c r="J2176" s="160">
        <f t="shared" si="171"/>
        <v>0</v>
      </c>
      <c r="K2176" s="160">
        <f t="shared" si="172"/>
        <v>0</v>
      </c>
    </row>
    <row r="2177" spans="7:11">
      <c r="G2177" s="160">
        <f t="shared" si="174"/>
        <v>0</v>
      </c>
      <c r="H2177" s="160">
        <f t="shared" si="173"/>
        <v>0</v>
      </c>
      <c r="I2177" s="160">
        <f t="shared" si="170"/>
        <v>0</v>
      </c>
      <c r="J2177" s="160">
        <f t="shared" si="171"/>
        <v>0</v>
      </c>
      <c r="K2177" s="160">
        <f t="shared" si="172"/>
        <v>0</v>
      </c>
    </row>
    <row r="2178" spans="7:11">
      <c r="G2178" s="160">
        <f t="shared" si="174"/>
        <v>0</v>
      </c>
      <c r="H2178" s="160">
        <f t="shared" si="173"/>
        <v>0</v>
      </c>
      <c r="I2178" s="160">
        <f t="shared" si="170"/>
        <v>0</v>
      </c>
      <c r="J2178" s="160">
        <f t="shared" si="171"/>
        <v>0</v>
      </c>
      <c r="K2178" s="160">
        <f t="shared" si="172"/>
        <v>0</v>
      </c>
    </row>
    <row r="2179" spans="7:11">
      <c r="G2179" s="160">
        <f t="shared" si="174"/>
        <v>0</v>
      </c>
      <c r="H2179" s="160">
        <f t="shared" si="173"/>
        <v>0</v>
      </c>
      <c r="I2179" s="160">
        <f t="shared" si="170"/>
        <v>0</v>
      </c>
      <c r="J2179" s="160">
        <f t="shared" si="171"/>
        <v>0</v>
      </c>
      <c r="K2179" s="160">
        <f t="shared" si="172"/>
        <v>0</v>
      </c>
    </row>
    <row r="2180" spans="7:11">
      <c r="G2180" s="160">
        <f t="shared" si="174"/>
        <v>0</v>
      </c>
      <c r="H2180" s="160">
        <f t="shared" si="173"/>
        <v>0</v>
      </c>
      <c r="I2180" s="160">
        <f t="shared" ref="I2180:I2243" si="175">IF(G2180="ТР",F2180,0)</f>
        <v>0</v>
      </c>
      <c r="J2180" s="160">
        <f t="shared" si="171"/>
        <v>0</v>
      </c>
      <c r="K2180" s="160">
        <f t="shared" si="172"/>
        <v>0</v>
      </c>
    </row>
    <row r="2181" spans="7:11">
      <c r="G2181" s="160">
        <f t="shared" si="174"/>
        <v>0</v>
      </c>
      <c r="H2181" s="160">
        <f t="shared" si="173"/>
        <v>0</v>
      </c>
      <c r="I2181" s="160">
        <f t="shared" si="175"/>
        <v>0</v>
      </c>
      <c r="J2181" s="160">
        <f t="shared" ref="J2181:J2244" si="176">IF(LEFT(C2181,2)="02","КР",0)</f>
        <v>0</v>
      </c>
      <c r="K2181" s="160">
        <f t="shared" ref="K2181:K2244" si="177">IF(J2181="КР",F2181,0)</f>
        <v>0</v>
      </c>
    </row>
    <row r="2182" spans="7:11">
      <c r="G2182" s="160">
        <f t="shared" si="174"/>
        <v>0</v>
      </c>
      <c r="H2182" s="160">
        <f t="shared" si="173"/>
        <v>0</v>
      </c>
      <c r="I2182" s="160">
        <f t="shared" si="175"/>
        <v>0</v>
      </c>
      <c r="J2182" s="160">
        <f t="shared" si="176"/>
        <v>0</v>
      </c>
      <c r="K2182" s="160">
        <f t="shared" si="177"/>
        <v>0</v>
      </c>
    </row>
    <row r="2183" spans="7:11">
      <c r="G2183" s="160">
        <f t="shared" si="174"/>
        <v>0</v>
      </c>
      <c r="H2183" s="160">
        <f t="shared" ref="H2183:H2246" si="178">IF(G2183="ТР",MID(C2183,3,1),0)</f>
        <v>0</v>
      </c>
      <c r="I2183" s="160">
        <f t="shared" si="175"/>
        <v>0</v>
      </c>
      <c r="J2183" s="160">
        <f t="shared" si="176"/>
        <v>0</v>
      </c>
      <c r="K2183" s="160">
        <f t="shared" si="177"/>
        <v>0</v>
      </c>
    </row>
    <row r="2184" spans="7:11">
      <c r="G2184" s="160">
        <f t="shared" si="174"/>
        <v>0</v>
      </c>
      <c r="H2184" s="160">
        <f t="shared" si="178"/>
        <v>0</v>
      </c>
      <c r="I2184" s="160">
        <f t="shared" si="175"/>
        <v>0</v>
      </c>
      <c r="J2184" s="160">
        <f t="shared" si="176"/>
        <v>0</v>
      </c>
      <c r="K2184" s="160">
        <f t="shared" si="177"/>
        <v>0</v>
      </c>
    </row>
    <row r="2185" spans="7:11">
      <c r="G2185" s="160">
        <f t="shared" si="174"/>
        <v>0</v>
      </c>
      <c r="H2185" s="160">
        <f t="shared" si="178"/>
        <v>0</v>
      </c>
      <c r="I2185" s="160">
        <f t="shared" si="175"/>
        <v>0</v>
      </c>
      <c r="J2185" s="160">
        <f t="shared" si="176"/>
        <v>0</v>
      </c>
      <c r="K2185" s="160">
        <f t="shared" si="177"/>
        <v>0</v>
      </c>
    </row>
    <row r="2186" spans="7:11">
      <c r="G2186" s="160">
        <f t="shared" si="174"/>
        <v>0</v>
      </c>
      <c r="H2186" s="160">
        <f t="shared" si="178"/>
        <v>0</v>
      </c>
      <c r="I2186" s="160">
        <f t="shared" si="175"/>
        <v>0</v>
      </c>
      <c r="J2186" s="160">
        <f t="shared" si="176"/>
        <v>0</v>
      </c>
      <c r="K2186" s="160">
        <f t="shared" si="177"/>
        <v>0</v>
      </c>
    </row>
    <row r="2187" spans="7:11">
      <c r="G2187" s="160">
        <f t="shared" si="174"/>
        <v>0</v>
      </c>
      <c r="H2187" s="160">
        <f t="shared" si="178"/>
        <v>0</v>
      </c>
      <c r="I2187" s="160">
        <f t="shared" si="175"/>
        <v>0</v>
      </c>
      <c r="J2187" s="160">
        <f t="shared" si="176"/>
        <v>0</v>
      </c>
      <c r="K2187" s="160">
        <f t="shared" si="177"/>
        <v>0</v>
      </c>
    </row>
    <row r="2188" spans="7:11">
      <c r="G2188" s="160">
        <f t="shared" si="174"/>
        <v>0</v>
      </c>
      <c r="H2188" s="160">
        <f t="shared" si="178"/>
        <v>0</v>
      </c>
      <c r="I2188" s="160">
        <f t="shared" si="175"/>
        <v>0</v>
      </c>
      <c r="J2188" s="160">
        <f t="shared" si="176"/>
        <v>0</v>
      </c>
      <c r="K2188" s="160">
        <f t="shared" si="177"/>
        <v>0</v>
      </c>
    </row>
    <row r="2189" spans="7:11">
      <c r="G2189" s="160">
        <f t="shared" si="174"/>
        <v>0</v>
      </c>
      <c r="H2189" s="160">
        <f t="shared" si="178"/>
        <v>0</v>
      </c>
      <c r="I2189" s="160">
        <f t="shared" si="175"/>
        <v>0</v>
      </c>
      <c r="J2189" s="160">
        <f t="shared" si="176"/>
        <v>0</v>
      </c>
      <c r="K2189" s="160">
        <f t="shared" si="177"/>
        <v>0</v>
      </c>
    </row>
    <row r="2190" spans="7:11">
      <c r="G2190" s="160">
        <f t="shared" si="174"/>
        <v>0</v>
      </c>
      <c r="H2190" s="160">
        <f t="shared" si="178"/>
        <v>0</v>
      </c>
      <c r="I2190" s="160">
        <f t="shared" si="175"/>
        <v>0</v>
      </c>
      <c r="J2190" s="160">
        <f t="shared" si="176"/>
        <v>0</v>
      </c>
      <c r="K2190" s="160">
        <f t="shared" si="177"/>
        <v>0</v>
      </c>
    </row>
    <row r="2191" spans="7:11">
      <c r="G2191" s="160">
        <f t="shared" si="174"/>
        <v>0</v>
      </c>
      <c r="H2191" s="160">
        <f t="shared" si="178"/>
        <v>0</v>
      </c>
      <c r="I2191" s="160">
        <f t="shared" si="175"/>
        <v>0</v>
      </c>
      <c r="J2191" s="160">
        <f t="shared" si="176"/>
        <v>0</v>
      </c>
      <c r="K2191" s="160">
        <f t="shared" si="177"/>
        <v>0</v>
      </c>
    </row>
    <row r="2192" spans="7:11">
      <c r="G2192" s="160">
        <f t="shared" si="174"/>
        <v>0</v>
      </c>
      <c r="H2192" s="160">
        <f t="shared" si="178"/>
        <v>0</v>
      </c>
      <c r="I2192" s="160">
        <f t="shared" si="175"/>
        <v>0</v>
      </c>
      <c r="J2192" s="160">
        <f t="shared" si="176"/>
        <v>0</v>
      </c>
      <c r="K2192" s="160">
        <f t="shared" si="177"/>
        <v>0</v>
      </c>
    </row>
    <row r="2193" spans="7:11">
      <c r="G2193" s="160">
        <f t="shared" si="174"/>
        <v>0</v>
      </c>
      <c r="H2193" s="160">
        <f t="shared" si="178"/>
        <v>0</v>
      </c>
      <c r="I2193" s="160">
        <f t="shared" si="175"/>
        <v>0</v>
      </c>
      <c r="J2193" s="160">
        <f t="shared" si="176"/>
        <v>0</v>
      </c>
      <c r="K2193" s="160">
        <f t="shared" si="177"/>
        <v>0</v>
      </c>
    </row>
    <row r="2194" spans="7:11">
      <c r="G2194" s="160">
        <f t="shared" si="174"/>
        <v>0</v>
      </c>
      <c r="H2194" s="160">
        <f t="shared" si="178"/>
        <v>0</v>
      </c>
      <c r="I2194" s="160">
        <f t="shared" si="175"/>
        <v>0</v>
      </c>
      <c r="J2194" s="160">
        <f t="shared" si="176"/>
        <v>0</v>
      </c>
      <c r="K2194" s="160">
        <f t="shared" si="177"/>
        <v>0</v>
      </c>
    </row>
    <row r="2195" spans="7:11">
      <c r="G2195" s="160">
        <f t="shared" si="174"/>
        <v>0</v>
      </c>
      <c r="H2195" s="160">
        <f t="shared" si="178"/>
        <v>0</v>
      </c>
      <c r="I2195" s="160">
        <f t="shared" si="175"/>
        <v>0</v>
      </c>
      <c r="J2195" s="160">
        <f t="shared" si="176"/>
        <v>0</v>
      </c>
      <c r="K2195" s="160">
        <f t="shared" si="177"/>
        <v>0</v>
      </c>
    </row>
    <row r="2196" spans="7:11">
      <c r="G2196" s="160">
        <f t="shared" si="174"/>
        <v>0</v>
      </c>
      <c r="H2196" s="160">
        <f t="shared" si="178"/>
        <v>0</v>
      </c>
      <c r="I2196" s="160">
        <f t="shared" si="175"/>
        <v>0</v>
      </c>
      <c r="J2196" s="160">
        <f t="shared" si="176"/>
        <v>0</v>
      </c>
      <c r="K2196" s="160">
        <f t="shared" si="177"/>
        <v>0</v>
      </c>
    </row>
    <row r="2197" spans="7:11">
      <c r="G2197" s="160">
        <f t="shared" si="174"/>
        <v>0</v>
      </c>
      <c r="H2197" s="160">
        <f t="shared" si="178"/>
        <v>0</v>
      </c>
      <c r="I2197" s="160">
        <f t="shared" si="175"/>
        <v>0</v>
      </c>
      <c r="J2197" s="160">
        <f t="shared" si="176"/>
        <v>0</v>
      </c>
      <c r="K2197" s="160">
        <f t="shared" si="177"/>
        <v>0</v>
      </c>
    </row>
    <row r="2198" spans="7:11">
      <c r="G2198" s="160">
        <f t="shared" si="174"/>
        <v>0</v>
      </c>
      <c r="H2198" s="160">
        <f t="shared" si="178"/>
        <v>0</v>
      </c>
      <c r="I2198" s="160">
        <f t="shared" si="175"/>
        <v>0</v>
      </c>
      <c r="J2198" s="160">
        <f t="shared" si="176"/>
        <v>0</v>
      </c>
      <c r="K2198" s="160">
        <f t="shared" si="177"/>
        <v>0</v>
      </c>
    </row>
    <row r="2199" spans="7:11">
      <c r="G2199" s="160">
        <f t="shared" si="174"/>
        <v>0</v>
      </c>
      <c r="H2199" s="160">
        <f t="shared" si="178"/>
        <v>0</v>
      </c>
      <c r="I2199" s="160">
        <f t="shared" si="175"/>
        <v>0</v>
      </c>
      <c r="J2199" s="160">
        <f t="shared" si="176"/>
        <v>0</v>
      </c>
      <c r="K2199" s="160">
        <f t="shared" si="177"/>
        <v>0</v>
      </c>
    </row>
    <row r="2200" spans="7:11">
      <c r="G2200" s="160">
        <f t="shared" si="174"/>
        <v>0</v>
      </c>
      <c r="H2200" s="160">
        <f t="shared" si="178"/>
        <v>0</v>
      </c>
      <c r="I2200" s="160">
        <f t="shared" si="175"/>
        <v>0</v>
      </c>
      <c r="J2200" s="160">
        <f t="shared" si="176"/>
        <v>0</v>
      </c>
      <c r="K2200" s="160">
        <f t="shared" si="177"/>
        <v>0</v>
      </c>
    </row>
    <row r="2201" spans="7:11">
      <c r="G2201" s="160">
        <f t="shared" si="174"/>
        <v>0</v>
      </c>
      <c r="H2201" s="160">
        <f t="shared" si="178"/>
        <v>0</v>
      </c>
      <c r="I2201" s="160">
        <f t="shared" si="175"/>
        <v>0</v>
      </c>
      <c r="J2201" s="160">
        <f t="shared" si="176"/>
        <v>0</v>
      </c>
      <c r="K2201" s="160">
        <f t="shared" si="177"/>
        <v>0</v>
      </c>
    </row>
    <row r="2202" spans="7:11">
      <c r="G2202" s="160">
        <f t="shared" si="174"/>
        <v>0</v>
      </c>
      <c r="H2202" s="160">
        <f t="shared" si="178"/>
        <v>0</v>
      </c>
      <c r="I2202" s="160">
        <f t="shared" si="175"/>
        <v>0</v>
      </c>
      <c r="J2202" s="160">
        <f t="shared" si="176"/>
        <v>0</v>
      </c>
      <c r="K2202" s="160">
        <f t="shared" si="177"/>
        <v>0</v>
      </c>
    </row>
    <row r="2203" spans="7:11">
      <c r="G2203" s="160">
        <f t="shared" si="174"/>
        <v>0</v>
      </c>
      <c r="H2203" s="160">
        <f t="shared" si="178"/>
        <v>0</v>
      </c>
      <c r="I2203" s="160">
        <f t="shared" si="175"/>
        <v>0</v>
      </c>
      <c r="J2203" s="160">
        <f t="shared" si="176"/>
        <v>0</v>
      </c>
      <c r="K2203" s="160">
        <f t="shared" si="177"/>
        <v>0</v>
      </c>
    </row>
    <row r="2204" spans="7:11">
      <c r="G2204" s="160">
        <f t="shared" si="174"/>
        <v>0</v>
      </c>
      <c r="H2204" s="160">
        <f t="shared" si="178"/>
        <v>0</v>
      </c>
      <c r="I2204" s="160">
        <f t="shared" si="175"/>
        <v>0</v>
      </c>
      <c r="J2204" s="160">
        <f t="shared" si="176"/>
        <v>0</v>
      </c>
      <c r="K2204" s="160">
        <f t="shared" si="177"/>
        <v>0</v>
      </c>
    </row>
    <row r="2205" spans="7:11">
      <c r="G2205" s="160">
        <f t="shared" si="174"/>
        <v>0</v>
      </c>
      <c r="H2205" s="160">
        <f t="shared" si="178"/>
        <v>0</v>
      </c>
      <c r="I2205" s="160">
        <f t="shared" si="175"/>
        <v>0</v>
      </c>
      <c r="J2205" s="160">
        <f t="shared" si="176"/>
        <v>0</v>
      </c>
      <c r="K2205" s="160">
        <f t="shared" si="177"/>
        <v>0</v>
      </c>
    </row>
    <row r="2206" spans="7:11">
      <c r="G2206" s="160">
        <f t="shared" si="174"/>
        <v>0</v>
      </c>
      <c r="H2206" s="160">
        <f t="shared" si="178"/>
        <v>0</v>
      </c>
      <c r="I2206" s="160">
        <f t="shared" si="175"/>
        <v>0</v>
      </c>
      <c r="J2206" s="160">
        <f t="shared" si="176"/>
        <v>0</v>
      </c>
      <c r="K2206" s="160">
        <f t="shared" si="177"/>
        <v>0</v>
      </c>
    </row>
    <row r="2207" spans="7:11">
      <c r="G2207" s="160">
        <f t="shared" si="174"/>
        <v>0</v>
      </c>
      <c r="H2207" s="160">
        <f t="shared" si="178"/>
        <v>0</v>
      </c>
      <c r="I2207" s="160">
        <f t="shared" si="175"/>
        <v>0</v>
      </c>
      <c r="J2207" s="160">
        <f t="shared" si="176"/>
        <v>0</v>
      </c>
      <c r="K2207" s="160">
        <f t="shared" si="177"/>
        <v>0</v>
      </c>
    </row>
    <row r="2208" spans="7:11">
      <c r="G2208" s="160">
        <f t="shared" si="174"/>
        <v>0</v>
      </c>
      <c r="H2208" s="160">
        <f t="shared" si="178"/>
        <v>0</v>
      </c>
      <c r="I2208" s="160">
        <f t="shared" si="175"/>
        <v>0</v>
      </c>
      <c r="J2208" s="160">
        <f t="shared" si="176"/>
        <v>0</v>
      </c>
      <c r="K2208" s="160">
        <f t="shared" si="177"/>
        <v>0</v>
      </c>
    </row>
    <row r="2209" spans="7:11">
      <c r="G2209" s="160">
        <f t="shared" si="174"/>
        <v>0</v>
      </c>
      <c r="H2209" s="160">
        <f t="shared" si="178"/>
        <v>0</v>
      </c>
      <c r="I2209" s="160">
        <f t="shared" si="175"/>
        <v>0</v>
      </c>
      <c r="J2209" s="160">
        <f t="shared" si="176"/>
        <v>0</v>
      </c>
      <c r="K2209" s="160">
        <f t="shared" si="177"/>
        <v>0</v>
      </c>
    </row>
    <row r="2210" spans="7:11">
      <c r="G2210" s="160">
        <f t="shared" si="174"/>
        <v>0</v>
      </c>
      <c r="H2210" s="160">
        <f t="shared" si="178"/>
        <v>0</v>
      </c>
      <c r="I2210" s="160">
        <f t="shared" si="175"/>
        <v>0</v>
      </c>
      <c r="J2210" s="160">
        <f t="shared" si="176"/>
        <v>0</v>
      </c>
      <c r="K2210" s="160">
        <f t="shared" si="177"/>
        <v>0</v>
      </c>
    </row>
    <row r="2211" spans="7:11">
      <c r="G2211" s="160">
        <f t="shared" si="174"/>
        <v>0</v>
      </c>
      <c r="H2211" s="160">
        <f t="shared" si="178"/>
        <v>0</v>
      </c>
      <c r="I2211" s="160">
        <f t="shared" si="175"/>
        <v>0</v>
      </c>
      <c r="J2211" s="160">
        <f t="shared" si="176"/>
        <v>0</v>
      </c>
      <c r="K2211" s="160">
        <f t="shared" si="177"/>
        <v>0</v>
      </c>
    </row>
    <row r="2212" spans="7:11">
      <c r="G2212" s="160">
        <f t="shared" si="174"/>
        <v>0</v>
      </c>
      <c r="H2212" s="160">
        <f t="shared" si="178"/>
        <v>0</v>
      </c>
      <c r="I2212" s="160">
        <f t="shared" si="175"/>
        <v>0</v>
      </c>
      <c r="J2212" s="160">
        <f t="shared" si="176"/>
        <v>0</v>
      </c>
      <c r="K2212" s="160">
        <f t="shared" si="177"/>
        <v>0</v>
      </c>
    </row>
    <row r="2213" spans="7:11">
      <c r="G2213" s="160">
        <f t="shared" si="174"/>
        <v>0</v>
      </c>
      <c r="H2213" s="160">
        <f t="shared" si="178"/>
        <v>0</v>
      </c>
      <c r="I2213" s="160">
        <f t="shared" si="175"/>
        <v>0</v>
      </c>
      <c r="J2213" s="160">
        <f t="shared" si="176"/>
        <v>0</v>
      </c>
      <c r="K2213" s="160">
        <f t="shared" si="177"/>
        <v>0</v>
      </c>
    </row>
    <row r="2214" spans="7:11">
      <c r="G2214" s="160">
        <f t="shared" si="174"/>
        <v>0</v>
      </c>
      <c r="H2214" s="160">
        <f t="shared" si="178"/>
        <v>0</v>
      </c>
      <c r="I2214" s="160">
        <f t="shared" si="175"/>
        <v>0</v>
      </c>
      <c r="J2214" s="160">
        <f t="shared" si="176"/>
        <v>0</v>
      </c>
      <c r="K2214" s="160">
        <f t="shared" si="177"/>
        <v>0</v>
      </c>
    </row>
    <row r="2215" spans="7:11">
      <c r="G2215" s="160">
        <f t="shared" si="174"/>
        <v>0</v>
      </c>
      <c r="H2215" s="160">
        <f t="shared" si="178"/>
        <v>0</v>
      </c>
      <c r="I2215" s="160">
        <f t="shared" si="175"/>
        <v>0</v>
      </c>
      <c r="J2215" s="160">
        <f t="shared" si="176"/>
        <v>0</v>
      </c>
      <c r="K2215" s="160">
        <f t="shared" si="177"/>
        <v>0</v>
      </c>
    </row>
    <row r="2216" spans="7:11">
      <c r="G2216" s="160">
        <f t="shared" si="174"/>
        <v>0</v>
      </c>
      <c r="H2216" s="160">
        <f t="shared" si="178"/>
        <v>0</v>
      </c>
      <c r="I2216" s="160">
        <f t="shared" si="175"/>
        <v>0</v>
      </c>
      <c r="J2216" s="160">
        <f t="shared" si="176"/>
        <v>0</v>
      </c>
      <c r="K2216" s="160">
        <f t="shared" si="177"/>
        <v>0</v>
      </c>
    </row>
    <row r="2217" spans="7:11">
      <c r="G2217" s="160">
        <f t="shared" si="174"/>
        <v>0</v>
      </c>
      <c r="H2217" s="160">
        <f t="shared" si="178"/>
        <v>0</v>
      </c>
      <c r="I2217" s="160">
        <f t="shared" si="175"/>
        <v>0</v>
      </c>
      <c r="J2217" s="160">
        <f t="shared" si="176"/>
        <v>0</v>
      </c>
      <c r="K2217" s="160">
        <f t="shared" si="177"/>
        <v>0</v>
      </c>
    </row>
    <row r="2218" spans="7:11">
      <c r="G2218" s="160">
        <f t="shared" si="174"/>
        <v>0</v>
      </c>
      <c r="H2218" s="160">
        <f t="shared" si="178"/>
        <v>0</v>
      </c>
      <c r="I2218" s="160">
        <f t="shared" si="175"/>
        <v>0</v>
      </c>
      <c r="J2218" s="160">
        <f t="shared" si="176"/>
        <v>0</v>
      </c>
      <c r="K2218" s="160">
        <f t="shared" si="177"/>
        <v>0</v>
      </c>
    </row>
    <row r="2219" spans="7:11">
      <c r="G2219" s="160">
        <f t="shared" si="174"/>
        <v>0</v>
      </c>
      <c r="H2219" s="160">
        <f t="shared" si="178"/>
        <v>0</v>
      </c>
      <c r="I2219" s="160">
        <f t="shared" si="175"/>
        <v>0</v>
      </c>
      <c r="J2219" s="160">
        <f t="shared" si="176"/>
        <v>0</v>
      </c>
      <c r="K2219" s="160">
        <f t="shared" si="177"/>
        <v>0</v>
      </c>
    </row>
    <row r="2220" spans="7:11">
      <c r="G2220" s="160">
        <f t="shared" si="174"/>
        <v>0</v>
      </c>
      <c r="H2220" s="160">
        <f t="shared" si="178"/>
        <v>0</v>
      </c>
      <c r="I2220" s="160">
        <f t="shared" si="175"/>
        <v>0</v>
      </c>
      <c r="J2220" s="160">
        <f t="shared" si="176"/>
        <v>0</v>
      </c>
      <c r="K2220" s="160">
        <f t="shared" si="177"/>
        <v>0</v>
      </c>
    </row>
    <row r="2221" spans="7:11">
      <c r="G2221" s="160">
        <f t="shared" si="174"/>
        <v>0</v>
      </c>
      <c r="H2221" s="160">
        <f t="shared" si="178"/>
        <v>0</v>
      </c>
      <c r="I2221" s="160">
        <f t="shared" si="175"/>
        <v>0</v>
      </c>
      <c r="J2221" s="160">
        <f t="shared" si="176"/>
        <v>0</v>
      </c>
      <c r="K2221" s="160">
        <f t="shared" si="177"/>
        <v>0</v>
      </c>
    </row>
    <row r="2222" spans="7:11">
      <c r="G2222" s="160">
        <f t="shared" si="174"/>
        <v>0</v>
      </c>
      <c r="H2222" s="160">
        <f t="shared" si="178"/>
        <v>0</v>
      </c>
      <c r="I2222" s="160">
        <f t="shared" si="175"/>
        <v>0</v>
      </c>
      <c r="J2222" s="160">
        <f t="shared" si="176"/>
        <v>0</v>
      </c>
      <c r="K2222" s="160">
        <f t="shared" si="177"/>
        <v>0</v>
      </c>
    </row>
    <row r="2223" spans="7:11">
      <c r="G2223" s="160">
        <f t="shared" si="174"/>
        <v>0</v>
      </c>
      <c r="H2223" s="160">
        <f t="shared" si="178"/>
        <v>0</v>
      </c>
      <c r="I2223" s="160">
        <f t="shared" si="175"/>
        <v>0</v>
      </c>
      <c r="J2223" s="160">
        <f t="shared" si="176"/>
        <v>0</v>
      </c>
      <c r="K2223" s="160">
        <f t="shared" si="177"/>
        <v>0</v>
      </c>
    </row>
    <row r="2224" spans="7:11">
      <c r="G2224" s="160">
        <f t="shared" si="174"/>
        <v>0</v>
      </c>
      <c r="H2224" s="160">
        <f t="shared" si="178"/>
        <v>0</v>
      </c>
      <c r="I2224" s="160">
        <f t="shared" si="175"/>
        <v>0</v>
      </c>
      <c r="J2224" s="160">
        <f t="shared" si="176"/>
        <v>0</v>
      </c>
      <c r="K2224" s="160">
        <f t="shared" si="177"/>
        <v>0</v>
      </c>
    </row>
    <row r="2225" spans="7:11">
      <c r="G2225" s="160">
        <f t="shared" si="174"/>
        <v>0</v>
      </c>
      <c r="H2225" s="160">
        <f t="shared" si="178"/>
        <v>0</v>
      </c>
      <c r="I2225" s="160">
        <f t="shared" si="175"/>
        <v>0</v>
      </c>
      <c r="J2225" s="160">
        <f t="shared" si="176"/>
        <v>0</v>
      </c>
      <c r="K2225" s="160">
        <f t="shared" si="177"/>
        <v>0</v>
      </c>
    </row>
    <row r="2226" spans="7:11">
      <c r="G2226" s="160">
        <f t="shared" si="174"/>
        <v>0</v>
      </c>
      <c r="H2226" s="160">
        <f t="shared" si="178"/>
        <v>0</v>
      </c>
      <c r="I2226" s="160">
        <f t="shared" si="175"/>
        <v>0</v>
      </c>
      <c r="J2226" s="160">
        <f t="shared" si="176"/>
        <v>0</v>
      </c>
      <c r="K2226" s="160">
        <f t="shared" si="177"/>
        <v>0</v>
      </c>
    </row>
    <row r="2227" spans="7:11">
      <c r="G2227" s="160">
        <f t="shared" si="174"/>
        <v>0</v>
      </c>
      <c r="H2227" s="160">
        <f t="shared" si="178"/>
        <v>0</v>
      </c>
      <c r="I2227" s="160">
        <f t="shared" si="175"/>
        <v>0</v>
      </c>
      <c r="J2227" s="160">
        <f t="shared" si="176"/>
        <v>0</v>
      </c>
      <c r="K2227" s="160">
        <f t="shared" si="177"/>
        <v>0</v>
      </c>
    </row>
    <row r="2228" spans="7:11">
      <c r="G2228" s="160">
        <f t="shared" si="174"/>
        <v>0</v>
      </c>
      <c r="H2228" s="160">
        <f t="shared" si="178"/>
        <v>0</v>
      </c>
      <c r="I2228" s="160">
        <f t="shared" si="175"/>
        <v>0</v>
      </c>
      <c r="J2228" s="160">
        <f t="shared" si="176"/>
        <v>0</v>
      </c>
      <c r="K2228" s="160">
        <f t="shared" si="177"/>
        <v>0</v>
      </c>
    </row>
    <row r="2229" spans="7:11">
      <c r="G2229" s="160">
        <f t="shared" si="174"/>
        <v>0</v>
      </c>
      <c r="H2229" s="160">
        <f t="shared" si="178"/>
        <v>0</v>
      </c>
      <c r="I2229" s="160">
        <f t="shared" si="175"/>
        <v>0</v>
      </c>
      <c r="J2229" s="160">
        <f t="shared" si="176"/>
        <v>0</v>
      </c>
      <c r="K2229" s="160">
        <f t="shared" si="177"/>
        <v>0</v>
      </c>
    </row>
    <row r="2230" spans="7:11">
      <c r="G2230" s="160">
        <f t="shared" si="174"/>
        <v>0</v>
      </c>
      <c r="H2230" s="160">
        <f t="shared" si="178"/>
        <v>0</v>
      </c>
      <c r="I2230" s="160">
        <f t="shared" si="175"/>
        <v>0</v>
      </c>
      <c r="J2230" s="160">
        <f t="shared" si="176"/>
        <v>0</v>
      </c>
      <c r="K2230" s="160">
        <f t="shared" si="177"/>
        <v>0</v>
      </c>
    </row>
    <row r="2231" spans="7:11">
      <c r="G2231" s="160">
        <f t="shared" si="174"/>
        <v>0</v>
      </c>
      <c r="H2231" s="160">
        <f t="shared" si="178"/>
        <v>0</v>
      </c>
      <c r="I2231" s="160">
        <f t="shared" si="175"/>
        <v>0</v>
      </c>
      <c r="J2231" s="160">
        <f t="shared" si="176"/>
        <v>0</v>
      </c>
      <c r="K2231" s="160">
        <f t="shared" si="177"/>
        <v>0</v>
      </c>
    </row>
    <row r="2232" spans="7:11">
      <c r="G2232" s="160">
        <f t="shared" si="174"/>
        <v>0</v>
      </c>
      <c r="H2232" s="160">
        <f t="shared" si="178"/>
        <v>0</v>
      </c>
      <c r="I2232" s="160">
        <f t="shared" si="175"/>
        <v>0</v>
      </c>
      <c r="J2232" s="160">
        <f t="shared" si="176"/>
        <v>0</v>
      </c>
      <c r="K2232" s="160">
        <f t="shared" si="177"/>
        <v>0</v>
      </c>
    </row>
    <row r="2233" spans="7:11">
      <c r="G2233" s="160">
        <f t="shared" ref="G2233:G2296" si="179">IF(LEFT(C2233,2)="1-","ТР",IF(LEFT(C2233,2)="4-","ТР",0))</f>
        <v>0</v>
      </c>
      <c r="H2233" s="160">
        <f t="shared" si="178"/>
        <v>0</v>
      </c>
      <c r="I2233" s="160">
        <f t="shared" si="175"/>
        <v>0</v>
      </c>
      <c r="J2233" s="160">
        <f t="shared" si="176"/>
        <v>0</v>
      </c>
      <c r="K2233" s="160">
        <f t="shared" si="177"/>
        <v>0</v>
      </c>
    </row>
    <row r="2234" spans="7:11">
      <c r="G2234" s="160">
        <f t="shared" si="179"/>
        <v>0</v>
      </c>
      <c r="H2234" s="160">
        <f t="shared" si="178"/>
        <v>0</v>
      </c>
      <c r="I2234" s="160">
        <f t="shared" si="175"/>
        <v>0</v>
      </c>
      <c r="J2234" s="160">
        <f t="shared" si="176"/>
        <v>0</v>
      </c>
      <c r="K2234" s="160">
        <f t="shared" si="177"/>
        <v>0</v>
      </c>
    </row>
    <row r="2235" spans="7:11">
      <c r="G2235" s="160">
        <f t="shared" si="179"/>
        <v>0</v>
      </c>
      <c r="H2235" s="160">
        <f t="shared" si="178"/>
        <v>0</v>
      </c>
      <c r="I2235" s="160">
        <f t="shared" si="175"/>
        <v>0</v>
      </c>
      <c r="J2235" s="160">
        <f t="shared" si="176"/>
        <v>0</v>
      </c>
      <c r="K2235" s="160">
        <f t="shared" si="177"/>
        <v>0</v>
      </c>
    </row>
    <row r="2236" spans="7:11">
      <c r="G2236" s="160">
        <f t="shared" si="179"/>
        <v>0</v>
      </c>
      <c r="H2236" s="160">
        <f t="shared" si="178"/>
        <v>0</v>
      </c>
      <c r="I2236" s="160">
        <f t="shared" si="175"/>
        <v>0</v>
      </c>
      <c r="J2236" s="160">
        <f t="shared" si="176"/>
        <v>0</v>
      </c>
      <c r="K2236" s="160">
        <f t="shared" si="177"/>
        <v>0</v>
      </c>
    </row>
    <row r="2237" spans="7:11">
      <c r="G2237" s="160">
        <f t="shared" si="179"/>
        <v>0</v>
      </c>
      <c r="H2237" s="160">
        <f t="shared" si="178"/>
        <v>0</v>
      </c>
      <c r="I2237" s="160">
        <f t="shared" si="175"/>
        <v>0</v>
      </c>
      <c r="J2237" s="160">
        <f t="shared" si="176"/>
        <v>0</v>
      </c>
      <c r="K2237" s="160">
        <f t="shared" si="177"/>
        <v>0</v>
      </c>
    </row>
    <row r="2238" spans="7:11">
      <c r="G2238" s="160">
        <f t="shared" si="179"/>
        <v>0</v>
      </c>
      <c r="H2238" s="160">
        <f t="shared" si="178"/>
        <v>0</v>
      </c>
      <c r="I2238" s="160">
        <f t="shared" si="175"/>
        <v>0</v>
      </c>
      <c r="J2238" s="160">
        <f t="shared" si="176"/>
        <v>0</v>
      </c>
      <c r="K2238" s="160">
        <f t="shared" si="177"/>
        <v>0</v>
      </c>
    </row>
    <row r="2239" spans="7:11">
      <c r="G2239" s="160">
        <f t="shared" si="179"/>
        <v>0</v>
      </c>
      <c r="H2239" s="160">
        <f t="shared" si="178"/>
        <v>0</v>
      </c>
      <c r="I2239" s="160">
        <f t="shared" si="175"/>
        <v>0</v>
      </c>
      <c r="J2239" s="160">
        <f t="shared" si="176"/>
        <v>0</v>
      </c>
      <c r="K2239" s="160">
        <f t="shared" si="177"/>
        <v>0</v>
      </c>
    </row>
    <row r="2240" spans="7:11">
      <c r="G2240" s="160">
        <f t="shared" si="179"/>
        <v>0</v>
      </c>
      <c r="H2240" s="160">
        <f t="shared" si="178"/>
        <v>0</v>
      </c>
      <c r="I2240" s="160">
        <f t="shared" si="175"/>
        <v>0</v>
      </c>
      <c r="J2240" s="160">
        <f t="shared" si="176"/>
        <v>0</v>
      </c>
      <c r="K2240" s="160">
        <f t="shared" si="177"/>
        <v>0</v>
      </c>
    </row>
    <row r="2241" spans="7:11">
      <c r="G2241" s="160">
        <f t="shared" si="179"/>
        <v>0</v>
      </c>
      <c r="H2241" s="160">
        <f t="shared" si="178"/>
        <v>0</v>
      </c>
      <c r="I2241" s="160">
        <f t="shared" si="175"/>
        <v>0</v>
      </c>
      <c r="J2241" s="160">
        <f t="shared" si="176"/>
        <v>0</v>
      </c>
      <c r="K2241" s="160">
        <f t="shared" si="177"/>
        <v>0</v>
      </c>
    </row>
    <row r="2242" spans="7:11">
      <c r="G2242" s="160">
        <f t="shared" si="179"/>
        <v>0</v>
      </c>
      <c r="H2242" s="160">
        <f t="shared" si="178"/>
        <v>0</v>
      </c>
      <c r="I2242" s="160">
        <f t="shared" si="175"/>
        <v>0</v>
      </c>
      <c r="J2242" s="160">
        <f t="shared" si="176"/>
        <v>0</v>
      </c>
      <c r="K2242" s="160">
        <f t="shared" si="177"/>
        <v>0</v>
      </c>
    </row>
    <row r="2243" spans="7:11">
      <c r="G2243" s="160">
        <f t="shared" si="179"/>
        <v>0</v>
      </c>
      <c r="H2243" s="160">
        <f t="shared" si="178"/>
        <v>0</v>
      </c>
      <c r="I2243" s="160">
        <f t="shared" si="175"/>
        <v>0</v>
      </c>
      <c r="J2243" s="160">
        <f t="shared" si="176"/>
        <v>0</v>
      </c>
      <c r="K2243" s="160">
        <f t="shared" si="177"/>
        <v>0</v>
      </c>
    </row>
    <row r="2244" spans="7:11">
      <c r="G2244" s="160">
        <f t="shared" si="179"/>
        <v>0</v>
      </c>
      <c r="H2244" s="160">
        <f t="shared" si="178"/>
        <v>0</v>
      </c>
      <c r="I2244" s="160">
        <f t="shared" ref="I2244:I2307" si="180">IF(G2244="ТР",F2244,0)</f>
        <v>0</v>
      </c>
      <c r="J2244" s="160">
        <f t="shared" si="176"/>
        <v>0</v>
      </c>
      <c r="K2244" s="160">
        <f t="shared" si="177"/>
        <v>0</v>
      </c>
    </row>
    <row r="2245" spans="7:11">
      <c r="G2245" s="160">
        <f t="shared" si="179"/>
        <v>0</v>
      </c>
      <c r="H2245" s="160">
        <f t="shared" si="178"/>
        <v>0</v>
      </c>
      <c r="I2245" s="160">
        <f t="shared" si="180"/>
        <v>0</v>
      </c>
      <c r="J2245" s="160">
        <f t="shared" ref="J2245:J2308" si="181">IF(LEFT(C2245,2)="02","КР",0)</f>
        <v>0</v>
      </c>
      <c r="K2245" s="160">
        <f t="shared" ref="K2245:K2308" si="182">IF(J2245="КР",F2245,0)</f>
        <v>0</v>
      </c>
    </row>
    <row r="2246" spans="7:11">
      <c r="G2246" s="160">
        <f t="shared" si="179"/>
        <v>0</v>
      </c>
      <c r="H2246" s="160">
        <f t="shared" si="178"/>
        <v>0</v>
      </c>
      <c r="I2246" s="160">
        <f t="shared" si="180"/>
        <v>0</v>
      </c>
      <c r="J2246" s="160">
        <f t="shared" si="181"/>
        <v>0</v>
      </c>
      <c r="K2246" s="160">
        <f t="shared" si="182"/>
        <v>0</v>
      </c>
    </row>
    <row r="2247" spans="7:11">
      <c r="G2247" s="160">
        <f t="shared" si="179"/>
        <v>0</v>
      </c>
      <c r="H2247" s="160">
        <f t="shared" ref="H2247:H2310" si="183">IF(G2247="ТР",MID(C2247,3,1),0)</f>
        <v>0</v>
      </c>
      <c r="I2247" s="160">
        <f t="shared" si="180"/>
        <v>0</v>
      </c>
      <c r="J2247" s="160">
        <f t="shared" si="181"/>
        <v>0</v>
      </c>
      <c r="K2247" s="160">
        <f t="shared" si="182"/>
        <v>0</v>
      </c>
    </row>
    <row r="2248" spans="7:11">
      <c r="G2248" s="160">
        <f t="shared" si="179"/>
        <v>0</v>
      </c>
      <c r="H2248" s="160">
        <f t="shared" si="183"/>
        <v>0</v>
      </c>
      <c r="I2248" s="160">
        <f t="shared" si="180"/>
        <v>0</v>
      </c>
      <c r="J2248" s="160">
        <f t="shared" si="181"/>
        <v>0</v>
      </c>
      <c r="K2248" s="160">
        <f t="shared" si="182"/>
        <v>0</v>
      </c>
    </row>
    <row r="2249" spans="7:11">
      <c r="G2249" s="160">
        <f t="shared" si="179"/>
        <v>0</v>
      </c>
      <c r="H2249" s="160">
        <f t="shared" si="183"/>
        <v>0</v>
      </c>
      <c r="I2249" s="160">
        <f t="shared" si="180"/>
        <v>0</v>
      </c>
      <c r="J2249" s="160">
        <f t="shared" si="181"/>
        <v>0</v>
      </c>
      <c r="K2249" s="160">
        <f t="shared" si="182"/>
        <v>0</v>
      </c>
    </row>
    <row r="2250" spans="7:11">
      <c r="G2250" s="160">
        <f t="shared" si="179"/>
        <v>0</v>
      </c>
      <c r="H2250" s="160">
        <f t="shared" si="183"/>
        <v>0</v>
      </c>
      <c r="I2250" s="160">
        <f t="shared" si="180"/>
        <v>0</v>
      </c>
      <c r="J2250" s="160">
        <f t="shared" si="181"/>
        <v>0</v>
      </c>
      <c r="K2250" s="160">
        <f t="shared" si="182"/>
        <v>0</v>
      </c>
    </row>
    <row r="2251" spans="7:11">
      <c r="G2251" s="160">
        <f t="shared" si="179"/>
        <v>0</v>
      </c>
      <c r="H2251" s="160">
        <f t="shared" si="183"/>
        <v>0</v>
      </c>
      <c r="I2251" s="160">
        <f t="shared" si="180"/>
        <v>0</v>
      </c>
      <c r="J2251" s="160">
        <f t="shared" si="181"/>
        <v>0</v>
      </c>
      <c r="K2251" s="160">
        <f t="shared" si="182"/>
        <v>0</v>
      </c>
    </row>
    <row r="2252" spans="7:11">
      <c r="G2252" s="160">
        <f t="shared" si="179"/>
        <v>0</v>
      </c>
      <c r="H2252" s="160">
        <f t="shared" si="183"/>
        <v>0</v>
      </c>
      <c r="I2252" s="160">
        <f t="shared" si="180"/>
        <v>0</v>
      </c>
      <c r="J2252" s="160">
        <f t="shared" si="181"/>
        <v>0</v>
      </c>
      <c r="K2252" s="160">
        <f t="shared" si="182"/>
        <v>0</v>
      </c>
    </row>
    <row r="2253" spans="7:11">
      <c r="G2253" s="160">
        <f t="shared" si="179"/>
        <v>0</v>
      </c>
      <c r="H2253" s="160">
        <f t="shared" si="183"/>
        <v>0</v>
      </c>
      <c r="I2253" s="160">
        <f t="shared" si="180"/>
        <v>0</v>
      </c>
      <c r="J2253" s="160">
        <f t="shared" si="181"/>
        <v>0</v>
      </c>
      <c r="K2253" s="160">
        <f t="shared" si="182"/>
        <v>0</v>
      </c>
    </row>
    <row r="2254" spans="7:11">
      <c r="G2254" s="160">
        <f t="shared" si="179"/>
        <v>0</v>
      </c>
      <c r="H2254" s="160">
        <f t="shared" si="183"/>
        <v>0</v>
      </c>
      <c r="I2254" s="160">
        <f t="shared" si="180"/>
        <v>0</v>
      </c>
      <c r="J2254" s="160">
        <f t="shared" si="181"/>
        <v>0</v>
      </c>
      <c r="K2254" s="160">
        <f t="shared" si="182"/>
        <v>0</v>
      </c>
    </row>
    <row r="2255" spans="7:11">
      <c r="G2255" s="160">
        <f t="shared" si="179"/>
        <v>0</v>
      </c>
      <c r="H2255" s="160">
        <f t="shared" si="183"/>
        <v>0</v>
      </c>
      <c r="I2255" s="160">
        <f t="shared" si="180"/>
        <v>0</v>
      </c>
      <c r="J2255" s="160">
        <f t="shared" si="181"/>
        <v>0</v>
      </c>
      <c r="K2255" s="160">
        <f t="shared" si="182"/>
        <v>0</v>
      </c>
    </row>
    <row r="2256" spans="7:11">
      <c r="G2256" s="160">
        <f t="shared" si="179"/>
        <v>0</v>
      </c>
      <c r="H2256" s="160">
        <f t="shared" si="183"/>
        <v>0</v>
      </c>
      <c r="I2256" s="160">
        <f t="shared" si="180"/>
        <v>0</v>
      </c>
      <c r="J2256" s="160">
        <f t="shared" si="181"/>
        <v>0</v>
      </c>
      <c r="K2256" s="160">
        <f t="shared" si="182"/>
        <v>0</v>
      </c>
    </row>
    <row r="2257" spans="7:11">
      <c r="G2257" s="160">
        <f t="shared" si="179"/>
        <v>0</v>
      </c>
      <c r="H2257" s="160">
        <f t="shared" si="183"/>
        <v>0</v>
      </c>
      <c r="I2257" s="160">
        <f t="shared" si="180"/>
        <v>0</v>
      </c>
      <c r="J2257" s="160">
        <f t="shared" si="181"/>
        <v>0</v>
      </c>
      <c r="K2257" s="160">
        <f t="shared" si="182"/>
        <v>0</v>
      </c>
    </row>
    <row r="2258" spans="7:11">
      <c r="G2258" s="160">
        <f t="shared" si="179"/>
        <v>0</v>
      </c>
      <c r="H2258" s="160">
        <f t="shared" si="183"/>
        <v>0</v>
      </c>
      <c r="I2258" s="160">
        <f t="shared" si="180"/>
        <v>0</v>
      </c>
      <c r="J2258" s="160">
        <f t="shared" si="181"/>
        <v>0</v>
      </c>
      <c r="K2258" s="160">
        <f t="shared" si="182"/>
        <v>0</v>
      </c>
    </row>
    <row r="2259" spans="7:11">
      <c r="G2259" s="160">
        <f t="shared" si="179"/>
        <v>0</v>
      </c>
      <c r="H2259" s="160">
        <f t="shared" si="183"/>
        <v>0</v>
      </c>
      <c r="I2259" s="160">
        <f t="shared" si="180"/>
        <v>0</v>
      </c>
      <c r="J2259" s="160">
        <f t="shared" si="181"/>
        <v>0</v>
      </c>
      <c r="K2259" s="160">
        <f t="shared" si="182"/>
        <v>0</v>
      </c>
    </row>
    <row r="2260" spans="7:11">
      <c r="G2260" s="160">
        <f t="shared" si="179"/>
        <v>0</v>
      </c>
      <c r="H2260" s="160">
        <f t="shared" si="183"/>
        <v>0</v>
      </c>
      <c r="I2260" s="160">
        <f t="shared" si="180"/>
        <v>0</v>
      </c>
      <c r="J2260" s="160">
        <f t="shared" si="181"/>
        <v>0</v>
      </c>
      <c r="K2260" s="160">
        <f t="shared" si="182"/>
        <v>0</v>
      </c>
    </row>
    <row r="2261" spans="7:11">
      <c r="G2261" s="160">
        <f t="shared" si="179"/>
        <v>0</v>
      </c>
      <c r="H2261" s="160">
        <f t="shared" si="183"/>
        <v>0</v>
      </c>
      <c r="I2261" s="160">
        <f t="shared" si="180"/>
        <v>0</v>
      </c>
      <c r="J2261" s="160">
        <f t="shared" si="181"/>
        <v>0</v>
      </c>
      <c r="K2261" s="160">
        <f t="shared" si="182"/>
        <v>0</v>
      </c>
    </row>
    <row r="2262" spans="7:11">
      <c r="G2262" s="160">
        <f t="shared" si="179"/>
        <v>0</v>
      </c>
      <c r="H2262" s="160">
        <f t="shared" si="183"/>
        <v>0</v>
      </c>
      <c r="I2262" s="160">
        <f t="shared" si="180"/>
        <v>0</v>
      </c>
      <c r="J2262" s="160">
        <f t="shared" si="181"/>
        <v>0</v>
      </c>
      <c r="K2262" s="160">
        <f t="shared" si="182"/>
        <v>0</v>
      </c>
    </row>
    <row r="2263" spans="7:11">
      <c r="G2263" s="160">
        <f t="shared" si="179"/>
        <v>0</v>
      </c>
      <c r="H2263" s="160">
        <f t="shared" si="183"/>
        <v>0</v>
      </c>
      <c r="I2263" s="160">
        <f t="shared" si="180"/>
        <v>0</v>
      </c>
      <c r="J2263" s="160">
        <f t="shared" si="181"/>
        <v>0</v>
      </c>
      <c r="K2263" s="160">
        <f t="shared" si="182"/>
        <v>0</v>
      </c>
    </row>
    <row r="2264" spans="7:11">
      <c r="G2264" s="160">
        <f t="shared" si="179"/>
        <v>0</v>
      </c>
      <c r="H2264" s="160">
        <f t="shared" si="183"/>
        <v>0</v>
      </c>
      <c r="I2264" s="160">
        <f t="shared" si="180"/>
        <v>0</v>
      </c>
      <c r="J2264" s="160">
        <f t="shared" si="181"/>
        <v>0</v>
      </c>
      <c r="K2264" s="160">
        <f t="shared" si="182"/>
        <v>0</v>
      </c>
    </row>
    <row r="2265" spans="7:11">
      <c r="G2265" s="160">
        <f t="shared" si="179"/>
        <v>0</v>
      </c>
      <c r="H2265" s="160">
        <f t="shared" si="183"/>
        <v>0</v>
      </c>
      <c r="I2265" s="160">
        <f t="shared" si="180"/>
        <v>0</v>
      </c>
      <c r="J2265" s="160">
        <f t="shared" si="181"/>
        <v>0</v>
      </c>
      <c r="K2265" s="160">
        <f t="shared" si="182"/>
        <v>0</v>
      </c>
    </row>
    <row r="2266" spans="7:11">
      <c r="G2266" s="160">
        <f t="shared" si="179"/>
        <v>0</v>
      </c>
      <c r="H2266" s="160">
        <f t="shared" si="183"/>
        <v>0</v>
      </c>
      <c r="I2266" s="160">
        <f t="shared" si="180"/>
        <v>0</v>
      </c>
      <c r="J2266" s="160">
        <f t="shared" si="181"/>
        <v>0</v>
      </c>
      <c r="K2266" s="160">
        <f t="shared" si="182"/>
        <v>0</v>
      </c>
    </row>
    <row r="2267" spans="7:11">
      <c r="G2267" s="160">
        <f t="shared" si="179"/>
        <v>0</v>
      </c>
      <c r="H2267" s="160">
        <f t="shared" si="183"/>
        <v>0</v>
      </c>
      <c r="I2267" s="160">
        <f t="shared" si="180"/>
        <v>0</v>
      </c>
      <c r="J2267" s="160">
        <f t="shared" si="181"/>
        <v>0</v>
      </c>
      <c r="K2267" s="160">
        <f t="shared" si="182"/>
        <v>0</v>
      </c>
    </row>
    <row r="2268" spans="7:11">
      <c r="G2268" s="160">
        <f t="shared" si="179"/>
        <v>0</v>
      </c>
      <c r="H2268" s="160">
        <f t="shared" si="183"/>
        <v>0</v>
      </c>
      <c r="I2268" s="160">
        <f t="shared" si="180"/>
        <v>0</v>
      </c>
      <c r="J2268" s="160">
        <f t="shared" si="181"/>
        <v>0</v>
      </c>
      <c r="K2268" s="160">
        <f t="shared" si="182"/>
        <v>0</v>
      </c>
    </row>
    <row r="2269" spans="7:11">
      <c r="G2269" s="160">
        <f t="shared" si="179"/>
        <v>0</v>
      </c>
      <c r="H2269" s="160">
        <f t="shared" si="183"/>
        <v>0</v>
      </c>
      <c r="I2269" s="160">
        <f t="shared" si="180"/>
        <v>0</v>
      </c>
      <c r="J2269" s="160">
        <f t="shared" si="181"/>
        <v>0</v>
      </c>
      <c r="K2269" s="160">
        <f t="shared" si="182"/>
        <v>0</v>
      </c>
    </row>
    <row r="2270" spans="7:11">
      <c r="G2270" s="160">
        <f t="shared" si="179"/>
        <v>0</v>
      </c>
      <c r="H2270" s="160">
        <f t="shared" si="183"/>
        <v>0</v>
      </c>
      <c r="I2270" s="160">
        <f t="shared" si="180"/>
        <v>0</v>
      </c>
      <c r="J2270" s="160">
        <f t="shared" si="181"/>
        <v>0</v>
      </c>
      <c r="K2270" s="160">
        <f t="shared" si="182"/>
        <v>0</v>
      </c>
    </row>
    <row r="2271" spans="7:11">
      <c r="G2271" s="160">
        <f t="shared" si="179"/>
        <v>0</v>
      </c>
      <c r="H2271" s="160">
        <f t="shared" si="183"/>
        <v>0</v>
      </c>
      <c r="I2271" s="160">
        <f t="shared" si="180"/>
        <v>0</v>
      </c>
      <c r="J2271" s="160">
        <f t="shared" si="181"/>
        <v>0</v>
      </c>
      <c r="K2271" s="160">
        <f t="shared" si="182"/>
        <v>0</v>
      </c>
    </row>
    <row r="2272" spans="7:11">
      <c r="G2272" s="160">
        <f t="shared" si="179"/>
        <v>0</v>
      </c>
      <c r="H2272" s="160">
        <f t="shared" si="183"/>
        <v>0</v>
      </c>
      <c r="I2272" s="160">
        <f t="shared" si="180"/>
        <v>0</v>
      </c>
      <c r="J2272" s="160">
        <f t="shared" si="181"/>
        <v>0</v>
      </c>
      <c r="K2272" s="160">
        <f t="shared" si="182"/>
        <v>0</v>
      </c>
    </row>
    <row r="2273" spans="7:11">
      <c r="G2273" s="160">
        <f t="shared" si="179"/>
        <v>0</v>
      </c>
      <c r="H2273" s="160">
        <f t="shared" si="183"/>
        <v>0</v>
      </c>
      <c r="I2273" s="160">
        <f t="shared" si="180"/>
        <v>0</v>
      </c>
      <c r="J2273" s="160">
        <f t="shared" si="181"/>
        <v>0</v>
      </c>
      <c r="K2273" s="160">
        <f t="shared" si="182"/>
        <v>0</v>
      </c>
    </row>
    <row r="2274" spans="7:11">
      <c r="G2274" s="160">
        <f t="shared" si="179"/>
        <v>0</v>
      </c>
      <c r="H2274" s="160">
        <f t="shared" si="183"/>
        <v>0</v>
      </c>
      <c r="I2274" s="160">
        <f t="shared" si="180"/>
        <v>0</v>
      </c>
      <c r="J2274" s="160">
        <f t="shared" si="181"/>
        <v>0</v>
      </c>
      <c r="K2274" s="160">
        <f t="shared" si="182"/>
        <v>0</v>
      </c>
    </row>
    <row r="2275" spans="7:11">
      <c r="G2275" s="160">
        <f t="shared" si="179"/>
        <v>0</v>
      </c>
      <c r="H2275" s="160">
        <f t="shared" si="183"/>
        <v>0</v>
      </c>
      <c r="I2275" s="160">
        <f t="shared" si="180"/>
        <v>0</v>
      </c>
      <c r="J2275" s="160">
        <f t="shared" si="181"/>
        <v>0</v>
      </c>
      <c r="K2275" s="160">
        <f t="shared" si="182"/>
        <v>0</v>
      </c>
    </row>
    <row r="2276" spans="7:11">
      <c r="G2276" s="160">
        <f t="shared" si="179"/>
        <v>0</v>
      </c>
      <c r="H2276" s="160">
        <f t="shared" si="183"/>
        <v>0</v>
      </c>
      <c r="I2276" s="160">
        <f t="shared" si="180"/>
        <v>0</v>
      </c>
      <c r="J2276" s="160">
        <f t="shared" si="181"/>
        <v>0</v>
      </c>
      <c r="K2276" s="160">
        <f t="shared" si="182"/>
        <v>0</v>
      </c>
    </row>
    <row r="2277" spans="7:11">
      <c r="G2277" s="160">
        <f t="shared" si="179"/>
        <v>0</v>
      </c>
      <c r="H2277" s="160">
        <f t="shared" si="183"/>
        <v>0</v>
      </c>
      <c r="I2277" s="160">
        <f t="shared" si="180"/>
        <v>0</v>
      </c>
      <c r="J2277" s="160">
        <f t="shared" si="181"/>
        <v>0</v>
      </c>
      <c r="K2277" s="160">
        <f t="shared" si="182"/>
        <v>0</v>
      </c>
    </row>
    <row r="2278" spans="7:11">
      <c r="G2278" s="160">
        <f t="shared" si="179"/>
        <v>0</v>
      </c>
      <c r="H2278" s="160">
        <f t="shared" si="183"/>
        <v>0</v>
      </c>
      <c r="I2278" s="160">
        <f t="shared" si="180"/>
        <v>0</v>
      </c>
      <c r="J2278" s="160">
        <f t="shared" si="181"/>
        <v>0</v>
      </c>
      <c r="K2278" s="160">
        <f t="shared" si="182"/>
        <v>0</v>
      </c>
    </row>
    <row r="2279" spans="7:11">
      <c r="G2279" s="160">
        <f t="shared" si="179"/>
        <v>0</v>
      </c>
      <c r="H2279" s="160">
        <f t="shared" si="183"/>
        <v>0</v>
      </c>
      <c r="I2279" s="160">
        <f t="shared" si="180"/>
        <v>0</v>
      </c>
      <c r="J2279" s="160">
        <f t="shared" si="181"/>
        <v>0</v>
      </c>
      <c r="K2279" s="160">
        <f t="shared" si="182"/>
        <v>0</v>
      </c>
    </row>
    <row r="2280" spans="7:11">
      <c r="G2280" s="160">
        <f t="shared" si="179"/>
        <v>0</v>
      </c>
      <c r="H2280" s="160">
        <f t="shared" si="183"/>
        <v>0</v>
      </c>
      <c r="I2280" s="160">
        <f t="shared" si="180"/>
        <v>0</v>
      </c>
      <c r="J2280" s="160">
        <f t="shared" si="181"/>
        <v>0</v>
      </c>
      <c r="K2280" s="160">
        <f t="shared" si="182"/>
        <v>0</v>
      </c>
    </row>
    <row r="2281" spans="7:11">
      <c r="G2281" s="160">
        <f t="shared" si="179"/>
        <v>0</v>
      </c>
      <c r="H2281" s="160">
        <f t="shared" si="183"/>
        <v>0</v>
      </c>
      <c r="I2281" s="160">
        <f t="shared" si="180"/>
        <v>0</v>
      </c>
      <c r="J2281" s="160">
        <f t="shared" si="181"/>
        <v>0</v>
      </c>
      <c r="K2281" s="160">
        <f t="shared" si="182"/>
        <v>0</v>
      </c>
    </row>
    <row r="2282" spans="7:11">
      <c r="G2282" s="160">
        <f t="shared" si="179"/>
        <v>0</v>
      </c>
      <c r="H2282" s="160">
        <f t="shared" si="183"/>
        <v>0</v>
      </c>
      <c r="I2282" s="160">
        <f t="shared" si="180"/>
        <v>0</v>
      </c>
      <c r="J2282" s="160">
        <f t="shared" si="181"/>
        <v>0</v>
      </c>
      <c r="K2282" s="160">
        <f t="shared" si="182"/>
        <v>0</v>
      </c>
    </row>
    <row r="2283" spans="7:11">
      <c r="G2283" s="160">
        <f t="shared" si="179"/>
        <v>0</v>
      </c>
      <c r="H2283" s="160">
        <f t="shared" si="183"/>
        <v>0</v>
      </c>
      <c r="I2283" s="160">
        <f t="shared" si="180"/>
        <v>0</v>
      </c>
      <c r="J2283" s="160">
        <f t="shared" si="181"/>
        <v>0</v>
      </c>
      <c r="K2283" s="160">
        <f t="shared" si="182"/>
        <v>0</v>
      </c>
    </row>
    <row r="2284" spans="7:11">
      <c r="G2284" s="160">
        <f t="shared" si="179"/>
        <v>0</v>
      </c>
      <c r="H2284" s="160">
        <f t="shared" si="183"/>
        <v>0</v>
      </c>
      <c r="I2284" s="160">
        <f t="shared" si="180"/>
        <v>0</v>
      </c>
      <c r="J2284" s="160">
        <f t="shared" si="181"/>
        <v>0</v>
      </c>
      <c r="K2284" s="160">
        <f t="shared" si="182"/>
        <v>0</v>
      </c>
    </row>
    <row r="2285" spans="7:11">
      <c r="G2285" s="160">
        <f t="shared" si="179"/>
        <v>0</v>
      </c>
      <c r="H2285" s="160">
        <f t="shared" si="183"/>
        <v>0</v>
      </c>
      <c r="I2285" s="160">
        <f t="shared" si="180"/>
        <v>0</v>
      </c>
      <c r="J2285" s="160">
        <f t="shared" si="181"/>
        <v>0</v>
      </c>
      <c r="K2285" s="160">
        <f t="shared" si="182"/>
        <v>0</v>
      </c>
    </row>
    <row r="2286" spans="7:11">
      <c r="G2286" s="160">
        <f t="shared" si="179"/>
        <v>0</v>
      </c>
      <c r="H2286" s="160">
        <f t="shared" si="183"/>
        <v>0</v>
      </c>
      <c r="I2286" s="160">
        <f t="shared" si="180"/>
        <v>0</v>
      </c>
      <c r="J2286" s="160">
        <f t="shared" si="181"/>
        <v>0</v>
      </c>
      <c r="K2286" s="160">
        <f t="shared" si="182"/>
        <v>0</v>
      </c>
    </row>
    <row r="2287" spans="7:11">
      <c r="G2287" s="160">
        <f t="shared" si="179"/>
        <v>0</v>
      </c>
      <c r="H2287" s="160">
        <f t="shared" si="183"/>
        <v>0</v>
      </c>
      <c r="I2287" s="160">
        <f t="shared" si="180"/>
        <v>0</v>
      </c>
      <c r="J2287" s="160">
        <f t="shared" si="181"/>
        <v>0</v>
      </c>
      <c r="K2287" s="160">
        <f t="shared" si="182"/>
        <v>0</v>
      </c>
    </row>
    <row r="2288" spans="7:11">
      <c r="G2288" s="160">
        <f t="shared" si="179"/>
        <v>0</v>
      </c>
      <c r="H2288" s="160">
        <f t="shared" si="183"/>
        <v>0</v>
      </c>
      <c r="I2288" s="160">
        <f t="shared" si="180"/>
        <v>0</v>
      </c>
      <c r="J2288" s="160">
        <f t="shared" si="181"/>
        <v>0</v>
      </c>
      <c r="K2288" s="160">
        <f t="shared" si="182"/>
        <v>0</v>
      </c>
    </row>
    <row r="2289" spans="7:11">
      <c r="G2289" s="160">
        <f t="shared" si="179"/>
        <v>0</v>
      </c>
      <c r="H2289" s="160">
        <f t="shared" si="183"/>
        <v>0</v>
      </c>
      <c r="I2289" s="160">
        <f t="shared" si="180"/>
        <v>0</v>
      </c>
      <c r="J2289" s="160">
        <f t="shared" si="181"/>
        <v>0</v>
      </c>
      <c r="K2289" s="160">
        <f t="shared" si="182"/>
        <v>0</v>
      </c>
    </row>
    <row r="2290" spans="7:11">
      <c r="G2290" s="160">
        <f t="shared" si="179"/>
        <v>0</v>
      </c>
      <c r="H2290" s="160">
        <f t="shared" si="183"/>
        <v>0</v>
      </c>
      <c r="I2290" s="160">
        <f t="shared" si="180"/>
        <v>0</v>
      </c>
      <c r="J2290" s="160">
        <f t="shared" si="181"/>
        <v>0</v>
      </c>
      <c r="K2290" s="160">
        <f t="shared" si="182"/>
        <v>0</v>
      </c>
    </row>
    <row r="2291" spans="7:11">
      <c r="G2291" s="160">
        <f t="shared" si="179"/>
        <v>0</v>
      </c>
      <c r="H2291" s="160">
        <f t="shared" si="183"/>
        <v>0</v>
      </c>
      <c r="I2291" s="160">
        <f t="shared" si="180"/>
        <v>0</v>
      </c>
      <c r="J2291" s="160">
        <f t="shared" si="181"/>
        <v>0</v>
      </c>
      <c r="K2291" s="160">
        <f t="shared" si="182"/>
        <v>0</v>
      </c>
    </row>
    <row r="2292" spans="7:11">
      <c r="G2292" s="160">
        <f t="shared" si="179"/>
        <v>0</v>
      </c>
      <c r="H2292" s="160">
        <f t="shared" si="183"/>
        <v>0</v>
      </c>
      <c r="I2292" s="160">
        <f t="shared" si="180"/>
        <v>0</v>
      </c>
      <c r="J2292" s="160">
        <f t="shared" si="181"/>
        <v>0</v>
      </c>
      <c r="K2292" s="160">
        <f t="shared" si="182"/>
        <v>0</v>
      </c>
    </row>
    <row r="2293" spans="7:11">
      <c r="G2293" s="160">
        <f t="shared" si="179"/>
        <v>0</v>
      </c>
      <c r="H2293" s="160">
        <f t="shared" si="183"/>
        <v>0</v>
      </c>
      <c r="I2293" s="160">
        <f t="shared" si="180"/>
        <v>0</v>
      </c>
      <c r="J2293" s="160">
        <f t="shared" si="181"/>
        <v>0</v>
      </c>
      <c r="K2293" s="160">
        <f t="shared" si="182"/>
        <v>0</v>
      </c>
    </row>
    <row r="2294" spans="7:11">
      <c r="G2294" s="160">
        <f t="shared" si="179"/>
        <v>0</v>
      </c>
      <c r="H2294" s="160">
        <f t="shared" si="183"/>
        <v>0</v>
      </c>
      <c r="I2294" s="160">
        <f t="shared" si="180"/>
        <v>0</v>
      </c>
      <c r="J2294" s="160">
        <f t="shared" si="181"/>
        <v>0</v>
      </c>
      <c r="K2294" s="160">
        <f t="shared" si="182"/>
        <v>0</v>
      </c>
    </row>
    <row r="2295" spans="7:11">
      <c r="G2295" s="160">
        <f t="shared" si="179"/>
        <v>0</v>
      </c>
      <c r="H2295" s="160">
        <f t="shared" si="183"/>
        <v>0</v>
      </c>
      <c r="I2295" s="160">
        <f t="shared" si="180"/>
        <v>0</v>
      </c>
      <c r="J2295" s="160">
        <f t="shared" si="181"/>
        <v>0</v>
      </c>
      <c r="K2295" s="160">
        <f t="shared" si="182"/>
        <v>0</v>
      </c>
    </row>
    <row r="2296" spans="7:11">
      <c r="G2296" s="160">
        <f t="shared" si="179"/>
        <v>0</v>
      </c>
      <c r="H2296" s="160">
        <f t="shared" si="183"/>
        <v>0</v>
      </c>
      <c r="I2296" s="160">
        <f t="shared" si="180"/>
        <v>0</v>
      </c>
      <c r="J2296" s="160">
        <f t="shared" si="181"/>
        <v>0</v>
      </c>
      <c r="K2296" s="160">
        <f t="shared" si="182"/>
        <v>0</v>
      </c>
    </row>
    <row r="2297" spans="7:11">
      <c r="G2297" s="160">
        <f t="shared" ref="G2297:G2360" si="184">IF(LEFT(C2297,2)="1-","ТР",IF(LEFT(C2297,2)="4-","ТР",0))</f>
        <v>0</v>
      </c>
      <c r="H2297" s="160">
        <f t="shared" si="183"/>
        <v>0</v>
      </c>
      <c r="I2297" s="160">
        <f t="shared" si="180"/>
        <v>0</v>
      </c>
      <c r="J2297" s="160">
        <f t="shared" si="181"/>
        <v>0</v>
      </c>
      <c r="K2297" s="160">
        <f t="shared" si="182"/>
        <v>0</v>
      </c>
    </row>
    <row r="2298" spans="7:11">
      <c r="G2298" s="160">
        <f t="shared" si="184"/>
        <v>0</v>
      </c>
      <c r="H2298" s="160">
        <f t="shared" si="183"/>
        <v>0</v>
      </c>
      <c r="I2298" s="160">
        <f t="shared" si="180"/>
        <v>0</v>
      </c>
      <c r="J2298" s="160">
        <f t="shared" si="181"/>
        <v>0</v>
      </c>
      <c r="K2298" s="160">
        <f t="shared" si="182"/>
        <v>0</v>
      </c>
    </row>
    <row r="2299" spans="7:11">
      <c r="G2299" s="160">
        <f t="shared" si="184"/>
        <v>0</v>
      </c>
      <c r="H2299" s="160">
        <f t="shared" si="183"/>
        <v>0</v>
      </c>
      <c r="I2299" s="160">
        <f t="shared" si="180"/>
        <v>0</v>
      </c>
      <c r="J2299" s="160">
        <f t="shared" si="181"/>
        <v>0</v>
      </c>
      <c r="K2299" s="160">
        <f t="shared" si="182"/>
        <v>0</v>
      </c>
    </row>
    <row r="2300" spans="7:11">
      <c r="G2300" s="160">
        <f t="shared" si="184"/>
        <v>0</v>
      </c>
      <c r="H2300" s="160">
        <f t="shared" si="183"/>
        <v>0</v>
      </c>
      <c r="I2300" s="160">
        <f t="shared" si="180"/>
        <v>0</v>
      </c>
      <c r="J2300" s="160">
        <f t="shared" si="181"/>
        <v>0</v>
      </c>
      <c r="K2300" s="160">
        <f t="shared" si="182"/>
        <v>0</v>
      </c>
    </row>
    <row r="2301" spans="7:11">
      <c r="G2301" s="160">
        <f t="shared" si="184"/>
        <v>0</v>
      </c>
      <c r="H2301" s="160">
        <f t="shared" si="183"/>
        <v>0</v>
      </c>
      <c r="I2301" s="160">
        <f t="shared" si="180"/>
        <v>0</v>
      </c>
      <c r="J2301" s="160">
        <f t="shared" si="181"/>
        <v>0</v>
      </c>
      <c r="K2301" s="160">
        <f t="shared" si="182"/>
        <v>0</v>
      </c>
    </row>
    <row r="2302" spans="7:11">
      <c r="G2302" s="160">
        <f t="shared" si="184"/>
        <v>0</v>
      </c>
      <c r="H2302" s="160">
        <f t="shared" si="183"/>
        <v>0</v>
      </c>
      <c r="I2302" s="160">
        <f t="shared" si="180"/>
        <v>0</v>
      </c>
      <c r="J2302" s="160">
        <f t="shared" si="181"/>
        <v>0</v>
      </c>
      <c r="K2302" s="160">
        <f t="shared" si="182"/>
        <v>0</v>
      </c>
    </row>
    <row r="2303" spans="7:11">
      <c r="G2303" s="160">
        <f t="shared" si="184"/>
        <v>0</v>
      </c>
      <c r="H2303" s="160">
        <f t="shared" si="183"/>
        <v>0</v>
      </c>
      <c r="I2303" s="160">
        <f t="shared" si="180"/>
        <v>0</v>
      </c>
      <c r="J2303" s="160">
        <f t="shared" si="181"/>
        <v>0</v>
      </c>
      <c r="K2303" s="160">
        <f t="shared" si="182"/>
        <v>0</v>
      </c>
    </row>
    <row r="2304" spans="7:11">
      <c r="G2304" s="160">
        <f t="shared" si="184"/>
        <v>0</v>
      </c>
      <c r="H2304" s="160">
        <f t="shared" si="183"/>
        <v>0</v>
      </c>
      <c r="I2304" s="160">
        <f t="shared" si="180"/>
        <v>0</v>
      </c>
      <c r="J2304" s="160">
        <f t="shared" si="181"/>
        <v>0</v>
      </c>
      <c r="K2304" s="160">
        <f t="shared" si="182"/>
        <v>0</v>
      </c>
    </row>
    <row r="2305" spans="7:11">
      <c r="G2305" s="160">
        <f t="shared" si="184"/>
        <v>0</v>
      </c>
      <c r="H2305" s="160">
        <f t="shared" si="183"/>
        <v>0</v>
      </c>
      <c r="I2305" s="160">
        <f t="shared" si="180"/>
        <v>0</v>
      </c>
      <c r="J2305" s="160">
        <f t="shared" si="181"/>
        <v>0</v>
      </c>
      <c r="K2305" s="160">
        <f t="shared" si="182"/>
        <v>0</v>
      </c>
    </row>
    <row r="2306" spans="7:11">
      <c r="G2306" s="160">
        <f t="shared" si="184"/>
        <v>0</v>
      </c>
      <c r="H2306" s="160">
        <f t="shared" si="183"/>
        <v>0</v>
      </c>
      <c r="I2306" s="160">
        <f t="shared" si="180"/>
        <v>0</v>
      </c>
      <c r="J2306" s="160">
        <f t="shared" si="181"/>
        <v>0</v>
      </c>
      <c r="K2306" s="160">
        <f t="shared" si="182"/>
        <v>0</v>
      </c>
    </row>
    <row r="2307" spans="7:11">
      <c r="G2307" s="160">
        <f t="shared" si="184"/>
        <v>0</v>
      </c>
      <c r="H2307" s="160">
        <f t="shared" si="183"/>
        <v>0</v>
      </c>
      <c r="I2307" s="160">
        <f t="shared" si="180"/>
        <v>0</v>
      </c>
      <c r="J2307" s="160">
        <f t="shared" si="181"/>
        <v>0</v>
      </c>
      <c r="K2307" s="160">
        <f t="shared" si="182"/>
        <v>0</v>
      </c>
    </row>
    <row r="2308" spans="7:11">
      <c r="G2308" s="160">
        <f t="shared" si="184"/>
        <v>0</v>
      </c>
      <c r="H2308" s="160">
        <f t="shared" si="183"/>
        <v>0</v>
      </c>
      <c r="I2308" s="160">
        <f t="shared" ref="I2308:I2371" si="185">IF(G2308="ТР",F2308,0)</f>
        <v>0</v>
      </c>
      <c r="J2308" s="160">
        <f t="shared" si="181"/>
        <v>0</v>
      </c>
      <c r="K2308" s="160">
        <f t="shared" si="182"/>
        <v>0</v>
      </c>
    </row>
    <row r="2309" spans="7:11">
      <c r="G2309" s="160">
        <f t="shared" si="184"/>
        <v>0</v>
      </c>
      <c r="H2309" s="160">
        <f t="shared" si="183"/>
        <v>0</v>
      </c>
      <c r="I2309" s="160">
        <f t="shared" si="185"/>
        <v>0</v>
      </c>
      <c r="J2309" s="160">
        <f t="shared" ref="J2309:J2372" si="186">IF(LEFT(C2309,2)="02","КР",0)</f>
        <v>0</v>
      </c>
      <c r="K2309" s="160">
        <f t="shared" ref="K2309:K2372" si="187">IF(J2309="КР",F2309,0)</f>
        <v>0</v>
      </c>
    </row>
    <row r="2310" spans="7:11">
      <c r="G2310" s="160">
        <f t="shared" si="184"/>
        <v>0</v>
      </c>
      <c r="H2310" s="160">
        <f t="shared" si="183"/>
        <v>0</v>
      </c>
      <c r="I2310" s="160">
        <f t="shared" si="185"/>
        <v>0</v>
      </c>
      <c r="J2310" s="160">
        <f t="shared" si="186"/>
        <v>0</v>
      </c>
      <c r="K2310" s="160">
        <f t="shared" si="187"/>
        <v>0</v>
      </c>
    </row>
    <row r="2311" spans="7:11">
      <c r="G2311" s="160">
        <f t="shared" si="184"/>
        <v>0</v>
      </c>
      <c r="H2311" s="160">
        <f t="shared" ref="H2311:H2374" si="188">IF(G2311="ТР",MID(C2311,3,1),0)</f>
        <v>0</v>
      </c>
      <c r="I2311" s="160">
        <f t="shared" si="185"/>
        <v>0</v>
      </c>
      <c r="J2311" s="160">
        <f t="shared" si="186"/>
        <v>0</v>
      </c>
      <c r="K2311" s="160">
        <f t="shared" si="187"/>
        <v>0</v>
      </c>
    </row>
    <row r="2312" spans="7:11">
      <c r="G2312" s="160">
        <f t="shared" si="184"/>
        <v>0</v>
      </c>
      <c r="H2312" s="160">
        <f t="shared" si="188"/>
        <v>0</v>
      </c>
      <c r="I2312" s="160">
        <f t="shared" si="185"/>
        <v>0</v>
      </c>
      <c r="J2312" s="160">
        <f t="shared" si="186"/>
        <v>0</v>
      </c>
      <c r="K2312" s="160">
        <f t="shared" si="187"/>
        <v>0</v>
      </c>
    </row>
    <row r="2313" spans="7:11">
      <c r="G2313" s="160">
        <f t="shared" si="184"/>
        <v>0</v>
      </c>
      <c r="H2313" s="160">
        <f t="shared" si="188"/>
        <v>0</v>
      </c>
      <c r="I2313" s="160">
        <f t="shared" si="185"/>
        <v>0</v>
      </c>
      <c r="J2313" s="160">
        <f t="shared" si="186"/>
        <v>0</v>
      </c>
      <c r="K2313" s="160">
        <f t="shared" si="187"/>
        <v>0</v>
      </c>
    </row>
    <row r="2314" spans="7:11">
      <c r="G2314" s="160">
        <f t="shared" si="184"/>
        <v>0</v>
      </c>
      <c r="H2314" s="160">
        <f t="shared" si="188"/>
        <v>0</v>
      </c>
      <c r="I2314" s="160">
        <f t="shared" si="185"/>
        <v>0</v>
      </c>
      <c r="J2314" s="160">
        <f t="shared" si="186"/>
        <v>0</v>
      </c>
      <c r="K2314" s="160">
        <f t="shared" si="187"/>
        <v>0</v>
      </c>
    </row>
    <row r="2315" spans="7:11">
      <c r="G2315" s="160">
        <f t="shared" si="184"/>
        <v>0</v>
      </c>
      <c r="H2315" s="160">
        <f t="shared" si="188"/>
        <v>0</v>
      </c>
      <c r="I2315" s="160">
        <f t="shared" si="185"/>
        <v>0</v>
      </c>
      <c r="J2315" s="160">
        <f t="shared" si="186"/>
        <v>0</v>
      </c>
      <c r="K2315" s="160">
        <f t="shared" si="187"/>
        <v>0</v>
      </c>
    </row>
    <row r="2316" spans="7:11">
      <c r="G2316" s="160">
        <f t="shared" si="184"/>
        <v>0</v>
      </c>
      <c r="H2316" s="160">
        <f t="shared" si="188"/>
        <v>0</v>
      </c>
      <c r="I2316" s="160">
        <f t="shared" si="185"/>
        <v>0</v>
      </c>
      <c r="J2316" s="160">
        <f t="shared" si="186"/>
        <v>0</v>
      </c>
      <c r="K2316" s="160">
        <f t="shared" si="187"/>
        <v>0</v>
      </c>
    </row>
    <row r="2317" spans="7:11">
      <c r="G2317" s="160">
        <f t="shared" si="184"/>
        <v>0</v>
      </c>
      <c r="H2317" s="160">
        <f t="shared" si="188"/>
        <v>0</v>
      </c>
      <c r="I2317" s="160">
        <f t="shared" si="185"/>
        <v>0</v>
      </c>
      <c r="J2317" s="160">
        <f t="shared" si="186"/>
        <v>0</v>
      </c>
      <c r="K2317" s="160">
        <f t="shared" si="187"/>
        <v>0</v>
      </c>
    </row>
    <row r="2318" spans="7:11">
      <c r="G2318" s="160">
        <f t="shared" si="184"/>
        <v>0</v>
      </c>
      <c r="H2318" s="160">
        <f t="shared" si="188"/>
        <v>0</v>
      </c>
      <c r="I2318" s="160">
        <f t="shared" si="185"/>
        <v>0</v>
      </c>
      <c r="J2318" s="160">
        <f t="shared" si="186"/>
        <v>0</v>
      </c>
      <c r="K2318" s="160">
        <f t="shared" si="187"/>
        <v>0</v>
      </c>
    </row>
    <row r="2319" spans="7:11">
      <c r="G2319" s="160">
        <f t="shared" si="184"/>
        <v>0</v>
      </c>
      <c r="H2319" s="160">
        <f t="shared" si="188"/>
        <v>0</v>
      </c>
      <c r="I2319" s="160">
        <f t="shared" si="185"/>
        <v>0</v>
      </c>
      <c r="J2319" s="160">
        <f t="shared" si="186"/>
        <v>0</v>
      </c>
      <c r="K2319" s="160">
        <f t="shared" si="187"/>
        <v>0</v>
      </c>
    </row>
    <row r="2320" spans="7:11">
      <c r="G2320" s="160">
        <f t="shared" si="184"/>
        <v>0</v>
      </c>
      <c r="H2320" s="160">
        <f t="shared" si="188"/>
        <v>0</v>
      </c>
      <c r="I2320" s="160">
        <f t="shared" si="185"/>
        <v>0</v>
      </c>
      <c r="J2320" s="160">
        <f t="shared" si="186"/>
        <v>0</v>
      </c>
      <c r="K2320" s="160">
        <f t="shared" si="187"/>
        <v>0</v>
      </c>
    </row>
    <row r="2321" spans="7:11">
      <c r="G2321" s="160">
        <f t="shared" si="184"/>
        <v>0</v>
      </c>
      <c r="H2321" s="160">
        <f t="shared" si="188"/>
        <v>0</v>
      </c>
      <c r="I2321" s="160">
        <f t="shared" si="185"/>
        <v>0</v>
      </c>
      <c r="J2321" s="160">
        <f t="shared" si="186"/>
        <v>0</v>
      </c>
      <c r="K2321" s="160">
        <f t="shared" si="187"/>
        <v>0</v>
      </c>
    </row>
    <row r="2322" spans="7:11">
      <c r="G2322" s="160">
        <f t="shared" si="184"/>
        <v>0</v>
      </c>
      <c r="H2322" s="160">
        <f t="shared" si="188"/>
        <v>0</v>
      </c>
      <c r="I2322" s="160">
        <f t="shared" si="185"/>
        <v>0</v>
      </c>
      <c r="J2322" s="160">
        <f t="shared" si="186"/>
        <v>0</v>
      </c>
      <c r="K2322" s="160">
        <f t="shared" si="187"/>
        <v>0</v>
      </c>
    </row>
    <row r="2323" spans="7:11">
      <c r="G2323" s="160">
        <f t="shared" si="184"/>
        <v>0</v>
      </c>
      <c r="H2323" s="160">
        <f t="shared" si="188"/>
        <v>0</v>
      </c>
      <c r="I2323" s="160">
        <f t="shared" si="185"/>
        <v>0</v>
      </c>
      <c r="J2323" s="160">
        <f t="shared" si="186"/>
        <v>0</v>
      </c>
      <c r="K2323" s="160">
        <f t="shared" si="187"/>
        <v>0</v>
      </c>
    </row>
    <row r="2324" spans="7:11">
      <c r="G2324" s="160">
        <f t="shared" si="184"/>
        <v>0</v>
      </c>
      <c r="H2324" s="160">
        <f t="shared" si="188"/>
        <v>0</v>
      </c>
      <c r="I2324" s="160">
        <f t="shared" si="185"/>
        <v>0</v>
      </c>
      <c r="J2324" s="160">
        <f t="shared" si="186"/>
        <v>0</v>
      </c>
      <c r="K2324" s="160">
        <f t="shared" si="187"/>
        <v>0</v>
      </c>
    </row>
    <row r="2325" spans="7:11">
      <c r="G2325" s="160">
        <f t="shared" si="184"/>
        <v>0</v>
      </c>
      <c r="H2325" s="160">
        <f t="shared" si="188"/>
        <v>0</v>
      </c>
      <c r="I2325" s="160">
        <f t="shared" si="185"/>
        <v>0</v>
      </c>
      <c r="J2325" s="160">
        <f t="shared" si="186"/>
        <v>0</v>
      </c>
      <c r="K2325" s="160">
        <f t="shared" si="187"/>
        <v>0</v>
      </c>
    </row>
    <row r="2326" spans="7:11">
      <c r="G2326" s="160">
        <f t="shared" si="184"/>
        <v>0</v>
      </c>
      <c r="H2326" s="160">
        <f t="shared" si="188"/>
        <v>0</v>
      </c>
      <c r="I2326" s="160">
        <f t="shared" si="185"/>
        <v>0</v>
      </c>
      <c r="J2326" s="160">
        <f t="shared" si="186"/>
        <v>0</v>
      </c>
      <c r="K2326" s="160">
        <f t="shared" si="187"/>
        <v>0</v>
      </c>
    </row>
    <row r="2327" spans="7:11">
      <c r="G2327" s="160">
        <f t="shared" si="184"/>
        <v>0</v>
      </c>
      <c r="H2327" s="160">
        <f t="shared" si="188"/>
        <v>0</v>
      </c>
      <c r="I2327" s="160">
        <f t="shared" si="185"/>
        <v>0</v>
      </c>
      <c r="J2327" s="160">
        <f t="shared" si="186"/>
        <v>0</v>
      </c>
      <c r="K2327" s="160">
        <f t="shared" si="187"/>
        <v>0</v>
      </c>
    </row>
    <row r="2328" spans="7:11">
      <c r="G2328" s="160">
        <f t="shared" si="184"/>
        <v>0</v>
      </c>
      <c r="H2328" s="160">
        <f t="shared" si="188"/>
        <v>0</v>
      </c>
      <c r="I2328" s="160">
        <f t="shared" si="185"/>
        <v>0</v>
      </c>
      <c r="J2328" s="160">
        <f t="shared" si="186"/>
        <v>0</v>
      </c>
      <c r="K2328" s="160">
        <f t="shared" si="187"/>
        <v>0</v>
      </c>
    </row>
    <row r="2329" spans="7:11">
      <c r="G2329" s="160">
        <f t="shared" si="184"/>
        <v>0</v>
      </c>
      <c r="H2329" s="160">
        <f t="shared" si="188"/>
        <v>0</v>
      </c>
      <c r="I2329" s="160">
        <f t="shared" si="185"/>
        <v>0</v>
      </c>
      <c r="J2329" s="160">
        <f t="shared" si="186"/>
        <v>0</v>
      </c>
      <c r="K2329" s="160">
        <f t="shared" si="187"/>
        <v>0</v>
      </c>
    </row>
    <row r="2330" spans="7:11">
      <c r="G2330" s="160">
        <f t="shared" si="184"/>
        <v>0</v>
      </c>
      <c r="H2330" s="160">
        <f t="shared" si="188"/>
        <v>0</v>
      </c>
      <c r="I2330" s="160">
        <f t="shared" si="185"/>
        <v>0</v>
      </c>
      <c r="J2330" s="160">
        <f t="shared" si="186"/>
        <v>0</v>
      </c>
      <c r="K2330" s="160">
        <f t="shared" si="187"/>
        <v>0</v>
      </c>
    </row>
    <row r="2331" spans="7:11">
      <c r="G2331" s="160">
        <f t="shared" si="184"/>
        <v>0</v>
      </c>
      <c r="H2331" s="160">
        <f t="shared" si="188"/>
        <v>0</v>
      </c>
      <c r="I2331" s="160">
        <f t="shared" si="185"/>
        <v>0</v>
      </c>
      <c r="J2331" s="160">
        <f t="shared" si="186"/>
        <v>0</v>
      </c>
      <c r="K2331" s="160">
        <f t="shared" si="187"/>
        <v>0</v>
      </c>
    </row>
    <row r="2332" spans="7:11">
      <c r="G2332" s="160">
        <f t="shared" si="184"/>
        <v>0</v>
      </c>
      <c r="H2332" s="160">
        <f t="shared" si="188"/>
        <v>0</v>
      </c>
      <c r="I2332" s="160">
        <f t="shared" si="185"/>
        <v>0</v>
      </c>
      <c r="J2332" s="160">
        <f t="shared" si="186"/>
        <v>0</v>
      </c>
      <c r="K2332" s="160">
        <f t="shared" si="187"/>
        <v>0</v>
      </c>
    </row>
    <row r="2333" spans="7:11">
      <c r="G2333" s="160">
        <f t="shared" si="184"/>
        <v>0</v>
      </c>
      <c r="H2333" s="160">
        <f t="shared" si="188"/>
        <v>0</v>
      </c>
      <c r="I2333" s="160">
        <f t="shared" si="185"/>
        <v>0</v>
      </c>
      <c r="J2333" s="160">
        <f t="shared" si="186"/>
        <v>0</v>
      </c>
      <c r="K2333" s="160">
        <f t="shared" si="187"/>
        <v>0</v>
      </c>
    </row>
    <row r="2334" spans="7:11">
      <c r="G2334" s="160">
        <f t="shared" si="184"/>
        <v>0</v>
      </c>
      <c r="H2334" s="160">
        <f t="shared" si="188"/>
        <v>0</v>
      </c>
      <c r="I2334" s="160">
        <f t="shared" si="185"/>
        <v>0</v>
      </c>
      <c r="J2334" s="160">
        <f t="shared" si="186"/>
        <v>0</v>
      </c>
      <c r="K2334" s="160">
        <f t="shared" si="187"/>
        <v>0</v>
      </c>
    </row>
    <row r="2335" spans="7:11">
      <c r="G2335" s="160">
        <f t="shared" si="184"/>
        <v>0</v>
      </c>
      <c r="H2335" s="160">
        <f t="shared" si="188"/>
        <v>0</v>
      </c>
      <c r="I2335" s="160">
        <f t="shared" si="185"/>
        <v>0</v>
      </c>
      <c r="J2335" s="160">
        <f t="shared" si="186"/>
        <v>0</v>
      </c>
      <c r="K2335" s="160">
        <f t="shared" si="187"/>
        <v>0</v>
      </c>
    </row>
    <row r="2336" spans="7:11">
      <c r="G2336" s="160">
        <f t="shared" si="184"/>
        <v>0</v>
      </c>
      <c r="H2336" s="160">
        <f t="shared" si="188"/>
        <v>0</v>
      </c>
      <c r="I2336" s="160">
        <f t="shared" si="185"/>
        <v>0</v>
      </c>
      <c r="J2336" s="160">
        <f t="shared" si="186"/>
        <v>0</v>
      </c>
      <c r="K2336" s="160">
        <f t="shared" si="187"/>
        <v>0</v>
      </c>
    </row>
    <row r="2337" spans="7:11">
      <c r="G2337" s="160">
        <f t="shared" si="184"/>
        <v>0</v>
      </c>
      <c r="H2337" s="160">
        <f t="shared" si="188"/>
        <v>0</v>
      </c>
      <c r="I2337" s="160">
        <f t="shared" si="185"/>
        <v>0</v>
      </c>
      <c r="J2337" s="160">
        <f t="shared" si="186"/>
        <v>0</v>
      </c>
      <c r="K2337" s="160">
        <f t="shared" si="187"/>
        <v>0</v>
      </c>
    </row>
    <row r="2338" spans="7:11">
      <c r="G2338" s="160">
        <f t="shared" si="184"/>
        <v>0</v>
      </c>
      <c r="H2338" s="160">
        <f t="shared" si="188"/>
        <v>0</v>
      </c>
      <c r="I2338" s="160">
        <f t="shared" si="185"/>
        <v>0</v>
      </c>
      <c r="J2338" s="160">
        <f t="shared" si="186"/>
        <v>0</v>
      </c>
      <c r="K2338" s="160">
        <f t="shared" si="187"/>
        <v>0</v>
      </c>
    </row>
    <row r="2339" spans="7:11">
      <c r="G2339" s="160">
        <f t="shared" si="184"/>
        <v>0</v>
      </c>
      <c r="H2339" s="160">
        <f t="shared" si="188"/>
        <v>0</v>
      </c>
      <c r="I2339" s="160">
        <f t="shared" si="185"/>
        <v>0</v>
      </c>
      <c r="J2339" s="160">
        <f t="shared" si="186"/>
        <v>0</v>
      </c>
      <c r="K2339" s="160">
        <f t="shared" si="187"/>
        <v>0</v>
      </c>
    </row>
    <row r="2340" spans="7:11">
      <c r="G2340" s="160">
        <f t="shared" si="184"/>
        <v>0</v>
      </c>
      <c r="H2340" s="160">
        <f t="shared" si="188"/>
        <v>0</v>
      </c>
      <c r="I2340" s="160">
        <f t="shared" si="185"/>
        <v>0</v>
      </c>
      <c r="J2340" s="160">
        <f t="shared" si="186"/>
        <v>0</v>
      </c>
      <c r="K2340" s="160">
        <f t="shared" si="187"/>
        <v>0</v>
      </c>
    </row>
    <row r="2341" spans="7:11">
      <c r="G2341" s="160">
        <f t="shared" si="184"/>
        <v>0</v>
      </c>
      <c r="H2341" s="160">
        <f t="shared" si="188"/>
        <v>0</v>
      </c>
      <c r="I2341" s="160">
        <f t="shared" si="185"/>
        <v>0</v>
      </c>
      <c r="J2341" s="160">
        <f t="shared" si="186"/>
        <v>0</v>
      </c>
      <c r="K2341" s="160">
        <f t="shared" si="187"/>
        <v>0</v>
      </c>
    </row>
    <row r="2342" spans="7:11">
      <c r="G2342" s="160">
        <f t="shared" si="184"/>
        <v>0</v>
      </c>
      <c r="H2342" s="160">
        <f t="shared" si="188"/>
        <v>0</v>
      </c>
      <c r="I2342" s="160">
        <f t="shared" si="185"/>
        <v>0</v>
      </c>
      <c r="J2342" s="160">
        <f t="shared" si="186"/>
        <v>0</v>
      </c>
      <c r="K2342" s="160">
        <f t="shared" si="187"/>
        <v>0</v>
      </c>
    </row>
    <row r="2343" spans="7:11">
      <c r="G2343" s="160">
        <f t="shared" si="184"/>
        <v>0</v>
      </c>
      <c r="H2343" s="160">
        <f t="shared" si="188"/>
        <v>0</v>
      </c>
      <c r="I2343" s="160">
        <f t="shared" si="185"/>
        <v>0</v>
      </c>
      <c r="J2343" s="160">
        <f t="shared" si="186"/>
        <v>0</v>
      </c>
      <c r="K2343" s="160">
        <f t="shared" si="187"/>
        <v>0</v>
      </c>
    </row>
    <row r="2344" spans="7:11">
      <c r="G2344" s="160">
        <f t="shared" si="184"/>
        <v>0</v>
      </c>
      <c r="H2344" s="160">
        <f t="shared" si="188"/>
        <v>0</v>
      </c>
      <c r="I2344" s="160">
        <f t="shared" si="185"/>
        <v>0</v>
      </c>
      <c r="J2344" s="160">
        <f t="shared" si="186"/>
        <v>0</v>
      </c>
      <c r="K2344" s="160">
        <f t="shared" si="187"/>
        <v>0</v>
      </c>
    </row>
    <row r="2345" spans="7:11">
      <c r="G2345" s="160">
        <f t="shared" si="184"/>
        <v>0</v>
      </c>
      <c r="H2345" s="160">
        <f t="shared" si="188"/>
        <v>0</v>
      </c>
      <c r="I2345" s="160">
        <f t="shared" si="185"/>
        <v>0</v>
      </c>
      <c r="J2345" s="160">
        <f t="shared" si="186"/>
        <v>0</v>
      </c>
      <c r="K2345" s="160">
        <f t="shared" si="187"/>
        <v>0</v>
      </c>
    </row>
    <row r="2346" spans="7:11">
      <c r="G2346" s="160">
        <f t="shared" si="184"/>
        <v>0</v>
      </c>
      <c r="H2346" s="160">
        <f t="shared" si="188"/>
        <v>0</v>
      </c>
      <c r="I2346" s="160">
        <f t="shared" si="185"/>
        <v>0</v>
      </c>
      <c r="J2346" s="160">
        <f t="shared" si="186"/>
        <v>0</v>
      </c>
      <c r="K2346" s="160">
        <f t="shared" si="187"/>
        <v>0</v>
      </c>
    </row>
    <row r="2347" spans="7:11">
      <c r="G2347" s="160">
        <f t="shared" si="184"/>
        <v>0</v>
      </c>
      <c r="H2347" s="160">
        <f t="shared" si="188"/>
        <v>0</v>
      </c>
      <c r="I2347" s="160">
        <f t="shared" si="185"/>
        <v>0</v>
      </c>
      <c r="J2347" s="160">
        <f t="shared" si="186"/>
        <v>0</v>
      </c>
      <c r="K2347" s="160">
        <f t="shared" si="187"/>
        <v>0</v>
      </c>
    </row>
    <row r="2348" spans="7:11">
      <c r="G2348" s="160">
        <f t="shared" si="184"/>
        <v>0</v>
      </c>
      <c r="H2348" s="160">
        <f t="shared" si="188"/>
        <v>0</v>
      </c>
      <c r="I2348" s="160">
        <f t="shared" si="185"/>
        <v>0</v>
      </c>
      <c r="J2348" s="160">
        <f t="shared" si="186"/>
        <v>0</v>
      </c>
      <c r="K2348" s="160">
        <f t="shared" si="187"/>
        <v>0</v>
      </c>
    </row>
    <row r="2349" spans="7:11">
      <c r="G2349" s="160">
        <f t="shared" si="184"/>
        <v>0</v>
      </c>
      <c r="H2349" s="160">
        <f t="shared" si="188"/>
        <v>0</v>
      </c>
      <c r="I2349" s="160">
        <f t="shared" si="185"/>
        <v>0</v>
      </c>
      <c r="J2349" s="160">
        <f t="shared" si="186"/>
        <v>0</v>
      </c>
      <c r="K2349" s="160">
        <f t="shared" si="187"/>
        <v>0</v>
      </c>
    </row>
    <row r="2350" spans="7:11">
      <c r="G2350" s="160">
        <f t="shared" si="184"/>
        <v>0</v>
      </c>
      <c r="H2350" s="160">
        <f t="shared" si="188"/>
        <v>0</v>
      </c>
      <c r="I2350" s="160">
        <f t="shared" si="185"/>
        <v>0</v>
      </c>
      <c r="J2350" s="160">
        <f t="shared" si="186"/>
        <v>0</v>
      </c>
      <c r="K2350" s="160">
        <f t="shared" si="187"/>
        <v>0</v>
      </c>
    </row>
    <row r="2351" spans="7:11">
      <c r="G2351" s="160">
        <f t="shared" si="184"/>
        <v>0</v>
      </c>
      <c r="H2351" s="160">
        <f t="shared" si="188"/>
        <v>0</v>
      </c>
      <c r="I2351" s="160">
        <f t="shared" si="185"/>
        <v>0</v>
      </c>
      <c r="J2351" s="160">
        <f t="shared" si="186"/>
        <v>0</v>
      </c>
      <c r="K2351" s="160">
        <f t="shared" si="187"/>
        <v>0</v>
      </c>
    </row>
    <row r="2352" spans="7:11">
      <c r="G2352" s="160">
        <f t="shared" si="184"/>
        <v>0</v>
      </c>
      <c r="H2352" s="160">
        <f t="shared" si="188"/>
        <v>0</v>
      </c>
      <c r="I2352" s="160">
        <f t="shared" si="185"/>
        <v>0</v>
      </c>
      <c r="J2352" s="160">
        <f t="shared" si="186"/>
        <v>0</v>
      </c>
      <c r="K2352" s="160">
        <f t="shared" si="187"/>
        <v>0</v>
      </c>
    </row>
    <row r="2353" spans="7:11">
      <c r="G2353" s="160">
        <f t="shared" si="184"/>
        <v>0</v>
      </c>
      <c r="H2353" s="160">
        <f t="shared" si="188"/>
        <v>0</v>
      </c>
      <c r="I2353" s="160">
        <f t="shared" si="185"/>
        <v>0</v>
      </c>
      <c r="J2353" s="160">
        <f t="shared" si="186"/>
        <v>0</v>
      </c>
      <c r="K2353" s="160">
        <f t="shared" si="187"/>
        <v>0</v>
      </c>
    </row>
    <row r="2354" spans="7:11">
      <c r="G2354" s="160">
        <f t="shared" si="184"/>
        <v>0</v>
      </c>
      <c r="H2354" s="160">
        <f t="shared" si="188"/>
        <v>0</v>
      </c>
      <c r="I2354" s="160">
        <f t="shared" si="185"/>
        <v>0</v>
      </c>
      <c r="J2354" s="160">
        <f t="shared" si="186"/>
        <v>0</v>
      </c>
      <c r="K2354" s="160">
        <f t="shared" si="187"/>
        <v>0</v>
      </c>
    </row>
    <row r="2355" spans="7:11">
      <c r="G2355" s="160">
        <f t="shared" si="184"/>
        <v>0</v>
      </c>
      <c r="H2355" s="160">
        <f t="shared" si="188"/>
        <v>0</v>
      </c>
      <c r="I2355" s="160">
        <f t="shared" si="185"/>
        <v>0</v>
      </c>
      <c r="J2355" s="160">
        <f t="shared" si="186"/>
        <v>0</v>
      </c>
      <c r="K2355" s="160">
        <f t="shared" si="187"/>
        <v>0</v>
      </c>
    </row>
    <row r="2356" spans="7:11">
      <c r="G2356" s="160">
        <f t="shared" si="184"/>
        <v>0</v>
      </c>
      <c r="H2356" s="160">
        <f t="shared" si="188"/>
        <v>0</v>
      </c>
      <c r="I2356" s="160">
        <f t="shared" si="185"/>
        <v>0</v>
      </c>
      <c r="J2356" s="160">
        <f t="shared" si="186"/>
        <v>0</v>
      </c>
      <c r="K2356" s="160">
        <f t="shared" si="187"/>
        <v>0</v>
      </c>
    </row>
    <row r="2357" spans="7:11">
      <c r="G2357" s="160">
        <f t="shared" si="184"/>
        <v>0</v>
      </c>
      <c r="H2357" s="160">
        <f t="shared" si="188"/>
        <v>0</v>
      </c>
      <c r="I2357" s="160">
        <f t="shared" si="185"/>
        <v>0</v>
      </c>
      <c r="J2357" s="160">
        <f t="shared" si="186"/>
        <v>0</v>
      </c>
      <c r="K2357" s="160">
        <f t="shared" si="187"/>
        <v>0</v>
      </c>
    </row>
    <row r="2358" spans="7:11">
      <c r="G2358" s="160">
        <f t="shared" si="184"/>
        <v>0</v>
      </c>
      <c r="H2358" s="160">
        <f t="shared" si="188"/>
        <v>0</v>
      </c>
      <c r="I2358" s="160">
        <f t="shared" si="185"/>
        <v>0</v>
      </c>
      <c r="J2358" s="160">
        <f t="shared" si="186"/>
        <v>0</v>
      </c>
      <c r="K2358" s="160">
        <f t="shared" si="187"/>
        <v>0</v>
      </c>
    </row>
    <row r="2359" spans="7:11">
      <c r="G2359" s="160">
        <f t="shared" si="184"/>
        <v>0</v>
      </c>
      <c r="H2359" s="160">
        <f t="shared" si="188"/>
        <v>0</v>
      </c>
      <c r="I2359" s="160">
        <f t="shared" si="185"/>
        <v>0</v>
      </c>
      <c r="J2359" s="160">
        <f t="shared" si="186"/>
        <v>0</v>
      </c>
      <c r="K2359" s="160">
        <f t="shared" si="187"/>
        <v>0</v>
      </c>
    </row>
    <row r="2360" spans="7:11">
      <c r="G2360" s="160">
        <f t="shared" si="184"/>
        <v>0</v>
      </c>
      <c r="H2360" s="160">
        <f t="shared" si="188"/>
        <v>0</v>
      </c>
      <c r="I2360" s="160">
        <f t="shared" si="185"/>
        <v>0</v>
      </c>
      <c r="J2360" s="160">
        <f t="shared" si="186"/>
        <v>0</v>
      </c>
      <c r="K2360" s="160">
        <f t="shared" si="187"/>
        <v>0</v>
      </c>
    </row>
    <row r="2361" spans="7:11">
      <c r="G2361" s="160">
        <f t="shared" ref="G2361:G2424" si="189">IF(LEFT(C2361,2)="1-","ТР",IF(LEFT(C2361,2)="4-","ТР",0))</f>
        <v>0</v>
      </c>
      <c r="H2361" s="160">
        <f t="shared" si="188"/>
        <v>0</v>
      </c>
      <c r="I2361" s="160">
        <f t="shared" si="185"/>
        <v>0</v>
      </c>
      <c r="J2361" s="160">
        <f t="shared" si="186"/>
        <v>0</v>
      </c>
      <c r="K2361" s="160">
        <f t="shared" si="187"/>
        <v>0</v>
      </c>
    </row>
    <row r="2362" spans="7:11">
      <c r="G2362" s="160">
        <f t="shared" si="189"/>
        <v>0</v>
      </c>
      <c r="H2362" s="160">
        <f t="shared" si="188"/>
        <v>0</v>
      </c>
      <c r="I2362" s="160">
        <f t="shared" si="185"/>
        <v>0</v>
      </c>
      <c r="J2362" s="160">
        <f t="shared" si="186"/>
        <v>0</v>
      </c>
      <c r="K2362" s="160">
        <f t="shared" si="187"/>
        <v>0</v>
      </c>
    </row>
    <row r="2363" spans="7:11">
      <c r="G2363" s="160">
        <f t="shared" si="189"/>
        <v>0</v>
      </c>
      <c r="H2363" s="160">
        <f t="shared" si="188"/>
        <v>0</v>
      </c>
      <c r="I2363" s="160">
        <f t="shared" si="185"/>
        <v>0</v>
      </c>
      <c r="J2363" s="160">
        <f t="shared" si="186"/>
        <v>0</v>
      </c>
      <c r="K2363" s="160">
        <f t="shared" si="187"/>
        <v>0</v>
      </c>
    </row>
    <row r="2364" spans="7:11">
      <c r="G2364" s="160">
        <f t="shared" si="189"/>
        <v>0</v>
      </c>
      <c r="H2364" s="160">
        <f t="shared" si="188"/>
        <v>0</v>
      </c>
      <c r="I2364" s="160">
        <f t="shared" si="185"/>
        <v>0</v>
      </c>
      <c r="J2364" s="160">
        <f t="shared" si="186"/>
        <v>0</v>
      </c>
      <c r="K2364" s="160">
        <f t="shared" si="187"/>
        <v>0</v>
      </c>
    </row>
    <row r="2365" spans="7:11">
      <c r="G2365" s="160">
        <f t="shared" si="189"/>
        <v>0</v>
      </c>
      <c r="H2365" s="160">
        <f t="shared" si="188"/>
        <v>0</v>
      </c>
      <c r="I2365" s="160">
        <f t="shared" si="185"/>
        <v>0</v>
      </c>
      <c r="J2365" s="160">
        <f t="shared" si="186"/>
        <v>0</v>
      </c>
      <c r="K2365" s="160">
        <f t="shared" si="187"/>
        <v>0</v>
      </c>
    </row>
    <row r="2366" spans="7:11">
      <c r="G2366" s="160">
        <f t="shared" si="189"/>
        <v>0</v>
      </c>
      <c r="H2366" s="160">
        <f t="shared" si="188"/>
        <v>0</v>
      </c>
      <c r="I2366" s="160">
        <f t="shared" si="185"/>
        <v>0</v>
      </c>
      <c r="J2366" s="160">
        <f t="shared" si="186"/>
        <v>0</v>
      </c>
      <c r="K2366" s="160">
        <f t="shared" si="187"/>
        <v>0</v>
      </c>
    </row>
    <row r="2367" spans="7:11">
      <c r="G2367" s="160">
        <f t="shared" si="189"/>
        <v>0</v>
      </c>
      <c r="H2367" s="160">
        <f t="shared" si="188"/>
        <v>0</v>
      </c>
      <c r="I2367" s="160">
        <f t="shared" si="185"/>
        <v>0</v>
      </c>
      <c r="J2367" s="160">
        <f t="shared" si="186"/>
        <v>0</v>
      </c>
      <c r="K2367" s="160">
        <f t="shared" si="187"/>
        <v>0</v>
      </c>
    </row>
    <row r="2368" spans="7:11">
      <c r="G2368" s="160">
        <f t="shared" si="189"/>
        <v>0</v>
      </c>
      <c r="H2368" s="160">
        <f t="shared" si="188"/>
        <v>0</v>
      </c>
      <c r="I2368" s="160">
        <f t="shared" si="185"/>
        <v>0</v>
      </c>
      <c r="J2368" s="160">
        <f t="shared" si="186"/>
        <v>0</v>
      </c>
      <c r="K2368" s="160">
        <f t="shared" si="187"/>
        <v>0</v>
      </c>
    </row>
    <row r="2369" spans="7:11">
      <c r="G2369" s="160">
        <f t="shared" si="189"/>
        <v>0</v>
      </c>
      <c r="H2369" s="160">
        <f t="shared" si="188"/>
        <v>0</v>
      </c>
      <c r="I2369" s="160">
        <f t="shared" si="185"/>
        <v>0</v>
      </c>
      <c r="J2369" s="160">
        <f t="shared" si="186"/>
        <v>0</v>
      </c>
      <c r="K2369" s="160">
        <f t="shared" si="187"/>
        <v>0</v>
      </c>
    </row>
    <row r="2370" spans="7:11">
      <c r="G2370" s="160">
        <f t="shared" si="189"/>
        <v>0</v>
      </c>
      <c r="H2370" s="160">
        <f t="shared" si="188"/>
        <v>0</v>
      </c>
      <c r="I2370" s="160">
        <f t="shared" si="185"/>
        <v>0</v>
      </c>
      <c r="J2370" s="160">
        <f t="shared" si="186"/>
        <v>0</v>
      </c>
      <c r="K2370" s="160">
        <f t="shared" si="187"/>
        <v>0</v>
      </c>
    </row>
    <row r="2371" spans="7:11">
      <c r="G2371" s="160">
        <f t="shared" si="189"/>
        <v>0</v>
      </c>
      <c r="H2371" s="160">
        <f t="shared" si="188"/>
        <v>0</v>
      </c>
      <c r="I2371" s="160">
        <f t="shared" si="185"/>
        <v>0</v>
      </c>
      <c r="J2371" s="160">
        <f t="shared" si="186"/>
        <v>0</v>
      </c>
      <c r="K2371" s="160">
        <f t="shared" si="187"/>
        <v>0</v>
      </c>
    </row>
    <row r="2372" spans="7:11">
      <c r="G2372" s="160">
        <f t="shared" si="189"/>
        <v>0</v>
      </c>
      <c r="H2372" s="160">
        <f t="shared" si="188"/>
        <v>0</v>
      </c>
      <c r="I2372" s="160">
        <f t="shared" ref="I2372:I2435" si="190">IF(G2372="ТР",F2372,0)</f>
        <v>0</v>
      </c>
      <c r="J2372" s="160">
        <f t="shared" si="186"/>
        <v>0</v>
      </c>
      <c r="K2372" s="160">
        <f t="shared" si="187"/>
        <v>0</v>
      </c>
    </row>
    <row r="2373" spans="7:11">
      <c r="G2373" s="160">
        <f t="shared" si="189"/>
        <v>0</v>
      </c>
      <c r="H2373" s="160">
        <f t="shared" si="188"/>
        <v>0</v>
      </c>
      <c r="I2373" s="160">
        <f t="shared" si="190"/>
        <v>0</v>
      </c>
      <c r="J2373" s="160">
        <f t="shared" ref="J2373:J2436" si="191">IF(LEFT(C2373,2)="02","КР",0)</f>
        <v>0</v>
      </c>
      <c r="K2373" s="160">
        <f t="shared" ref="K2373:K2436" si="192">IF(J2373="КР",F2373,0)</f>
        <v>0</v>
      </c>
    </row>
    <row r="2374" spans="7:11">
      <c r="G2374" s="160">
        <f t="shared" si="189"/>
        <v>0</v>
      </c>
      <c r="H2374" s="160">
        <f t="shared" si="188"/>
        <v>0</v>
      </c>
      <c r="I2374" s="160">
        <f t="shared" si="190"/>
        <v>0</v>
      </c>
      <c r="J2374" s="160">
        <f t="shared" si="191"/>
        <v>0</v>
      </c>
      <c r="K2374" s="160">
        <f t="shared" si="192"/>
        <v>0</v>
      </c>
    </row>
    <row r="2375" spans="7:11">
      <c r="G2375" s="160">
        <f t="shared" si="189"/>
        <v>0</v>
      </c>
      <c r="H2375" s="160">
        <f t="shared" ref="H2375:H2438" si="193">IF(G2375="ТР",MID(C2375,3,1),0)</f>
        <v>0</v>
      </c>
      <c r="I2375" s="160">
        <f t="shared" si="190"/>
        <v>0</v>
      </c>
      <c r="J2375" s="160">
        <f t="shared" si="191"/>
        <v>0</v>
      </c>
      <c r="K2375" s="160">
        <f t="shared" si="192"/>
        <v>0</v>
      </c>
    </row>
    <row r="2376" spans="7:11">
      <c r="G2376" s="160">
        <f t="shared" si="189"/>
        <v>0</v>
      </c>
      <c r="H2376" s="160">
        <f t="shared" si="193"/>
        <v>0</v>
      </c>
      <c r="I2376" s="160">
        <f t="shared" si="190"/>
        <v>0</v>
      </c>
      <c r="J2376" s="160">
        <f t="shared" si="191"/>
        <v>0</v>
      </c>
      <c r="K2376" s="160">
        <f t="shared" si="192"/>
        <v>0</v>
      </c>
    </row>
    <row r="2377" spans="7:11">
      <c r="G2377" s="160">
        <f t="shared" si="189"/>
        <v>0</v>
      </c>
      <c r="H2377" s="160">
        <f t="shared" si="193"/>
        <v>0</v>
      </c>
      <c r="I2377" s="160">
        <f t="shared" si="190"/>
        <v>0</v>
      </c>
      <c r="J2377" s="160">
        <f t="shared" si="191"/>
        <v>0</v>
      </c>
      <c r="K2377" s="160">
        <f t="shared" si="192"/>
        <v>0</v>
      </c>
    </row>
    <row r="2378" spans="7:11">
      <c r="G2378" s="160">
        <f t="shared" si="189"/>
        <v>0</v>
      </c>
      <c r="H2378" s="160">
        <f t="shared" si="193"/>
        <v>0</v>
      </c>
      <c r="I2378" s="160">
        <f t="shared" si="190"/>
        <v>0</v>
      </c>
      <c r="J2378" s="160">
        <f t="shared" si="191"/>
        <v>0</v>
      </c>
      <c r="K2378" s="160">
        <f t="shared" si="192"/>
        <v>0</v>
      </c>
    </row>
    <row r="2379" spans="7:11">
      <c r="G2379" s="160">
        <f t="shared" si="189"/>
        <v>0</v>
      </c>
      <c r="H2379" s="160">
        <f t="shared" si="193"/>
        <v>0</v>
      </c>
      <c r="I2379" s="160">
        <f t="shared" si="190"/>
        <v>0</v>
      </c>
      <c r="J2379" s="160">
        <f t="shared" si="191"/>
        <v>0</v>
      </c>
      <c r="K2379" s="160">
        <f t="shared" si="192"/>
        <v>0</v>
      </c>
    </row>
    <row r="2380" spans="7:11">
      <c r="G2380" s="160">
        <f t="shared" si="189"/>
        <v>0</v>
      </c>
      <c r="H2380" s="160">
        <f t="shared" si="193"/>
        <v>0</v>
      </c>
      <c r="I2380" s="160">
        <f t="shared" si="190"/>
        <v>0</v>
      </c>
      <c r="J2380" s="160">
        <f t="shared" si="191"/>
        <v>0</v>
      </c>
      <c r="K2380" s="160">
        <f t="shared" si="192"/>
        <v>0</v>
      </c>
    </row>
    <row r="2381" spans="7:11">
      <c r="G2381" s="160">
        <f t="shared" si="189"/>
        <v>0</v>
      </c>
      <c r="H2381" s="160">
        <f t="shared" si="193"/>
        <v>0</v>
      </c>
      <c r="I2381" s="160">
        <f t="shared" si="190"/>
        <v>0</v>
      </c>
      <c r="J2381" s="160">
        <f t="shared" si="191"/>
        <v>0</v>
      </c>
      <c r="K2381" s="160">
        <f t="shared" si="192"/>
        <v>0</v>
      </c>
    </row>
    <row r="2382" spans="7:11">
      <c r="G2382" s="160">
        <f t="shared" si="189"/>
        <v>0</v>
      </c>
      <c r="H2382" s="160">
        <f t="shared" si="193"/>
        <v>0</v>
      </c>
      <c r="I2382" s="160">
        <f t="shared" si="190"/>
        <v>0</v>
      </c>
      <c r="J2382" s="160">
        <f t="shared" si="191"/>
        <v>0</v>
      </c>
      <c r="K2382" s="160">
        <f t="shared" si="192"/>
        <v>0</v>
      </c>
    </row>
    <row r="2383" spans="7:11">
      <c r="G2383" s="160">
        <f t="shared" si="189"/>
        <v>0</v>
      </c>
      <c r="H2383" s="160">
        <f t="shared" si="193"/>
        <v>0</v>
      </c>
      <c r="I2383" s="160">
        <f t="shared" si="190"/>
        <v>0</v>
      </c>
      <c r="J2383" s="160">
        <f t="shared" si="191"/>
        <v>0</v>
      </c>
      <c r="K2383" s="160">
        <f t="shared" si="192"/>
        <v>0</v>
      </c>
    </row>
    <row r="2384" spans="7:11">
      <c r="G2384" s="160">
        <f t="shared" si="189"/>
        <v>0</v>
      </c>
      <c r="H2384" s="160">
        <f t="shared" si="193"/>
        <v>0</v>
      </c>
      <c r="I2384" s="160">
        <f t="shared" si="190"/>
        <v>0</v>
      </c>
      <c r="J2384" s="160">
        <f t="shared" si="191"/>
        <v>0</v>
      </c>
      <c r="K2384" s="160">
        <f t="shared" si="192"/>
        <v>0</v>
      </c>
    </row>
    <row r="2385" spans="7:11">
      <c r="G2385" s="160">
        <f t="shared" si="189"/>
        <v>0</v>
      </c>
      <c r="H2385" s="160">
        <f t="shared" si="193"/>
        <v>0</v>
      </c>
      <c r="I2385" s="160">
        <f t="shared" si="190"/>
        <v>0</v>
      </c>
      <c r="J2385" s="160">
        <f t="shared" si="191"/>
        <v>0</v>
      </c>
      <c r="K2385" s="160">
        <f t="shared" si="192"/>
        <v>0</v>
      </c>
    </row>
    <row r="2386" spans="7:11">
      <c r="G2386" s="160">
        <f t="shared" si="189"/>
        <v>0</v>
      </c>
      <c r="H2386" s="160">
        <f t="shared" si="193"/>
        <v>0</v>
      </c>
      <c r="I2386" s="160">
        <f t="shared" si="190"/>
        <v>0</v>
      </c>
      <c r="J2386" s="160">
        <f t="shared" si="191"/>
        <v>0</v>
      </c>
      <c r="K2386" s="160">
        <f t="shared" si="192"/>
        <v>0</v>
      </c>
    </row>
    <row r="2387" spans="7:11">
      <c r="G2387" s="160">
        <f t="shared" si="189"/>
        <v>0</v>
      </c>
      <c r="H2387" s="160">
        <f t="shared" si="193"/>
        <v>0</v>
      </c>
      <c r="I2387" s="160">
        <f t="shared" si="190"/>
        <v>0</v>
      </c>
      <c r="J2387" s="160">
        <f t="shared" si="191"/>
        <v>0</v>
      </c>
      <c r="K2387" s="160">
        <f t="shared" si="192"/>
        <v>0</v>
      </c>
    </row>
    <row r="2388" spans="7:11">
      <c r="G2388" s="160">
        <f t="shared" si="189"/>
        <v>0</v>
      </c>
      <c r="H2388" s="160">
        <f t="shared" si="193"/>
        <v>0</v>
      </c>
      <c r="I2388" s="160">
        <f t="shared" si="190"/>
        <v>0</v>
      </c>
      <c r="J2388" s="160">
        <f t="shared" si="191"/>
        <v>0</v>
      </c>
      <c r="K2388" s="160">
        <f t="shared" si="192"/>
        <v>0</v>
      </c>
    </row>
    <row r="2389" spans="7:11">
      <c r="G2389" s="160">
        <f t="shared" si="189"/>
        <v>0</v>
      </c>
      <c r="H2389" s="160">
        <f t="shared" si="193"/>
        <v>0</v>
      </c>
      <c r="I2389" s="160">
        <f t="shared" si="190"/>
        <v>0</v>
      </c>
      <c r="J2389" s="160">
        <f t="shared" si="191"/>
        <v>0</v>
      </c>
      <c r="K2389" s="160">
        <f t="shared" si="192"/>
        <v>0</v>
      </c>
    </row>
    <row r="2390" spans="7:11">
      <c r="G2390" s="160">
        <f t="shared" si="189"/>
        <v>0</v>
      </c>
      <c r="H2390" s="160">
        <f t="shared" si="193"/>
        <v>0</v>
      </c>
      <c r="I2390" s="160">
        <f t="shared" si="190"/>
        <v>0</v>
      </c>
      <c r="J2390" s="160">
        <f t="shared" si="191"/>
        <v>0</v>
      </c>
      <c r="K2390" s="160">
        <f t="shared" si="192"/>
        <v>0</v>
      </c>
    </row>
    <row r="2391" spans="7:11">
      <c r="G2391" s="160">
        <f t="shared" si="189"/>
        <v>0</v>
      </c>
      <c r="H2391" s="160">
        <f t="shared" si="193"/>
        <v>0</v>
      </c>
      <c r="I2391" s="160">
        <f t="shared" si="190"/>
        <v>0</v>
      </c>
      <c r="J2391" s="160">
        <f t="shared" si="191"/>
        <v>0</v>
      </c>
      <c r="K2391" s="160">
        <f t="shared" si="192"/>
        <v>0</v>
      </c>
    </row>
    <row r="2392" spans="7:11">
      <c r="G2392" s="160">
        <f t="shared" si="189"/>
        <v>0</v>
      </c>
      <c r="H2392" s="160">
        <f t="shared" si="193"/>
        <v>0</v>
      </c>
      <c r="I2392" s="160">
        <f t="shared" si="190"/>
        <v>0</v>
      </c>
      <c r="J2392" s="160">
        <f t="shared" si="191"/>
        <v>0</v>
      </c>
      <c r="K2392" s="160">
        <f t="shared" si="192"/>
        <v>0</v>
      </c>
    </row>
    <row r="2393" spans="7:11">
      <c r="G2393" s="160">
        <f t="shared" si="189"/>
        <v>0</v>
      </c>
      <c r="H2393" s="160">
        <f t="shared" si="193"/>
        <v>0</v>
      </c>
      <c r="I2393" s="160">
        <f t="shared" si="190"/>
        <v>0</v>
      </c>
      <c r="J2393" s="160">
        <f t="shared" si="191"/>
        <v>0</v>
      </c>
      <c r="K2393" s="160">
        <f t="shared" si="192"/>
        <v>0</v>
      </c>
    </row>
    <row r="2394" spans="7:11">
      <c r="G2394" s="160">
        <f t="shared" si="189"/>
        <v>0</v>
      </c>
      <c r="H2394" s="160">
        <f t="shared" si="193"/>
        <v>0</v>
      </c>
      <c r="I2394" s="160">
        <f t="shared" si="190"/>
        <v>0</v>
      </c>
      <c r="J2394" s="160">
        <f t="shared" si="191"/>
        <v>0</v>
      </c>
      <c r="K2394" s="160">
        <f t="shared" si="192"/>
        <v>0</v>
      </c>
    </row>
    <row r="2395" spans="7:11">
      <c r="G2395" s="160">
        <f t="shared" si="189"/>
        <v>0</v>
      </c>
      <c r="H2395" s="160">
        <f t="shared" si="193"/>
        <v>0</v>
      </c>
      <c r="I2395" s="160">
        <f t="shared" si="190"/>
        <v>0</v>
      </c>
      <c r="J2395" s="160">
        <f t="shared" si="191"/>
        <v>0</v>
      </c>
      <c r="K2395" s="160">
        <f t="shared" si="192"/>
        <v>0</v>
      </c>
    </row>
    <row r="2396" spans="7:11">
      <c r="G2396" s="160">
        <f t="shared" si="189"/>
        <v>0</v>
      </c>
      <c r="H2396" s="160">
        <f t="shared" si="193"/>
        <v>0</v>
      </c>
      <c r="I2396" s="160">
        <f t="shared" si="190"/>
        <v>0</v>
      </c>
      <c r="J2396" s="160">
        <f t="shared" si="191"/>
        <v>0</v>
      </c>
      <c r="K2396" s="160">
        <f t="shared" si="192"/>
        <v>0</v>
      </c>
    </row>
    <row r="2397" spans="7:11">
      <c r="G2397" s="160">
        <f t="shared" si="189"/>
        <v>0</v>
      </c>
      <c r="H2397" s="160">
        <f t="shared" si="193"/>
        <v>0</v>
      </c>
      <c r="I2397" s="160">
        <f t="shared" si="190"/>
        <v>0</v>
      </c>
      <c r="J2397" s="160">
        <f t="shared" si="191"/>
        <v>0</v>
      </c>
      <c r="K2397" s="160">
        <f t="shared" si="192"/>
        <v>0</v>
      </c>
    </row>
    <row r="2398" spans="7:11">
      <c r="G2398" s="160">
        <f t="shared" si="189"/>
        <v>0</v>
      </c>
      <c r="H2398" s="160">
        <f t="shared" si="193"/>
        <v>0</v>
      </c>
      <c r="I2398" s="160">
        <f t="shared" si="190"/>
        <v>0</v>
      </c>
      <c r="J2398" s="160">
        <f t="shared" si="191"/>
        <v>0</v>
      </c>
      <c r="K2398" s="160">
        <f t="shared" si="192"/>
        <v>0</v>
      </c>
    </row>
    <row r="2399" spans="7:11">
      <c r="G2399" s="160">
        <f t="shared" si="189"/>
        <v>0</v>
      </c>
      <c r="H2399" s="160">
        <f t="shared" si="193"/>
        <v>0</v>
      </c>
      <c r="I2399" s="160">
        <f t="shared" si="190"/>
        <v>0</v>
      </c>
      <c r="J2399" s="160">
        <f t="shared" si="191"/>
        <v>0</v>
      </c>
      <c r="K2399" s="160">
        <f t="shared" si="192"/>
        <v>0</v>
      </c>
    </row>
    <row r="2400" spans="7:11">
      <c r="G2400" s="160">
        <f t="shared" si="189"/>
        <v>0</v>
      </c>
      <c r="H2400" s="160">
        <f t="shared" si="193"/>
        <v>0</v>
      </c>
      <c r="I2400" s="160">
        <f t="shared" si="190"/>
        <v>0</v>
      </c>
      <c r="J2400" s="160">
        <f t="shared" si="191"/>
        <v>0</v>
      </c>
      <c r="K2400" s="160">
        <f t="shared" si="192"/>
        <v>0</v>
      </c>
    </row>
    <row r="2401" spans="7:11">
      <c r="G2401" s="160">
        <f t="shared" si="189"/>
        <v>0</v>
      </c>
      <c r="H2401" s="160">
        <f t="shared" si="193"/>
        <v>0</v>
      </c>
      <c r="I2401" s="160">
        <f t="shared" si="190"/>
        <v>0</v>
      </c>
      <c r="J2401" s="160">
        <f t="shared" si="191"/>
        <v>0</v>
      </c>
      <c r="K2401" s="160">
        <f t="shared" si="192"/>
        <v>0</v>
      </c>
    </row>
    <row r="2402" spans="7:11">
      <c r="G2402" s="160">
        <f t="shared" si="189"/>
        <v>0</v>
      </c>
      <c r="H2402" s="160">
        <f t="shared" si="193"/>
        <v>0</v>
      </c>
      <c r="I2402" s="160">
        <f t="shared" si="190"/>
        <v>0</v>
      </c>
      <c r="J2402" s="160">
        <f t="shared" si="191"/>
        <v>0</v>
      </c>
      <c r="K2402" s="160">
        <f t="shared" si="192"/>
        <v>0</v>
      </c>
    </row>
    <row r="2403" spans="7:11">
      <c r="G2403" s="160">
        <f t="shared" si="189"/>
        <v>0</v>
      </c>
      <c r="H2403" s="160">
        <f t="shared" si="193"/>
        <v>0</v>
      </c>
      <c r="I2403" s="160">
        <f t="shared" si="190"/>
        <v>0</v>
      </c>
      <c r="J2403" s="160">
        <f t="shared" si="191"/>
        <v>0</v>
      </c>
      <c r="K2403" s="160">
        <f t="shared" si="192"/>
        <v>0</v>
      </c>
    </row>
    <row r="2404" spans="7:11">
      <c r="G2404" s="160">
        <f t="shared" si="189"/>
        <v>0</v>
      </c>
      <c r="H2404" s="160">
        <f t="shared" si="193"/>
        <v>0</v>
      </c>
      <c r="I2404" s="160">
        <f t="shared" si="190"/>
        <v>0</v>
      </c>
      <c r="J2404" s="160">
        <f t="shared" si="191"/>
        <v>0</v>
      </c>
      <c r="K2404" s="160">
        <f t="shared" si="192"/>
        <v>0</v>
      </c>
    </row>
    <row r="2405" spans="7:11">
      <c r="G2405" s="160">
        <f t="shared" si="189"/>
        <v>0</v>
      </c>
      <c r="H2405" s="160">
        <f t="shared" si="193"/>
        <v>0</v>
      </c>
      <c r="I2405" s="160">
        <f t="shared" si="190"/>
        <v>0</v>
      </c>
      <c r="J2405" s="160">
        <f t="shared" si="191"/>
        <v>0</v>
      </c>
      <c r="K2405" s="160">
        <f t="shared" si="192"/>
        <v>0</v>
      </c>
    </row>
    <row r="2406" spans="7:11">
      <c r="G2406" s="160">
        <f t="shared" si="189"/>
        <v>0</v>
      </c>
      <c r="H2406" s="160">
        <f t="shared" si="193"/>
        <v>0</v>
      </c>
      <c r="I2406" s="160">
        <f t="shared" si="190"/>
        <v>0</v>
      </c>
      <c r="J2406" s="160">
        <f t="shared" si="191"/>
        <v>0</v>
      </c>
      <c r="K2406" s="160">
        <f t="shared" si="192"/>
        <v>0</v>
      </c>
    </row>
    <row r="2407" spans="7:11">
      <c r="G2407" s="160">
        <f t="shared" si="189"/>
        <v>0</v>
      </c>
      <c r="H2407" s="160">
        <f t="shared" si="193"/>
        <v>0</v>
      </c>
      <c r="I2407" s="160">
        <f t="shared" si="190"/>
        <v>0</v>
      </c>
      <c r="J2407" s="160">
        <f t="shared" si="191"/>
        <v>0</v>
      </c>
      <c r="K2407" s="160">
        <f t="shared" si="192"/>
        <v>0</v>
      </c>
    </row>
    <row r="2408" spans="7:11">
      <c r="G2408" s="160">
        <f t="shared" si="189"/>
        <v>0</v>
      </c>
      <c r="H2408" s="160">
        <f t="shared" si="193"/>
        <v>0</v>
      </c>
      <c r="I2408" s="160">
        <f t="shared" si="190"/>
        <v>0</v>
      </c>
      <c r="J2408" s="160">
        <f t="shared" si="191"/>
        <v>0</v>
      </c>
      <c r="K2408" s="160">
        <f t="shared" si="192"/>
        <v>0</v>
      </c>
    </row>
    <row r="2409" spans="7:11">
      <c r="G2409" s="160">
        <f t="shared" si="189"/>
        <v>0</v>
      </c>
      <c r="H2409" s="160">
        <f t="shared" si="193"/>
        <v>0</v>
      </c>
      <c r="I2409" s="160">
        <f t="shared" si="190"/>
        <v>0</v>
      </c>
      <c r="J2409" s="160">
        <f t="shared" si="191"/>
        <v>0</v>
      </c>
      <c r="K2409" s="160">
        <f t="shared" si="192"/>
        <v>0</v>
      </c>
    </row>
    <row r="2410" spans="7:11">
      <c r="G2410" s="160">
        <f t="shared" si="189"/>
        <v>0</v>
      </c>
      <c r="H2410" s="160">
        <f t="shared" si="193"/>
        <v>0</v>
      </c>
      <c r="I2410" s="160">
        <f t="shared" si="190"/>
        <v>0</v>
      </c>
      <c r="J2410" s="160">
        <f t="shared" si="191"/>
        <v>0</v>
      </c>
      <c r="K2410" s="160">
        <f t="shared" si="192"/>
        <v>0</v>
      </c>
    </row>
    <row r="2411" spans="7:11">
      <c r="G2411" s="160">
        <f t="shared" si="189"/>
        <v>0</v>
      </c>
      <c r="H2411" s="160">
        <f t="shared" si="193"/>
        <v>0</v>
      </c>
      <c r="I2411" s="160">
        <f t="shared" si="190"/>
        <v>0</v>
      </c>
      <c r="J2411" s="160">
        <f t="shared" si="191"/>
        <v>0</v>
      </c>
      <c r="K2411" s="160">
        <f t="shared" si="192"/>
        <v>0</v>
      </c>
    </row>
    <row r="2412" spans="7:11">
      <c r="G2412" s="160">
        <f t="shared" si="189"/>
        <v>0</v>
      </c>
      <c r="H2412" s="160">
        <f t="shared" si="193"/>
        <v>0</v>
      </c>
      <c r="I2412" s="160">
        <f t="shared" si="190"/>
        <v>0</v>
      </c>
      <c r="J2412" s="160">
        <f t="shared" si="191"/>
        <v>0</v>
      </c>
      <c r="K2412" s="160">
        <f t="shared" si="192"/>
        <v>0</v>
      </c>
    </row>
    <row r="2413" spans="7:11">
      <c r="G2413" s="160">
        <f t="shared" si="189"/>
        <v>0</v>
      </c>
      <c r="H2413" s="160">
        <f t="shared" si="193"/>
        <v>0</v>
      </c>
      <c r="I2413" s="160">
        <f t="shared" si="190"/>
        <v>0</v>
      </c>
      <c r="J2413" s="160">
        <f t="shared" si="191"/>
        <v>0</v>
      </c>
      <c r="K2413" s="160">
        <f t="shared" si="192"/>
        <v>0</v>
      </c>
    </row>
    <row r="2414" spans="7:11">
      <c r="G2414" s="160">
        <f t="shared" si="189"/>
        <v>0</v>
      </c>
      <c r="H2414" s="160">
        <f t="shared" si="193"/>
        <v>0</v>
      </c>
      <c r="I2414" s="160">
        <f t="shared" si="190"/>
        <v>0</v>
      </c>
      <c r="J2414" s="160">
        <f t="shared" si="191"/>
        <v>0</v>
      </c>
      <c r="K2414" s="160">
        <f t="shared" si="192"/>
        <v>0</v>
      </c>
    </row>
    <row r="2415" spans="7:11">
      <c r="G2415" s="160">
        <f t="shared" si="189"/>
        <v>0</v>
      </c>
      <c r="H2415" s="160">
        <f t="shared" si="193"/>
        <v>0</v>
      </c>
      <c r="I2415" s="160">
        <f t="shared" si="190"/>
        <v>0</v>
      </c>
      <c r="J2415" s="160">
        <f t="shared" si="191"/>
        <v>0</v>
      </c>
      <c r="K2415" s="160">
        <f t="shared" si="192"/>
        <v>0</v>
      </c>
    </row>
    <row r="2416" spans="7:11">
      <c r="G2416" s="160">
        <f t="shared" si="189"/>
        <v>0</v>
      </c>
      <c r="H2416" s="160">
        <f t="shared" si="193"/>
        <v>0</v>
      </c>
      <c r="I2416" s="160">
        <f t="shared" si="190"/>
        <v>0</v>
      </c>
      <c r="J2416" s="160">
        <f t="shared" si="191"/>
        <v>0</v>
      </c>
      <c r="K2416" s="160">
        <f t="shared" si="192"/>
        <v>0</v>
      </c>
    </row>
    <row r="2417" spans="7:11">
      <c r="G2417" s="160">
        <f t="shared" si="189"/>
        <v>0</v>
      </c>
      <c r="H2417" s="160">
        <f t="shared" si="193"/>
        <v>0</v>
      </c>
      <c r="I2417" s="160">
        <f t="shared" si="190"/>
        <v>0</v>
      </c>
      <c r="J2417" s="160">
        <f t="shared" si="191"/>
        <v>0</v>
      </c>
      <c r="K2417" s="160">
        <f t="shared" si="192"/>
        <v>0</v>
      </c>
    </row>
    <row r="2418" spans="7:11">
      <c r="G2418" s="160">
        <f t="shared" si="189"/>
        <v>0</v>
      </c>
      <c r="H2418" s="160">
        <f t="shared" si="193"/>
        <v>0</v>
      </c>
      <c r="I2418" s="160">
        <f t="shared" si="190"/>
        <v>0</v>
      </c>
      <c r="J2418" s="160">
        <f t="shared" si="191"/>
        <v>0</v>
      </c>
      <c r="K2418" s="160">
        <f t="shared" si="192"/>
        <v>0</v>
      </c>
    </row>
    <row r="2419" spans="7:11">
      <c r="G2419" s="160">
        <f t="shared" si="189"/>
        <v>0</v>
      </c>
      <c r="H2419" s="160">
        <f t="shared" si="193"/>
        <v>0</v>
      </c>
      <c r="I2419" s="160">
        <f t="shared" si="190"/>
        <v>0</v>
      </c>
      <c r="J2419" s="160">
        <f t="shared" si="191"/>
        <v>0</v>
      </c>
      <c r="K2419" s="160">
        <f t="shared" si="192"/>
        <v>0</v>
      </c>
    </row>
    <row r="2420" spans="7:11">
      <c r="G2420" s="160">
        <f t="shared" si="189"/>
        <v>0</v>
      </c>
      <c r="H2420" s="160">
        <f t="shared" si="193"/>
        <v>0</v>
      </c>
      <c r="I2420" s="160">
        <f t="shared" si="190"/>
        <v>0</v>
      </c>
      <c r="J2420" s="160">
        <f t="shared" si="191"/>
        <v>0</v>
      </c>
      <c r="K2420" s="160">
        <f t="shared" si="192"/>
        <v>0</v>
      </c>
    </row>
    <row r="2421" spans="7:11">
      <c r="G2421" s="160">
        <f t="shared" si="189"/>
        <v>0</v>
      </c>
      <c r="H2421" s="160">
        <f t="shared" si="193"/>
        <v>0</v>
      </c>
      <c r="I2421" s="160">
        <f t="shared" si="190"/>
        <v>0</v>
      </c>
      <c r="J2421" s="160">
        <f t="shared" si="191"/>
        <v>0</v>
      </c>
      <c r="K2421" s="160">
        <f t="shared" si="192"/>
        <v>0</v>
      </c>
    </row>
    <row r="2422" spans="7:11">
      <c r="G2422" s="160">
        <f t="shared" si="189"/>
        <v>0</v>
      </c>
      <c r="H2422" s="160">
        <f t="shared" si="193"/>
        <v>0</v>
      </c>
      <c r="I2422" s="160">
        <f t="shared" si="190"/>
        <v>0</v>
      </c>
      <c r="J2422" s="160">
        <f t="shared" si="191"/>
        <v>0</v>
      </c>
      <c r="K2422" s="160">
        <f t="shared" si="192"/>
        <v>0</v>
      </c>
    </row>
    <row r="2423" spans="7:11">
      <c r="G2423" s="160">
        <f t="shared" si="189"/>
        <v>0</v>
      </c>
      <c r="H2423" s="160">
        <f t="shared" si="193"/>
        <v>0</v>
      </c>
      <c r="I2423" s="160">
        <f t="shared" si="190"/>
        <v>0</v>
      </c>
      <c r="J2423" s="160">
        <f t="shared" si="191"/>
        <v>0</v>
      </c>
      <c r="K2423" s="160">
        <f t="shared" si="192"/>
        <v>0</v>
      </c>
    </row>
    <row r="2424" spans="7:11">
      <c r="G2424" s="160">
        <f t="shared" si="189"/>
        <v>0</v>
      </c>
      <c r="H2424" s="160">
        <f t="shared" si="193"/>
        <v>0</v>
      </c>
      <c r="I2424" s="160">
        <f t="shared" si="190"/>
        <v>0</v>
      </c>
      <c r="J2424" s="160">
        <f t="shared" si="191"/>
        <v>0</v>
      </c>
      <c r="K2424" s="160">
        <f t="shared" si="192"/>
        <v>0</v>
      </c>
    </row>
    <row r="2425" spans="7:11">
      <c r="G2425" s="160">
        <f t="shared" ref="G2425:G2488" si="194">IF(LEFT(C2425,2)="1-","ТР",IF(LEFT(C2425,2)="4-","ТР",0))</f>
        <v>0</v>
      </c>
      <c r="H2425" s="160">
        <f t="shared" si="193"/>
        <v>0</v>
      </c>
      <c r="I2425" s="160">
        <f t="shared" si="190"/>
        <v>0</v>
      </c>
      <c r="J2425" s="160">
        <f t="shared" si="191"/>
        <v>0</v>
      </c>
      <c r="K2425" s="160">
        <f t="shared" si="192"/>
        <v>0</v>
      </c>
    </row>
    <row r="2426" spans="7:11">
      <c r="G2426" s="160">
        <f t="shared" si="194"/>
        <v>0</v>
      </c>
      <c r="H2426" s="160">
        <f t="shared" si="193"/>
        <v>0</v>
      </c>
      <c r="I2426" s="160">
        <f t="shared" si="190"/>
        <v>0</v>
      </c>
      <c r="J2426" s="160">
        <f t="shared" si="191"/>
        <v>0</v>
      </c>
      <c r="K2426" s="160">
        <f t="shared" si="192"/>
        <v>0</v>
      </c>
    </row>
    <row r="2427" spans="7:11">
      <c r="G2427" s="160">
        <f t="shared" si="194"/>
        <v>0</v>
      </c>
      <c r="H2427" s="160">
        <f t="shared" si="193"/>
        <v>0</v>
      </c>
      <c r="I2427" s="160">
        <f t="shared" si="190"/>
        <v>0</v>
      </c>
      <c r="J2427" s="160">
        <f t="shared" si="191"/>
        <v>0</v>
      </c>
      <c r="K2427" s="160">
        <f t="shared" si="192"/>
        <v>0</v>
      </c>
    </row>
    <row r="2428" spans="7:11">
      <c r="G2428" s="160">
        <f t="shared" si="194"/>
        <v>0</v>
      </c>
      <c r="H2428" s="160">
        <f t="shared" si="193"/>
        <v>0</v>
      </c>
      <c r="I2428" s="160">
        <f t="shared" si="190"/>
        <v>0</v>
      </c>
      <c r="J2428" s="160">
        <f t="shared" si="191"/>
        <v>0</v>
      </c>
      <c r="K2428" s="160">
        <f t="shared" si="192"/>
        <v>0</v>
      </c>
    </row>
    <row r="2429" spans="7:11">
      <c r="G2429" s="160">
        <f t="shared" si="194"/>
        <v>0</v>
      </c>
      <c r="H2429" s="160">
        <f t="shared" si="193"/>
        <v>0</v>
      </c>
      <c r="I2429" s="160">
        <f t="shared" si="190"/>
        <v>0</v>
      </c>
      <c r="J2429" s="160">
        <f t="shared" si="191"/>
        <v>0</v>
      </c>
      <c r="K2429" s="160">
        <f t="shared" si="192"/>
        <v>0</v>
      </c>
    </row>
    <row r="2430" spans="7:11">
      <c r="G2430" s="160">
        <f t="shared" si="194"/>
        <v>0</v>
      </c>
      <c r="H2430" s="160">
        <f t="shared" si="193"/>
        <v>0</v>
      </c>
      <c r="I2430" s="160">
        <f t="shared" si="190"/>
        <v>0</v>
      </c>
      <c r="J2430" s="160">
        <f t="shared" si="191"/>
        <v>0</v>
      </c>
      <c r="K2430" s="160">
        <f t="shared" si="192"/>
        <v>0</v>
      </c>
    </row>
    <row r="2431" spans="7:11">
      <c r="G2431" s="160">
        <f t="shared" si="194"/>
        <v>0</v>
      </c>
      <c r="H2431" s="160">
        <f t="shared" si="193"/>
        <v>0</v>
      </c>
      <c r="I2431" s="160">
        <f t="shared" si="190"/>
        <v>0</v>
      </c>
      <c r="J2431" s="160">
        <f t="shared" si="191"/>
        <v>0</v>
      </c>
      <c r="K2431" s="160">
        <f t="shared" si="192"/>
        <v>0</v>
      </c>
    </row>
    <row r="2432" spans="7:11">
      <c r="G2432" s="160">
        <f t="shared" si="194"/>
        <v>0</v>
      </c>
      <c r="H2432" s="160">
        <f t="shared" si="193"/>
        <v>0</v>
      </c>
      <c r="I2432" s="160">
        <f t="shared" si="190"/>
        <v>0</v>
      </c>
      <c r="J2432" s="160">
        <f t="shared" si="191"/>
        <v>0</v>
      </c>
      <c r="K2432" s="160">
        <f t="shared" si="192"/>
        <v>0</v>
      </c>
    </row>
    <row r="2433" spans="7:11">
      <c r="G2433" s="160">
        <f t="shared" si="194"/>
        <v>0</v>
      </c>
      <c r="H2433" s="160">
        <f t="shared" si="193"/>
        <v>0</v>
      </c>
      <c r="I2433" s="160">
        <f t="shared" si="190"/>
        <v>0</v>
      </c>
      <c r="J2433" s="160">
        <f t="shared" si="191"/>
        <v>0</v>
      </c>
      <c r="K2433" s="160">
        <f t="shared" si="192"/>
        <v>0</v>
      </c>
    </row>
    <row r="2434" spans="7:11">
      <c r="G2434" s="160">
        <f t="shared" si="194"/>
        <v>0</v>
      </c>
      <c r="H2434" s="160">
        <f t="shared" si="193"/>
        <v>0</v>
      </c>
      <c r="I2434" s="160">
        <f t="shared" si="190"/>
        <v>0</v>
      </c>
      <c r="J2434" s="160">
        <f t="shared" si="191"/>
        <v>0</v>
      </c>
      <c r="K2434" s="160">
        <f t="shared" si="192"/>
        <v>0</v>
      </c>
    </row>
    <row r="2435" spans="7:11">
      <c r="G2435" s="160">
        <f t="shared" si="194"/>
        <v>0</v>
      </c>
      <c r="H2435" s="160">
        <f t="shared" si="193"/>
        <v>0</v>
      </c>
      <c r="I2435" s="160">
        <f t="shared" si="190"/>
        <v>0</v>
      </c>
      <c r="J2435" s="160">
        <f t="shared" si="191"/>
        <v>0</v>
      </c>
      <c r="K2435" s="160">
        <f t="shared" si="192"/>
        <v>0</v>
      </c>
    </row>
    <row r="2436" spans="7:11">
      <c r="G2436" s="160">
        <f t="shared" si="194"/>
        <v>0</v>
      </c>
      <c r="H2436" s="160">
        <f t="shared" si="193"/>
        <v>0</v>
      </c>
      <c r="I2436" s="160">
        <f t="shared" ref="I2436:I2499" si="195">IF(G2436="ТР",F2436,0)</f>
        <v>0</v>
      </c>
      <c r="J2436" s="160">
        <f t="shared" si="191"/>
        <v>0</v>
      </c>
      <c r="K2436" s="160">
        <f t="shared" si="192"/>
        <v>0</v>
      </c>
    </row>
    <row r="2437" spans="7:11">
      <c r="G2437" s="160">
        <f t="shared" si="194"/>
        <v>0</v>
      </c>
      <c r="H2437" s="160">
        <f t="shared" si="193"/>
        <v>0</v>
      </c>
      <c r="I2437" s="160">
        <f t="shared" si="195"/>
        <v>0</v>
      </c>
      <c r="J2437" s="160">
        <f t="shared" ref="J2437:J2500" si="196">IF(LEFT(C2437,2)="02","КР",0)</f>
        <v>0</v>
      </c>
      <c r="K2437" s="160">
        <f t="shared" ref="K2437:K2500" si="197">IF(J2437="КР",F2437,0)</f>
        <v>0</v>
      </c>
    </row>
    <row r="2438" spans="7:11">
      <c r="G2438" s="160">
        <f t="shared" si="194"/>
        <v>0</v>
      </c>
      <c r="H2438" s="160">
        <f t="shared" si="193"/>
        <v>0</v>
      </c>
      <c r="I2438" s="160">
        <f t="shared" si="195"/>
        <v>0</v>
      </c>
      <c r="J2438" s="160">
        <f t="shared" si="196"/>
        <v>0</v>
      </c>
      <c r="K2438" s="160">
        <f t="shared" si="197"/>
        <v>0</v>
      </c>
    </row>
    <row r="2439" spans="7:11">
      <c r="G2439" s="160">
        <f t="shared" si="194"/>
        <v>0</v>
      </c>
      <c r="H2439" s="160">
        <f t="shared" ref="H2439:H2502" si="198">IF(G2439="ТР",MID(C2439,3,1),0)</f>
        <v>0</v>
      </c>
      <c r="I2439" s="160">
        <f t="shared" si="195"/>
        <v>0</v>
      </c>
      <c r="J2439" s="160">
        <f t="shared" si="196"/>
        <v>0</v>
      </c>
      <c r="K2439" s="160">
        <f t="shared" si="197"/>
        <v>0</v>
      </c>
    </row>
    <row r="2440" spans="7:11">
      <c r="G2440" s="160">
        <f t="shared" si="194"/>
        <v>0</v>
      </c>
      <c r="H2440" s="160">
        <f t="shared" si="198"/>
        <v>0</v>
      </c>
      <c r="I2440" s="160">
        <f t="shared" si="195"/>
        <v>0</v>
      </c>
      <c r="J2440" s="160">
        <f t="shared" si="196"/>
        <v>0</v>
      </c>
      <c r="K2440" s="160">
        <f t="shared" si="197"/>
        <v>0</v>
      </c>
    </row>
    <row r="2441" spans="7:11">
      <c r="G2441" s="160">
        <f t="shared" si="194"/>
        <v>0</v>
      </c>
      <c r="H2441" s="160">
        <f t="shared" si="198"/>
        <v>0</v>
      </c>
      <c r="I2441" s="160">
        <f t="shared" si="195"/>
        <v>0</v>
      </c>
      <c r="J2441" s="160">
        <f t="shared" si="196"/>
        <v>0</v>
      </c>
      <c r="K2441" s="160">
        <f t="shared" si="197"/>
        <v>0</v>
      </c>
    </row>
    <row r="2442" spans="7:11">
      <c r="G2442" s="160">
        <f t="shared" si="194"/>
        <v>0</v>
      </c>
      <c r="H2442" s="160">
        <f t="shared" si="198"/>
        <v>0</v>
      </c>
      <c r="I2442" s="160">
        <f t="shared" si="195"/>
        <v>0</v>
      </c>
      <c r="J2442" s="160">
        <f t="shared" si="196"/>
        <v>0</v>
      </c>
      <c r="K2442" s="160">
        <f t="shared" si="197"/>
        <v>0</v>
      </c>
    </row>
    <row r="2443" spans="7:11">
      <c r="G2443" s="160">
        <f t="shared" si="194"/>
        <v>0</v>
      </c>
      <c r="H2443" s="160">
        <f t="shared" si="198"/>
        <v>0</v>
      </c>
      <c r="I2443" s="160">
        <f t="shared" si="195"/>
        <v>0</v>
      </c>
      <c r="J2443" s="160">
        <f t="shared" si="196"/>
        <v>0</v>
      </c>
      <c r="K2443" s="160">
        <f t="shared" si="197"/>
        <v>0</v>
      </c>
    </row>
    <row r="2444" spans="7:11">
      <c r="G2444" s="160">
        <f t="shared" si="194"/>
        <v>0</v>
      </c>
      <c r="H2444" s="160">
        <f t="shared" si="198"/>
        <v>0</v>
      </c>
      <c r="I2444" s="160">
        <f t="shared" si="195"/>
        <v>0</v>
      </c>
      <c r="J2444" s="160">
        <f t="shared" si="196"/>
        <v>0</v>
      </c>
      <c r="K2444" s="160">
        <f t="shared" si="197"/>
        <v>0</v>
      </c>
    </row>
    <row r="2445" spans="7:11">
      <c r="G2445" s="160">
        <f t="shared" si="194"/>
        <v>0</v>
      </c>
      <c r="H2445" s="160">
        <f t="shared" si="198"/>
        <v>0</v>
      </c>
      <c r="I2445" s="160">
        <f t="shared" si="195"/>
        <v>0</v>
      </c>
      <c r="J2445" s="160">
        <f t="shared" si="196"/>
        <v>0</v>
      </c>
      <c r="K2445" s="160">
        <f t="shared" si="197"/>
        <v>0</v>
      </c>
    </row>
    <row r="2446" spans="7:11">
      <c r="G2446" s="160">
        <f t="shared" si="194"/>
        <v>0</v>
      </c>
      <c r="H2446" s="160">
        <f t="shared" si="198"/>
        <v>0</v>
      </c>
      <c r="I2446" s="160">
        <f t="shared" si="195"/>
        <v>0</v>
      </c>
      <c r="J2446" s="160">
        <f t="shared" si="196"/>
        <v>0</v>
      </c>
      <c r="K2446" s="160">
        <f t="shared" si="197"/>
        <v>0</v>
      </c>
    </row>
    <row r="2447" spans="7:11">
      <c r="G2447" s="160">
        <f t="shared" si="194"/>
        <v>0</v>
      </c>
      <c r="H2447" s="160">
        <f t="shared" si="198"/>
        <v>0</v>
      </c>
      <c r="I2447" s="160">
        <f t="shared" si="195"/>
        <v>0</v>
      </c>
      <c r="J2447" s="160">
        <f t="shared" si="196"/>
        <v>0</v>
      </c>
      <c r="K2447" s="160">
        <f t="shared" si="197"/>
        <v>0</v>
      </c>
    </row>
    <row r="2448" spans="7:11">
      <c r="G2448" s="160">
        <f t="shared" si="194"/>
        <v>0</v>
      </c>
      <c r="H2448" s="160">
        <f t="shared" si="198"/>
        <v>0</v>
      </c>
      <c r="I2448" s="160">
        <f t="shared" si="195"/>
        <v>0</v>
      </c>
      <c r="J2448" s="160">
        <f t="shared" si="196"/>
        <v>0</v>
      </c>
      <c r="K2448" s="160">
        <f t="shared" si="197"/>
        <v>0</v>
      </c>
    </row>
    <row r="2449" spans="7:11">
      <c r="G2449" s="160">
        <f t="shared" si="194"/>
        <v>0</v>
      </c>
      <c r="H2449" s="160">
        <f t="shared" si="198"/>
        <v>0</v>
      </c>
      <c r="I2449" s="160">
        <f t="shared" si="195"/>
        <v>0</v>
      </c>
      <c r="J2449" s="160">
        <f t="shared" si="196"/>
        <v>0</v>
      </c>
      <c r="K2449" s="160">
        <f t="shared" si="197"/>
        <v>0</v>
      </c>
    </row>
    <row r="2450" spans="7:11">
      <c r="G2450" s="160">
        <f t="shared" si="194"/>
        <v>0</v>
      </c>
      <c r="H2450" s="160">
        <f t="shared" si="198"/>
        <v>0</v>
      </c>
      <c r="I2450" s="160">
        <f t="shared" si="195"/>
        <v>0</v>
      </c>
      <c r="J2450" s="160">
        <f t="shared" si="196"/>
        <v>0</v>
      </c>
      <c r="K2450" s="160">
        <f t="shared" si="197"/>
        <v>0</v>
      </c>
    </row>
    <row r="2451" spans="7:11">
      <c r="G2451" s="160">
        <f t="shared" si="194"/>
        <v>0</v>
      </c>
      <c r="H2451" s="160">
        <f t="shared" si="198"/>
        <v>0</v>
      </c>
      <c r="I2451" s="160">
        <f t="shared" si="195"/>
        <v>0</v>
      </c>
      <c r="J2451" s="160">
        <f t="shared" si="196"/>
        <v>0</v>
      </c>
      <c r="K2451" s="160">
        <f t="shared" si="197"/>
        <v>0</v>
      </c>
    </row>
    <row r="2452" spans="7:11">
      <c r="G2452" s="160">
        <f t="shared" si="194"/>
        <v>0</v>
      </c>
      <c r="H2452" s="160">
        <f t="shared" si="198"/>
        <v>0</v>
      </c>
      <c r="I2452" s="160">
        <f t="shared" si="195"/>
        <v>0</v>
      </c>
      <c r="J2452" s="160">
        <f t="shared" si="196"/>
        <v>0</v>
      </c>
      <c r="K2452" s="160">
        <f t="shared" si="197"/>
        <v>0</v>
      </c>
    </row>
    <row r="2453" spans="7:11">
      <c r="G2453" s="160">
        <f t="shared" si="194"/>
        <v>0</v>
      </c>
      <c r="H2453" s="160">
        <f t="shared" si="198"/>
        <v>0</v>
      </c>
      <c r="I2453" s="160">
        <f t="shared" si="195"/>
        <v>0</v>
      </c>
      <c r="J2453" s="160">
        <f t="shared" si="196"/>
        <v>0</v>
      </c>
      <c r="K2453" s="160">
        <f t="shared" si="197"/>
        <v>0</v>
      </c>
    </row>
    <row r="2454" spans="7:11">
      <c r="G2454" s="160">
        <f t="shared" si="194"/>
        <v>0</v>
      </c>
      <c r="H2454" s="160">
        <f t="shared" si="198"/>
        <v>0</v>
      </c>
      <c r="I2454" s="160">
        <f t="shared" si="195"/>
        <v>0</v>
      </c>
      <c r="J2454" s="160">
        <f t="shared" si="196"/>
        <v>0</v>
      </c>
      <c r="K2454" s="160">
        <f t="shared" si="197"/>
        <v>0</v>
      </c>
    </row>
    <row r="2455" spans="7:11">
      <c r="G2455" s="160">
        <f t="shared" si="194"/>
        <v>0</v>
      </c>
      <c r="H2455" s="160">
        <f t="shared" si="198"/>
        <v>0</v>
      </c>
      <c r="I2455" s="160">
        <f t="shared" si="195"/>
        <v>0</v>
      </c>
      <c r="J2455" s="160">
        <f t="shared" si="196"/>
        <v>0</v>
      </c>
      <c r="K2455" s="160">
        <f t="shared" si="197"/>
        <v>0</v>
      </c>
    </row>
    <row r="2456" spans="7:11">
      <c r="G2456" s="160">
        <f t="shared" si="194"/>
        <v>0</v>
      </c>
      <c r="H2456" s="160">
        <f t="shared" si="198"/>
        <v>0</v>
      </c>
      <c r="I2456" s="160">
        <f t="shared" si="195"/>
        <v>0</v>
      </c>
      <c r="J2456" s="160">
        <f t="shared" si="196"/>
        <v>0</v>
      </c>
      <c r="K2456" s="160">
        <f t="shared" si="197"/>
        <v>0</v>
      </c>
    </row>
    <row r="2457" spans="7:11">
      <c r="G2457" s="160">
        <f t="shared" si="194"/>
        <v>0</v>
      </c>
      <c r="H2457" s="160">
        <f t="shared" si="198"/>
        <v>0</v>
      </c>
      <c r="I2457" s="160">
        <f t="shared" si="195"/>
        <v>0</v>
      </c>
      <c r="J2457" s="160">
        <f t="shared" si="196"/>
        <v>0</v>
      </c>
      <c r="K2457" s="160">
        <f t="shared" si="197"/>
        <v>0</v>
      </c>
    </row>
    <row r="2458" spans="7:11">
      <c r="G2458" s="160">
        <f t="shared" si="194"/>
        <v>0</v>
      </c>
      <c r="H2458" s="160">
        <f t="shared" si="198"/>
        <v>0</v>
      </c>
      <c r="I2458" s="160">
        <f t="shared" si="195"/>
        <v>0</v>
      </c>
      <c r="J2458" s="160">
        <f t="shared" si="196"/>
        <v>0</v>
      </c>
      <c r="K2458" s="160">
        <f t="shared" si="197"/>
        <v>0</v>
      </c>
    </row>
    <row r="2459" spans="7:11">
      <c r="G2459" s="160">
        <f t="shared" si="194"/>
        <v>0</v>
      </c>
      <c r="H2459" s="160">
        <f t="shared" si="198"/>
        <v>0</v>
      </c>
      <c r="I2459" s="160">
        <f t="shared" si="195"/>
        <v>0</v>
      </c>
      <c r="J2459" s="160">
        <f t="shared" si="196"/>
        <v>0</v>
      </c>
      <c r="K2459" s="160">
        <f t="shared" si="197"/>
        <v>0</v>
      </c>
    </row>
    <row r="2460" spans="7:11">
      <c r="G2460" s="160">
        <f t="shared" si="194"/>
        <v>0</v>
      </c>
      <c r="H2460" s="160">
        <f t="shared" si="198"/>
        <v>0</v>
      </c>
      <c r="I2460" s="160">
        <f t="shared" si="195"/>
        <v>0</v>
      </c>
      <c r="J2460" s="160">
        <f t="shared" si="196"/>
        <v>0</v>
      </c>
      <c r="K2460" s="160">
        <f t="shared" si="197"/>
        <v>0</v>
      </c>
    </row>
    <row r="2461" spans="7:11">
      <c r="G2461" s="160">
        <f t="shared" si="194"/>
        <v>0</v>
      </c>
      <c r="H2461" s="160">
        <f t="shared" si="198"/>
        <v>0</v>
      </c>
      <c r="I2461" s="160">
        <f t="shared" si="195"/>
        <v>0</v>
      </c>
      <c r="J2461" s="160">
        <f t="shared" si="196"/>
        <v>0</v>
      </c>
      <c r="K2461" s="160">
        <f t="shared" si="197"/>
        <v>0</v>
      </c>
    </row>
    <row r="2462" spans="7:11">
      <c r="G2462" s="160">
        <f t="shared" si="194"/>
        <v>0</v>
      </c>
      <c r="H2462" s="160">
        <f t="shared" si="198"/>
        <v>0</v>
      </c>
      <c r="I2462" s="160">
        <f t="shared" si="195"/>
        <v>0</v>
      </c>
      <c r="J2462" s="160">
        <f t="shared" si="196"/>
        <v>0</v>
      </c>
      <c r="K2462" s="160">
        <f t="shared" si="197"/>
        <v>0</v>
      </c>
    </row>
    <row r="2463" spans="7:11">
      <c r="G2463" s="160">
        <f t="shared" si="194"/>
        <v>0</v>
      </c>
      <c r="H2463" s="160">
        <f t="shared" si="198"/>
        <v>0</v>
      </c>
      <c r="I2463" s="160">
        <f t="shared" si="195"/>
        <v>0</v>
      </c>
      <c r="J2463" s="160">
        <f t="shared" si="196"/>
        <v>0</v>
      </c>
      <c r="K2463" s="160">
        <f t="shared" si="197"/>
        <v>0</v>
      </c>
    </row>
    <row r="2464" spans="7:11">
      <c r="G2464" s="160">
        <f t="shared" si="194"/>
        <v>0</v>
      </c>
      <c r="H2464" s="160">
        <f t="shared" si="198"/>
        <v>0</v>
      </c>
      <c r="I2464" s="160">
        <f t="shared" si="195"/>
        <v>0</v>
      </c>
      <c r="J2464" s="160">
        <f t="shared" si="196"/>
        <v>0</v>
      </c>
      <c r="K2464" s="160">
        <f t="shared" si="197"/>
        <v>0</v>
      </c>
    </row>
    <row r="2465" spans="7:11">
      <c r="G2465" s="160">
        <f t="shared" si="194"/>
        <v>0</v>
      </c>
      <c r="H2465" s="160">
        <f t="shared" si="198"/>
        <v>0</v>
      </c>
      <c r="I2465" s="160">
        <f t="shared" si="195"/>
        <v>0</v>
      </c>
      <c r="J2465" s="160">
        <f t="shared" si="196"/>
        <v>0</v>
      </c>
      <c r="K2465" s="160">
        <f t="shared" si="197"/>
        <v>0</v>
      </c>
    </row>
    <row r="2466" spans="7:11">
      <c r="G2466" s="160">
        <f t="shared" si="194"/>
        <v>0</v>
      </c>
      <c r="H2466" s="160">
        <f t="shared" si="198"/>
        <v>0</v>
      </c>
      <c r="I2466" s="160">
        <f t="shared" si="195"/>
        <v>0</v>
      </c>
      <c r="J2466" s="160">
        <f t="shared" si="196"/>
        <v>0</v>
      </c>
      <c r="K2466" s="160">
        <f t="shared" si="197"/>
        <v>0</v>
      </c>
    </row>
    <row r="2467" spans="7:11">
      <c r="G2467" s="160">
        <f t="shared" si="194"/>
        <v>0</v>
      </c>
      <c r="H2467" s="160">
        <f t="shared" si="198"/>
        <v>0</v>
      </c>
      <c r="I2467" s="160">
        <f t="shared" si="195"/>
        <v>0</v>
      </c>
      <c r="J2467" s="160">
        <f t="shared" si="196"/>
        <v>0</v>
      </c>
      <c r="K2467" s="160">
        <f t="shared" si="197"/>
        <v>0</v>
      </c>
    </row>
    <row r="2468" spans="7:11">
      <c r="G2468" s="160">
        <f t="shared" si="194"/>
        <v>0</v>
      </c>
      <c r="H2468" s="160">
        <f t="shared" si="198"/>
        <v>0</v>
      </c>
      <c r="I2468" s="160">
        <f t="shared" si="195"/>
        <v>0</v>
      </c>
      <c r="J2468" s="160">
        <f t="shared" si="196"/>
        <v>0</v>
      </c>
      <c r="K2468" s="160">
        <f t="shared" si="197"/>
        <v>0</v>
      </c>
    </row>
    <row r="2469" spans="7:11">
      <c r="G2469" s="160">
        <f t="shared" si="194"/>
        <v>0</v>
      </c>
      <c r="H2469" s="160">
        <f t="shared" si="198"/>
        <v>0</v>
      </c>
      <c r="I2469" s="160">
        <f t="shared" si="195"/>
        <v>0</v>
      </c>
      <c r="J2469" s="160">
        <f t="shared" si="196"/>
        <v>0</v>
      </c>
      <c r="K2469" s="160">
        <f t="shared" si="197"/>
        <v>0</v>
      </c>
    </row>
    <row r="2470" spans="7:11">
      <c r="G2470" s="160">
        <f t="shared" si="194"/>
        <v>0</v>
      </c>
      <c r="H2470" s="160">
        <f t="shared" si="198"/>
        <v>0</v>
      </c>
      <c r="I2470" s="160">
        <f t="shared" si="195"/>
        <v>0</v>
      </c>
      <c r="J2470" s="160">
        <f t="shared" si="196"/>
        <v>0</v>
      </c>
      <c r="K2470" s="160">
        <f t="shared" si="197"/>
        <v>0</v>
      </c>
    </row>
    <row r="2471" spans="7:11">
      <c r="G2471" s="160">
        <f t="shared" si="194"/>
        <v>0</v>
      </c>
      <c r="H2471" s="160">
        <f t="shared" si="198"/>
        <v>0</v>
      </c>
      <c r="I2471" s="160">
        <f t="shared" si="195"/>
        <v>0</v>
      </c>
      <c r="J2471" s="160">
        <f t="shared" si="196"/>
        <v>0</v>
      </c>
      <c r="K2471" s="160">
        <f t="shared" si="197"/>
        <v>0</v>
      </c>
    </row>
    <row r="2472" spans="7:11">
      <c r="G2472" s="160">
        <f t="shared" si="194"/>
        <v>0</v>
      </c>
      <c r="H2472" s="160">
        <f t="shared" si="198"/>
        <v>0</v>
      </c>
      <c r="I2472" s="160">
        <f t="shared" si="195"/>
        <v>0</v>
      </c>
      <c r="J2472" s="160">
        <f t="shared" si="196"/>
        <v>0</v>
      </c>
      <c r="K2472" s="160">
        <f t="shared" si="197"/>
        <v>0</v>
      </c>
    </row>
    <row r="2473" spans="7:11">
      <c r="G2473" s="160">
        <f t="shared" si="194"/>
        <v>0</v>
      </c>
      <c r="H2473" s="160">
        <f t="shared" si="198"/>
        <v>0</v>
      </c>
      <c r="I2473" s="160">
        <f t="shared" si="195"/>
        <v>0</v>
      </c>
      <c r="J2473" s="160">
        <f t="shared" si="196"/>
        <v>0</v>
      </c>
      <c r="K2473" s="160">
        <f t="shared" si="197"/>
        <v>0</v>
      </c>
    </row>
    <row r="2474" spans="7:11">
      <c r="G2474" s="160">
        <f t="shared" si="194"/>
        <v>0</v>
      </c>
      <c r="H2474" s="160">
        <f t="shared" si="198"/>
        <v>0</v>
      </c>
      <c r="I2474" s="160">
        <f t="shared" si="195"/>
        <v>0</v>
      </c>
      <c r="J2474" s="160">
        <f t="shared" si="196"/>
        <v>0</v>
      </c>
      <c r="K2474" s="160">
        <f t="shared" si="197"/>
        <v>0</v>
      </c>
    </row>
    <row r="2475" spans="7:11">
      <c r="G2475" s="160">
        <f t="shared" si="194"/>
        <v>0</v>
      </c>
      <c r="H2475" s="160">
        <f t="shared" si="198"/>
        <v>0</v>
      </c>
      <c r="I2475" s="160">
        <f t="shared" si="195"/>
        <v>0</v>
      </c>
      <c r="J2475" s="160">
        <f t="shared" si="196"/>
        <v>0</v>
      </c>
      <c r="K2475" s="160">
        <f t="shared" si="197"/>
        <v>0</v>
      </c>
    </row>
    <row r="2476" spans="7:11">
      <c r="G2476" s="160">
        <f t="shared" si="194"/>
        <v>0</v>
      </c>
      <c r="H2476" s="160">
        <f t="shared" si="198"/>
        <v>0</v>
      </c>
      <c r="I2476" s="160">
        <f t="shared" si="195"/>
        <v>0</v>
      </c>
      <c r="J2476" s="160">
        <f t="shared" si="196"/>
        <v>0</v>
      </c>
      <c r="K2476" s="160">
        <f t="shared" si="197"/>
        <v>0</v>
      </c>
    </row>
    <row r="2477" spans="7:11">
      <c r="G2477" s="160">
        <f t="shared" si="194"/>
        <v>0</v>
      </c>
      <c r="H2477" s="160">
        <f t="shared" si="198"/>
        <v>0</v>
      </c>
      <c r="I2477" s="160">
        <f t="shared" si="195"/>
        <v>0</v>
      </c>
      <c r="J2477" s="160">
        <f t="shared" si="196"/>
        <v>0</v>
      </c>
      <c r="K2477" s="160">
        <f t="shared" si="197"/>
        <v>0</v>
      </c>
    </row>
    <row r="2478" spans="7:11">
      <c r="G2478" s="160">
        <f t="shared" si="194"/>
        <v>0</v>
      </c>
      <c r="H2478" s="160">
        <f t="shared" si="198"/>
        <v>0</v>
      </c>
      <c r="I2478" s="160">
        <f t="shared" si="195"/>
        <v>0</v>
      </c>
      <c r="J2478" s="160">
        <f t="shared" si="196"/>
        <v>0</v>
      </c>
      <c r="K2478" s="160">
        <f t="shared" si="197"/>
        <v>0</v>
      </c>
    </row>
    <row r="2479" spans="7:11">
      <c r="G2479" s="160">
        <f t="shared" si="194"/>
        <v>0</v>
      </c>
      <c r="H2479" s="160">
        <f t="shared" si="198"/>
        <v>0</v>
      </c>
      <c r="I2479" s="160">
        <f t="shared" si="195"/>
        <v>0</v>
      </c>
      <c r="J2479" s="160">
        <f t="shared" si="196"/>
        <v>0</v>
      </c>
      <c r="K2479" s="160">
        <f t="shared" si="197"/>
        <v>0</v>
      </c>
    </row>
    <row r="2480" spans="7:11">
      <c r="G2480" s="160">
        <f t="shared" si="194"/>
        <v>0</v>
      </c>
      <c r="H2480" s="160">
        <f t="shared" si="198"/>
        <v>0</v>
      </c>
      <c r="I2480" s="160">
        <f t="shared" si="195"/>
        <v>0</v>
      </c>
      <c r="J2480" s="160">
        <f t="shared" si="196"/>
        <v>0</v>
      </c>
      <c r="K2480" s="160">
        <f t="shared" si="197"/>
        <v>0</v>
      </c>
    </row>
    <row r="2481" spans="7:11">
      <c r="G2481" s="160">
        <f t="shared" si="194"/>
        <v>0</v>
      </c>
      <c r="H2481" s="160">
        <f t="shared" si="198"/>
        <v>0</v>
      </c>
      <c r="I2481" s="160">
        <f t="shared" si="195"/>
        <v>0</v>
      </c>
      <c r="J2481" s="160">
        <f t="shared" si="196"/>
        <v>0</v>
      </c>
      <c r="K2481" s="160">
        <f t="shared" si="197"/>
        <v>0</v>
      </c>
    </row>
    <row r="2482" spans="7:11">
      <c r="G2482" s="160">
        <f t="shared" si="194"/>
        <v>0</v>
      </c>
      <c r="H2482" s="160">
        <f t="shared" si="198"/>
        <v>0</v>
      </c>
      <c r="I2482" s="160">
        <f t="shared" si="195"/>
        <v>0</v>
      </c>
      <c r="J2482" s="160">
        <f t="shared" si="196"/>
        <v>0</v>
      </c>
      <c r="K2482" s="160">
        <f t="shared" si="197"/>
        <v>0</v>
      </c>
    </row>
    <row r="2483" spans="7:11">
      <c r="G2483" s="160">
        <f t="shared" si="194"/>
        <v>0</v>
      </c>
      <c r="H2483" s="160">
        <f t="shared" si="198"/>
        <v>0</v>
      </c>
      <c r="I2483" s="160">
        <f t="shared" si="195"/>
        <v>0</v>
      </c>
      <c r="J2483" s="160">
        <f t="shared" si="196"/>
        <v>0</v>
      </c>
      <c r="K2483" s="160">
        <f t="shared" si="197"/>
        <v>0</v>
      </c>
    </row>
    <row r="2484" spans="7:11">
      <c r="G2484" s="160">
        <f t="shared" si="194"/>
        <v>0</v>
      </c>
      <c r="H2484" s="160">
        <f t="shared" si="198"/>
        <v>0</v>
      </c>
      <c r="I2484" s="160">
        <f t="shared" si="195"/>
        <v>0</v>
      </c>
      <c r="J2484" s="160">
        <f t="shared" si="196"/>
        <v>0</v>
      </c>
      <c r="K2484" s="160">
        <f t="shared" si="197"/>
        <v>0</v>
      </c>
    </row>
    <row r="2485" spans="7:11">
      <c r="G2485" s="160">
        <f t="shared" si="194"/>
        <v>0</v>
      </c>
      <c r="H2485" s="160">
        <f t="shared" si="198"/>
        <v>0</v>
      </c>
      <c r="I2485" s="160">
        <f t="shared" si="195"/>
        <v>0</v>
      </c>
      <c r="J2485" s="160">
        <f t="shared" si="196"/>
        <v>0</v>
      </c>
      <c r="K2485" s="160">
        <f t="shared" si="197"/>
        <v>0</v>
      </c>
    </row>
    <row r="2486" spans="7:11">
      <c r="G2486" s="160">
        <f t="shared" si="194"/>
        <v>0</v>
      </c>
      <c r="H2486" s="160">
        <f t="shared" si="198"/>
        <v>0</v>
      </c>
      <c r="I2486" s="160">
        <f t="shared" si="195"/>
        <v>0</v>
      </c>
      <c r="J2486" s="160">
        <f t="shared" si="196"/>
        <v>0</v>
      </c>
      <c r="K2486" s="160">
        <f t="shared" si="197"/>
        <v>0</v>
      </c>
    </row>
    <row r="2487" spans="7:11">
      <c r="G2487" s="160">
        <f t="shared" si="194"/>
        <v>0</v>
      </c>
      <c r="H2487" s="160">
        <f t="shared" si="198"/>
        <v>0</v>
      </c>
      <c r="I2487" s="160">
        <f t="shared" si="195"/>
        <v>0</v>
      </c>
      <c r="J2487" s="160">
        <f t="shared" si="196"/>
        <v>0</v>
      </c>
      <c r="K2487" s="160">
        <f t="shared" si="197"/>
        <v>0</v>
      </c>
    </row>
    <row r="2488" spans="7:11">
      <c r="G2488" s="160">
        <f t="shared" si="194"/>
        <v>0</v>
      </c>
      <c r="H2488" s="160">
        <f t="shared" si="198"/>
        <v>0</v>
      </c>
      <c r="I2488" s="160">
        <f t="shared" si="195"/>
        <v>0</v>
      </c>
      <c r="J2488" s="160">
        <f t="shared" si="196"/>
        <v>0</v>
      </c>
      <c r="K2488" s="160">
        <f t="shared" si="197"/>
        <v>0</v>
      </c>
    </row>
    <row r="2489" spans="7:11">
      <c r="G2489" s="160">
        <f t="shared" ref="G2489:G2552" si="199">IF(LEFT(C2489,2)="1-","ТР",IF(LEFT(C2489,2)="4-","ТР",0))</f>
        <v>0</v>
      </c>
      <c r="H2489" s="160">
        <f t="shared" si="198"/>
        <v>0</v>
      </c>
      <c r="I2489" s="160">
        <f t="shared" si="195"/>
        <v>0</v>
      </c>
      <c r="J2489" s="160">
        <f t="shared" si="196"/>
        <v>0</v>
      </c>
      <c r="K2489" s="160">
        <f t="shared" si="197"/>
        <v>0</v>
      </c>
    </row>
    <row r="2490" spans="7:11">
      <c r="G2490" s="160">
        <f t="shared" si="199"/>
        <v>0</v>
      </c>
      <c r="H2490" s="160">
        <f t="shared" si="198"/>
        <v>0</v>
      </c>
      <c r="I2490" s="160">
        <f t="shared" si="195"/>
        <v>0</v>
      </c>
      <c r="J2490" s="160">
        <f t="shared" si="196"/>
        <v>0</v>
      </c>
      <c r="K2490" s="160">
        <f t="shared" si="197"/>
        <v>0</v>
      </c>
    </row>
    <row r="2491" spans="7:11">
      <c r="G2491" s="160">
        <f t="shared" si="199"/>
        <v>0</v>
      </c>
      <c r="H2491" s="160">
        <f t="shared" si="198"/>
        <v>0</v>
      </c>
      <c r="I2491" s="160">
        <f t="shared" si="195"/>
        <v>0</v>
      </c>
      <c r="J2491" s="160">
        <f t="shared" si="196"/>
        <v>0</v>
      </c>
      <c r="K2491" s="160">
        <f t="shared" si="197"/>
        <v>0</v>
      </c>
    </row>
    <row r="2492" spans="7:11">
      <c r="G2492" s="160">
        <f t="shared" si="199"/>
        <v>0</v>
      </c>
      <c r="H2492" s="160">
        <f t="shared" si="198"/>
        <v>0</v>
      </c>
      <c r="I2492" s="160">
        <f t="shared" si="195"/>
        <v>0</v>
      </c>
      <c r="J2492" s="160">
        <f t="shared" si="196"/>
        <v>0</v>
      </c>
      <c r="K2492" s="160">
        <f t="shared" si="197"/>
        <v>0</v>
      </c>
    </row>
    <row r="2493" spans="7:11">
      <c r="G2493" s="160">
        <f t="shared" si="199"/>
        <v>0</v>
      </c>
      <c r="H2493" s="160">
        <f t="shared" si="198"/>
        <v>0</v>
      </c>
      <c r="I2493" s="160">
        <f t="shared" si="195"/>
        <v>0</v>
      </c>
      <c r="J2493" s="160">
        <f t="shared" si="196"/>
        <v>0</v>
      </c>
      <c r="K2493" s="160">
        <f t="shared" si="197"/>
        <v>0</v>
      </c>
    </row>
    <row r="2494" spans="7:11">
      <c r="G2494" s="160">
        <f t="shared" si="199"/>
        <v>0</v>
      </c>
      <c r="H2494" s="160">
        <f t="shared" si="198"/>
        <v>0</v>
      </c>
      <c r="I2494" s="160">
        <f t="shared" si="195"/>
        <v>0</v>
      </c>
      <c r="J2494" s="160">
        <f t="shared" si="196"/>
        <v>0</v>
      </c>
      <c r="K2494" s="160">
        <f t="shared" si="197"/>
        <v>0</v>
      </c>
    </row>
    <row r="2495" spans="7:11">
      <c r="G2495" s="160">
        <f t="shared" si="199"/>
        <v>0</v>
      </c>
      <c r="H2495" s="160">
        <f t="shared" si="198"/>
        <v>0</v>
      </c>
      <c r="I2495" s="160">
        <f t="shared" si="195"/>
        <v>0</v>
      </c>
      <c r="J2495" s="160">
        <f t="shared" si="196"/>
        <v>0</v>
      </c>
      <c r="K2495" s="160">
        <f t="shared" si="197"/>
        <v>0</v>
      </c>
    </row>
    <row r="2496" spans="7:11">
      <c r="G2496" s="160">
        <f t="shared" si="199"/>
        <v>0</v>
      </c>
      <c r="H2496" s="160">
        <f t="shared" si="198"/>
        <v>0</v>
      </c>
      <c r="I2496" s="160">
        <f t="shared" si="195"/>
        <v>0</v>
      </c>
      <c r="J2496" s="160">
        <f t="shared" si="196"/>
        <v>0</v>
      </c>
      <c r="K2496" s="160">
        <f t="shared" si="197"/>
        <v>0</v>
      </c>
    </row>
    <row r="2497" spans="7:11">
      <c r="G2497" s="160">
        <f t="shared" si="199"/>
        <v>0</v>
      </c>
      <c r="H2497" s="160">
        <f t="shared" si="198"/>
        <v>0</v>
      </c>
      <c r="I2497" s="160">
        <f t="shared" si="195"/>
        <v>0</v>
      </c>
      <c r="J2497" s="160">
        <f t="shared" si="196"/>
        <v>0</v>
      </c>
      <c r="K2497" s="160">
        <f t="shared" si="197"/>
        <v>0</v>
      </c>
    </row>
    <row r="2498" spans="7:11">
      <c r="G2498" s="160">
        <f t="shared" si="199"/>
        <v>0</v>
      </c>
      <c r="H2498" s="160">
        <f t="shared" si="198"/>
        <v>0</v>
      </c>
      <c r="I2498" s="160">
        <f t="shared" si="195"/>
        <v>0</v>
      </c>
      <c r="J2498" s="160">
        <f t="shared" si="196"/>
        <v>0</v>
      </c>
      <c r="K2498" s="160">
        <f t="shared" si="197"/>
        <v>0</v>
      </c>
    </row>
    <row r="2499" spans="7:11">
      <c r="G2499" s="160">
        <f t="shared" si="199"/>
        <v>0</v>
      </c>
      <c r="H2499" s="160">
        <f t="shared" si="198"/>
        <v>0</v>
      </c>
      <c r="I2499" s="160">
        <f t="shared" si="195"/>
        <v>0</v>
      </c>
      <c r="J2499" s="160">
        <f t="shared" si="196"/>
        <v>0</v>
      </c>
      <c r="K2499" s="160">
        <f t="shared" si="197"/>
        <v>0</v>
      </c>
    </row>
    <row r="2500" spans="7:11">
      <c r="G2500" s="160">
        <f t="shared" si="199"/>
        <v>0</v>
      </c>
      <c r="H2500" s="160">
        <f t="shared" si="198"/>
        <v>0</v>
      </c>
      <c r="I2500" s="160">
        <f t="shared" ref="I2500:I2563" si="200">IF(G2500="ТР",F2500,0)</f>
        <v>0</v>
      </c>
      <c r="J2500" s="160">
        <f t="shared" si="196"/>
        <v>0</v>
      </c>
      <c r="K2500" s="160">
        <f t="shared" si="197"/>
        <v>0</v>
      </c>
    </row>
    <row r="2501" spans="7:11">
      <c r="G2501" s="160">
        <f t="shared" si="199"/>
        <v>0</v>
      </c>
      <c r="H2501" s="160">
        <f t="shared" si="198"/>
        <v>0</v>
      </c>
      <c r="I2501" s="160">
        <f t="shared" si="200"/>
        <v>0</v>
      </c>
      <c r="J2501" s="160">
        <f t="shared" ref="J2501:J2564" si="201">IF(LEFT(C2501,2)="02","КР",0)</f>
        <v>0</v>
      </c>
      <c r="K2501" s="160">
        <f t="shared" ref="K2501:K2564" si="202">IF(J2501="КР",F2501,0)</f>
        <v>0</v>
      </c>
    </row>
    <row r="2502" spans="7:11">
      <c r="G2502" s="160">
        <f t="shared" si="199"/>
        <v>0</v>
      </c>
      <c r="H2502" s="160">
        <f t="shared" si="198"/>
        <v>0</v>
      </c>
      <c r="I2502" s="160">
        <f t="shared" si="200"/>
        <v>0</v>
      </c>
      <c r="J2502" s="160">
        <f t="shared" si="201"/>
        <v>0</v>
      </c>
      <c r="K2502" s="160">
        <f t="shared" si="202"/>
        <v>0</v>
      </c>
    </row>
    <row r="2503" spans="7:11">
      <c r="G2503" s="160">
        <f t="shared" si="199"/>
        <v>0</v>
      </c>
      <c r="H2503" s="160">
        <f t="shared" ref="H2503:H2566" si="203">IF(G2503="ТР",MID(C2503,3,1),0)</f>
        <v>0</v>
      </c>
      <c r="I2503" s="160">
        <f t="shared" si="200"/>
        <v>0</v>
      </c>
      <c r="J2503" s="160">
        <f t="shared" si="201"/>
        <v>0</v>
      </c>
      <c r="K2503" s="160">
        <f t="shared" si="202"/>
        <v>0</v>
      </c>
    </row>
    <row r="2504" spans="7:11">
      <c r="G2504" s="160">
        <f t="shared" si="199"/>
        <v>0</v>
      </c>
      <c r="H2504" s="160">
        <f t="shared" si="203"/>
        <v>0</v>
      </c>
      <c r="I2504" s="160">
        <f t="shared" si="200"/>
        <v>0</v>
      </c>
      <c r="J2504" s="160">
        <f t="shared" si="201"/>
        <v>0</v>
      </c>
      <c r="K2504" s="160">
        <f t="shared" si="202"/>
        <v>0</v>
      </c>
    </row>
    <row r="2505" spans="7:11">
      <c r="G2505" s="160">
        <f t="shared" si="199"/>
        <v>0</v>
      </c>
      <c r="H2505" s="160">
        <f t="shared" si="203"/>
        <v>0</v>
      </c>
      <c r="I2505" s="160">
        <f t="shared" si="200"/>
        <v>0</v>
      </c>
      <c r="J2505" s="160">
        <f t="shared" si="201"/>
        <v>0</v>
      </c>
      <c r="K2505" s="160">
        <f t="shared" si="202"/>
        <v>0</v>
      </c>
    </row>
    <row r="2506" spans="7:11">
      <c r="G2506" s="160">
        <f t="shared" si="199"/>
        <v>0</v>
      </c>
      <c r="H2506" s="160">
        <f t="shared" si="203"/>
        <v>0</v>
      </c>
      <c r="I2506" s="160">
        <f t="shared" si="200"/>
        <v>0</v>
      </c>
      <c r="J2506" s="160">
        <f t="shared" si="201"/>
        <v>0</v>
      </c>
      <c r="K2506" s="160">
        <f t="shared" si="202"/>
        <v>0</v>
      </c>
    </row>
    <row r="2507" spans="7:11">
      <c r="G2507" s="160">
        <f t="shared" si="199"/>
        <v>0</v>
      </c>
      <c r="H2507" s="160">
        <f t="shared" si="203"/>
        <v>0</v>
      </c>
      <c r="I2507" s="160">
        <f t="shared" si="200"/>
        <v>0</v>
      </c>
      <c r="J2507" s="160">
        <f t="shared" si="201"/>
        <v>0</v>
      </c>
      <c r="K2507" s="160">
        <f t="shared" si="202"/>
        <v>0</v>
      </c>
    </row>
    <row r="2508" spans="7:11">
      <c r="G2508" s="160">
        <f t="shared" si="199"/>
        <v>0</v>
      </c>
      <c r="H2508" s="160">
        <f t="shared" si="203"/>
        <v>0</v>
      </c>
      <c r="I2508" s="160">
        <f t="shared" si="200"/>
        <v>0</v>
      </c>
      <c r="J2508" s="160">
        <f t="shared" si="201"/>
        <v>0</v>
      </c>
      <c r="K2508" s="160">
        <f t="shared" si="202"/>
        <v>0</v>
      </c>
    </row>
    <row r="2509" spans="7:11">
      <c r="G2509" s="160">
        <f t="shared" si="199"/>
        <v>0</v>
      </c>
      <c r="H2509" s="160">
        <f t="shared" si="203"/>
        <v>0</v>
      </c>
      <c r="I2509" s="160">
        <f t="shared" si="200"/>
        <v>0</v>
      </c>
      <c r="J2509" s="160">
        <f t="shared" si="201"/>
        <v>0</v>
      </c>
      <c r="K2509" s="160">
        <f t="shared" si="202"/>
        <v>0</v>
      </c>
    </row>
    <row r="2510" spans="7:11">
      <c r="G2510" s="160">
        <f t="shared" si="199"/>
        <v>0</v>
      </c>
      <c r="H2510" s="160">
        <f t="shared" si="203"/>
        <v>0</v>
      </c>
      <c r="I2510" s="160">
        <f t="shared" si="200"/>
        <v>0</v>
      </c>
      <c r="J2510" s="160">
        <f t="shared" si="201"/>
        <v>0</v>
      </c>
      <c r="K2510" s="160">
        <f t="shared" si="202"/>
        <v>0</v>
      </c>
    </row>
    <row r="2511" spans="7:11">
      <c r="G2511" s="160">
        <f t="shared" si="199"/>
        <v>0</v>
      </c>
      <c r="H2511" s="160">
        <f t="shared" si="203"/>
        <v>0</v>
      </c>
      <c r="I2511" s="160">
        <f t="shared" si="200"/>
        <v>0</v>
      </c>
      <c r="J2511" s="160">
        <f t="shared" si="201"/>
        <v>0</v>
      </c>
      <c r="K2511" s="160">
        <f t="shared" si="202"/>
        <v>0</v>
      </c>
    </row>
    <row r="2512" spans="7:11">
      <c r="G2512" s="160">
        <f t="shared" si="199"/>
        <v>0</v>
      </c>
      <c r="H2512" s="160">
        <f t="shared" si="203"/>
        <v>0</v>
      </c>
      <c r="I2512" s="160">
        <f t="shared" si="200"/>
        <v>0</v>
      </c>
      <c r="J2512" s="160">
        <f t="shared" si="201"/>
        <v>0</v>
      </c>
      <c r="K2512" s="160">
        <f t="shared" si="202"/>
        <v>0</v>
      </c>
    </row>
    <row r="2513" spans="7:11">
      <c r="G2513" s="160">
        <f t="shared" si="199"/>
        <v>0</v>
      </c>
      <c r="H2513" s="160">
        <f t="shared" si="203"/>
        <v>0</v>
      </c>
      <c r="I2513" s="160">
        <f t="shared" si="200"/>
        <v>0</v>
      </c>
      <c r="J2513" s="160">
        <f t="shared" si="201"/>
        <v>0</v>
      </c>
      <c r="K2513" s="160">
        <f t="shared" si="202"/>
        <v>0</v>
      </c>
    </row>
    <row r="2514" spans="7:11">
      <c r="G2514" s="160">
        <f t="shared" si="199"/>
        <v>0</v>
      </c>
      <c r="H2514" s="160">
        <f t="shared" si="203"/>
        <v>0</v>
      </c>
      <c r="I2514" s="160">
        <f t="shared" si="200"/>
        <v>0</v>
      </c>
      <c r="J2514" s="160">
        <f t="shared" si="201"/>
        <v>0</v>
      </c>
      <c r="K2514" s="160">
        <f t="shared" si="202"/>
        <v>0</v>
      </c>
    </row>
    <row r="2515" spans="7:11">
      <c r="G2515" s="160">
        <f t="shared" si="199"/>
        <v>0</v>
      </c>
      <c r="H2515" s="160">
        <f t="shared" si="203"/>
        <v>0</v>
      </c>
      <c r="I2515" s="160">
        <f t="shared" si="200"/>
        <v>0</v>
      </c>
      <c r="J2515" s="160">
        <f t="shared" si="201"/>
        <v>0</v>
      </c>
      <c r="K2515" s="160">
        <f t="shared" si="202"/>
        <v>0</v>
      </c>
    </row>
    <row r="2516" spans="7:11">
      <c r="G2516" s="160">
        <f t="shared" si="199"/>
        <v>0</v>
      </c>
      <c r="H2516" s="160">
        <f t="shared" si="203"/>
        <v>0</v>
      </c>
      <c r="I2516" s="160">
        <f t="shared" si="200"/>
        <v>0</v>
      </c>
      <c r="J2516" s="160">
        <f t="shared" si="201"/>
        <v>0</v>
      </c>
      <c r="K2516" s="160">
        <f t="shared" si="202"/>
        <v>0</v>
      </c>
    </row>
    <row r="2517" spans="7:11">
      <c r="G2517" s="160">
        <f t="shared" si="199"/>
        <v>0</v>
      </c>
      <c r="H2517" s="160">
        <f t="shared" si="203"/>
        <v>0</v>
      </c>
      <c r="I2517" s="160">
        <f t="shared" si="200"/>
        <v>0</v>
      </c>
      <c r="J2517" s="160">
        <f t="shared" si="201"/>
        <v>0</v>
      </c>
      <c r="K2517" s="160">
        <f t="shared" si="202"/>
        <v>0</v>
      </c>
    </row>
    <row r="2518" spans="7:11">
      <c r="G2518" s="160">
        <f t="shared" si="199"/>
        <v>0</v>
      </c>
      <c r="H2518" s="160">
        <f t="shared" si="203"/>
        <v>0</v>
      </c>
      <c r="I2518" s="160">
        <f t="shared" si="200"/>
        <v>0</v>
      </c>
      <c r="J2518" s="160">
        <f t="shared" si="201"/>
        <v>0</v>
      </c>
      <c r="K2518" s="160">
        <f t="shared" si="202"/>
        <v>0</v>
      </c>
    </row>
    <row r="2519" spans="7:11">
      <c r="G2519" s="160">
        <f t="shared" si="199"/>
        <v>0</v>
      </c>
      <c r="H2519" s="160">
        <f t="shared" si="203"/>
        <v>0</v>
      </c>
      <c r="I2519" s="160">
        <f t="shared" si="200"/>
        <v>0</v>
      </c>
      <c r="J2519" s="160">
        <f t="shared" si="201"/>
        <v>0</v>
      </c>
      <c r="K2519" s="160">
        <f t="shared" si="202"/>
        <v>0</v>
      </c>
    </row>
    <row r="2520" spans="7:11">
      <c r="G2520" s="160">
        <f t="shared" si="199"/>
        <v>0</v>
      </c>
      <c r="H2520" s="160">
        <f t="shared" si="203"/>
        <v>0</v>
      </c>
      <c r="I2520" s="160">
        <f t="shared" si="200"/>
        <v>0</v>
      </c>
      <c r="J2520" s="160">
        <f t="shared" si="201"/>
        <v>0</v>
      </c>
      <c r="K2520" s="160">
        <f t="shared" si="202"/>
        <v>0</v>
      </c>
    </row>
    <row r="2521" spans="7:11">
      <c r="G2521" s="160">
        <f t="shared" si="199"/>
        <v>0</v>
      </c>
      <c r="H2521" s="160">
        <f t="shared" si="203"/>
        <v>0</v>
      </c>
      <c r="I2521" s="160">
        <f t="shared" si="200"/>
        <v>0</v>
      </c>
      <c r="J2521" s="160">
        <f t="shared" si="201"/>
        <v>0</v>
      </c>
      <c r="K2521" s="160">
        <f t="shared" si="202"/>
        <v>0</v>
      </c>
    </row>
    <row r="2522" spans="7:11">
      <c r="G2522" s="160">
        <f t="shared" si="199"/>
        <v>0</v>
      </c>
      <c r="H2522" s="160">
        <f t="shared" si="203"/>
        <v>0</v>
      </c>
      <c r="I2522" s="160">
        <f t="shared" si="200"/>
        <v>0</v>
      </c>
      <c r="J2522" s="160">
        <f t="shared" si="201"/>
        <v>0</v>
      </c>
      <c r="K2522" s="160">
        <f t="shared" si="202"/>
        <v>0</v>
      </c>
    </row>
    <row r="2523" spans="7:11">
      <c r="G2523" s="160">
        <f t="shared" si="199"/>
        <v>0</v>
      </c>
      <c r="H2523" s="160">
        <f t="shared" si="203"/>
        <v>0</v>
      </c>
      <c r="I2523" s="160">
        <f t="shared" si="200"/>
        <v>0</v>
      </c>
      <c r="J2523" s="160">
        <f t="shared" si="201"/>
        <v>0</v>
      </c>
      <c r="K2523" s="160">
        <f t="shared" si="202"/>
        <v>0</v>
      </c>
    </row>
    <row r="2524" spans="7:11">
      <c r="G2524" s="160">
        <f t="shared" si="199"/>
        <v>0</v>
      </c>
      <c r="H2524" s="160">
        <f t="shared" si="203"/>
        <v>0</v>
      </c>
      <c r="I2524" s="160">
        <f t="shared" si="200"/>
        <v>0</v>
      </c>
      <c r="J2524" s="160">
        <f t="shared" si="201"/>
        <v>0</v>
      </c>
      <c r="K2524" s="160">
        <f t="shared" si="202"/>
        <v>0</v>
      </c>
    </row>
    <row r="2525" spans="7:11">
      <c r="G2525" s="160">
        <f t="shared" si="199"/>
        <v>0</v>
      </c>
      <c r="H2525" s="160">
        <f t="shared" si="203"/>
        <v>0</v>
      </c>
      <c r="I2525" s="160">
        <f t="shared" si="200"/>
        <v>0</v>
      </c>
      <c r="J2525" s="160">
        <f t="shared" si="201"/>
        <v>0</v>
      </c>
      <c r="K2525" s="160">
        <f t="shared" si="202"/>
        <v>0</v>
      </c>
    </row>
    <row r="2526" spans="7:11">
      <c r="G2526" s="160">
        <f t="shared" si="199"/>
        <v>0</v>
      </c>
      <c r="H2526" s="160">
        <f t="shared" si="203"/>
        <v>0</v>
      </c>
      <c r="I2526" s="160">
        <f t="shared" si="200"/>
        <v>0</v>
      </c>
      <c r="J2526" s="160">
        <f t="shared" si="201"/>
        <v>0</v>
      </c>
      <c r="K2526" s="160">
        <f t="shared" si="202"/>
        <v>0</v>
      </c>
    </row>
    <row r="2527" spans="7:11">
      <c r="G2527" s="160">
        <f t="shared" si="199"/>
        <v>0</v>
      </c>
      <c r="H2527" s="160">
        <f t="shared" si="203"/>
        <v>0</v>
      </c>
      <c r="I2527" s="160">
        <f t="shared" si="200"/>
        <v>0</v>
      </c>
      <c r="J2527" s="160">
        <f t="shared" si="201"/>
        <v>0</v>
      </c>
      <c r="K2527" s="160">
        <f t="shared" si="202"/>
        <v>0</v>
      </c>
    </row>
    <row r="2528" spans="7:11">
      <c r="G2528" s="160">
        <f t="shared" si="199"/>
        <v>0</v>
      </c>
      <c r="H2528" s="160">
        <f t="shared" si="203"/>
        <v>0</v>
      </c>
      <c r="I2528" s="160">
        <f t="shared" si="200"/>
        <v>0</v>
      </c>
      <c r="J2528" s="160">
        <f t="shared" si="201"/>
        <v>0</v>
      </c>
      <c r="K2528" s="160">
        <f t="shared" si="202"/>
        <v>0</v>
      </c>
    </row>
    <row r="2529" spans="7:11">
      <c r="G2529" s="160">
        <f t="shared" si="199"/>
        <v>0</v>
      </c>
      <c r="H2529" s="160">
        <f t="shared" si="203"/>
        <v>0</v>
      </c>
      <c r="I2529" s="160">
        <f t="shared" si="200"/>
        <v>0</v>
      </c>
      <c r="J2529" s="160">
        <f t="shared" si="201"/>
        <v>0</v>
      </c>
      <c r="K2529" s="160">
        <f t="shared" si="202"/>
        <v>0</v>
      </c>
    </row>
    <row r="2530" spans="7:11">
      <c r="G2530" s="160">
        <f t="shared" si="199"/>
        <v>0</v>
      </c>
      <c r="H2530" s="160">
        <f t="shared" si="203"/>
        <v>0</v>
      </c>
      <c r="I2530" s="160">
        <f t="shared" si="200"/>
        <v>0</v>
      </c>
      <c r="J2530" s="160">
        <f t="shared" si="201"/>
        <v>0</v>
      </c>
      <c r="K2530" s="160">
        <f t="shared" si="202"/>
        <v>0</v>
      </c>
    </row>
    <row r="2531" spans="7:11">
      <c r="G2531" s="160">
        <f t="shared" si="199"/>
        <v>0</v>
      </c>
      <c r="H2531" s="160">
        <f t="shared" si="203"/>
        <v>0</v>
      </c>
      <c r="I2531" s="160">
        <f t="shared" si="200"/>
        <v>0</v>
      </c>
      <c r="J2531" s="160">
        <f t="shared" si="201"/>
        <v>0</v>
      </c>
      <c r="K2531" s="160">
        <f t="shared" si="202"/>
        <v>0</v>
      </c>
    </row>
    <row r="2532" spans="7:11">
      <c r="G2532" s="160">
        <f t="shared" si="199"/>
        <v>0</v>
      </c>
      <c r="H2532" s="160">
        <f t="shared" si="203"/>
        <v>0</v>
      </c>
      <c r="I2532" s="160">
        <f t="shared" si="200"/>
        <v>0</v>
      </c>
      <c r="J2532" s="160">
        <f t="shared" si="201"/>
        <v>0</v>
      </c>
      <c r="K2532" s="160">
        <f t="shared" si="202"/>
        <v>0</v>
      </c>
    </row>
    <row r="2533" spans="7:11">
      <c r="G2533" s="160">
        <f t="shared" si="199"/>
        <v>0</v>
      </c>
      <c r="H2533" s="160">
        <f t="shared" si="203"/>
        <v>0</v>
      </c>
      <c r="I2533" s="160">
        <f t="shared" si="200"/>
        <v>0</v>
      </c>
      <c r="J2533" s="160">
        <f t="shared" si="201"/>
        <v>0</v>
      </c>
      <c r="K2533" s="160">
        <f t="shared" si="202"/>
        <v>0</v>
      </c>
    </row>
    <row r="2534" spans="7:11">
      <c r="G2534" s="160">
        <f t="shared" si="199"/>
        <v>0</v>
      </c>
      <c r="H2534" s="160">
        <f t="shared" si="203"/>
        <v>0</v>
      </c>
      <c r="I2534" s="160">
        <f t="shared" si="200"/>
        <v>0</v>
      </c>
      <c r="J2534" s="160">
        <f t="shared" si="201"/>
        <v>0</v>
      </c>
      <c r="K2534" s="160">
        <f t="shared" si="202"/>
        <v>0</v>
      </c>
    </row>
    <row r="2535" spans="7:11">
      <c r="G2535" s="160">
        <f t="shared" si="199"/>
        <v>0</v>
      </c>
      <c r="H2535" s="160">
        <f t="shared" si="203"/>
        <v>0</v>
      </c>
      <c r="I2535" s="160">
        <f t="shared" si="200"/>
        <v>0</v>
      </c>
      <c r="J2535" s="160">
        <f t="shared" si="201"/>
        <v>0</v>
      </c>
      <c r="K2535" s="160">
        <f t="shared" si="202"/>
        <v>0</v>
      </c>
    </row>
    <row r="2536" spans="7:11">
      <c r="G2536" s="160">
        <f t="shared" si="199"/>
        <v>0</v>
      </c>
      <c r="H2536" s="160">
        <f t="shared" si="203"/>
        <v>0</v>
      </c>
      <c r="I2536" s="160">
        <f t="shared" si="200"/>
        <v>0</v>
      </c>
      <c r="J2536" s="160">
        <f t="shared" si="201"/>
        <v>0</v>
      </c>
      <c r="K2536" s="160">
        <f t="shared" si="202"/>
        <v>0</v>
      </c>
    </row>
    <row r="2537" spans="7:11">
      <c r="G2537" s="160">
        <f t="shared" si="199"/>
        <v>0</v>
      </c>
      <c r="H2537" s="160">
        <f t="shared" si="203"/>
        <v>0</v>
      </c>
      <c r="I2537" s="160">
        <f t="shared" si="200"/>
        <v>0</v>
      </c>
      <c r="J2537" s="160">
        <f t="shared" si="201"/>
        <v>0</v>
      </c>
      <c r="K2537" s="160">
        <f t="shared" si="202"/>
        <v>0</v>
      </c>
    </row>
    <row r="2538" spans="7:11">
      <c r="G2538" s="160">
        <f t="shared" si="199"/>
        <v>0</v>
      </c>
      <c r="H2538" s="160">
        <f t="shared" si="203"/>
        <v>0</v>
      </c>
      <c r="I2538" s="160">
        <f t="shared" si="200"/>
        <v>0</v>
      </c>
      <c r="J2538" s="160">
        <f t="shared" si="201"/>
        <v>0</v>
      </c>
      <c r="K2538" s="160">
        <f t="shared" si="202"/>
        <v>0</v>
      </c>
    </row>
    <row r="2539" spans="7:11">
      <c r="G2539" s="160">
        <f t="shared" si="199"/>
        <v>0</v>
      </c>
      <c r="H2539" s="160">
        <f t="shared" si="203"/>
        <v>0</v>
      </c>
      <c r="I2539" s="160">
        <f t="shared" si="200"/>
        <v>0</v>
      </c>
      <c r="J2539" s="160">
        <f t="shared" si="201"/>
        <v>0</v>
      </c>
      <c r="K2539" s="160">
        <f t="shared" si="202"/>
        <v>0</v>
      </c>
    </row>
    <row r="2540" spans="7:11">
      <c r="G2540" s="160">
        <f t="shared" si="199"/>
        <v>0</v>
      </c>
      <c r="H2540" s="160">
        <f t="shared" si="203"/>
        <v>0</v>
      </c>
      <c r="I2540" s="160">
        <f t="shared" si="200"/>
        <v>0</v>
      </c>
      <c r="J2540" s="160">
        <f t="shared" si="201"/>
        <v>0</v>
      </c>
      <c r="K2540" s="160">
        <f t="shared" si="202"/>
        <v>0</v>
      </c>
    </row>
    <row r="2541" spans="7:11">
      <c r="G2541" s="160">
        <f t="shared" si="199"/>
        <v>0</v>
      </c>
      <c r="H2541" s="160">
        <f t="shared" si="203"/>
        <v>0</v>
      </c>
      <c r="I2541" s="160">
        <f t="shared" si="200"/>
        <v>0</v>
      </c>
      <c r="J2541" s="160">
        <f t="shared" si="201"/>
        <v>0</v>
      </c>
      <c r="K2541" s="160">
        <f t="shared" si="202"/>
        <v>0</v>
      </c>
    </row>
    <row r="2542" spans="7:11">
      <c r="G2542" s="160">
        <f t="shared" si="199"/>
        <v>0</v>
      </c>
      <c r="H2542" s="160">
        <f t="shared" si="203"/>
        <v>0</v>
      </c>
      <c r="I2542" s="160">
        <f t="shared" si="200"/>
        <v>0</v>
      </c>
      <c r="J2542" s="160">
        <f t="shared" si="201"/>
        <v>0</v>
      </c>
      <c r="K2542" s="160">
        <f t="shared" si="202"/>
        <v>0</v>
      </c>
    </row>
    <row r="2543" spans="7:11">
      <c r="G2543" s="160">
        <f t="shared" si="199"/>
        <v>0</v>
      </c>
      <c r="H2543" s="160">
        <f t="shared" si="203"/>
        <v>0</v>
      </c>
      <c r="I2543" s="160">
        <f t="shared" si="200"/>
        <v>0</v>
      </c>
      <c r="J2543" s="160">
        <f t="shared" si="201"/>
        <v>0</v>
      </c>
      <c r="K2543" s="160">
        <f t="shared" si="202"/>
        <v>0</v>
      </c>
    </row>
    <row r="2544" spans="7:11">
      <c r="G2544" s="160">
        <f t="shared" si="199"/>
        <v>0</v>
      </c>
      <c r="H2544" s="160">
        <f t="shared" si="203"/>
        <v>0</v>
      </c>
      <c r="I2544" s="160">
        <f t="shared" si="200"/>
        <v>0</v>
      </c>
      <c r="J2544" s="160">
        <f t="shared" si="201"/>
        <v>0</v>
      </c>
      <c r="K2544" s="160">
        <f t="shared" si="202"/>
        <v>0</v>
      </c>
    </row>
    <row r="2545" spans="7:11">
      <c r="G2545" s="160">
        <f t="shared" si="199"/>
        <v>0</v>
      </c>
      <c r="H2545" s="160">
        <f t="shared" si="203"/>
        <v>0</v>
      </c>
      <c r="I2545" s="160">
        <f t="shared" si="200"/>
        <v>0</v>
      </c>
      <c r="J2545" s="160">
        <f t="shared" si="201"/>
        <v>0</v>
      </c>
      <c r="K2545" s="160">
        <f t="shared" si="202"/>
        <v>0</v>
      </c>
    </row>
    <row r="2546" spans="7:11">
      <c r="G2546" s="160">
        <f t="shared" si="199"/>
        <v>0</v>
      </c>
      <c r="H2546" s="160">
        <f t="shared" si="203"/>
        <v>0</v>
      </c>
      <c r="I2546" s="160">
        <f t="shared" si="200"/>
        <v>0</v>
      </c>
      <c r="J2546" s="160">
        <f t="shared" si="201"/>
        <v>0</v>
      </c>
      <c r="K2546" s="160">
        <f t="shared" si="202"/>
        <v>0</v>
      </c>
    </row>
    <row r="2547" spans="7:11">
      <c r="G2547" s="160">
        <f t="shared" si="199"/>
        <v>0</v>
      </c>
      <c r="H2547" s="160">
        <f t="shared" si="203"/>
        <v>0</v>
      </c>
      <c r="I2547" s="160">
        <f t="shared" si="200"/>
        <v>0</v>
      </c>
      <c r="J2547" s="160">
        <f t="shared" si="201"/>
        <v>0</v>
      </c>
      <c r="K2547" s="160">
        <f t="shared" si="202"/>
        <v>0</v>
      </c>
    </row>
    <row r="2548" spans="7:11">
      <c r="G2548" s="160">
        <f t="shared" si="199"/>
        <v>0</v>
      </c>
      <c r="H2548" s="160">
        <f t="shared" si="203"/>
        <v>0</v>
      </c>
      <c r="I2548" s="160">
        <f t="shared" si="200"/>
        <v>0</v>
      </c>
      <c r="J2548" s="160">
        <f t="shared" si="201"/>
        <v>0</v>
      </c>
      <c r="K2548" s="160">
        <f t="shared" si="202"/>
        <v>0</v>
      </c>
    </row>
    <row r="2549" spans="7:11">
      <c r="G2549" s="160">
        <f t="shared" si="199"/>
        <v>0</v>
      </c>
      <c r="H2549" s="160">
        <f t="shared" si="203"/>
        <v>0</v>
      </c>
      <c r="I2549" s="160">
        <f t="shared" si="200"/>
        <v>0</v>
      </c>
      <c r="J2549" s="160">
        <f t="shared" si="201"/>
        <v>0</v>
      </c>
      <c r="K2549" s="160">
        <f t="shared" si="202"/>
        <v>0</v>
      </c>
    </row>
    <row r="2550" spans="7:11">
      <c r="G2550" s="160">
        <f t="shared" si="199"/>
        <v>0</v>
      </c>
      <c r="H2550" s="160">
        <f t="shared" si="203"/>
        <v>0</v>
      </c>
      <c r="I2550" s="160">
        <f t="shared" si="200"/>
        <v>0</v>
      </c>
      <c r="J2550" s="160">
        <f t="shared" si="201"/>
        <v>0</v>
      </c>
      <c r="K2550" s="160">
        <f t="shared" si="202"/>
        <v>0</v>
      </c>
    </row>
    <row r="2551" spans="7:11">
      <c r="G2551" s="160">
        <f t="shared" si="199"/>
        <v>0</v>
      </c>
      <c r="H2551" s="160">
        <f t="shared" si="203"/>
        <v>0</v>
      </c>
      <c r="I2551" s="160">
        <f t="shared" si="200"/>
        <v>0</v>
      </c>
      <c r="J2551" s="160">
        <f t="shared" si="201"/>
        <v>0</v>
      </c>
      <c r="K2551" s="160">
        <f t="shared" si="202"/>
        <v>0</v>
      </c>
    </row>
    <row r="2552" spans="7:11">
      <c r="G2552" s="160">
        <f t="shared" si="199"/>
        <v>0</v>
      </c>
      <c r="H2552" s="160">
        <f t="shared" si="203"/>
        <v>0</v>
      </c>
      <c r="I2552" s="160">
        <f t="shared" si="200"/>
        <v>0</v>
      </c>
      <c r="J2552" s="160">
        <f t="shared" si="201"/>
        <v>0</v>
      </c>
      <c r="K2552" s="160">
        <f t="shared" si="202"/>
        <v>0</v>
      </c>
    </row>
    <row r="2553" spans="7:11">
      <c r="G2553" s="160">
        <f t="shared" ref="G2553:G2616" si="204">IF(LEFT(C2553,2)="1-","ТР",IF(LEFT(C2553,2)="4-","ТР",0))</f>
        <v>0</v>
      </c>
      <c r="H2553" s="160">
        <f t="shared" si="203"/>
        <v>0</v>
      </c>
      <c r="I2553" s="160">
        <f t="shared" si="200"/>
        <v>0</v>
      </c>
      <c r="J2553" s="160">
        <f t="shared" si="201"/>
        <v>0</v>
      </c>
      <c r="K2553" s="160">
        <f t="shared" si="202"/>
        <v>0</v>
      </c>
    </row>
    <row r="2554" spans="7:11">
      <c r="G2554" s="160">
        <f t="shared" si="204"/>
        <v>0</v>
      </c>
      <c r="H2554" s="160">
        <f t="shared" si="203"/>
        <v>0</v>
      </c>
      <c r="I2554" s="160">
        <f t="shared" si="200"/>
        <v>0</v>
      </c>
      <c r="J2554" s="160">
        <f t="shared" si="201"/>
        <v>0</v>
      </c>
      <c r="K2554" s="160">
        <f t="shared" si="202"/>
        <v>0</v>
      </c>
    </row>
    <row r="2555" spans="7:11">
      <c r="G2555" s="160">
        <f t="shared" si="204"/>
        <v>0</v>
      </c>
      <c r="H2555" s="160">
        <f t="shared" si="203"/>
        <v>0</v>
      </c>
      <c r="I2555" s="160">
        <f t="shared" si="200"/>
        <v>0</v>
      </c>
      <c r="J2555" s="160">
        <f t="shared" si="201"/>
        <v>0</v>
      </c>
      <c r="K2555" s="160">
        <f t="shared" si="202"/>
        <v>0</v>
      </c>
    </row>
    <row r="2556" spans="7:11">
      <c r="G2556" s="160">
        <f t="shared" si="204"/>
        <v>0</v>
      </c>
      <c r="H2556" s="160">
        <f t="shared" si="203"/>
        <v>0</v>
      </c>
      <c r="I2556" s="160">
        <f t="shared" si="200"/>
        <v>0</v>
      </c>
      <c r="J2556" s="160">
        <f t="shared" si="201"/>
        <v>0</v>
      </c>
      <c r="K2556" s="160">
        <f t="shared" si="202"/>
        <v>0</v>
      </c>
    </row>
    <row r="2557" spans="7:11">
      <c r="G2557" s="160">
        <f t="shared" si="204"/>
        <v>0</v>
      </c>
      <c r="H2557" s="160">
        <f t="shared" si="203"/>
        <v>0</v>
      </c>
      <c r="I2557" s="160">
        <f t="shared" si="200"/>
        <v>0</v>
      </c>
      <c r="J2557" s="160">
        <f t="shared" si="201"/>
        <v>0</v>
      </c>
      <c r="K2557" s="160">
        <f t="shared" si="202"/>
        <v>0</v>
      </c>
    </row>
    <row r="2558" spans="7:11">
      <c r="G2558" s="160">
        <f t="shared" si="204"/>
        <v>0</v>
      </c>
      <c r="H2558" s="160">
        <f t="shared" si="203"/>
        <v>0</v>
      </c>
      <c r="I2558" s="160">
        <f t="shared" si="200"/>
        <v>0</v>
      </c>
      <c r="J2558" s="160">
        <f t="shared" si="201"/>
        <v>0</v>
      </c>
      <c r="K2558" s="160">
        <f t="shared" si="202"/>
        <v>0</v>
      </c>
    </row>
    <row r="2559" spans="7:11">
      <c r="G2559" s="160">
        <f t="shared" si="204"/>
        <v>0</v>
      </c>
      <c r="H2559" s="160">
        <f t="shared" si="203"/>
        <v>0</v>
      </c>
      <c r="I2559" s="160">
        <f t="shared" si="200"/>
        <v>0</v>
      </c>
      <c r="J2559" s="160">
        <f t="shared" si="201"/>
        <v>0</v>
      </c>
      <c r="K2559" s="160">
        <f t="shared" si="202"/>
        <v>0</v>
      </c>
    </row>
    <row r="2560" spans="7:11">
      <c r="G2560" s="160">
        <f t="shared" si="204"/>
        <v>0</v>
      </c>
      <c r="H2560" s="160">
        <f t="shared" si="203"/>
        <v>0</v>
      </c>
      <c r="I2560" s="160">
        <f t="shared" si="200"/>
        <v>0</v>
      </c>
      <c r="J2560" s="160">
        <f t="shared" si="201"/>
        <v>0</v>
      </c>
      <c r="K2560" s="160">
        <f t="shared" si="202"/>
        <v>0</v>
      </c>
    </row>
    <row r="2561" spans="7:11">
      <c r="G2561" s="160">
        <f t="shared" si="204"/>
        <v>0</v>
      </c>
      <c r="H2561" s="160">
        <f t="shared" si="203"/>
        <v>0</v>
      </c>
      <c r="I2561" s="160">
        <f t="shared" si="200"/>
        <v>0</v>
      </c>
      <c r="J2561" s="160">
        <f t="shared" si="201"/>
        <v>0</v>
      </c>
      <c r="K2561" s="160">
        <f t="shared" si="202"/>
        <v>0</v>
      </c>
    </row>
    <row r="2562" spans="7:11">
      <c r="G2562" s="160">
        <f t="shared" si="204"/>
        <v>0</v>
      </c>
      <c r="H2562" s="160">
        <f t="shared" si="203"/>
        <v>0</v>
      </c>
      <c r="I2562" s="160">
        <f t="shared" si="200"/>
        <v>0</v>
      </c>
      <c r="J2562" s="160">
        <f t="shared" si="201"/>
        <v>0</v>
      </c>
      <c r="K2562" s="160">
        <f t="shared" si="202"/>
        <v>0</v>
      </c>
    </row>
    <row r="2563" spans="7:11">
      <c r="G2563" s="160">
        <f t="shared" si="204"/>
        <v>0</v>
      </c>
      <c r="H2563" s="160">
        <f t="shared" si="203"/>
        <v>0</v>
      </c>
      <c r="I2563" s="160">
        <f t="shared" si="200"/>
        <v>0</v>
      </c>
      <c r="J2563" s="160">
        <f t="shared" si="201"/>
        <v>0</v>
      </c>
      <c r="K2563" s="160">
        <f t="shared" si="202"/>
        <v>0</v>
      </c>
    </row>
    <row r="2564" spans="7:11">
      <c r="G2564" s="160">
        <f t="shared" si="204"/>
        <v>0</v>
      </c>
      <c r="H2564" s="160">
        <f t="shared" si="203"/>
        <v>0</v>
      </c>
      <c r="I2564" s="160">
        <f t="shared" ref="I2564:I2627" si="205">IF(G2564="ТР",F2564,0)</f>
        <v>0</v>
      </c>
      <c r="J2564" s="160">
        <f t="shared" si="201"/>
        <v>0</v>
      </c>
      <c r="K2564" s="160">
        <f t="shared" si="202"/>
        <v>0</v>
      </c>
    </row>
    <row r="2565" spans="7:11">
      <c r="G2565" s="160">
        <f t="shared" si="204"/>
        <v>0</v>
      </c>
      <c r="H2565" s="160">
        <f t="shared" si="203"/>
        <v>0</v>
      </c>
      <c r="I2565" s="160">
        <f t="shared" si="205"/>
        <v>0</v>
      </c>
      <c r="J2565" s="160">
        <f t="shared" ref="J2565:J2628" si="206">IF(LEFT(C2565,2)="02","КР",0)</f>
        <v>0</v>
      </c>
      <c r="K2565" s="160">
        <f t="shared" ref="K2565:K2628" si="207">IF(J2565="КР",F2565,0)</f>
        <v>0</v>
      </c>
    </row>
    <row r="2566" spans="7:11">
      <c r="G2566" s="160">
        <f t="shared" si="204"/>
        <v>0</v>
      </c>
      <c r="H2566" s="160">
        <f t="shared" si="203"/>
        <v>0</v>
      </c>
      <c r="I2566" s="160">
        <f t="shared" si="205"/>
        <v>0</v>
      </c>
      <c r="J2566" s="160">
        <f t="shared" si="206"/>
        <v>0</v>
      </c>
      <c r="K2566" s="160">
        <f t="shared" si="207"/>
        <v>0</v>
      </c>
    </row>
    <row r="2567" spans="7:11">
      <c r="G2567" s="160">
        <f t="shared" si="204"/>
        <v>0</v>
      </c>
      <c r="H2567" s="160">
        <f t="shared" ref="H2567:H2630" si="208">IF(G2567="ТР",MID(C2567,3,1),0)</f>
        <v>0</v>
      </c>
      <c r="I2567" s="160">
        <f t="shared" si="205"/>
        <v>0</v>
      </c>
      <c r="J2567" s="160">
        <f t="shared" si="206"/>
        <v>0</v>
      </c>
      <c r="K2567" s="160">
        <f t="shared" si="207"/>
        <v>0</v>
      </c>
    </row>
    <row r="2568" spans="7:11">
      <c r="G2568" s="160">
        <f t="shared" si="204"/>
        <v>0</v>
      </c>
      <c r="H2568" s="160">
        <f t="shared" si="208"/>
        <v>0</v>
      </c>
      <c r="I2568" s="160">
        <f t="shared" si="205"/>
        <v>0</v>
      </c>
      <c r="J2568" s="160">
        <f t="shared" si="206"/>
        <v>0</v>
      </c>
      <c r="K2568" s="160">
        <f t="shared" si="207"/>
        <v>0</v>
      </c>
    </row>
    <row r="2569" spans="7:11">
      <c r="G2569" s="160">
        <f t="shared" si="204"/>
        <v>0</v>
      </c>
      <c r="H2569" s="160">
        <f t="shared" si="208"/>
        <v>0</v>
      </c>
      <c r="I2569" s="160">
        <f t="shared" si="205"/>
        <v>0</v>
      </c>
      <c r="J2569" s="160">
        <f t="shared" si="206"/>
        <v>0</v>
      </c>
      <c r="K2569" s="160">
        <f t="shared" si="207"/>
        <v>0</v>
      </c>
    </row>
    <row r="2570" spans="7:11">
      <c r="G2570" s="160">
        <f t="shared" si="204"/>
        <v>0</v>
      </c>
      <c r="H2570" s="160">
        <f t="shared" si="208"/>
        <v>0</v>
      </c>
      <c r="I2570" s="160">
        <f t="shared" si="205"/>
        <v>0</v>
      </c>
      <c r="J2570" s="160">
        <f t="shared" si="206"/>
        <v>0</v>
      </c>
      <c r="K2570" s="160">
        <f t="shared" si="207"/>
        <v>0</v>
      </c>
    </row>
    <row r="2571" spans="7:11">
      <c r="G2571" s="160">
        <f t="shared" si="204"/>
        <v>0</v>
      </c>
      <c r="H2571" s="160">
        <f t="shared" si="208"/>
        <v>0</v>
      </c>
      <c r="I2571" s="160">
        <f t="shared" si="205"/>
        <v>0</v>
      </c>
      <c r="J2571" s="160">
        <f t="shared" si="206"/>
        <v>0</v>
      </c>
      <c r="K2571" s="160">
        <f t="shared" si="207"/>
        <v>0</v>
      </c>
    </row>
    <row r="2572" spans="7:11">
      <c r="G2572" s="160">
        <f t="shared" si="204"/>
        <v>0</v>
      </c>
      <c r="H2572" s="160">
        <f t="shared" si="208"/>
        <v>0</v>
      </c>
      <c r="I2572" s="160">
        <f t="shared" si="205"/>
        <v>0</v>
      </c>
      <c r="J2572" s="160">
        <f t="shared" si="206"/>
        <v>0</v>
      </c>
      <c r="K2572" s="160">
        <f t="shared" si="207"/>
        <v>0</v>
      </c>
    </row>
    <row r="2573" spans="7:11">
      <c r="G2573" s="160">
        <f t="shared" si="204"/>
        <v>0</v>
      </c>
      <c r="H2573" s="160">
        <f t="shared" si="208"/>
        <v>0</v>
      </c>
      <c r="I2573" s="160">
        <f t="shared" si="205"/>
        <v>0</v>
      </c>
      <c r="J2573" s="160">
        <f t="shared" si="206"/>
        <v>0</v>
      </c>
      <c r="K2573" s="160">
        <f t="shared" si="207"/>
        <v>0</v>
      </c>
    </row>
    <row r="2574" spans="7:11">
      <c r="G2574" s="160">
        <f t="shared" si="204"/>
        <v>0</v>
      </c>
      <c r="H2574" s="160">
        <f t="shared" si="208"/>
        <v>0</v>
      </c>
      <c r="I2574" s="160">
        <f t="shared" si="205"/>
        <v>0</v>
      </c>
      <c r="J2574" s="160">
        <f t="shared" si="206"/>
        <v>0</v>
      </c>
      <c r="K2574" s="160">
        <f t="shared" si="207"/>
        <v>0</v>
      </c>
    </row>
    <row r="2575" spans="7:11">
      <c r="G2575" s="160">
        <f t="shared" si="204"/>
        <v>0</v>
      </c>
      <c r="H2575" s="160">
        <f t="shared" si="208"/>
        <v>0</v>
      </c>
      <c r="I2575" s="160">
        <f t="shared" si="205"/>
        <v>0</v>
      </c>
      <c r="J2575" s="160">
        <f t="shared" si="206"/>
        <v>0</v>
      </c>
      <c r="K2575" s="160">
        <f t="shared" si="207"/>
        <v>0</v>
      </c>
    </row>
    <row r="2576" spans="7:11">
      <c r="G2576" s="160">
        <f t="shared" si="204"/>
        <v>0</v>
      </c>
      <c r="H2576" s="160">
        <f t="shared" si="208"/>
        <v>0</v>
      </c>
      <c r="I2576" s="160">
        <f t="shared" si="205"/>
        <v>0</v>
      </c>
      <c r="J2576" s="160">
        <f t="shared" si="206"/>
        <v>0</v>
      </c>
      <c r="K2576" s="160">
        <f t="shared" si="207"/>
        <v>0</v>
      </c>
    </row>
    <row r="2577" spans="7:11">
      <c r="G2577" s="160">
        <f t="shared" si="204"/>
        <v>0</v>
      </c>
      <c r="H2577" s="160">
        <f t="shared" si="208"/>
        <v>0</v>
      </c>
      <c r="I2577" s="160">
        <f t="shared" si="205"/>
        <v>0</v>
      </c>
      <c r="J2577" s="160">
        <f t="shared" si="206"/>
        <v>0</v>
      </c>
      <c r="K2577" s="160">
        <f t="shared" si="207"/>
        <v>0</v>
      </c>
    </row>
    <row r="2578" spans="7:11">
      <c r="G2578" s="160">
        <f t="shared" si="204"/>
        <v>0</v>
      </c>
      <c r="H2578" s="160">
        <f t="shared" si="208"/>
        <v>0</v>
      </c>
      <c r="I2578" s="160">
        <f t="shared" si="205"/>
        <v>0</v>
      </c>
      <c r="J2578" s="160">
        <f t="shared" si="206"/>
        <v>0</v>
      </c>
      <c r="K2578" s="160">
        <f t="shared" si="207"/>
        <v>0</v>
      </c>
    </row>
    <row r="2579" spans="7:11">
      <c r="G2579" s="160">
        <f t="shared" si="204"/>
        <v>0</v>
      </c>
      <c r="H2579" s="160">
        <f t="shared" si="208"/>
        <v>0</v>
      </c>
      <c r="I2579" s="160">
        <f t="shared" si="205"/>
        <v>0</v>
      </c>
      <c r="J2579" s="160">
        <f t="shared" si="206"/>
        <v>0</v>
      </c>
      <c r="K2579" s="160">
        <f t="shared" si="207"/>
        <v>0</v>
      </c>
    </row>
    <row r="2580" spans="7:11">
      <c r="G2580" s="160">
        <f t="shared" si="204"/>
        <v>0</v>
      </c>
      <c r="H2580" s="160">
        <f t="shared" si="208"/>
        <v>0</v>
      </c>
      <c r="I2580" s="160">
        <f t="shared" si="205"/>
        <v>0</v>
      </c>
      <c r="J2580" s="160">
        <f t="shared" si="206"/>
        <v>0</v>
      </c>
      <c r="K2580" s="160">
        <f t="shared" si="207"/>
        <v>0</v>
      </c>
    </row>
    <row r="2581" spans="7:11">
      <c r="G2581" s="160">
        <f t="shared" si="204"/>
        <v>0</v>
      </c>
      <c r="H2581" s="160">
        <f t="shared" si="208"/>
        <v>0</v>
      </c>
      <c r="I2581" s="160">
        <f t="shared" si="205"/>
        <v>0</v>
      </c>
      <c r="J2581" s="160">
        <f t="shared" si="206"/>
        <v>0</v>
      </c>
      <c r="K2581" s="160">
        <f t="shared" si="207"/>
        <v>0</v>
      </c>
    </row>
    <row r="2582" spans="7:11">
      <c r="G2582" s="160">
        <f t="shared" si="204"/>
        <v>0</v>
      </c>
      <c r="H2582" s="160">
        <f t="shared" si="208"/>
        <v>0</v>
      </c>
      <c r="I2582" s="160">
        <f t="shared" si="205"/>
        <v>0</v>
      </c>
      <c r="J2582" s="160">
        <f t="shared" si="206"/>
        <v>0</v>
      </c>
      <c r="K2582" s="160">
        <f t="shared" si="207"/>
        <v>0</v>
      </c>
    </row>
    <row r="2583" spans="7:11">
      <c r="G2583" s="160">
        <f t="shared" si="204"/>
        <v>0</v>
      </c>
      <c r="H2583" s="160">
        <f t="shared" si="208"/>
        <v>0</v>
      </c>
      <c r="I2583" s="160">
        <f t="shared" si="205"/>
        <v>0</v>
      </c>
      <c r="J2583" s="160">
        <f t="shared" si="206"/>
        <v>0</v>
      </c>
      <c r="K2583" s="160">
        <f t="shared" si="207"/>
        <v>0</v>
      </c>
    </row>
    <row r="2584" spans="7:11">
      <c r="G2584" s="160">
        <f t="shared" si="204"/>
        <v>0</v>
      </c>
      <c r="H2584" s="160">
        <f t="shared" si="208"/>
        <v>0</v>
      </c>
      <c r="I2584" s="160">
        <f t="shared" si="205"/>
        <v>0</v>
      </c>
      <c r="J2584" s="160">
        <f t="shared" si="206"/>
        <v>0</v>
      </c>
      <c r="K2584" s="160">
        <f t="shared" si="207"/>
        <v>0</v>
      </c>
    </row>
    <row r="2585" spans="7:11">
      <c r="G2585" s="160">
        <f t="shared" si="204"/>
        <v>0</v>
      </c>
      <c r="H2585" s="160">
        <f t="shared" si="208"/>
        <v>0</v>
      </c>
      <c r="I2585" s="160">
        <f t="shared" si="205"/>
        <v>0</v>
      </c>
      <c r="J2585" s="160">
        <f t="shared" si="206"/>
        <v>0</v>
      </c>
      <c r="K2585" s="160">
        <f t="shared" si="207"/>
        <v>0</v>
      </c>
    </row>
    <row r="2586" spans="7:11">
      <c r="G2586" s="160">
        <f t="shared" si="204"/>
        <v>0</v>
      </c>
      <c r="H2586" s="160">
        <f t="shared" si="208"/>
        <v>0</v>
      </c>
      <c r="I2586" s="160">
        <f t="shared" si="205"/>
        <v>0</v>
      </c>
      <c r="J2586" s="160">
        <f t="shared" si="206"/>
        <v>0</v>
      </c>
      <c r="K2586" s="160">
        <f t="shared" si="207"/>
        <v>0</v>
      </c>
    </row>
    <row r="2587" spans="7:11">
      <c r="G2587" s="160">
        <f t="shared" si="204"/>
        <v>0</v>
      </c>
      <c r="H2587" s="160">
        <f t="shared" si="208"/>
        <v>0</v>
      </c>
      <c r="I2587" s="160">
        <f t="shared" si="205"/>
        <v>0</v>
      </c>
      <c r="J2587" s="160">
        <f t="shared" si="206"/>
        <v>0</v>
      </c>
      <c r="K2587" s="160">
        <f t="shared" si="207"/>
        <v>0</v>
      </c>
    </row>
    <row r="2588" spans="7:11">
      <c r="G2588" s="160">
        <f t="shared" si="204"/>
        <v>0</v>
      </c>
      <c r="H2588" s="160">
        <f t="shared" si="208"/>
        <v>0</v>
      </c>
      <c r="I2588" s="160">
        <f t="shared" si="205"/>
        <v>0</v>
      </c>
      <c r="J2588" s="160">
        <f t="shared" si="206"/>
        <v>0</v>
      </c>
      <c r="K2588" s="160">
        <f t="shared" si="207"/>
        <v>0</v>
      </c>
    </row>
    <row r="2589" spans="7:11">
      <c r="G2589" s="160">
        <f t="shared" si="204"/>
        <v>0</v>
      </c>
      <c r="H2589" s="160">
        <f t="shared" si="208"/>
        <v>0</v>
      </c>
      <c r="I2589" s="160">
        <f t="shared" si="205"/>
        <v>0</v>
      </c>
      <c r="J2589" s="160">
        <f t="shared" si="206"/>
        <v>0</v>
      </c>
      <c r="K2589" s="160">
        <f t="shared" si="207"/>
        <v>0</v>
      </c>
    </row>
    <row r="2590" spans="7:11">
      <c r="G2590" s="160">
        <f t="shared" si="204"/>
        <v>0</v>
      </c>
      <c r="H2590" s="160">
        <f t="shared" si="208"/>
        <v>0</v>
      </c>
      <c r="I2590" s="160">
        <f t="shared" si="205"/>
        <v>0</v>
      </c>
      <c r="J2590" s="160">
        <f t="shared" si="206"/>
        <v>0</v>
      </c>
      <c r="K2590" s="160">
        <f t="shared" si="207"/>
        <v>0</v>
      </c>
    </row>
    <row r="2591" spans="7:11">
      <c r="G2591" s="160">
        <f t="shared" si="204"/>
        <v>0</v>
      </c>
      <c r="H2591" s="160">
        <f t="shared" si="208"/>
        <v>0</v>
      </c>
      <c r="I2591" s="160">
        <f t="shared" si="205"/>
        <v>0</v>
      </c>
      <c r="J2591" s="160">
        <f t="shared" si="206"/>
        <v>0</v>
      </c>
      <c r="K2591" s="160">
        <f t="shared" si="207"/>
        <v>0</v>
      </c>
    </row>
    <row r="2592" spans="7:11">
      <c r="G2592" s="160">
        <f t="shared" si="204"/>
        <v>0</v>
      </c>
      <c r="H2592" s="160">
        <f t="shared" si="208"/>
        <v>0</v>
      </c>
      <c r="I2592" s="160">
        <f t="shared" si="205"/>
        <v>0</v>
      </c>
      <c r="J2592" s="160">
        <f t="shared" si="206"/>
        <v>0</v>
      </c>
      <c r="K2592" s="160">
        <f t="shared" si="207"/>
        <v>0</v>
      </c>
    </row>
    <row r="2593" spans="7:11">
      <c r="G2593" s="160">
        <f t="shared" si="204"/>
        <v>0</v>
      </c>
      <c r="H2593" s="160">
        <f t="shared" si="208"/>
        <v>0</v>
      </c>
      <c r="I2593" s="160">
        <f t="shared" si="205"/>
        <v>0</v>
      </c>
      <c r="J2593" s="160">
        <f t="shared" si="206"/>
        <v>0</v>
      </c>
      <c r="K2593" s="160">
        <f t="shared" si="207"/>
        <v>0</v>
      </c>
    </row>
    <row r="2594" spans="7:11">
      <c r="G2594" s="160">
        <f t="shared" si="204"/>
        <v>0</v>
      </c>
      <c r="H2594" s="160">
        <f t="shared" si="208"/>
        <v>0</v>
      </c>
      <c r="I2594" s="160">
        <f t="shared" si="205"/>
        <v>0</v>
      </c>
      <c r="J2594" s="160">
        <f t="shared" si="206"/>
        <v>0</v>
      </c>
      <c r="K2594" s="160">
        <f t="shared" si="207"/>
        <v>0</v>
      </c>
    </row>
    <row r="2595" spans="7:11">
      <c r="G2595" s="160">
        <f t="shared" si="204"/>
        <v>0</v>
      </c>
      <c r="H2595" s="160">
        <f t="shared" si="208"/>
        <v>0</v>
      </c>
      <c r="I2595" s="160">
        <f t="shared" si="205"/>
        <v>0</v>
      </c>
      <c r="J2595" s="160">
        <f t="shared" si="206"/>
        <v>0</v>
      </c>
      <c r="K2595" s="160">
        <f t="shared" si="207"/>
        <v>0</v>
      </c>
    </row>
    <row r="2596" spans="7:11">
      <c r="G2596" s="160">
        <f t="shared" si="204"/>
        <v>0</v>
      </c>
      <c r="H2596" s="160">
        <f t="shared" si="208"/>
        <v>0</v>
      </c>
      <c r="I2596" s="160">
        <f t="shared" si="205"/>
        <v>0</v>
      </c>
      <c r="J2596" s="160">
        <f t="shared" si="206"/>
        <v>0</v>
      </c>
      <c r="K2596" s="160">
        <f t="shared" si="207"/>
        <v>0</v>
      </c>
    </row>
    <row r="2597" spans="7:11">
      <c r="G2597" s="160">
        <f t="shared" si="204"/>
        <v>0</v>
      </c>
      <c r="H2597" s="160">
        <f t="shared" si="208"/>
        <v>0</v>
      </c>
      <c r="I2597" s="160">
        <f t="shared" si="205"/>
        <v>0</v>
      </c>
      <c r="J2597" s="160">
        <f t="shared" si="206"/>
        <v>0</v>
      </c>
      <c r="K2597" s="160">
        <f t="shared" si="207"/>
        <v>0</v>
      </c>
    </row>
    <row r="2598" spans="7:11">
      <c r="G2598" s="160">
        <f t="shared" si="204"/>
        <v>0</v>
      </c>
      <c r="H2598" s="160">
        <f t="shared" si="208"/>
        <v>0</v>
      </c>
      <c r="I2598" s="160">
        <f t="shared" si="205"/>
        <v>0</v>
      </c>
      <c r="J2598" s="160">
        <f t="shared" si="206"/>
        <v>0</v>
      </c>
      <c r="K2598" s="160">
        <f t="shared" si="207"/>
        <v>0</v>
      </c>
    </row>
    <row r="2599" spans="7:11">
      <c r="G2599" s="160">
        <f t="shared" si="204"/>
        <v>0</v>
      </c>
      <c r="H2599" s="160">
        <f t="shared" si="208"/>
        <v>0</v>
      </c>
      <c r="I2599" s="160">
        <f t="shared" si="205"/>
        <v>0</v>
      </c>
      <c r="J2599" s="160">
        <f t="shared" si="206"/>
        <v>0</v>
      </c>
      <c r="K2599" s="160">
        <f t="shared" si="207"/>
        <v>0</v>
      </c>
    </row>
    <row r="2600" spans="7:11">
      <c r="G2600" s="160">
        <f t="shared" si="204"/>
        <v>0</v>
      </c>
      <c r="H2600" s="160">
        <f t="shared" si="208"/>
        <v>0</v>
      </c>
      <c r="I2600" s="160">
        <f t="shared" si="205"/>
        <v>0</v>
      </c>
      <c r="J2600" s="160">
        <f t="shared" si="206"/>
        <v>0</v>
      </c>
      <c r="K2600" s="160">
        <f t="shared" si="207"/>
        <v>0</v>
      </c>
    </row>
    <row r="2601" spans="7:11">
      <c r="G2601" s="160">
        <f t="shared" si="204"/>
        <v>0</v>
      </c>
      <c r="H2601" s="160">
        <f t="shared" si="208"/>
        <v>0</v>
      </c>
      <c r="I2601" s="160">
        <f t="shared" si="205"/>
        <v>0</v>
      </c>
      <c r="J2601" s="160">
        <f t="shared" si="206"/>
        <v>0</v>
      </c>
      <c r="K2601" s="160">
        <f t="shared" si="207"/>
        <v>0</v>
      </c>
    </row>
    <row r="2602" spans="7:11">
      <c r="G2602" s="160">
        <f t="shared" si="204"/>
        <v>0</v>
      </c>
      <c r="H2602" s="160">
        <f t="shared" si="208"/>
        <v>0</v>
      </c>
      <c r="I2602" s="160">
        <f t="shared" si="205"/>
        <v>0</v>
      </c>
      <c r="J2602" s="160">
        <f t="shared" si="206"/>
        <v>0</v>
      </c>
      <c r="K2602" s="160">
        <f t="shared" si="207"/>
        <v>0</v>
      </c>
    </row>
    <row r="2603" spans="7:11">
      <c r="G2603" s="160">
        <f t="shared" si="204"/>
        <v>0</v>
      </c>
      <c r="H2603" s="160">
        <f t="shared" si="208"/>
        <v>0</v>
      </c>
      <c r="I2603" s="160">
        <f t="shared" si="205"/>
        <v>0</v>
      </c>
      <c r="J2603" s="160">
        <f t="shared" si="206"/>
        <v>0</v>
      </c>
      <c r="K2603" s="160">
        <f t="shared" si="207"/>
        <v>0</v>
      </c>
    </row>
    <row r="2604" spans="7:11">
      <c r="G2604" s="160">
        <f t="shared" si="204"/>
        <v>0</v>
      </c>
      <c r="H2604" s="160">
        <f t="shared" si="208"/>
        <v>0</v>
      </c>
      <c r="I2604" s="160">
        <f t="shared" si="205"/>
        <v>0</v>
      </c>
      <c r="J2604" s="160">
        <f t="shared" si="206"/>
        <v>0</v>
      </c>
      <c r="K2604" s="160">
        <f t="shared" si="207"/>
        <v>0</v>
      </c>
    </row>
    <row r="2605" spans="7:11">
      <c r="G2605" s="160">
        <f t="shared" si="204"/>
        <v>0</v>
      </c>
      <c r="H2605" s="160">
        <f t="shared" si="208"/>
        <v>0</v>
      </c>
      <c r="I2605" s="160">
        <f t="shared" si="205"/>
        <v>0</v>
      </c>
      <c r="J2605" s="160">
        <f t="shared" si="206"/>
        <v>0</v>
      </c>
      <c r="K2605" s="160">
        <f t="shared" si="207"/>
        <v>0</v>
      </c>
    </row>
    <row r="2606" spans="7:11">
      <c r="G2606" s="160">
        <f t="shared" si="204"/>
        <v>0</v>
      </c>
      <c r="H2606" s="160">
        <f t="shared" si="208"/>
        <v>0</v>
      </c>
      <c r="I2606" s="160">
        <f t="shared" si="205"/>
        <v>0</v>
      </c>
      <c r="J2606" s="160">
        <f t="shared" si="206"/>
        <v>0</v>
      </c>
      <c r="K2606" s="160">
        <f t="shared" si="207"/>
        <v>0</v>
      </c>
    </row>
    <row r="2607" spans="7:11">
      <c r="G2607" s="160">
        <f t="shared" si="204"/>
        <v>0</v>
      </c>
      <c r="H2607" s="160">
        <f t="shared" si="208"/>
        <v>0</v>
      </c>
      <c r="I2607" s="160">
        <f t="shared" si="205"/>
        <v>0</v>
      </c>
      <c r="J2607" s="160">
        <f t="shared" si="206"/>
        <v>0</v>
      </c>
      <c r="K2607" s="160">
        <f t="shared" si="207"/>
        <v>0</v>
      </c>
    </row>
    <row r="2608" spans="7:11">
      <c r="G2608" s="160">
        <f t="shared" si="204"/>
        <v>0</v>
      </c>
      <c r="H2608" s="160">
        <f t="shared" si="208"/>
        <v>0</v>
      </c>
      <c r="I2608" s="160">
        <f t="shared" si="205"/>
        <v>0</v>
      </c>
      <c r="J2608" s="160">
        <f t="shared" si="206"/>
        <v>0</v>
      </c>
      <c r="K2608" s="160">
        <f t="shared" si="207"/>
        <v>0</v>
      </c>
    </row>
    <row r="2609" spans="7:11">
      <c r="G2609" s="160">
        <f t="shared" si="204"/>
        <v>0</v>
      </c>
      <c r="H2609" s="160">
        <f t="shared" si="208"/>
        <v>0</v>
      </c>
      <c r="I2609" s="160">
        <f t="shared" si="205"/>
        <v>0</v>
      </c>
      <c r="J2609" s="160">
        <f t="shared" si="206"/>
        <v>0</v>
      </c>
      <c r="K2609" s="160">
        <f t="shared" si="207"/>
        <v>0</v>
      </c>
    </row>
    <row r="2610" spans="7:11">
      <c r="G2610" s="160">
        <f t="shared" si="204"/>
        <v>0</v>
      </c>
      <c r="H2610" s="160">
        <f t="shared" si="208"/>
        <v>0</v>
      </c>
      <c r="I2610" s="160">
        <f t="shared" si="205"/>
        <v>0</v>
      </c>
      <c r="J2610" s="160">
        <f t="shared" si="206"/>
        <v>0</v>
      </c>
      <c r="K2610" s="160">
        <f t="shared" si="207"/>
        <v>0</v>
      </c>
    </row>
    <row r="2611" spans="7:11">
      <c r="G2611" s="160">
        <f t="shared" si="204"/>
        <v>0</v>
      </c>
      <c r="H2611" s="160">
        <f t="shared" si="208"/>
        <v>0</v>
      </c>
      <c r="I2611" s="160">
        <f t="shared" si="205"/>
        <v>0</v>
      </c>
      <c r="J2611" s="160">
        <f t="shared" si="206"/>
        <v>0</v>
      </c>
      <c r="K2611" s="160">
        <f t="shared" si="207"/>
        <v>0</v>
      </c>
    </row>
    <row r="2612" spans="7:11">
      <c r="G2612" s="160">
        <f t="shared" si="204"/>
        <v>0</v>
      </c>
      <c r="H2612" s="160">
        <f t="shared" si="208"/>
        <v>0</v>
      </c>
      <c r="I2612" s="160">
        <f t="shared" si="205"/>
        <v>0</v>
      </c>
      <c r="J2612" s="160">
        <f t="shared" si="206"/>
        <v>0</v>
      </c>
      <c r="K2612" s="160">
        <f t="shared" si="207"/>
        <v>0</v>
      </c>
    </row>
    <row r="2613" spans="7:11">
      <c r="G2613" s="160">
        <f t="shared" si="204"/>
        <v>0</v>
      </c>
      <c r="H2613" s="160">
        <f t="shared" si="208"/>
        <v>0</v>
      </c>
      <c r="I2613" s="160">
        <f t="shared" si="205"/>
        <v>0</v>
      </c>
      <c r="J2613" s="160">
        <f t="shared" si="206"/>
        <v>0</v>
      </c>
      <c r="K2613" s="160">
        <f t="shared" si="207"/>
        <v>0</v>
      </c>
    </row>
    <row r="2614" spans="7:11">
      <c r="G2614" s="160">
        <f t="shared" si="204"/>
        <v>0</v>
      </c>
      <c r="H2614" s="160">
        <f t="shared" si="208"/>
        <v>0</v>
      </c>
      <c r="I2614" s="160">
        <f t="shared" si="205"/>
        <v>0</v>
      </c>
      <c r="J2614" s="160">
        <f t="shared" si="206"/>
        <v>0</v>
      </c>
      <c r="K2614" s="160">
        <f t="shared" si="207"/>
        <v>0</v>
      </c>
    </row>
    <row r="2615" spans="7:11">
      <c r="G2615" s="160">
        <f t="shared" si="204"/>
        <v>0</v>
      </c>
      <c r="H2615" s="160">
        <f t="shared" si="208"/>
        <v>0</v>
      </c>
      <c r="I2615" s="160">
        <f t="shared" si="205"/>
        <v>0</v>
      </c>
      <c r="J2615" s="160">
        <f t="shared" si="206"/>
        <v>0</v>
      </c>
      <c r="K2615" s="160">
        <f t="shared" si="207"/>
        <v>0</v>
      </c>
    </row>
    <row r="2616" spans="7:11">
      <c r="G2616" s="160">
        <f t="shared" si="204"/>
        <v>0</v>
      </c>
      <c r="H2616" s="160">
        <f t="shared" si="208"/>
        <v>0</v>
      </c>
      <c r="I2616" s="160">
        <f t="shared" si="205"/>
        <v>0</v>
      </c>
      <c r="J2616" s="160">
        <f t="shared" si="206"/>
        <v>0</v>
      </c>
      <c r="K2616" s="160">
        <f t="shared" si="207"/>
        <v>0</v>
      </c>
    </row>
    <row r="2617" spans="7:11">
      <c r="G2617" s="160">
        <f t="shared" ref="G2617:G2680" si="209">IF(LEFT(C2617,2)="1-","ТР",IF(LEFT(C2617,2)="4-","ТР",0))</f>
        <v>0</v>
      </c>
      <c r="H2617" s="160">
        <f t="shared" si="208"/>
        <v>0</v>
      </c>
      <c r="I2617" s="160">
        <f t="shared" si="205"/>
        <v>0</v>
      </c>
      <c r="J2617" s="160">
        <f t="shared" si="206"/>
        <v>0</v>
      </c>
      <c r="K2617" s="160">
        <f t="shared" si="207"/>
        <v>0</v>
      </c>
    </row>
    <row r="2618" spans="7:11">
      <c r="G2618" s="160">
        <f t="shared" si="209"/>
        <v>0</v>
      </c>
      <c r="H2618" s="160">
        <f t="shared" si="208"/>
        <v>0</v>
      </c>
      <c r="I2618" s="160">
        <f t="shared" si="205"/>
        <v>0</v>
      </c>
      <c r="J2618" s="160">
        <f t="shared" si="206"/>
        <v>0</v>
      </c>
      <c r="K2618" s="160">
        <f t="shared" si="207"/>
        <v>0</v>
      </c>
    </row>
    <row r="2619" spans="7:11">
      <c r="G2619" s="160">
        <f t="shared" si="209"/>
        <v>0</v>
      </c>
      <c r="H2619" s="160">
        <f t="shared" si="208"/>
        <v>0</v>
      </c>
      <c r="I2619" s="160">
        <f t="shared" si="205"/>
        <v>0</v>
      </c>
      <c r="J2619" s="160">
        <f t="shared" si="206"/>
        <v>0</v>
      </c>
      <c r="K2619" s="160">
        <f t="shared" si="207"/>
        <v>0</v>
      </c>
    </row>
    <row r="2620" spans="7:11">
      <c r="G2620" s="160">
        <f t="shared" si="209"/>
        <v>0</v>
      </c>
      <c r="H2620" s="160">
        <f t="shared" si="208"/>
        <v>0</v>
      </c>
      <c r="I2620" s="160">
        <f t="shared" si="205"/>
        <v>0</v>
      </c>
      <c r="J2620" s="160">
        <f t="shared" si="206"/>
        <v>0</v>
      </c>
      <c r="K2620" s="160">
        <f t="shared" si="207"/>
        <v>0</v>
      </c>
    </row>
    <row r="2621" spans="7:11">
      <c r="G2621" s="160">
        <f t="shared" si="209"/>
        <v>0</v>
      </c>
      <c r="H2621" s="160">
        <f t="shared" si="208"/>
        <v>0</v>
      </c>
      <c r="I2621" s="160">
        <f t="shared" si="205"/>
        <v>0</v>
      </c>
      <c r="J2621" s="160">
        <f t="shared" si="206"/>
        <v>0</v>
      </c>
      <c r="K2621" s="160">
        <f t="shared" si="207"/>
        <v>0</v>
      </c>
    </row>
    <row r="2622" spans="7:11">
      <c r="G2622" s="160">
        <f t="shared" si="209"/>
        <v>0</v>
      </c>
      <c r="H2622" s="160">
        <f t="shared" si="208"/>
        <v>0</v>
      </c>
      <c r="I2622" s="160">
        <f t="shared" si="205"/>
        <v>0</v>
      </c>
      <c r="J2622" s="160">
        <f t="shared" si="206"/>
        <v>0</v>
      </c>
      <c r="K2622" s="160">
        <f t="shared" si="207"/>
        <v>0</v>
      </c>
    </row>
    <row r="2623" spans="7:11">
      <c r="G2623" s="160">
        <f t="shared" si="209"/>
        <v>0</v>
      </c>
      <c r="H2623" s="160">
        <f t="shared" si="208"/>
        <v>0</v>
      </c>
      <c r="I2623" s="160">
        <f t="shared" si="205"/>
        <v>0</v>
      </c>
      <c r="J2623" s="160">
        <f t="shared" si="206"/>
        <v>0</v>
      </c>
      <c r="K2623" s="160">
        <f t="shared" si="207"/>
        <v>0</v>
      </c>
    </row>
    <row r="2624" spans="7:11">
      <c r="G2624" s="160">
        <f t="shared" si="209"/>
        <v>0</v>
      </c>
      <c r="H2624" s="160">
        <f t="shared" si="208"/>
        <v>0</v>
      </c>
      <c r="I2624" s="160">
        <f t="shared" si="205"/>
        <v>0</v>
      </c>
      <c r="J2624" s="160">
        <f t="shared" si="206"/>
        <v>0</v>
      </c>
      <c r="K2624" s="160">
        <f t="shared" si="207"/>
        <v>0</v>
      </c>
    </row>
    <row r="2625" spans="7:11">
      <c r="G2625" s="160">
        <f t="shared" si="209"/>
        <v>0</v>
      </c>
      <c r="H2625" s="160">
        <f t="shared" si="208"/>
        <v>0</v>
      </c>
      <c r="I2625" s="160">
        <f t="shared" si="205"/>
        <v>0</v>
      </c>
      <c r="J2625" s="160">
        <f t="shared" si="206"/>
        <v>0</v>
      </c>
      <c r="K2625" s="160">
        <f t="shared" si="207"/>
        <v>0</v>
      </c>
    </row>
    <row r="2626" spans="7:11">
      <c r="G2626" s="160">
        <f t="shared" si="209"/>
        <v>0</v>
      </c>
      <c r="H2626" s="160">
        <f t="shared" si="208"/>
        <v>0</v>
      </c>
      <c r="I2626" s="160">
        <f t="shared" si="205"/>
        <v>0</v>
      </c>
      <c r="J2626" s="160">
        <f t="shared" si="206"/>
        <v>0</v>
      </c>
      <c r="K2626" s="160">
        <f t="shared" si="207"/>
        <v>0</v>
      </c>
    </row>
    <row r="2627" spans="7:11">
      <c r="G2627" s="160">
        <f t="shared" si="209"/>
        <v>0</v>
      </c>
      <c r="H2627" s="160">
        <f t="shared" si="208"/>
        <v>0</v>
      </c>
      <c r="I2627" s="160">
        <f t="shared" si="205"/>
        <v>0</v>
      </c>
      <c r="J2627" s="160">
        <f t="shared" si="206"/>
        <v>0</v>
      </c>
      <c r="K2627" s="160">
        <f t="shared" si="207"/>
        <v>0</v>
      </c>
    </row>
    <row r="2628" spans="7:11">
      <c r="G2628" s="160">
        <f t="shared" si="209"/>
        <v>0</v>
      </c>
      <c r="H2628" s="160">
        <f t="shared" si="208"/>
        <v>0</v>
      </c>
      <c r="I2628" s="160">
        <f t="shared" ref="I2628:I2691" si="210">IF(G2628="ТР",F2628,0)</f>
        <v>0</v>
      </c>
      <c r="J2628" s="160">
        <f t="shared" si="206"/>
        <v>0</v>
      </c>
      <c r="K2628" s="160">
        <f t="shared" si="207"/>
        <v>0</v>
      </c>
    </row>
    <row r="2629" spans="7:11">
      <c r="G2629" s="160">
        <f t="shared" si="209"/>
        <v>0</v>
      </c>
      <c r="H2629" s="160">
        <f t="shared" si="208"/>
        <v>0</v>
      </c>
      <c r="I2629" s="160">
        <f t="shared" si="210"/>
        <v>0</v>
      </c>
      <c r="J2629" s="160">
        <f t="shared" ref="J2629:J2692" si="211">IF(LEFT(C2629,2)="02","КР",0)</f>
        <v>0</v>
      </c>
      <c r="K2629" s="160">
        <f t="shared" ref="K2629:K2692" si="212">IF(J2629="КР",F2629,0)</f>
        <v>0</v>
      </c>
    </row>
    <row r="2630" spans="7:11">
      <c r="G2630" s="160">
        <f t="shared" si="209"/>
        <v>0</v>
      </c>
      <c r="H2630" s="160">
        <f t="shared" si="208"/>
        <v>0</v>
      </c>
      <c r="I2630" s="160">
        <f t="shared" si="210"/>
        <v>0</v>
      </c>
      <c r="J2630" s="160">
        <f t="shared" si="211"/>
        <v>0</v>
      </c>
      <c r="K2630" s="160">
        <f t="shared" si="212"/>
        <v>0</v>
      </c>
    </row>
    <row r="2631" spans="7:11">
      <c r="G2631" s="160">
        <f t="shared" si="209"/>
        <v>0</v>
      </c>
      <c r="H2631" s="160">
        <f t="shared" ref="H2631:H2694" si="213">IF(G2631="ТР",MID(C2631,3,1),0)</f>
        <v>0</v>
      </c>
      <c r="I2631" s="160">
        <f t="shared" si="210"/>
        <v>0</v>
      </c>
      <c r="J2631" s="160">
        <f t="shared" si="211"/>
        <v>0</v>
      </c>
      <c r="K2631" s="160">
        <f t="shared" si="212"/>
        <v>0</v>
      </c>
    </row>
    <row r="2632" spans="7:11">
      <c r="G2632" s="160">
        <f t="shared" si="209"/>
        <v>0</v>
      </c>
      <c r="H2632" s="160">
        <f t="shared" si="213"/>
        <v>0</v>
      </c>
      <c r="I2632" s="160">
        <f t="shared" si="210"/>
        <v>0</v>
      </c>
      <c r="J2632" s="160">
        <f t="shared" si="211"/>
        <v>0</v>
      </c>
      <c r="K2632" s="160">
        <f t="shared" si="212"/>
        <v>0</v>
      </c>
    </row>
    <row r="2633" spans="7:11">
      <c r="G2633" s="160">
        <f t="shared" si="209"/>
        <v>0</v>
      </c>
      <c r="H2633" s="160">
        <f t="shared" si="213"/>
        <v>0</v>
      </c>
      <c r="I2633" s="160">
        <f t="shared" si="210"/>
        <v>0</v>
      </c>
      <c r="J2633" s="160">
        <f t="shared" si="211"/>
        <v>0</v>
      </c>
      <c r="K2633" s="160">
        <f t="shared" si="212"/>
        <v>0</v>
      </c>
    </row>
    <row r="2634" spans="7:11">
      <c r="G2634" s="160">
        <f t="shared" si="209"/>
        <v>0</v>
      </c>
      <c r="H2634" s="160">
        <f t="shared" si="213"/>
        <v>0</v>
      </c>
      <c r="I2634" s="160">
        <f t="shared" si="210"/>
        <v>0</v>
      </c>
      <c r="J2634" s="160">
        <f t="shared" si="211"/>
        <v>0</v>
      </c>
      <c r="K2634" s="160">
        <f t="shared" si="212"/>
        <v>0</v>
      </c>
    </row>
    <row r="2635" spans="7:11">
      <c r="G2635" s="160">
        <f t="shared" si="209"/>
        <v>0</v>
      </c>
      <c r="H2635" s="160">
        <f t="shared" si="213"/>
        <v>0</v>
      </c>
      <c r="I2635" s="160">
        <f t="shared" si="210"/>
        <v>0</v>
      </c>
      <c r="J2635" s="160">
        <f t="shared" si="211"/>
        <v>0</v>
      </c>
      <c r="K2635" s="160">
        <f t="shared" si="212"/>
        <v>0</v>
      </c>
    </row>
    <row r="2636" spans="7:11">
      <c r="G2636" s="160">
        <f t="shared" si="209"/>
        <v>0</v>
      </c>
      <c r="H2636" s="160">
        <f t="shared" si="213"/>
        <v>0</v>
      </c>
      <c r="I2636" s="160">
        <f t="shared" si="210"/>
        <v>0</v>
      </c>
      <c r="J2636" s="160">
        <f t="shared" si="211"/>
        <v>0</v>
      </c>
      <c r="K2636" s="160">
        <f t="shared" si="212"/>
        <v>0</v>
      </c>
    </row>
    <row r="2637" spans="7:11">
      <c r="G2637" s="160">
        <f t="shared" si="209"/>
        <v>0</v>
      </c>
      <c r="H2637" s="160">
        <f t="shared" si="213"/>
        <v>0</v>
      </c>
      <c r="I2637" s="160">
        <f t="shared" si="210"/>
        <v>0</v>
      </c>
      <c r="J2637" s="160">
        <f t="shared" si="211"/>
        <v>0</v>
      </c>
      <c r="K2637" s="160">
        <f t="shared" si="212"/>
        <v>0</v>
      </c>
    </row>
    <row r="2638" spans="7:11">
      <c r="G2638" s="160">
        <f t="shared" si="209"/>
        <v>0</v>
      </c>
      <c r="H2638" s="160">
        <f t="shared" si="213"/>
        <v>0</v>
      </c>
      <c r="I2638" s="160">
        <f t="shared" si="210"/>
        <v>0</v>
      </c>
      <c r="J2638" s="160">
        <f t="shared" si="211"/>
        <v>0</v>
      </c>
      <c r="K2638" s="160">
        <f t="shared" si="212"/>
        <v>0</v>
      </c>
    </row>
    <row r="2639" spans="7:11">
      <c r="G2639" s="160">
        <f t="shared" si="209"/>
        <v>0</v>
      </c>
      <c r="H2639" s="160">
        <f t="shared" si="213"/>
        <v>0</v>
      </c>
      <c r="I2639" s="160">
        <f t="shared" si="210"/>
        <v>0</v>
      </c>
      <c r="J2639" s="160">
        <f t="shared" si="211"/>
        <v>0</v>
      </c>
      <c r="K2639" s="160">
        <f t="shared" si="212"/>
        <v>0</v>
      </c>
    </row>
    <row r="2640" spans="7:11">
      <c r="G2640" s="160">
        <f t="shared" si="209"/>
        <v>0</v>
      </c>
      <c r="H2640" s="160">
        <f t="shared" si="213"/>
        <v>0</v>
      </c>
      <c r="I2640" s="160">
        <f t="shared" si="210"/>
        <v>0</v>
      </c>
      <c r="J2640" s="160">
        <f t="shared" si="211"/>
        <v>0</v>
      </c>
      <c r="K2640" s="160">
        <f t="shared" si="212"/>
        <v>0</v>
      </c>
    </row>
    <row r="2641" spans="7:11">
      <c r="G2641" s="160">
        <f t="shared" si="209"/>
        <v>0</v>
      </c>
      <c r="H2641" s="160">
        <f t="shared" si="213"/>
        <v>0</v>
      </c>
      <c r="I2641" s="160">
        <f t="shared" si="210"/>
        <v>0</v>
      </c>
      <c r="J2641" s="160">
        <f t="shared" si="211"/>
        <v>0</v>
      </c>
      <c r="K2641" s="160">
        <f t="shared" si="212"/>
        <v>0</v>
      </c>
    </row>
    <row r="2642" spans="7:11">
      <c r="G2642" s="160">
        <f t="shared" si="209"/>
        <v>0</v>
      </c>
      <c r="H2642" s="160">
        <f t="shared" si="213"/>
        <v>0</v>
      </c>
      <c r="I2642" s="160">
        <f t="shared" si="210"/>
        <v>0</v>
      </c>
      <c r="J2642" s="160">
        <f t="shared" si="211"/>
        <v>0</v>
      </c>
      <c r="K2642" s="160">
        <f t="shared" si="212"/>
        <v>0</v>
      </c>
    </row>
    <row r="2643" spans="7:11">
      <c r="G2643" s="160">
        <f t="shared" si="209"/>
        <v>0</v>
      </c>
      <c r="H2643" s="160">
        <f t="shared" si="213"/>
        <v>0</v>
      </c>
      <c r="I2643" s="160">
        <f t="shared" si="210"/>
        <v>0</v>
      </c>
      <c r="J2643" s="160">
        <f t="shared" si="211"/>
        <v>0</v>
      </c>
      <c r="K2643" s="160">
        <f t="shared" si="212"/>
        <v>0</v>
      </c>
    </row>
    <row r="2644" spans="7:11">
      <c r="G2644" s="160">
        <f t="shared" si="209"/>
        <v>0</v>
      </c>
      <c r="H2644" s="160">
        <f t="shared" si="213"/>
        <v>0</v>
      </c>
      <c r="I2644" s="160">
        <f t="shared" si="210"/>
        <v>0</v>
      </c>
      <c r="J2644" s="160">
        <f t="shared" si="211"/>
        <v>0</v>
      </c>
      <c r="K2644" s="160">
        <f t="shared" si="212"/>
        <v>0</v>
      </c>
    </row>
    <row r="2645" spans="7:11">
      <c r="G2645" s="160">
        <f t="shared" si="209"/>
        <v>0</v>
      </c>
      <c r="H2645" s="160">
        <f t="shared" si="213"/>
        <v>0</v>
      </c>
      <c r="I2645" s="160">
        <f t="shared" si="210"/>
        <v>0</v>
      </c>
      <c r="J2645" s="160">
        <f t="shared" si="211"/>
        <v>0</v>
      </c>
      <c r="K2645" s="160">
        <f t="shared" si="212"/>
        <v>0</v>
      </c>
    </row>
    <row r="2646" spans="7:11">
      <c r="G2646" s="160">
        <f t="shared" si="209"/>
        <v>0</v>
      </c>
      <c r="H2646" s="160">
        <f t="shared" si="213"/>
        <v>0</v>
      </c>
      <c r="I2646" s="160">
        <f t="shared" si="210"/>
        <v>0</v>
      </c>
      <c r="J2646" s="160">
        <f t="shared" si="211"/>
        <v>0</v>
      </c>
      <c r="K2646" s="160">
        <f t="shared" si="212"/>
        <v>0</v>
      </c>
    </row>
    <row r="2647" spans="7:11">
      <c r="G2647" s="160">
        <f t="shared" si="209"/>
        <v>0</v>
      </c>
      <c r="H2647" s="160">
        <f t="shared" si="213"/>
        <v>0</v>
      </c>
      <c r="I2647" s="160">
        <f t="shared" si="210"/>
        <v>0</v>
      </c>
      <c r="J2647" s="160">
        <f t="shared" si="211"/>
        <v>0</v>
      </c>
      <c r="K2647" s="160">
        <f t="shared" si="212"/>
        <v>0</v>
      </c>
    </row>
    <row r="2648" spans="7:11">
      <c r="G2648" s="160">
        <f t="shared" si="209"/>
        <v>0</v>
      </c>
      <c r="H2648" s="160">
        <f t="shared" si="213"/>
        <v>0</v>
      </c>
      <c r="I2648" s="160">
        <f t="shared" si="210"/>
        <v>0</v>
      </c>
      <c r="J2648" s="160">
        <f t="shared" si="211"/>
        <v>0</v>
      </c>
      <c r="K2648" s="160">
        <f t="shared" si="212"/>
        <v>0</v>
      </c>
    </row>
    <row r="2649" spans="7:11">
      <c r="G2649" s="160">
        <f t="shared" si="209"/>
        <v>0</v>
      </c>
      <c r="H2649" s="160">
        <f t="shared" si="213"/>
        <v>0</v>
      </c>
      <c r="I2649" s="160">
        <f t="shared" si="210"/>
        <v>0</v>
      </c>
      <c r="J2649" s="160">
        <f t="shared" si="211"/>
        <v>0</v>
      </c>
      <c r="K2649" s="160">
        <f t="shared" si="212"/>
        <v>0</v>
      </c>
    </row>
    <row r="2650" spans="7:11">
      <c r="G2650" s="160">
        <f t="shared" si="209"/>
        <v>0</v>
      </c>
      <c r="H2650" s="160">
        <f t="shared" si="213"/>
        <v>0</v>
      </c>
      <c r="I2650" s="160">
        <f t="shared" si="210"/>
        <v>0</v>
      </c>
      <c r="J2650" s="160">
        <f t="shared" si="211"/>
        <v>0</v>
      </c>
      <c r="K2650" s="160">
        <f t="shared" si="212"/>
        <v>0</v>
      </c>
    </row>
    <row r="2651" spans="7:11">
      <c r="G2651" s="160">
        <f t="shared" si="209"/>
        <v>0</v>
      </c>
      <c r="H2651" s="160">
        <f t="shared" si="213"/>
        <v>0</v>
      </c>
      <c r="I2651" s="160">
        <f t="shared" si="210"/>
        <v>0</v>
      </c>
      <c r="J2651" s="160">
        <f t="shared" si="211"/>
        <v>0</v>
      </c>
      <c r="K2651" s="160">
        <f t="shared" si="212"/>
        <v>0</v>
      </c>
    </row>
    <row r="2652" spans="7:11">
      <c r="G2652" s="160">
        <f t="shared" si="209"/>
        <v>0</v>
      </c>
      <c r="H2652" s="160">
        <f t="shared" si="213"/>
        <v>0</v>
      </c>
      <c r="I2652" s="160">
        <f t="shared" si="210"/>
        <v>0</v>
      </c>
      <c r="J2652" s="160">
        <f t="shared" si="211"/>
        <v>0</v>
      </c>
      <c r="K2652" s="160">
        <f t="shared" si="212"/>
        <v>0</v>
      </c>
    </row>
    <row r="2653" spans="7:11">
      <c r="G2653" s="160">
        <f t="shared" si="209"/>
        <v>0</v>
      </c>
      <c r="H2653" s="160">
        <f t="shared" si="213"/>
        <v>0</v>
      </c>
      <c r="I2653" s="160">
        <f t="shared" si="210"/>
        <v>0</v>
      </c>
      <c r="J2653" s="160">
        <f t="shared" si="211"/>
        <v>0</v>
      </c>
      <c r="K2653" s="160">
        <f t="shared" si="212"/>
        <v>0</v>
      </c>
    </row>
    <row r="2654" spans="7:11">
      <c r="G2654" s="160">
        <f t="shared" si="209"/>
        <v>0</v>
      </c>
      <c r="H2654" s="160">
        <f t="shared" si="213"/>
        <v>0</v>
      </c>
      <c r="I2654" s="160">
        <f t="shared" si="210"/>
        <v>0</v>
      </c>
      <c r="J2654" s="160">
        <f t="shared" si="211"/>
        <v>0</v>
      </c>
      <c r="K2654" s="160">
        <f t="shared" si="212"/>
        <v>0</v>
      </c>
    </row>
    <row r="2655" spans="7:11">
      <c r="G2655" s="160">
        <f t="shared" si="209"/>
        <v>0</v>
      </c>
      <c r="H2655" s="160">
        <f t="shared" si="213"/>
        <v>0</v>
      </c>
      <c r="I2655" s="160">
        <f t="shared" si="210"/>
        <v>0</v>
      </c>
      <c r="J2655" s="160">
        <f t="shared" si="211"/>
        <v>0</v>
      </c>
      <c r="K2655" s="160">
        <f t="shared" si="212"/>
        <v>0</v>
      </c>
    </row>
    <row r="2656" spans="7:11">
      <c r="G2656" s="160">
        <f t="shared" si="209"/>
        <v>0</v>
      </c>
      <c r="H2656" s="160">
        <f t="shared" si="213"/>
        <v>0</v>
      </c>
      <c r="I2656" s="160">
        <f t="shared" si="210"/>
        <v>0</v>
      </c>
      <c r="J2656" s="160">
        <f t="shared" si="211"/>
        <v>0</v>
      </c>
      <c r="K2656" s="160">
        <f t="shared" si="212"/>
        <v>0</v>
      </c>
    </row>
    <row r="2657" spans="7:11">
      <c r="G2657" s="160">
        <f t="shared" si="209"/>
        <v>0</v>
      </c>
      <c r="H2657" s="160">
        <f t="shared" si="213"/>
        <v>0</v>
      </c>
      <c r="I2657" s="160">
        <f t="shared" si="210"/>
        <v>0</v>
      </c>
      <c r="J2657" s="160">
        <f t="shared" si="211"/>
        <v>0</v>
      </c>
      <c r="K2657" s="160">
        <f t="shared" si="212"/>
        <v>0</v>
      </c>
    </row>
    <row r="2658" spans="7:11">
      <c r="G2658" s="160">
        <f t="shared" si="209"/>
        <v>0</v>
      </c>
      <c r="H2658" s="160">
        <f t="shared" si="213"/>
        <v>0</v>
      </c>
      <c r="I2658" s="160">
        <f t="shared" si="210"/>
        <v>0</v>
      </c>
      <c r="J2658" s="160">
        <f t="shared" si="211"/>
        <v>0</v>
      </c>
      <c r="K2658" s="160">
        <f t="shared" si="212"/>
        <v>0</v>
      </c>
    </row>
    <row r="2659" spans="7:11">
      <c r="G2659" s="160">
        <f t="shared" si="209"/>
        <v>0</v>
      </c>
      <c r="H2659" s="160">
        <f t="shared" si="213"/>
        <v>0</v>
      </c>
      <c r="I2659" s="160">
        <f t="shared" si="210"/>
        <v>0</v>
      </c>
      <c r="J2659" s="160">
        <f t="shared" si="211"/>
        <v>0</v>
      </c>
      <c r="K2659" s="160">
        <f t="shared" si="212"/>
        <v>0</v>
      </c>
    </row>
    <row r="2660" spans="7:11">
      <c r="G2660" s="160">
        <f t="shared" si="209"/>
        <v>0</v>
      </c>
      <c r="H2660" s="160">
        <f t="shared" si="213"/>
        <v>0</v>
      </c>
      <c r="I2660" s="160">
        <f t="shared" si="210"/>
        <v>0</v>
      </c>
      <c r="J2660" s="160">
        <f t="shared" si="211"/>
        <v>0</v>
      </c>
      <c r="K2660" s="160">
        <f t="shared" si="212"/>
        <v>0</v>
      </c>
    </row>
    <row r="2661" spans="7:11">
      <c r="G2661" s="160">
        <f t="shared" si="209"/>
        <v>0</v>
      </c>
      <c r="H2661" s="160">
        <f t="shared" si="213"/>
        <v>0</v>
      </c>
      <c r="I2661" s="160">
        <f t="shared" si="210"/>
        <v>0</v>
      </c>
      <c r="J2661" s="160">
        <f t="shared" si="211"/>
        <v>0</v>
      </c>
      <c r="K2661" s="160">
        <f t="shared" si="212"/>
        <v>0</v>
      </c>
    </row>
    <row r="2662" spans="7:11">
      <c r="G2662" s="160">
        <f t="shared" si="209"/>
        <v>0</v>
      </c>
      <c r="H2662" s="160">
        <f t="shared" si="213"/>
        <v>0</v>
      </c>
      <c r="I2662" s="160">
        <f t="shared" si="210"/>
        <v>0</v>
      </c>
      <c r="J2662" s="160">
        <f t="shared" si="211"/>
        <v>0</v>
      </c>
      <c r="K2662" s="160">
        <f t="shared" si="212"/>
        <v>0</v>
      </c>
    </row>
    <row r="2663" spans="7:11">
      <c r="G2663" s="160">
        <f t="shared" si="209"/>
        <v>0</v>
      </c>
      <c r="H2663" s="160">
        <f t="shared" si="213"/>
        <v>0</v>
      </c>
      <c r="I2663" s="160">
        <f t="shared" si="210"/>
        <v>0</v>
      </c>
      <c r="J2663" s="160">
        <f t="shared" si="211"/>
        <v>0</v>
      </c>
      <c r="K2663" s="160">
        <f t="shared" si="212"/>
        <v>0</v>
      </c>
    </row>
    <row r="2664" spans="7:11">
      <c r="G2664" s="160">
        <f t="shared" si="209"/>
        <v>0</v>
      </c>
      <c r="H2664" s="160">
        <f t="shared" si="213"/>
        <v>0</v>
      </c>
      <c r="I2664" s="160">
        <f t="shared" si="210"/>
        <v>0</v>
      </c>
      <c r="J2664" s="160">
        <f t="shared" si="211"/>
        <v>0</v>
      </c>
      <c r="K2664" s="160">
        <f t="shared" si="212"/>
        <v>0</v>
      </c>
    </row>
    <row r="2665" spans="7:11">
      <c r="G2665" s="160">
        <f t="shared" si="209"/>
        <v>0</v>
      </c>
      <c r="H2665" s="160">
        <f t="shared" si="213"/>
        <v>0</v>
      </c>
      <c r="I2665" s="160">
        <f t="shared" si="210"/>
        <v>0</v>
      </c>
      <c r="J2665" s="160">
        <f t="shared" si="211"/>
        <v>0</v>
      </c>
      <c r="K2665" s="160">
        <f t="shared" si="212"/>
        <v>0</v>
      </c>
    </row>
    <row r="2666" spans="7:11">
      <c r="G2666" s="160">
        <f t="shared" si="209"/>
        <v>0</v>
      </c>
      <c r="H2666" s="160">
        <f t="shared" si="213"/>
        <v>0</v>
      </c>
      <c r="I2666" s="160">
        <f t="shared" si="210"/>
        <v>0</v>
      </c>
      <c r="J2666" s="160">
        <f t="shared" si="211"/>
        <v>0</v>
      </c>
      <c r="K2666" s="160">
        <f t="shared" si="212"/>
        <v>0</v>
      </c>
    </row>
    <row r="2667" spans="7:11">
      <c r="G2667" s="160">
        <f t="shared" si="209"/>
        <v>0</v>
      </c>
      <c r="H2667" s="160">
        <f t="shared" si="213"/>
        <v>0</v>
      </c>
      <c r="I2667" s="160">
        <f t="shared" si="210"/>
        <v>0</v>
      </c>
      <c r="J2667" s="160">
        <f t="shared" si="211"/>
        <v>0</v>
      </c>
      <c r="K2667" s="160">
        <f t="shared" si="212"/>
        <v>0</v>
      </c>
    </row>
    <row r="2668" spans="7:11">
      <c r="G2668" s="160">
        <f t="shared" si="209"/>
        <v>0</v>
      </c>
      <c r="H2668" s="160">
        <f t="shared" si="213"/>
        <v>0</v>
      </c>
      <c r="I2668" s="160">
        <f t="shared" si="210"/>
        <v>0</v>
      </c>
      <c r="J2668" s="160">
        <f t="shared" si="211"/>
        <v>0</v>
      </c>
      <c r="K2668" s="160">
        <f t="shared" si="212"/>
        <v>0</v>
      </c>
    </row>
    <row r="2669" spans="7:11">
      <c r="G2669" s="160">
        <f t="shared" si="209"/>
        <v>0</v>
      </c>
      <c r="H2669" s="160">
        <f t="shared" si="213"/>
        <v>0</v>
      </c>
      <c r="I2669" s="160">
        <f t="shared" si="210"/>
        <v>0</v>
      </c>
      <c r="J2669" s="160">
        <f t="shared" si="211"/>
        <v>0</v>
      </c>
      <c r="K2669" s="160">
        <f t="shared" si="212"/>
        <v>0</v>
      </c>
    </row>
    <row r="2670" spans="7:11">
      <c r="G2670" s="160">
        <f t="shared" si="209"/>
        <v>0</v>
      </c>
      <c r="H2670" s="160">
        <f t="shared" si="213"/>
        <v>0</v>
      </c>
      <c r="I2670" s="160">
        <f t="shared" si="210"/>
        <v>0</v>
      </c>
      <c r="J2670" s="160">
        <f t="shared" si="211"/>
        <v>0</v>
      </c>
      <c r="K2670" s="160">
        <f t="shared" si="212"/>
        <v>0</v>
      </c>
    </row>
    <row r="2671" spans="7:11">
      <c r="G2671" s="160">
        <f t="shared" si="209"/>
        <v>0</v>
      </c>
      <c r="H2671" s="160">
        <f t="shared" si="213"/>
        <v>0</v>
      </c>
      <c r="I2671" s="160">
        <f t="shared" si="210"/>
        <v>0</v>
      </c>
      <c r="J2671" s="160">
        <f t="shared" si="211"/>
        <v>0</v>
      </c>
      <c r="K2671" s="160">
        <f t="shared" si="212"/>
        <v>0</v>
      </c>
    </row>
    <row r="2672" spans="7:11">
      <c r="G2672" s="160">
        <f t="shared" si="209"/>
        <v>0</v>
      </c>
      <c r="H2672" s="160">
        <f t="shared" si="213"/>
        <v>0</v>
      </c>
      <c r="I2672" s="160">
        <f t="shared" si="210"/>
        <v>0</v>
      </c>
      <c r="J2672" s="160">
        <f t="shared" si="211"/>
        <v>0</v>
      </c>
      <c r="K2672" s="160">
        <f t="shared" si="212"/>
        <v>0</v>
      </c>
    </row>
    <row r="2673" spans="7:11">
      <c r="G2673" s="160">
        <f t="shared" si="209"/>
        <v>0</v>
      </c>
      <c r="H2673" s="160">
        <f t="shared" si="213"/>
        <v>0</v>
      </c>
      <c r="I2673" s="160">
        <f t="shared" si="210"/>
        <v>0</v>
      </c>
      <c r="J2673" s="160">
        <f t="shared" si="211"/>
        <v>0</v>
      </c>
      <c r="K2673" s="160">
        <f t="shared" si="212"/>
        <v>0</v>
      </c>
    </row>
    <row r="2674" spans="7:11">
      <c r="G2674" s="160">
        <f t="shared" si="209"/>
        <v>0</v>
      </c>
      <c r="H2674" s="160">
        <f t="shared" si="213"/>
        <v>0</v>
      </c>
      <c r="I2674" s="160">
        <f t="shared" si="210"/>
        <v>0</v>
      </c>
      <c r="J2674" s="160">
        <f t="shared" si="211"/>
        <v>0</v>
      </c>
      <c r="K2674" s="160">
        <f t="shared" si="212"/>
        <v>0</v>
      </c>
    </row>
    <row r="2675" spans="7:11">
      <c r="G2675" s="160">
        <f t="shared" si="209"/>
        <v>0</v>
      </c>
      <c r="H2675" s="160">
        <f t="shared" si="213"/>
        <v>0</v>
      </c>
      <c r="I2675" s="160">
        <f t="shared" si="210"/>
        <v>0</v>
      </c>
      <c r="J2675" s="160">
        <f t="shared" si="211"/>
        <v>0</v>
      </c>
      <c r="K2675" s="160">
        <f t="shared" si="212"/>
        <v>0</v>
      </c>
    </row>
    <row r="2676" spans="7:11">
      <c r="G2676" s="160">
        <f t="shared" si="209"/>
        <v>0</v>
      </c>
      <c r="H2676" s="160">
        <f t="shared" si="213"/>
        <v>0</v>
      </c>
      <c r="I2676" s="160">
        <f t="shared" si="210"/>
        <v>0</v>
      </c>
      <c r="J2676" s="160">
        <f t="shared" si="211"/>
        <v>0</v>
      </c>
      <c r="K2676" s="160">
        <f t="shared" si="212"/>
        <v>0</v>
      </c>
    </row>
    <row r="2677" spans="7:11">
      <c r="G2677" s="160">
        <f t="shared" si="209"/>
        <v>0</v>
      </c>
      <c r="H2677" s="160">
        <f t="shared" si="213"/>
        <v>0</v>
      </c>
      <c r="I2677" s="160">
        <f t="shared" si="210"/>
        <v>0</v>
      </c>
      <c r="J2677" s="160">
        <f t="shared" si="211"/>
        <v>0</v>
      </c>
      <c r="K2677" s="160">
        <f t="shared" si="212"/>
        <v>0</v>
      </c>
    </row>
    <row r="2678" spans="7:11">
      <c r="G2678" s="160">
        <f t="shared" si="209"/>
        <v>0</v>
      </c>
      <c r="H2678" s="160">
        <f t="shared" si="213"/>
        <v>0</v>
      </c>
      <c r="I2678" s="160">
        <f t="shared" si="210"/>
        <v>0</v>
      </c>
      <c r="J2678" s="160">
        <f t="shared" si="211"/>
        <v>0</v>
      </c>
      <c r="K2678" s="160">
        <f t="shared" si="212"/>
        <v>0</v>
      </c>
    </row>
    <row r="2679" spans="7:11">
      <c r="G2679" s="160">
        <f t="shared" si="209"/>
        <v>0</v>
      </c>
      <c r="H2679" s="160">
        <f t="shared" si="213"/>
        <v>0</v>
      </c>
      <c r="I2679" s="160">
        <f t="shared" si="210"/>
        <v>0</v>
      </c>
      <c r="J2679" s="160">
        <f t="shared" si="211"/>
        <v>0</v>
      </c>
      <c r="K2679" s="160">
        <f t="shared" si="212"/>
        <v>0</v>
      </c>
    </row>
    <row r="2680" spans="7:11">
      <c r="G2680" s="160">
        <f t="shared" si="209"/>
        <v>0</v>
      </c>
      <c r="H2680" s="160">
        <f t="shared" si="213"/>
        <v>0</v>
      </c>
      <c r="I2680" s="160">
        <f t="shared" si="210"/>
        <v>0</v>
      </c>
      <c r="J2680" s="160">
        <f t="shared" si="211"/>
        <v>0</v>
      </c>
      <c r="K2680" s="160">
        <f t="shared" si="212"/>
        <v>0</v>
      </c>
    </row>
    <row r="2681" spans="7:11">
      <c r="G2681" s="160">
        <f t="shared" ref="G2681:G2744" si="214">IF(LEFT(C2681,2)="1-","ТР",IF(LEFT(C2681,2)="4-","ТР",0))</f>
        <v>0</v>
      </c>
      <c r="H2681" s="160">
        <f t="shared" si="213"/>
        <v>0</v>
      </c>
      <c r="I2681" s="160">
        <f t="shared" si="210"/>
        <v>0</v>
      </c>
      <c r="J2681" s="160">
        <f t="shared" si="211"/>
        <v>0</v>
      </c>
      <c r="K2681" s="160">
        <f t="shared" si="212"/>
        <v>0</v>
      </c>
    </row>
    <row r="2682" spans="7:11">
      <c r="G2682" s="160">
        <f t="shared" si="214"/>
        <v>0</v>
      </c>
      <c r="H2682" s="160">
        <f t="shared" si="213"/>
        <v>0</v>
      </c>
      <c r="I2682" s="160">
        <f t="shared" si="210"/>
        <v>0</v>
      </c>
      <c r="J2682" s="160">
        <f t="shared" si="211"/>
        <v>0</v>
      </c>
      <c r="K2682" s="160">
        <f t="shared" si="212"/>
        <v>0</v>
      </c>
    </row>
    <row r="2683" spans="7:11">
      <c r="G2683" s="160">
        <f t="shared" si="214"/>
        <v>0</v>
      </c>
      <c r="H2683" s="160">
        <f t="shared" si="213"/>
        <v>0</v>
      </c>
      <c r="I2683" s="160">
        <f t="shared" si="210"/>
        <v>0</v>
      </c>
      <c r="J2683" s="160">
        <f t="shared" si="211"/>
        <v>0</v>
      </c>
      <c r="K2683" s="160">
        <f t="shared" si="212"/>
        <v>0</v>
      </c>
    </row>
    <row r="2684" spans="7:11">
      <c r="G2684" s="160">
        <f t="shared" si="214"/>
        <v>0</v>
      </c>
      <c r="H2684" s="160">
        <f t="shared" si="213"/>
        <v>0</v>
      </c>
      <c r="I2684" s="160">
        <f t="shared" si="210"/>
        <v>0</v>
      </c>
      <c r="J2684" s="160">
        <f t="shared" si="211"/>
        <v>0</v>
      </c>
      <c r="K2684" s="160">
        <f t="shared" si="212"/>
        <v>0</v>
      </c>
    </row>
    <row r="2685" spans="7:11">
      <c r="G2685" s="160">
        <f t="shared" si="214"/>
        <v>0</v>
      </c>
      <c r="H2685" s="160">
        <f t="shared" si="213"/>
        <v>0</v>
      </c>
      <c r="I2685" s="160">
        <f t="shared" si="210"/>
        <v>0</v>
      </c>
      <c r="J2685" s="160">
        <f t="shared" si="211"/>
        <v>0</v>
      </c>
      <c r="K2685" s="160">
        <f t="shared" si="212"/>
        <v>0</v>
      </c>
    </row>
    <row r="2686" spans="7:11">
      <c r="G2686" s="160">
        <f t="shared" si="214"/>
        <v>0</v>
      </c>
      <c r="H2686" s="160">
        <f t="shared" si="213"/>
        <v>0</v>
      </c>
      <c r="I2686" s="160">
        <f t="shared" si="210"/>
        <v>0</v>
      </c>
      <c r="J2686" s="160">
        <f t="shared" si="211"/>
        <v>0</v>
      </c>
      <c r="K2686" s="160">
        <f t="shared" si="212"/>
        <v>0</v>
      </c>
    </row>
    <row r="2687" spans="7:11">
      <c r="G2687" s="160">
        <f t="shared" si="214"/>
        <v>0</v>
      </c>
      <c r="H2687" s="160">
        <f t="shared" si="213"/>
        <v>0</v>
      </c>
      <c r="I2687" s="160">
        <f t="shared" si="210"/>
        <v>0</v>
      </c>
      <c r="J2687" s="160">
        <f t="shared" si="211"/>
        <v>0</v>
      </c>
      <c r="K2687" s="160">
        <f t="shared" si="212"/>
        <v>0</v>
      </c>
    </row>
    <row r="2688" spans="7:11">
      <c r="G2688" s="160">
        <f t="shared" si="214"/>
        <v>0</v>
      </c>
      <c r="H2688" s="160">
        <f t="shared" si="213"/>
        <v>0</v>
      </c>
      <c r="I2688" s="160">
        <f t="shared" si="210"/>
        <v>0</v>
      </c>
      <c r="J2688" s="160">
        <f t="shared" si="211"/>
        <v>0</v>
      </c>
      <c r="K2688" s="160">
        <f t="shared" si="212"/>
        <v>0</v>
      </c>
    </row>
    <row r="2689" spans="7:11">
      <c r="G2689" s="160">
        <f t="shared" si="214"/>
        <v>0</v>
      </c>
      <c r="H2689" s="160">
        <f t="shared" si="213"/>
        <v>0</v>
      </c>
      <c r="I2689" s="160">
        <f t="shared" si="210"/>
        <v>0</v>
      </c>
      <c r="J2689" s="160">
        <f t="shared" si="211"/>
        <v>0</v>
      </c>
      <c r="K2689" s="160">
        <f t="shared" si="212"/>
        <v>0</v>
      </c>
    </row>
    <row r="2690" spans="7:11">
      <c r="G2690" s="160">
        <f t="shared" si="214"/>
        <v>0</v>
      </c>
      <c r="H2690" s="160">
        <f t="shared" si="213"/>
        <v>0</v>
      </c>
      <c r="I2690" s="160">
        <f t="shared" si="210"/>
        <v>0</v>
      </c>
      <c r="J2690" s="160">
        <f t="shared" si="211"/>
        <v>0</v>
      </c>
      <c r="K2690" s="160">
        <f t="shared" si="212"/>
        <v>0</v>
      </c>
    </row>
    <row r="2691" spans="7:11">
      <c r="G2691" s="160">
        <f t="shared" si="214"/>
        <v>0</v>
      </c>
      <c r="H2691" s="160">
        <f t="shared" si="213"/>
        <v>0</v>
      </c>
      <c r="I2691" s="160">
        <f t="shared" si="210"/>
        <v>0</v>
      </c>
      <c r="J2691" s="160">
        <f t="shared" si="211"/>
        <v>0</v>
      </c>
      <c r="K2691" s="160">
        <f t="shared" si="212"/>
        <v>0</v>
      </c>
    </row>
    <row r="2692" spans="7:11">
      <c r="G2692" s="160">
        <f t="shared" si="214"/>
        <v>0</v>
      </c>
      <c r="H2692" s="160">
        <f t="shared" si="213"/>
        <v>0</v>
      </c>
      <c r="I2692" s="160">
        <f t="shared" ref="I2692:I2755" si="215">IF(G2692="ТР",F2692,0)</f>
        <v>0</v>
      </c>
      <c r="J2692" s="160">
        <f t="shared" si="211"/>
        <v>0</v>
      </c>
      <c r="K2692" s="160">
        <f t="shared" si="212"/>
        <v>0</v>
      </c>
    </row>
    <row r="2693" spans="7:11">
      <c r="G2693" s="160">
        <f t="shared" si="214"/>
        <v>0</v>
      </c>
      <c r="H2693" s="160">
        <f t="shared" si="213"/>
        <v>0</v>
      </c>
      <c r="I2693" s="160">
        <f t="shared" si="215"/>
        <v>0</v>
      </c>
      <c r="J2693" s="160">
        <f t="shared" ref="J2693:J2756" si="216">IF(LEFT(C2693,2)="02","КР",0)</f>
        <v>0</v>
      </c>
      <c r="K2693" s="160">
        <f t="shared" ref="K2693:K2756" si="217">IF(J2693="КР",F2693,0)</f>
        <v>0</v>
      </c>
    </row>
    <row r="2694" spans="7:11">
      <c r="G2694" s="160">
        <f t="shared" si="214"/>
        <v>0</v>
      </c>
      <c r="H2694" s="160">
        <f t="shared" si="213"/>
        <v>0</v>
      </c>
      <c r="I2694" s="160">
        <f t="shared" si="215"/>
        <v>0</v>
      </c>
      <c r="J2694" s="160">
        <f t="shared" si="216"/>
        <v>0</v>
      </c>
      <c r="K2694" s="160">
        <f t="shared" si="217"/>
        <v>0</v>
      </c>
    </row>
    <row r="2695" spans="7:11">
      <c r="G2695" s="160">
        <f t="shared" si="214"/>
        <v>0</v>
      </c>
      <c r="H2695" s="160">
        <f t="shared" ref="H2695:H2758" si="218">IF(G2695="ТР",MID(C2695,3,1),0)</f>
        <v>0</v>
      </c>
      <c r="I2695" s="160">
        <f t="shared" si="215"/>
        <v>0</v>
      </c>
      <c r="J2695" s="160">
        <f t="shared" si="216"/>
        <v>0</v>
      </c>
      <c r="K2695" s="160">
        <f t="shared" si="217"/>
        <v>0</v>
      </c>
    </row>
    <row r="2696" spans="7:11">
      <c r="G2696" s="160">
        <f t="shared" si="214"/>
        <v>0</v>
      </c>
      <c r="H2696" s="160">
        <f t="shared" si="218"/>
        <v>0</v>
      </c>
      <c r="I2696" s="160">
        <f t="shared" si="215"/>
        <v>0</v>
      </c>
      <c r="J2696" s="160">
        <f t="shared" si="216"/>
        <v>0</v>
      </c>
      <c r="K2696" s="160">
        <f t="shared" si="217"/>
        <v>0</v>
      </c>
    </row>
    <row r="2697" spans="7:11">
      <c r="G2697" s="160">
        <f t="shared" si="214"/>
        <v>0</v>
      </c>
      <c r="H2697" s="160">
        <f t="shared" si="218"/>
        <v>0</v>
      </c>
      <c r="I2697" s="160">
        <f t="shared" si="215"/>
        <v>0</v>
      </c>
      <c r="J2697" s="160">
        <f t="shared" si="216"/>
        <v>0</v>
      </c>
      <c r="K2697" s="160">
        <f t="shared" si="217"/>
        <v>0</v>
      </c>
    </row>
    <row r="2698" spans="7:11">
      <c r="G2698" s="160">
        <f t="shared" si="214"/>
        <v>0</v>
      </c>
      <c r="H2698" s="160">
        <f t="shared" si="218"/>
        <v>0</v>
      </c>
      <c r="I2698" s="160">
        <f t="shared" si="215"/>
        <v>0</v>
      </c>
      <c r="J2698" s="160">
        <f t="shared" si="216"/>
        <v>0</v>
      </c>
      <c r="K2698" s="160">
        <f t="shared" si="217"/>
        <v>0</v>
      </c>
    </row>
    <row r="2699" spans="7:11">
      <c r="G2699" s="160">
        <f t="shared" si="214"/>
        <v>0</v>
      </c>
      <c r="H2699" s="160">
        <f t="shared" si="218"/>
        <v>0</v>
      </c>
      <c r="I2699" s="160">
        <f t="shared" si="215"/>
        <v>0</v>
      </c>
      <c r="J2699" s="160">
        <f t="shared" si="216"/>
        <v>0</v>
      </c>
      <c r="K2699" s="160">
        <f t="shared" si="217"/>
        <v>0</v>
      </c>
    </row>
    <row r="2700" spans="7:11">
      <c r="G2700" s="160">
        <f t="shared" si="214"/>
        <v>0</v>
      </c>
      <c r="H2700" s="160">
        <f t="shared" si="218"/>
        <v>0</v>
      </c>
      <c r="I2700" s="160">
        <f t="shared" si="215"/>
        <v>0</v>
      </c>
      <c r="J2700" s="160">
        <f t="shared" si="216"/>
        <v>0</v>
      </c>
      <c r="K2700" s="160">
        <f t="shared" si="217"/>
        <v>0</v>
      </c>
    </row>
    <row r="2701" spans="7:11">
      <c r="G2701" s="160">
        <f t="shared" si="214"/>
        <v>0</v>
      </c>
      <c r="H2701" s="160">
        <f t="shared" si="218"/>
        <v>0</v>
      </c>
      <c r="I2701" s="160">
        <f t="shared" si="215"/>
        <v>0</v>
      </c>
      <c r="J2701" s="160">
        <f t="shared" si="216"/>
        <v>0</v>
      </c>
      <c r="K2701" s="160">
        <f t="shared" si="217"/>
        <v>0</v>
      </c>
    </row>
    <row r="2702" spans="7:11">
      <c r="G2702" s="160">
        <f t="shared" si="214"/>
        <v>0</v>
      </c>
      <c r="H2702" s="160">
        <f t="shared" si="218"/>
        <v>0</v>
      </c>
      <c r="I2702" s="160">
        <f t="shared" si="215"/>
        <v>0</v>
      </c>
      <c r="J2702" s="160">
        <f t="shared" si="216"/>
        <v>0</v>
      </c>
      <c r="K2702" s="160">
        <f t="shared" si="217"/>
        <v>0</v>
      </c>
    </row>
    <row r="2703" spans="7:11">
      <c r="G2703" s="160">
        <f t="shared" si="214"/>
        <v>0</v>
      </c>
      <c r="H2703" s="160">
        <f t="shared" si="218"/>
        <v>0</v>
      </c>
      <c r="I2703" s="160">
        <f t="shared" si="215"/>
        <v>0</v>
      </c>
      <c r="J2703" s="160">
        <f t="shared" si="216"/>
        <v>0</v>
      </c>
      <c r="K2703" s="160">
        <f t="shared" si="217"/>
        <v>0</v>
      </c>
    </row>
    <row r="2704" spans="7:11">
      <c r="G2704" s="160">
        <f t="shared" si="214"/>
        <v>0</v>
      </c>
      <c r="H2704" s="160">
        <f t="shared" si="218"/>
        <v>0</v>
      </c>
      <c r="I2704" s="160">
        <f t="shared" si="215"/>
        <v>0</v>
      </c>
      <c r="J2704" s="160">
        <f t="shared" si="216"/>
        <v>0</v>
      </c>
      <c r="K2704" s="160">
        <f t="shared" si="217"/>
        <v>0</v>
      </c>
    </row>
    <row r="2705" spans="7:11">
      <c r="G2705" s="160">
        <f t="shared" si="214"/>
        <v>0</v>
      </c>
      <c r="H2705" s="160">
        <f t="shared" si="218"/>
        <v>0</v>
      </c>
      <c r="I2705" s="160">
        <f t="shared" si="215"/>
        <v>0</v>
      </c>
      <c r="J2705" s="160">
        <f t="shared" si="216"/>
        <v>0</v>
      </c>
      <c r="K2705" s="160">
        <f t="shared" si="217"/>
        <v>0</v>
      </c>
    </row>
    <row r="2706" spans="7:11">
      <c r="G2706" s="160">
        <f t="shared" si="214"/>
        <v>0</v>
      </c>
      <c r="H2706" s="160">
        <f t="shared" si="218"/>
        <v>0</v>
      </c>
      <c r="I2706" s="160">
        <f t="shared" si="215"/>
        <v>0</v>
      </c>
      <c r="J2706" s="160">
        <f t="shared" si="216"/>
        <v>0</v>
      </c>
      <c r="K2706" s="160">
        <f t="shared" si="217"/>
        <v>0</v>
      </c>
    </row>
    <row r="2707" spans="7:11">
      <c r="G2707" s="160">
        <f t="shared" si="214"/>
        <v>0</v>
      </c>
      <c r="H2707" s="160">
        <f t="shared" si="218"/>
        <v>0</v>
      </c>
      <c r="I2707" s="160">
        <f t="shared" si="215"/>
        <v>0</v>
      </c>
      <c r="J2707" s="160">
        <f t="shared" si="216"/>
        <v>0</v>
      </c>
      <c r="K2707" s="160">
        <f t="shared" si="217"/>
        <v>0</v>
      </c>
    </row>
    <row r="2708" spans="7:11">
      <c r="G2708" s="160">
        <f t="shared" si="214"/>
        <v>0</v>
      </c>
      <c r="H2708" s="160">
        <f t="shared" si="218"/>
        <v>0</v>
      </c>
      <c r="I2708" s="160">
        <f t="shared" si="215"/>
        <v>0</v>
      </c>
      <c r="J2708" s="160">
        <f t="shared" si="216"/>
        <v>0</v>
      </c>
      <c r="K2708" s="160">
        <f t="shared" si="217"/>
        <v>0</v>
      </c>
    </row>
    <row r="2709" spans="7:11">
      <c r="G2709" s="160">
        <f t="shared" si="214"/>
        <v>0</v>
      </c>
      <c r="H2709" s="160">
        <f t="shared" si="218"/>
        <v>0</v>
      </c>
      <c r="I2709" s="160">
        <f t="shared" si="215"/>
        <v>0</v>
      </c>
      <c r="J2709" s="160">
        <f t="shared" si="216"/>
        <v>0</v>
      </c>
      <c r="K2709" s="160">
        <f t="shared" si="217"/>
        <v>0</v>
      </c>
    </row>
    <row r="2710" spans="7:11">
      <c r="G2710" s="160">
        <f t="shared" si="214"/>
        <v>0</v>
      </c>
      <c r="H2710" s="160">
        <f t="shared" si="218"/>
        <v>0</v>
      </c>
      <c r="I2710" s="160">
        <f t="shared" si="215"/>
        <v>0</v>
      </c>
      <c r="J2710" s="160">
        <f t="shared" si="216"/>
        <v>0</v>
      </c>
      <c r="K2710" s="160">
        <f t="shared" si="217"/>
        <v>0</v>
      </c>
    </row>
    <row r="2711" spans="7:11">
      <c r="G2711" s="160">
        <f t="shared" si="214"/>
        <v>0</v>
      </c>
      <c r="H2711" s="160">
        <f t="shared" si="218"/>
        <v>0</v>
      </c>
      <c r="I2711" s="160">
        <f t="shared" si="215"/>
        <v>0</v>
      </c>
      <c r="J2711" s="160">
        <f t="shared" si="216"/>
        <v>0</v>
      </c>
      <c r="K2711" s="160">
        <f t="shared" si="217"/>
        <v>0</v>
      </c>
    </row>
    <row r="2712" spans="7:11">
      <c r="G2712" s="160">
        <f t="shared" si="214"/>
        <v>0</v>
      </c>
      <c r="H2712" s="160">
        <f t="shared" si="218"/>
        <v>0</v>
      </c>
      <c r="I2712" s="160">
        <f t="shared" si="215"/>
        <v>0</v>
      </c>
      <c r="J2712" s="160">
        <f t="shared" si="216"/>
        <v>0</v>
      </c>
      <c r="K2712" s="160">
        <f t="shared" si="217"/>
        <v>0</v>
      </c>
    </row>
    <row r="2713" spans="7:11">
      <c r="G2713" s="160">
        <f t="shared" si="214"/>
        <v>0</v>
      </c>
      <c r="H2713" s="160">
        <f t="shared" si="218"/>
        <v>0</v>
      </c>
      <c r="I2713" s="160">
        <f t="shared" si="215"/>
        <v>0</v>
      </c>
      <c r="J2713" s="160">
        <f t="shared" si="216"/>
        <v>0</v>
      </c>
      <c r="K2713" s="160">
        <f t="shared" si="217"/>
        <v>0</v>
      </c>
    </row>
    <row r="2714" spans="7:11">
      <c r="G2714" s="160">
        <f t="shared" si="214"/>
        <v>0</v>
      </c>
      <c r="H2714" s="160">
        <f t="shared" si="218"/>
        <v>0</v>
      </c>
      <c r="I2714" s="160">
        <f t="shared" si="215"/>
        <v>0</v>
      </c>
      <c r="J2714" s="160">
        <f t="shared" si="216"/>
        <v>0</v>
      </c>
      <c r="K2714" s="160">
        <f t="shared" si="217"/>
        <v>0</v>
      </c>
    </row>
    <row r="2715" spans="7:11">
      <c r="G2715" s="160">
        <f t="shared" si="214"/>
        <v>0</v>
      </c>
      <c r="H2715" s="160">
        <f t="shared" si="218"/>
        <v>0</v>
      </c>
      <c r="I2715" s="160">
        <f t="shared" si="215"/>
        <v>0</v>
      </c>
      <c r="J2715" s="160">
        <f t="shared" si="216"/>
        <v>0</v>
      </c>
      <c r="K2715" s="160">
        <f t="shared" si="217"/>
        <v>0</v>
      </c>
    </row>
    <row r="2716" spans="7:11">
      <c r="G2716" s="160">
        <f t="shared" si="214"/>
        <v>0</v>
      </c>
      <c r="H2716" s="160">
        <f t="shared" si="218"/>
        <v>0</v>
      </c>
      <c r="I2716" s="160">
        <f t="shared" si="215"/>
        <v>0</v>
      </c>
      <c r="J2716" s="160">
        <f t="shared" si="216"/>
        <v>0</v>
      </c>
      <c r="K2716" s="160">
        <f t="shared" si="217"/>
        <v>0</v>
      </c>
    </row>
    <row r="2717" spans="7:11">
      <c r="G2717" s="160">
        <f t="shared" si="214"/>
        <v>0</v>
      </c>
      <c r="H2717" s="160">
        <f t="shared" si="218"/>
        <v>0</v>
      </c>
      <c r="I2717" s="160">
        <f t="shared" si="215"/>
        <v>0</v>
      </c>
      <c r="J2717" s="160">
        <f t="shared" si="216"/>
        <v>0</v>
      </c>
      <c r="K2717" s="160">
        <f t="shared" si="217"/>
        <v>0</v>
      </c>
    </row>
    <row r="2718" spans="7:11">
      <c r="G2718" s="160">
        <f t="shared" si="214"/>
        <v>0</v>
      </c>
      <c r="H2718" s="160">
        <f t="shared" si="218"/>
        <v>0</v>
      </c>
      <c r="I2718" s="160">
        <f t="shared" si="215"/>
        <v>0</v>
      </c>
      <c r="J2718" s="160">
        <f t="shared" si="216"/>
        <v>0</v>
      </c>
      <c r="K2718" s="160">
        <f t="shared" si="217"/>
        <v>0</v>
      </c>
    </row>
    <row r="2719" spans="7:11">
      <c r="G2719" s="160">
        <f t="shared" si="214"/>
        <v>0</v>
      </c>
      <c r="H2719" s="160">
        <f t="shared" si="218"/>
        <v>0</v>
      </c>
      <c r="I2719" s="160">
        <f t="shared" si="215"/>
        <v>0</v>
      </c>
      <c r="J2719" s="160">
        <f t="shared" si="216"/>
        <v>0</v>
      </c>
      <c r="K2719" s="160">
        <f t="shared" si="217"/>
        <v>0</v>
      </c>
    </row>
    <row r="2720" spans="7:11">
      <c r="G2720" s="160">
        <f t="shared" si="214"/>
        <v>0</v>
      </c>
      <c r="H2720" s="160">
        <f t="shared" si="218"/>
        <v>0</v>
      </c>
      <c r="I2720" s="160">
        <f t="shared" si="215"/>
        <v>0</v>
      </c>
      <c r="J2720" s="160">
        <f t="shared" si="216"/>
        <v>0</v>
      </c>
      <c r="K2720" s="160">
        <f t="shared" si="217"/>
        <v>0</v>
      </c>
    </row>
    <row r="2721" spans="7:11">
      <c r="G2721" s="160">
        <f t="shared" si="214"/>
        <v>0</v>
      </c>
      <c r="H2721" s="160">
        <f t="shared" si="218"/>
        <v>0</v>
      </c>
      <c r="I2721" s="160">
        <f t="shared" si="215"/>
        <v>0</v>
      </c>
      <c r="J2721" s="160">
        <f t="shared" si="216"/>
        <v>0</v>
      </c>
      <c r="K2721" s="160">
        <f t="shared" si="217"/>
        <v>0</v>
      </c>
    </row>
    <row r="2722" spans="7:11">
      <c r="G2722" s="160">
        <f t="shared" si="214"/>
        <v>0</v>
      </c>
      <c r="H2722" s="160">
        <f t="shared" si="218"/>
        <v>0</v>
      </c>
      <c r="I2722" s="160">
        <f t="shared" si="215"/>
        <v>0</v>
      </c>
      <c r="J2722" s="160">
        <f t="shared" si="216"/>
        <v>0</v>
      </c>
      <c r="K2722" s="160">
        <f t="shared" si="217"/>
        <v>0</v>
      </c>
    </row>
    <row r="2723" spans="7:11">
      <c r="G2723" s="160">
        <f t="shared" si="214"/>
        <v>0</v>
      </c>
      <c r="H2723" s="160">
        <f t="shared" si="218"/>
        <v>0</v>
      </c>
      <c r="I2723" s="160">
        <f t="shared" si="215"/>
        <v>0</v>
      </c>
      <c r="J2723" s="160">
        <f t="shared" si="216"/>
        <v>0</v>
      </c>
      <c r="K2723" s="160">
        <f t="shared" si="217"/>
        <v>0</v>
      </c>
    </row>
    <row r="2724" spans="7:11">
      <c r="G2724" s="160">
        <f t="shared" si="214"/>
        <v>0</v>
      </c>
      <c r="H2724" s="160">
        <f t="shared" si="218"/>
        <v>0</v>
      </c>
      <c r="I2724" s="160">
        <f t="shared" si="215"/>
        <v>0</v>
      </c>
      <c r="J2724" s="160">
        <f t="shared" si="216"/>
        <v>0</v>
      </c>
      <c r="K2724" s="160">
        <f t="shared" si="217"/>
        <v>0</v>
      </c>
    </row>
    <row r="2725" spans="7:11">
      <c r="G2725" s="160">
        <f t="shared" si="214"/>
        <v>0</v>
      </c>
      <c r="H2725" s="160">
        <f t="shared" si="218"/>
        <v>0</v>
      </c>
      <c r="I2725" s="160">
        <f t="shared" si="215"/>
        <v>0</v>
      </c>
      <c r="J2725" s="160">
        <f t="shared" si="216"/>
        <v>0</v>
      </c>
      <c r="K2725" s="160">
        <f t="shared" si="217"/>
        <v>0</v>
      </c>
    </row>
    <row r="2726" spans="7:11">
      <c r="G2726" s="160">
        <f t="shared" si="214"/>
        <v>0</v>
      </c>
      <c r="H2726" s="160">
        <f t="shared" si="218"/>
        <v>0</v>
      </c>
      <c r="I2726" s="160">
        <f t="shared" si="215"/>
        <v>0</v>
      </c>
      <c r="J2726" s="160">
        <f t="shared" si="216"/>
        <v>0</v>
      </c>
      <c r="K2726" s="160">
        <f t="shared" si="217"/>
        <v>0</v>
      </c>
    </row>
    <row r="2727" spans="7:11">
      <c r="G2727" s="160">
        <f t="shared" si="214"/>
        <v>0</v>
      </c>
      <c r="H2727" s="160">
        <f t="shared" si="218"/>
        <v>0</v>
      </c>
      <c r="I2727" s="160">
        <f t="shared" si="215"/>
        <v>0</v>
      </c>
      <c r="J2727" s="160">
        <f t="shared" si="216"/>
        <v>0</v>
      </c>
      <c r="K2727" s="160">
        <f t="shared" si="217"/>
        <v>0</v>
      </c>
    </row>
    <row r="2728" spans="7:11">
      <c r="G2728" s="160">
        <f t="shared" si="214"/>
        <v>0</v>
      </c>
      <c r="H2728" s="160">
        <f t="shared" si="218"/>
        <v>0</v>
      </c>
      <c r="I2728" s="160">
        <f t="shared" si="215"/>
        <v>0</v>
      </c>
      <c r="J2728" s="160">
        <f t="shared" si="216"/>
        <v>0</v>
      </c>
      <c r="K2728" s="160">
        <f t="shared" si="217"/>
        <v>0</v>
      </c>
    </row>
    <row r="2729" spans="7:11">
      <c r="G2729" s="160">
        <f t="shared" si="214"/>
        <v>0</v>
      </c>
      <c r="H2729" s="160">
        <f t="shared" si="218"/>
        <v>0</v>
      </c>
      <c r="I2729" s="160">
        <f t="shared" si="215"/>
        <v>0</v>
      </c>
      <c r="J2729" s="160">
        <f t="shared" si="216"/>
        <v>0</v>
      </c>
      <c r="K2729" s="160">
        <f t="shared" si="217"/>
        <v>0</v>
      </c>
    </row>
    <row r="2730" spans="7:11">
      <c r="G2730" s="160">
        <f t="shared" si="214"/>
        <v>0</v>
      </c>
      <c r="H2730" s="160">
        <f t="shared" si="218"/>
        <v>0</v>
      </c>
      <c r="I2730" s="160">
        <f t="shared" si="215"/>
        <v>0</v>
      </c>
      <c r="J2730" s="160">
        <f t="shared" si="216"/>
        <v>0</v>
      </c>
      <c r="K2730" s="160">
        <f t="shared" si="217"/>
        <v>0</v>
      </c>
    </row>
    <row r="2731" spans="7:11">
      <c r="G2731" s="160">
        <f t="shared" si="214"/>
        <v>0</v>
      </c>
      <c r="H2731" s="160">
        <f t="shared" si="218"/>
        <v>0</v>
      </c>
      <c r="I2731" s="160">
        <f t="shared" si="215"/>
        <v>0</v>
      </c>
      <c r="J2731" s="160">
        <f t="shared" si="216"/>
        <v>0</v>
      </c>
      <c r="K2731" s="160">
        <f t="shared" si="217"/>
        <v>0</v>
      </c>
    </row>
    <row r="2732" spans="7:11">
      <c r="G2732" s="160">
        <f t="shared" si="214"/>
        <v>0</v>
      </c>
      <c r="H2732" s="160">
        <f t="shared" si="218"/>
        <v>0</v>
      </c>
      <c r="I2732" s="160">
        <f t="shared" si="215"/>
        <v>0</v>
      </c>
      <c r="J2732" s="160">
        <f t="shared" si="216"/>
        <v>0</v>
      </c>
      <c r="K2732" s="160">
        <f t="shared" si="217"/>
        <v>0</v>
      </c>
    </row>
    <row r="2733" spans="7:11">
      <c r="G2733" s="160">
        <f t="shared" si="214"/>
        <v>0</v>
      </c>
      <c r="H2733" s="160">
        <f t="shared" si="218"/>
        <v>0</v>
      </c>
      <c r="I2733" s="160">
        <f t="shared" si="215"/>
        <v>0</v>
      </c>
      <c r="J2733" s="160">
        <f t="shared" si="216"/>
        <v>0</v>
      </c>
      <c r="K2733" s="160">
        <f t="shared" si="217"/>
        <v>0</v>
      </c>
    </row>
    <row r="2734" spans="7:11">
      <c r="G2734" s="160">
        <f t="shared" si="214"/>
        <v>0</v>
      </c>
      <c r="H2734" s="160">
        <f t="shared" si="218"/>
        <v>0</v>
      </c>
      <c r="I2734" s="160">
        <f t="shared" si="215"/>
        <v>0</v>
      </c>
      <c r="J2734" s="160">
        <f t="shared" si="216"/>
        <v>0</v>
      </c>
      <c r="K2734" s="160">
        <f t="shared" si="217"/>
        <v>0</v>
      </c>
    </row>
    <row r="2735" spans="7:11">
      <c r="G2735" s="160">
        <f t="shared" si="214"/>
        <v>0</v>
      </c>
      <c r="H2735" s="160">
        <f t="shared" si="218"/>
        <v>0</v>
      </c>
      <c r="I2735" s="160">
        <f t="shared" si="215"/>
        <v>0</v>
      </c>
      <c r="J2735" s="160">
        <f t="shared" si="216"/>
        <v>0</v>
      </c>
      <c r="K2735" s="160">
        <f t="shared" si="217"/>
        <v>0</v>
      </c>
    </row>
    <row r="2736" spans="7:11">
      <c r="G2736" s="160">
        <f t="shared" si="214"/>
        <v>0</v>
      </c>
      <c r="H2736" s="160">
        <f t="shared" si="218"/>
        <v>0</v>
      </c>
      <c r="I2736" s="160">
        <f t="shared" si="215"/>
        <v>0</v>
      </c>
      <c r="J2736" s="160">
        <f t="shared" si="216"/>
        <v>0</v>
      </c>
      <c r="K2736" s="160">
        <f t="shared" si="217"/>
        <v>0</v>
      </c>
    </row>
    <row r="2737" spans="7:11">
      <c r="G2737" s="160">
        <f t="shared" si="214"/>
        <v>0</v>
      </c>
      <c r="H2737" s="160">
        <f t="shared" si="218"/>
        <v>0</v>
      </c>
      <c r="I2737" s="160">
        <f t="shared" si="215"/>
        <v>0</v>
      </c>
      <c r="J2737" s="160">
        <f t="shared" si="216"/>
        <v>0</v>
      </c>
      <c r="K2737" s="160">
        <f t="shared" si="217"/>
        <v>0</v>
      </c>
    </row>
    <row r="2738" spans="7:11">
      <c r="G2738" s="160">
        <f t="shared" si="214"/>
        <v>0</v>
      </c>
      <c r="H2738" s="160">
        <f t="shared" si="218"/>
        <v>0</v>
      </c>
      <c r="I2738" s="160">
        <f t="shared" si="215"/>
        <v>0</v>
      </c>
      <c r="J2738" s="160">
        <f t="shared" si="216"/>
        <v>0</v>
      </c>
      <c r="K2738" s="160">
        <f t="shared" si="217"/>
        <v>0</v>
      </c>
    </row>
    <row r="2739" spans="7:11">
      <c r="G2739" s="160">
        <f t="shared" si="214"/>
        <v>0</v>
      </c>
      <c r="H2739" s="160">
        <f t="shared" si="218"/>
        <v>0</v>
      </c>
      <c r="I2739" s="160">
        <f t="shared" si="215"/>
        <v>0</v>
      </c>
      <c r="J2739" s="160">
        <f t="shared" si="216"/>
        <v>0</v>
      </c>
      <c r="K2739" s="160">
        <f t="shared" si="217"/>
        <v>0</v>
      </c>
    </row>
    <row r="2740" spans="7:11">
      <c r="G2740" s="160">
        <f t="shared" si="214"/>
        <v>0</v>
      </c>
      <c r="H2740" s="160">
        <f t="shared" si="218"/>
        <v>0</v>
      </c>
      <c r="I2740" s="160">
        <f t="shared" si="215"/>
        <v>0</v>
      </c>
      <c r="J2740" s="160">
        <f t="shared" si="216"/>
        <v>0</v>
      </c>
      <c r="K2740" s="160">
        <f t="shared" si="217"/>
        <v>0</v>
      </c>
    </row>
    <row r="2741" spans="7:11">
      <c r="G2741" s="160">
        <f t="shared" si="214"/>
        <v>0</v>
      </c>
      <c r="H2741" s="160">
        <f t="shared" si="218"/>
        <v>0</v>
      </c>
      <c r="I2741" s="160">
        <f t="shared" si="215"/>
        <v>0</v>
      </c>
      <c r="J2741" s="160">
        <f t="shared" si="216"/>
        <v>0</v>
      </c>
      <c r="K2741" s="160">
        <f t="shared" si="217"/>
        <v>0</v>
      </c>
    </row>
    <row r="2742" spans="7:11">
      <c r="G2742" s="160">
        <f t="shared" si="214"/>
        <v>0</v>
      </c>
      <c r="H2742" s="160">
        <f t="shared" si="218"/>
        <v>0</v>
      </c>
      <c r="I2742" s="160">
        <f t="shared" si="215"/>
        <v>0</v>
      </c>
      <c r="J2742" s="160">
        <f t="shared" si="216"/>
        <v>0</v>
      </c>
      <c r="K2742" s="160">
        <f t="shared" si="217"/>
        <v>0</v>
      </c>
    </row>
    <row r="2743" spans="7:11">
      <c r="G2743" s="160">
        <f t="shared" si="214"/>
        <v>0</v>
      </c>
      <c r="H2743" s="160">
        <f t="shared" si="218"/>
        <v>0</v>
      </c>
      <c r="I2743" s="160">
        <f t="shared" si="215"/>
        <v>0</v>
      </c>
      <c r="J2743" s="160">
        <f t="shared" si="216"/>
        <v>0</v>
      </c>
      <c r="K2743" s="160">
        <f t="shared" si="217"/>
        <v>0</v>
      </c>
    </row>
    <row r="2744" spans="7:11">
      <c r="G2744" s="160">
        <f t="shared" si="214"/>
        <v>0</v>
      </c>
      <c r="H2744" s="160">
        <f t="shared" si="218"/>
        <v>0</v>
      </c>
      <c r="I2744" s="160">
        <f t="shared" si="215"/>
        <v>0</v>
      </c>
      <c r="J2744" s="160">
        <f t="shared" si="216"/>
        <v>0</v>
      </c>
      <c r="K2744" s="160">
        <f t="shared" si="217"/>
        <v>0</v>
      </c>
    </row>
    <row r="2745" spans="7:11">
      <c r="G2745" s="160">
        <f t="shared" ref="G2745:G2808" si="219">IF(LEFT(C2745,2)="1-","ТР",IF(LEFT(C2745,2)="4-","ТР",0))</f>
        <v>0</v>
      </c>
      <c r="H2745" s="160">
        <f t="shared" si="218"/>
        <v>0</v>
      </c>
      <c r="I2745" s="160">
        <f t="shared" si="215"/>
        <v>0</v>
      </c>
      <c r="J2745" s="160">
        <f t="shared" si="216"/>
        <v>0</v>
      </c>
      <c r="K2745" s="160">
        <f t="shared" si="217"/>
        <v>0</v>
      </c>
    </row>
    <row r="2746" spans="7:11">
      <c r="G2746" s="160">
        <f t="shared" si="219"/>
        <v>0</v>
      </c>
      <c r="H2746" s="160">
        <f t="shared" si="218"/>
        <v>0</v>
      </c>
      <c r="I2746" s="160">
        <f t="shared" si="215"/>
        <v>0</v>
      </c>
      <c r="J2746" s="160">
        <f t="shared" si="216"/>
        <v>0</v>
      </c>
      <c r="K2746" s="160">
        <f t="shared" si="217"/>
        <v>0</v>
      </c>
    </row>
    <row r="2747" spans="7:11">
      <c r="G2747" s="160">
        <f t="shared" si="219"/>
        <v>0</v>
      </c>
      <c r="H2747" s="160">
        <f t="shared" si="218"/>
        <v>0</v>
      </c>
      <c r="I2747" s="160">
        <f t="shared" si="215"/>
        <v>0</v>
      </c>
      <c r="J2747" s="160">
        <f t="shared" si="216"/>
        <v>0</v>
      </c>
      <c r="K2747" s="160">
        <f t="shared" si="217"/>
        <v>0</v>
      </c>
    </row>
    <row r="2748" spans="7:11">
      <c r="G2748" s="160">
        <f t="shared" si="219"/>
        <v>0</v>
      </c>
      <c r="H2748" s="160">
        <f t="shared" si="218"/>
        <v>0</v>
      </c>
      <c r="I2748" s="160">
        <f t="shared" si="215"/>
        <v>0</v>
      </c>
      <c r="J2748" s="160">
        <f t="shared" si="216"/>
        <v>0</v>
      </c>
      <c r="K2748" s="160">
        <f t="shared" si="217"/>
        <v>0</v>
      </c>
    </row>
    <row r="2749" spans="7:11">
      <c r="G2749" s="160">
        <f t="shared" si="219"/>
        <v>0</v>
      </c>
      <c r="H2749" s="160">
        <f t="shared" si="218"/>
        <v>0</v>
      </c>
      <c r="I2749" s="160">
        <f t="shared" si="215"/>
        <v>0</v>
      </c>
      <c r="J2749" s="160">
        <f t="shared" si="216"/>
        <v>0</v>
      </c>
      <c r="K2749" s="160">
        <f t="shared" si="217"/>
        <v>0</v>
      </c>
    </row>
    <row r="2750" spans="7:11">
      <c r="G2750" s="160">
        <f t="shared" si="219"/>
        <v>0</v>
      </c>
      <c r="H2750" s="160">
        <f t="shared" si="218"/>
        <v>0</v>
      </c>
      <c r="I2750" s="160">
        <f t="shared" si="215"/>
        <v>0</v>
      </c>
      <c r="J2750" s="160">
        <f t="shared" si="216"/>
        <v>0</v>
      </c>
      <c r="K2750" s="160">
        <f t="shared" si="217"/>
        <v>0</v>
      </c>
    </row>
    <row r="2751" spans="7:11">
      <c r="G2751" s="160">
        <f t="shared" si="219"/>
        <v>0</v>
      </c>
      <c r="H2751" s="160">
        <f t="shared" si="218"/>
        <v>0</v>
      </c>
      <c r="I2751" s="160">
        <f t="shared" si="215"/>
        <v>0</v>
      </c>
      <c r="J2751" s="160">
        <f t="shared" si="216"/>
        <v>0</v>
      </c>
      <c r="K2751" s="160">
        <f t="shared" si="217"/>
        <v>0</v>
      </c>
    </row>
    <row r="2752" spans="7:11">
      <c r="G2752" s="160">
        <f t="shared" si="219"/>
        <v>0</v>
      </c>
      <c r="H2752" s="160">
        <f t="shared" si="218"/>
        <v>0</v>
      </c>
      <c r="I2752" s="160">
        <f t="shared" si="215"/>
        <v>0</v>
      </c>
      <c r="J2752" s="160">
        <f t="shared" si="216"/>
        <v>0</v>
      </c>
      <c r="K2752" s="160">
        <f t="shared" si="217"/>
        <v>0</v>
      </c>
    </row>
    <row r="2753" spans="7:11">
      <c r="G2753" s="160">
        <f t="shared" si="219"/>
        <v>0</v>
      </c>
      <c r="H2753" s="160">
        <f t="shared" si="218"/>
        <v>0</v>
      </c>
      <c r="I2753" s="160">
        <f t="shared" si="215"/>
        <v>0</v>
      </c>
      <c r="J2753" s="160">
        <f t="shared" si="216"/>
        <v>0</v>
      </c>
      <c r="K2753" s="160">
        <f t="shared" si="217"/>
        <v>0</v>
      </c>
    </row>
    <row r="2754" spans="7:11">
      <c r="G2754" s="160">
        <f t="shared" si="219"/>
        <v>0</v>
      </c>
      <c r="H2754" s="160">
        <f t="shared" si="218"/>
        <v>0</v>
      </c>
      <c r="I2754" s="160">
        <f t="shared" si="215"/>
        <v>0</v>
      </c>
      <c r="J2754" s="160">
        <f t="shared" si="216"/>
        <v>0</v>
      </c>
      <c r="K2754" s="160">
        <f t="shared" si="217"/>
        <v>0</v>
      </c>
    </row>
    <row r="2755" spans="7:11">
      <c r="G2755" s="160">
        <f t="shared" si="219"/>
        <v>0</v>
      </c>
      <c r="H2755" s="160">
        <f t="shared" si="218"/>
        <v>0</v>
      </c>
      <c r="I2755" s="160">
        <f t="shared" si="215"/>
        <v>0</v>
      </c>
      <c r="J2755" s="160">
        <f t="shared" si="216"/>
        <v>0</v>
      </c>
      <c r="K2755" s="160">
        <f t="shared" si="217"/>
        <v>0</v>
      </c>
    </row>
    <row r="2756" spans="7:11">
      <c r="G2756" s="160">
        <f t="shared" si="219"/>
        <v>0</v>
      </c>
      <c r="H2756" s="160">
        <f t="shared" si="218"/>
        <v>0</v>
      </c>
      <c r="I2756" s="160">
        <f t="shared" ref="I2756:I2819" si="220">IF(G2756="ТР",F2756,0)</f>
        <v>0</v>
      </c>
      <c r="J2756" s="160">
        <f t="shared" si="216"/>
        <v>0</v>
      </c>
      <c r="K2756" s="160">
        <f t="shared" si="217"/>
        <v>0</v>
      </c>
    </row>
    <row r="2757" spans="7:11">
      <c r="G2757" s="160">
        <f t="shared" si="219"/>
        <v>0</v>
      </c>
      <c r="H2757" s="160">
        <f t="shared" si="218"/>
        <v>0</v>
      </c>
      <c r="I2757" s="160">
        <f t="shared" si="220"/>
        <v>0</v>
      </c>
      <c r="J2757" s="160">
        <f t="shared" ref="J2757:J2820" si="221">IF(LEFT(C2757,2)="02","КР",0)</f>
        <v>0</v>
      </c>
      <c r="K2757" s="160">
        <f t="shared" ref="K2757:K2820" si="222">IF(J2757="КР",F2757,0)</f>
        <v>0</v>
      </c>
    </row>
    <row r="2758" spans="7:11">
      <c r="G2758" s="160">
        <f t="shared" si="219"/>
        <v>0</v>
      </c>
      <c r="H2758" s="160">
        <f t="shared" si="218"/>
        <v>0</v>
      </c>
      <c r="I2758" s="160">
        <f t="shared" si="220"/>
        <v>0</v>
      </c>
      <c r="J2758" s="160">
        <f t="shared" si="221"/>
        <v>0</v>
      </c>
      <c r="K2758" s="160">
        <f t="shared" si="222"/>
        <v>0</v>
      </c>
    </row>
    <row r="2759" spans="7:11">
      <c r="G2759" s="160">
        <f t="shared" si="219"/>
        <v>0</v>
      </c>
      <c r="H2759" s="160">
        <f t="shared" ref="H2759:H2822" si="223">IF(G2759="ТР",MID(C2759,3,1),0)</f>
        <v>0</v>
      </c>
      <c r="I2759" s="160">
        <f t="shared" si="220"/>
        <v>0</v>
      </c>
      <c r="J2759" s="160">
        <f t="shared" si="221"/>
        <v>0</v>
      </c>
      <c r="K2759" s="160">
        <f t="shared" si="222"/>
        <v>0</v>
      </c>
    </row>
    <row r="2760" spans="7:11">
      <c r="G2760" s="160">
        <f t="shared" si="219"/>
        <v>0</v>
      </c>
      <c r="H2760" s="160">
        <f t="shared" si="223"/>
        <v>0</v>
      </c>
      <c r="I2760" s="160">
        <f t="shared" si="220"/>
        <v>0</v>
      </c>
      <c r="J2760" s="160">
        <f t="shared" si="221"/>
        <v>0</v>
      </c>
      <c r="K2760" s="160">
        <f t="shared" si="222"/>
        <v>0</v>
      </c>
    </row>
    <row r="2761" spans="7:11">
      <c r="G2761" s="160">
        <f t="shared" si="219"/>
        <v>0</v>
      </c>
      <c r="H2761" s="160">
        <f t="shared" si="223"/>
        <v>0</v>
      </c>
      <c r="I2761" s="160">
        <f t="shared" si="220"/>
        <v>0</v>
      </c>
      <c r="J2761" s="160">
        <f t="shared" si="221"/>
        <v>0</v>
      </c>
      <c r="K2761" s="160">
        <f t="shared" si="222"/>
        <v>0</v>
      </c>
    </row>
    <row r="2762" spans="7:11">
      <c r="G2762" s="160">
        <f t="shared" si="219"/>
        <v>0</v>
      </c>
      <c r="H2762" s="160">
        <f t="shared" si="223"/>
        <v>0</v>
      </c>
      <c r="I2762" s="160">
        <f t="shared" si="220"/>
        <v>0</v>
      </c>
      <c r="J2762" s="160">
        <f t="shared" si="221"/>
        <v>0</v>
      </c>
      <c r="K2762" s="160">
        <f t="shared" si="222"/>
        <v>0</v>
      </c>
    </row>
    <row r="2763" spans="7:11">
      <c r="G2763" s="160">
        <f t="shared" si="219"/>
        <v>0</v>
      </c>
      <c r="H2763" s="160">
        <f t="shared" si="223"/>
        <v>0</v>
      </c>
      <c r="I2763" s="160">
        <f t="shared" si="220"/>
        <v>0</v>
      </c>
      <c r="J2763" s="160">
        <f t="shared" si="221"/>
        <v>0</v>
      </c>
      <c r="K2763" s="160">
        <f t="shared" si="222"/>
        <v>0</v>
      </c>
    </row>
    <row r="2764" spans="7:11">
      <c r="G2764" s="160">
        <f t="shared" si="219"/>
        <v>0</v>
      </c>
      <c r="H2764" s="160">
        <f t="shared" si="223"/>
        <v>0</v>
      </c>
      <c r="I2764" s="160">
        <f t="shared" si="220"/>
        <v>0</v>
      </c>
      <c r="J2764" s="160">
        <f t="shared" si="221"/>
        <v>0</v>
      </c>
      <c r="K2764" s="160">
        <f t="shared" si="222"/>
        <v>0</v>
      </c>
    </row>
    <row r="2765" spans="7:11">
      <c r="G2765" s="160">
        <f t="shared" si="219"/>
        <v>0</v>
      </c>
      <c r="H2765" s="160">
        <f t="shared" si="223"/>
        <v>0</v>
      </c>
      <c r="I2765" s="160">
        <f t="shared" si="220"/>
        <v>0</v>
      </c>
      <c r="J2765" s="160">
        <f t="shared" si="221"/>
        <v>0</v>
      </c>
      <c r="K2765" s="160">
        <f t="shared" si="222"/>
        <v>0</v>
      </c>
    </row>
    <row r="2766" spans="7:11">
      <c r="G2766" s="160">
        <f t="shared" si="219"/>
        <v>0</v>
      </c>
      <c r="H2766" s="160">
        <f t="shared" si="223"/>
        <v>0</v>
      </c>
      <c r="I2766" s="160">
        <f t="shared" si="220"/>
        <v>0</v>
      </c>
      <c r="J2766" s="160">
        <f t="shared" si="221"/>
        <v>0</v>
      </c>
      <c r="K2766" s="160">
        <f t="shared" si="222"/>
        <v>0</v>
      </c>
    </row>
    <row r="2767" spans="7:11">
      <c r="G2767" s="160">
        <f t="shared" si="219"/>
        <v>0</v>
      </c>
      <c r="H2767" s="160">
        <f t="shared" si="223"/>
        <v>0</v>
      </c>
      <c r="I2767" s="160">
        <f t="shared" si="220"/>
        <v>0</v>
      </c>
      <c r="J2767" s="160">
        <f t="shared" si="221"/>
        <v>0</v>
      </c>
      <c r="K2767" s="160">
        <f t="shared" si="222"/>
        <v>0</v>
      </c>
    </row>
    <row r="2768" spans="7:11">
      <c r="G2768" s="160">
        <f t="shared" si="219"/>
        <v>0</v>
      </c>
      <c r="H2768" s="160">
        <f t="shared" si="223"/>
        <v>0</v>
      </c>
      <c r="I2768" s="160">
        <f t="shared" si="220"/>
        <v>0</v>
      </c>
      <c r="J2768" s="160">
        <f t="shared" si="221"/>
        <v>0</v>
      </c>
      <c r="K2768" s="160">
        <f t="shared" si="222"/>
        <v>0</v>
      </c>
    </row>
    <row r="2769" spans="7:11">
      <c r="G2769" s="160">
        <f t="shared" si="219"/>
        <v>0</v>
      </c>
      <c r="H2769" s="160">
        <f t="shared" si="223"/>
        <v>0</v>
      </c>
      <c r="I2769" s="160">
        <f t="shared" si="220"/>
        <v>0</v>
      </c>
      <c r="J2769" s="160">
        <f t="shared" si="221"/>
        <v>0</v>
      </c>
      <c r="K2769" s="160">
        <f t="shared" si="222"/>
        <v>0</v>
      </c>
    </row>
    <row r="2770" spans="7:11">
      <c r="G2770" s="160">
        <f t="shared" si="219"/>
        <v>0</v>
      </c>
      <c r="H2770" s="160">
        <f t="shared" si="223"/>
        <v>0</v>
      </c>
      <c r="I2770" s="160">
        <f t="shared" si="220"/>
        <v>0</v>
      </c>
      <c r="J2770" s="160">
        <f t="shared" si="221"/>
        <v>0</v>
      </c>
      <c r="K2770" s="160">
        <f t="shared" si="222"/>
        <v>0</v>
      </c>
    </row>
    <row r="2771" spans="7:11">
      <c r="G2771" s="160">
        <f t="shared" si="219"/>
        <v>0</v>
      </c>
      <c r="H2771" s="160">
        <f t="shared" si="223"/>
        <v>0</v>
      </c>
      <c r="I2771" s="160">
        <f t="shared" si="220"/>
        <v>0</v>
      </c>
      <c r="J2771" s="160">
        <f t="shared" si="221"/>
        <v>0</v>
      </c>
      <c r="K2771" s="160">
        <f t="shared" si="222"/>
        <v>0</v>
      </c>
    </row>
    <row r="2772" spans="7:11">
      <c r="G2772" s="160">
        <f t="shared" si="219"/>
        <v>0</v>
      </c>
      <c r="H2772" s="160">
        <f t="shared" si="223"/>
        <v>0</v>
      </c>
      <c r="I2772" s="160">
        <f t="shared" si="220"/>
        <v>0</v>
      </c>
      <c r="J2772" s="160">
        <f t="shared" si="221"/>
        <v>0</v>
      </c>
      <c r="K2772" s="160">
        <f t="shared" si="222"/>
        <v>0</v>
      </c>
    </row>
    <row r="2773" spans="7:11">
      <c r="G2773" s="160">
        <f t="shared" si="219"/>
        <v>0</v>
      </c>
      <c r="H2773" s="160">
        <f t="shared" si="223"/>
        <v>0</v>
      </c>
      <c r="I2773" s="160">
        <f t="shared" si="220"/>
        <v>0</v>
      </c>
      <c r="J2773" s="160">
        <f t="shared" si="221"/>
        <v>0</v>
      </c>
      <c r="K2773" s="160">
        <f t="shared" si="222"/>
        <v>0</v>
      </c>
    </row>
    <row r="2774" spans="7:11">
      <c r="G2774" s="160">
        <f t="shared" si="219"/>
        <v>0</v>
      </c>
      <c r="H2774" s="160">
        <f t="shared" si="223"/>
        <v>0</v>
      </c>
      <c r="I2774" s="160">
        <f t="shared" si="220"/>
        <v>0</v>
      </c>
      <c r="J2774" s="160">
        <f t="shared" si="221"/>
        <v>0</v>
      </c>
      <c r="K2774" s="160">
        <f t="shared" si="222"/>
        <v>0</v>
      </c>
    </row>
    <row r="2775" spans="7:11">
      <c r="G2775" s="160">
        <f t="shared" si="219"/>
        <v>0</v>
      </c>
      <c r="H2775" s="160">
        <f t="shared" si="223"/>
        <v>0</v>
      </c>
      <c r="I2775" s="160">
        <f t="shared" si="220"/>
        <v>0</v>
      </c>
      <c r="J2775" s="160">
        <f t="shared" si="221"/>
        <v>0</v>
      </c>
      <c r="K2775" s="160">
        <f t="shared" si="222"/>
        <v>0</v>
      </c>
    </row>
    <row r="2776" spans="7:11">
      <c r="G2776" s="160">
        <f t="shared" si="219"/>
        <v>0</v>
      </c>
      <c r="H2776" s="160">
        <f t="shared" si="223"/>
        <v>0</v>
      </c>
      <c r="I2776" s="160">
        <f t="shared" si="220"/>
        <v>0</v>
      </c>
      <c r="J2776" s="160">
        <f t="shared" si="221"/>
        <v>0</v>
      </c>
      <c r="K2776" s="160">
        <f t="shared" si="222"/>
        <v>0</v>
      </c>
    </row>
    <row r="2777" spans="7:11">
      <c r="G2777" s="160">
        <f t="shared" si="219"/>
        <v>0</v>
      </c>
      <c r="H2777" s="160">
        <f t="shared" si="223"/>
        <v>0</v>
      </c>
      <c r="I2777" s="160">
        <f t="shared" si="220"/>
        <v>0</v>
      </c>
      <c r="J2777" s="160">
        <f t="shared" si="221"/>
        <v>0</v>
      </c>
      <c r="K2777" s="160">
        <f t="shared" si="222"/>
        <v>0</v>
      </c>
    </row>
    <row r="2778" spans="7:11">
      <c r="G2778" s="160">
        <f t="shared" si="219"/>
        <v>0</v>
      </c>
      <c r="H2778" s="160">
        <f t="shared" si="223"/>
        <v>0</v>
      </c>
      <c r="I2778" s="160">
        <f t="shared" si="220"/>
        <v>0</v>
      </c>
      <c r="J2778" s="160">
        <f t="shared" si="221"/>
        <v>0</v>
      </c>
      <c r="K2778" s="160">
        <f t="shared" si="222"/>
        <v>0</v>
      </c>
    </row>
    <row r="2779" spans="7:11">
      <c r="G2779" s="160">
        <f t="shared" si="219"/>
        <v>0</v>
      </c>
      <c r="H2779" s="160">
        <f t="shared" si="223"/>
        <v>0</v>
      </c>
      <c r="I2779" s="160">
        <f t="shared" si="220"/>
        <v>0</v>
      </c>
      <c r="J2779" s="160">
        <f t="shared" si="221"/>
        <v>0</v>
      </c>
      <c r="K2779" s="160">
        <f t="shared" si="222"/>
        <v>0</v>
      </c>
    </row>
    <row r="2780" spans="7:11">
      <c r="G2780" s="160">
        <f t="shared" si="219"/>
        <v>0</v>
      </c>
      <c r="H2780" s="160">
        <f t="shared" si="223"/>
        <v>0</v>
      </c>
      <c r="I2780" s="160">
        <f t="shared" si="220"/>
        <v>0</v>
      </c>
      <c r="J2780" s="160">
        <f t="shared" si="221"/>
        <v>0</v>
      </c>
      <c r="K2780" s="160">
        <f t="shared" si="222"/>
        <v>0</v>
      </c>
    </row>
    <row r="2781" spans="7:11">
      <c r="G2781" s="160">
        <f t="shared" si="219"/>
        <v>0</v>
      </c>
      <c r="H2781" s="160">
        <f t="shared" si="223"/>
        <v>0</v>
      </c>
      <c r="I2781" s="160">
        <f t="shared" si="220"/>
        <v>0</v>
      </c>
      <c r="J2781" s="160">
        <f t="shared" si="221"/>
        <v>0</v>
      </c>
      <c r="K2781" s="160">
        <f t="shared" si="222"/>
        <v>0</v>
      </c>
    </row>
    <row r="2782" spans="7:11">
      <c r="G2782" s="160">
        <f t="shared" si="219"/>
        <v>0</v>
      </c>
      <c r="H2782" s="160">
        <f t="shared" si="223"/>
        <v>0</v>
      </c>
      <c r="I2782" s="160">
        <f t="shared" si="220"/>
        <v>0</v>
      </c>
      <c r="J2782" s="160">
        <f t="shared" si="221"/>
        <v>0</v>
      </c>
      <c r="K2782" s="160">
        <f t="shared" si="222"/>
        <v>0</v>
      </c>
    </row>
    <row r="2783" spans="7:11">
      <c r="G2783" s="160">
        <f t="shared" si="219"/>
        <v>0</v>
      </c>
      <c r="H2783" s="160">
        <f t="shared" si="223"/>
        <v>0</v>
      </c>
      <c r="I2783" s="160">
        <f t="shared" si="220"/>
        <v>0</v>
      </c>
      <c r="J2783" s="160">
        <f t="shared" si="221"/>
        <v>0</v>
      </c>
      <c r="K2783" s="160">
        <f t="shared" si="222"/>
        <v>0</v>
      </c>
    </row>
    <row r="2784" spans="7:11">
      <c r="G2784" s="160">
        <f t="shared" si="219"/>
        <v>0</v>
      </c>
      <c r="H2784" s="160">
        <f t="shared" si="223"/>
        <v>0</v>
      </c>
      <c r="I2784" s="160">
        <f t="shared" si="220"/>
        <v>0</v>
      </c>
      <c r="J2784" s="160">
        <f t="shared" si="221"/>
        <v>0</v>
      </c>
      <c r="K2784" s="160">
        <f t="shared" si="222"/>
        <v>0</v>
      </c>
    </row>
    <row r="2785" spans="7:11">
      <c r="G2785" s="160">
        <f t="shared" si="219"/>
        <v>0</v>
      </c>
      <c r="H2785" s="160">
        <f t="shared" si="223"/>
        <v>0</v>
      </c>
      <c r="I2785" s="160">
        <f t="shared" si="220"/>
        <v>0</v>
      </c>
      <c r="J2785" s="160">
        <f t="shared" si="221"/>
        <v>0</v>
      </c>
      <c r="K2785" s="160">
        <f t="shared" si="222"/>
        <v>0</v>
      </c>
    </row>
    <row r="2786" spans="7:11">
      <c r="G2786" s="160">
        <f t="shared" si="219"/>
        <v>0</v>
      </c>
      <c r="H2786" s="160">
        <f t="shared" si="223"/>
        <v>0</v>
      </c>
      <c r="I2786" s="160">
        <f t="shared" si="220"/>
        <v>0</v>
      </c>
      <c r="J2786" s="160">
        <f t="shared" si="221"/>
        <v>0</v>
      </c>
      <c r="K2786" s="160">
        <f t="shared" si="222"/>
        <v>0</v>
      </c>
    </row>
    <row r="2787" spans="7:11">
      <c r="G2787" s="160">
        <f t="shared" si="219"/>
        <v>0</v>
      </c>
      <c r="H2787" s="160">
        <f t="shared" si="223"/>
        <v>0</v>
      </c>
      <c r="I2787" s="160">
        <f t="shared" si="220"/>
        <v>0</v>
      </c>
      <c r="J2787" s="160">
        <f t="shared" si="221"/>
        <v>0</v>
      </c>
      <c r="K2787" s="160">
        <f t="shared" si="222"/>
        <v>0</v>
      </c>
    </row>
    <row r="2788" spans="7:11">
      <c r="G2788" s="160">
        <f t="shared" si="219"/>
        <v>0</v>
      </c>
      <c r="H2788" s="160">
        <f t="shared" si="223"/>
        <v>0</v>
      </c>
      <c r="I2788" s="160">
        <f t="shared" si="220"/>
        <v>0</v>
      </c>
      <c r="J2788" s="160">
        <f t="shared" si="221"/>
        <v>0</v>
      </c>
      <c r="K2788" s="160">
        <f t="shared" si="222"/>
        <v>0</v>
      </c>
    </row>
    <row r="2789" spans="7:11">
      <c r="G2789" s="160">
        <f t="shared" si="219"/>
        <v>0</v>
      </c>
      <c r="H2789" s="160">
        <f t="shared" si="223"/>
        <v>0</v>
      </c>
      <c r="I2789" s="160">
        <f t="shared" si="220"/>
        <v>0</v>
      </c>
      <c r="J2789" s="160">
        <f t="shared" si="221"/>
        <v>0</v>
      </c>
      <c r="K2789" s="160">
        <f t="shared" si="222"/>
        <v>0</v>
      </c>
    </row>
    <row r="2790" spans="7:11">
      <c r="G2790" s="160">
        <f t="shared" si="219"/>
        <v>0</v>
      </c>
      <c r="H2790" s="160">
        <f t="shared" si="223"/>
        <v>0</v>
      </c>
      <c r="I2790" s="160">
        <f t="shared" si="220"/>
        <v>0</v>
      </c>
      <c r="J2790" s="160">
        <f t="shared" si="221"/>
        <v>0</v>
      </c>
      <c r="K2790" s="160">
        <f t="shared" si="222"/>
        <v>0</v>
      </c>
    </row>
    <row r="2791" spans="7:11">
      <c r="G2791" s="160">
        <f t="shared" si="219"/>
        <v>0</v>
      </c>
      <c r="H2791" s="160">
        <f t="shared" si="223"/>
        <v>0</v>
      </c>
      <c r="I2791" s="160">
        <f t="shared" si="220"/>
        <v>0</v>
      </c>
      <c r="J2791" s="160">
        <f t="shared" si="221"/>
        <v>0</v>
      </c>
      <c r="K2791" s="160">
        <f t="shared" si="222"/>
        <v>0</v>
      </c>
    </row>
    <row r="2792" spans="7:11">
      <c r="G2792" s="160">
        <f t="shared" si="219"/>
        <v>0</v>
      </c>
      <c r="H2792" s="160">
        <f t="shared" si="223"/>
        <v>0</v>
      </c>
      <c r="I2792" s="160">
        <f t="shared" si="220"/>
        <v>0</v>
      </c>
      <c r="J2792" s="160">
        <f t="shared" si="221"/>
        <v>0</v>
      </c>
      <c r="K2792" s="160">
        <f t="shared" si="222"/>
        <v>0</v>
      </c>
    </row>
    <row r="2793" spans="7:11">
      <c r="G2793" s="160">
        <f t="shared" si="219"/>
        <v>0</v>
      </c>
      <c r="H2793" s="160">
        <f t="shared" si="223"/>
        <v>0</v>
      </c>
      <c r="I2793" s="160">
        <f t="shared" si="220"/>
        <v>0</v>
      </c>
      <c r="J2793" s="160">
        <f t="shared" si="221"/>
        <v>0</v>
      </c>
      <c r="K2793" s="160">
        <f t="shared" si="222"/>
        <v>0</v>
      </c>
    </row>
    <row r="2794" spans="7:11">
      <c r="G2794" s="160">
        <f t="shared" si="219"/>
        <v>0</v>
      </c>
      <c r="H2794" s="160">
        <f t="shared" si="223"/>
        <v>0</v>
      </c>
      <c r="I2794" s="160">
        <f t="shared" si="220"/>
        <v>0</v>
      </c>
      <c r="J2794" s="160">
        <f t="shared" si="221"/>
        <v>0</v>
      </c>
      <c r="K2794" s="160">
        <f t="shared" si="222"/>
        <v>0</v>
      </c>
    </row>
    <row r="2795" spans="7:11">
      <c r="G2795" s="160">
        <f t="shared" si="219"/>
        <v>0</v>
      </c>
      <c r="H2795" s="160">
        <f t="shared" si="223"/>
        <v>0</v>
      </c>
      <c r="I2795" s="160">
        <f t="shared" si="220"/>
        <v>0</v>
      </c>
      <c r="J2795" s="160">
        <f t="shared" si="221"/>
        <v>0</v>
      </c>
      <c r="K2795" s="160">
        <f t="shared" si="222"/>
        <v>0</v>
      </c>
    </row>
    <row r="2796" spans="7:11">
      <c r="G2796" s="160">
        <f t="shared" si="219"/>
        <v>0</v>
      </c>
      <c r="H2796" s="160">
        <f t="shared" si="223"/>
        <v>0</v>
      </c>
      <c r="I2796" s="160">
        <f t="shared" si="220"/>
        <v>0</v>
      </c>
      <c r="J2796" s="160">
        <f t="shared" si="221"/>
        <v>0</v>
      </c>
      <c r="K2796" s="160">
        <f t="shared" si="222"/>
        <v>0</v>
      </c>
    </row>
    <row r="2797" spans="7:11">
      <c r="G2797" s="160">
        <f t="shared" si="219"/>
        <v>0</v>
      </c>
      <c r="H2797" s="160">
        <f t="shared" si="223"/>
        <v>0</v>
      </c>
      <c r="I2797" s="160">
        <f t="shared" si="220"/>
        <v>0</v>
      </c>
      <c r="J2797" s="160">
        <f t="shared" si="221"/>
        <v>0</v>
      </c>
      <c r="K2797" s="160">
        <f t="shared" si="222"/>
        <v>0</v>
      </c>
    </row>
    <row r="2798" spans="7:11">
      <c r="G2798" s="160">
        <f t="shared" si="219"/>
        <v>0</v>
      </c>
      <c r="H2798" s="160">
        <f t="shared" si="223"/>
        <v>0</v>
      </c>
      <c r="I2798" s="160">
        <f t="shared" si="220"/>
        <v>0</v>
      </c>
      <c r="J2798" s="160">
        <f t="shared" si="221"/>
        <v>0</v>
      </c>
      <c r="K2798" s="160">
        <f t="shared" si="222"/>
        <v>0</v>
      </c>
    </row>
    <row r="2799" spans="7:11">
      <c r="G2799" s="160">
        <f t="shared" si="219"/>
        <v>0</v>
      </c>
      <c r="H2799" s="160">
        <f t="shared" si="223"/>
        <v>0</v>
      </c>
      <c r="I2799" s="160">
        <f t="shared" si="220"/>
        <v>0</v>
      </c>
      <c r="J2799" s="160">
        <f t="shared" si="221"/>
        <v>0</v>
      </c>
      <c r="K2799" s="160">
        <f t="shared" si="222"/>
        <v>0</v>
      </c>
    </row>
    <row r="2800" spans="7:11">
      <c r="G2800" s="160">
        <f t="shared" si="219"/>
        <v>0</v>
      </c>
      <c r="H2800" s="160">
        <f t="shared" si="223"/>
        <v>0</v>
      </c>
      <c r="I2800" s="160">
        <f t="shared" si="220"/>
        <v>0</v>
      </c>
      <c r="J2800" s="160">
        <f t="shared" si="221"/>
        <v>0</v>
      </c>
      <c r="K2800" s="160">
        <f t="shared" si="222"/>
        <v>0</v>
      </c>
    </row>
    <row r="2801" spans="7:11">
      <c r="G2801" s="160">
        <f t="shared" si="219"/>
        <v>0</v>
      </c>
      <c r="H2801" s="160">
        <f t="shared" si="223"/>
        <v>0</v>
      </c>
      <c r="I2801" s="160">
        <f t="shared" si="220"/>
        <v>0</v>
      </c>
      <c r="J2801" s="160">
        <f t="shared" si="221"/>
        <v>0</v>
      </c>
      <c r="K2801" s="160">
        <f t="shared" si="222"/>
        <v>0</v>
      </c>
    </row>
    <row r="2802" spans="7:11">
      <c r="G2802" s="160">
        <f t="shared" si="219"/>
        <v>0</v>
      </c>
      <c r="H2802" s="160">
        <f t="shared" si="223"/>
        <v>0</v>
      </c>
      <c r="I2802" s="160">
        <f t="shared" si="220"/>
        <v>0</v>
      </c>
      <c r="J2802" s="160">
        <f t="shared" si="221"/>
        <v>0</v>
      </c>
      <c r="K2802" s="160">
        <f t="shared" si="222"/>
        <v>0</v>
      </c>
    </row>
    <row r="2803" spans="7:11">
      <c r="G2803" s="160">
        <f t="shared" si="219"/>
        <v>0</v>
      </c>
      <c r="H2803" s="160">
        <f t="shared" si="223"/>
        <v>0</v>
      </c>
      <c r="I2803" s="160">
        <f t="shared" si="220"/>
        <v>0</v>
      </c>
      <c r="J2803" s="160">
        <f t="shared" si="221"/>
        <v>0</v>
      </c>
      <c r="K2803" s="160">
        <f t="shared" si="222"/>
        <v>0</v>
      </c>
    </row>
    <row r="2804" spans="7:11">
      <c r="G2804" s="160">
        <f t="shared" si="219"/>
        <v>0</v>
      </c>
      <c r="H2804" s="160">
        <f t="shared" si="223"/>
        <v>0</v>
      </c>
      <c r="I2804" s="160">
        <f t="shared" si="220"/>
        <v>0</v>
      </c>
      <c r="J2804" s="160">
        <f t="shared" si="221"/>
        <v>0</v>
      </c>
      <c r="K2804" s="160">
        <f t="shared" si="222"/>
        <v>0</v>
      </c>
    </row>
    <row r="2805" spans="7:11">
      <c r="G2805" s="160">
        <f t="shared" si="219"/>
        <v>0</v>
      </c>
      <c r="H2805" s="160">
        <f t="shared" si="223"/>
        <v>0</v>
      </c>
      <c r="I2805" s="160">
        <f t="shared" si="220"/>
        <v>0</v>
      </c>
      <c r="J2805" s="160">
        <f t="shared" si="221"/>
        <v>0</v>
      </c>
      <c r="K2805" s="160">
        <f t="shared" si="222"/>
        <v>0</v>
      </c>
    </row>
    <row r="2806" spans="7:11">
      <c r="G2806" s="160">
        <f t="shared" si="219"/>
        <v>0</v>
      </c>
      <c r="H2806" s="160">
        <f t="shared" si="223"/>
        <v>0</v>
      </c>
      <c r="I2806" s="160">
        <f t="shared" si="220"/>
        <v>0</v>
      </c>
      <c r="J2806" s="160">
        <f t="shared" si="221"/>
        <v>0</v>
      </c>
      <c r="K2806" s="160">
        <f t="shared" si="222"/>
        <v>0</v>
      </c>
    </row>
    <row r="2807" spans="7:11">
      <c r="G2807" s="160">
        <f t="shared" si="219"/>
        <v>0</v>
      </c>
      <c r="H2807" s="160">
        <f t="shared" si="223"/>
        <v>0</v>
      </c>
      <c r="I2807" s="160">
        <f t="shared" si="220"/>
        <v>0</v>
      </c>
      <c r="J2807" s="160">
        <f t="shared" si="221"/>
        <v>0</v>
      </c>
      <c r="K2807" s="160">
        <f t="shared" si="222"/>
        <v>0</v>
      </c>
    </row>
    <row r="2808" spans="7:11">
      <c r="G2808" s="160">
        <f t="shared" si="219"/>
        <v>0</v>
      </c>
      <c r="H2808" s="160">
        <f t="shared" si="223"/>
        <v>0</v>
      </c>
      <c r="I2808" s="160">
        <f t="shared" si="220"/>
        <v>0</v>
      </c>
      <c r="J2808" s="160">
        <f t="shared" si="221"/>
        <v>0</v>
      </c>
      <c r="K2808" s="160">
        <f t="shared" si="222"/>
        <v>0</v>
      </c>
    </row>
    <row r="2809" spans="7:11">
      <c r="G2809" s="160">
        <f t="shared" ref="G2809:G2872" si="224">IF(LEFT(C2809,2)="1-","ТР",IF(LEFT(C2809,2)="4-","ТР",0))</f>
        <v>0</v>
      </c>
      <c r="H2809" s="160">
        <f t="shared" si="223"/>
        <v>0</v>
      </c>
      <c r="I2809" s="160">
        <f t="shared" si="220"/>
        <v>0</v>
      </c>
      <c r="J2809" s="160">
        <f t="shared" si="221"/>
        <v>0</v>
      </c>
      <c r="K2809" s="160">
        <f t="shared" si="222"/>
        <v>0</v>
      </c>
    </row>
    <row r="2810" spans="7:11">
      <c r="G2810" s="160">
        <f t="shared" si="224"/>
        <v>0</v>
      </c>
      <c r="H2810" s="160">
        <f t="shared" si="223"/>
        <v>0</v>
      </c>
      <c r="I2810" s="160">
        <f t="shared" si="220"/>
        <v>0</v>
      </c>
      <c r="J2810" s="160">
        <f t="shared" si="221"/>
        <v>0</v>
      </c>
      <c r="K2810" s="160">
        <f t="shared" si="222"/>
        <v>0</v>
      </c>
    </row>
    <row r="2811" spans="7:11">
      <c r="G2811" s="160">
        <f t="shared" si="224"/>
        <v>0</v>
      </c>
      <c r="H2811" s="160">
        <f t="shared" si="223"/>
        <v>0</v>
      </c>
      <c r="I2811" s="160">
        <f t="shared" si="220"/>
        <v>0</v>
      </c>
      <c r="J2811" s="160">
        <f t="shared" si="221"/>
        <v>0</v>
      </c>
      <c r="K2811" s="160">
        <f t="shared" si="222"/>
        <v>0</v>
      </c>
    </row>
    <row r="2812" spans="7:11">
      <c r="G2812" s="160">
        <f t="shared" si="224"/>
        <v>0</v>
      </c>
      <c r="H2812" s="160">
        <f t="shared" si="223"/>
        <v>0</v>
      </c>
      <c r="I2812" s="160">
        <f t="shared" si="220"/>
        <v>0</v>
      </c>
      <c r="J2812" s="160">
        <f t="shared" si="221"/>
        <v>0</v>
      </c>
      <c r="K2812" s="160">
        <f t="shared" si="222"/>
        <v>0</v>
      </c>
    </row>
    <row r="2813" spans="7:11">
      <c r="G2813" s="160">
        <f t="shared" si="224"/>
        <v>0</v>
      </c>
      <c r="H2813" s="160">
        <f t="shared" si="223"/>
        <v>0</v>
      </c>
      <c r="I2813" s="160">
        <f t="shared" si="220"/>
        <v>0</v>
      </c>
      <c r="J2813" s="160">
        <f t="shared" si="221"/>
        <v>0</v>
      </c>
      <c r="K2813" s="160">
        <f t="shared" si="222"/>
        <v>0</v>
      </c>
    </row>
    <row r="2814" spans="7:11">
      <c r="G2814" s="160">
        <f t="shared" si="224"/>
        <v>0</v>
      </c>
      <c r="H2814" s="160">
        <f t="shared" si="223"/>
        <v>0</v>
      </c>
      <c r="I2814" s="160">
        <f t="shared" si="220"/>
        <v>0</v>
      </c>
      <c r="J2814" s="160">
        <f t="shared" si="221"/>
        <v>0</v>
      </c>
      <c r="K2814" s="160">
        <f t="shared" si="222"/>
        <v>0</v>
      </c>
    </row>
    <row r="2815" spans="7:11">
      <c r="G2815" s="160">
        <f t="shared" si="224"/>
        <v>0</v>
      </c>
      <c r="H2815" s="160">
        <f t="shared" si="223"/>
        <v>0</v>
      </c>
      <c r="I2815" s="160">
        <f t="shared" si="220"/>
        <v>0</v>
      </c>
      <c r="J2815" s="160">
        <f t="shared" si="221"/>
        <v>0</v>
      </c>
      <c r="K2815" s="160">
        <f t="shared" si="222"/>
        <v>0</v>
      </c>
    </row>
    <row r="2816" spans="7:11">
      <c r="G2816" s="160">
        <f t="shared" si="224"/>
        <v>0</v>
      </c>
      <c r="H2816" s="160">
        <f t="shared" si="223"/>
        <v>0</v>
      </c>
      <c r="I2816" s="160">
        <f t="shared" si="220"/>
        <v>0</v>
      </c>
      <c r="J2816" s="160">
        <f t="shared" si="221"/>
        <v>0</v>
      </c>
      <c r="K2816" s="160">
        <f t="shared" si="222"/>
        <v>0</v>
      </c>
    </row>
    <row r="2817" spans="7:11">
      <c r="G2817" s="160">
        <f t="shared" si="224"/>
        <v>0</v>
      </c>
      <c r="H2817" s="160">
        <f t="shared" si="223"/>
        <v>0</v>
      </c>
      <c r="I2817" s="160">
        <f t="shared" si="220"/>
        <v>0</v>
      </c>
      <c r="J2817" s="160">
        <f t="shared" si="221"/>
        <v>0</v>
      </c>
      <c r="K2817" s="160">
        <f t="shared" si="222"/>
        <v>0</v>
      </c>
    </row>
    <row r="2818" spans="7:11">
      <c r="G2818" s="160">
        <f t="shared" si="224"/>
        <v>0</v>
      </c>
      <c r="H2818" s="160">
        <f t="shared" si="223"/>
        <v>0</v>
      </c>
      <c r="I2818" s="160">
        <f t="shared" si="220"/>
        <v>0</v>
      </c>
      <c r="J2818" s="160">
        <f t="shared" si="221"/>
        <v>0</v>
      </c>
      <c r="K2818" s="160">
        <f t="shared" si="222"/>
        <v>0</v>
      </c>
    </row>
    <row r="2819" spans="7:11">
      <c r="G2819" s="160">
        <f t="shared" si="224"/>
        <v>0</v>
      </c>
      <c r="H2819" s="160">
        <f t="shared" si="223"/>
        <v>0</v>
      </c>
      <c r="I2819" s="160">
        <f t="shared" si="220"/>
        <v>0</v>
      </c>
      <c r="J2819" s="160">
        <f t="shared" si="221"/>
        <v>0</v>
      </c>
      <c r="K2819" s="160">
        <f t="shared" si="222"/>
        <v>0</v>
      </c>
    </row>
    <row r="2820" spans="7:11">
      <c r="G2820" s="160">
        <f t="shared" si="224"/>
        <v>0</v>
      </c>
      <c r="H2820" s="160">
        <f t="shared" si="223"/>
        <v>0</v>
      </c>
      <c r="I2820" s="160">
        <f t="shared" ref="I2820:I2883" si="225">IF(G2820="ТР",F2820,0)</f>
        <v>0</v>
      </c>
      <c r="J2820" s="160">
        <f t="shared" si="221"/>
        <v>0</v>
      </c>
      <c r="K2820" s="160">
        <f t="shared" si="222"/>
        <v>0</v>
      </c>
    </row>
    <row r="2821" spans="7:11">
      <c r="G2821" s="160">
        <f t="shared" si="224"/>
        <v>0</v>
      </c>
      <c r="H2821" s="160">
        <f t="shared" si="223"/>
        <v>0</v>
      </c>
      <c r="I2821" s="160">
        <f t="shared" si="225"/>
        <v>0</v>
      </c>
      <c r="J2821" s="160">
        <f t="shared" ref="J2821:J2884" si="226">IF(LEFT(C2821,2)="02","КР",0)</f>
        <v>0</v>
      </c>
      <c r="K2821" s="160">
        <f t="shared" ref="K2821:K2884" si="227">IF(J2821="КР",F2821,0)</f>
        <v>0</v>
      </c>
    </row>
    <row r="2822" spans="7:11">
      <c r="G2822" s="160">
        <f t="shared" si="224"/>
        <v>0</v>
      </c>
      <c r="H2822" s="160">
        <f t="shared" si="223"/>
        <v>0</v>
      </c>
      <c r="I2822" s="160">
        <f t="shared" si="225"/>
        <v>0</v>
      </c>
      <c r="J2822" s="160">
        <f t="shared" si="226"/>
        <v>0</v>
      </c>
      <c r="K2822" s="160">
        <f t="shared" si="227"/>
        <v>0</v>
      </c>
    </row>
    <row r="2823" spans="7:11">
      <c r="G2823" s="160">
        <f t="shared" si="224"/>
        <v>0</v>
      </c>
      <c r="H2823" s="160">
        <f t="shared" ref="H2823:H2886" si="228">IF(G2823="ТР",MID(C2823,3,1),0)</f>
        <v>0</v>
      </c>
      <c r="I2823" s="160">
        <f t="shared" si="225"/>
        <v>0</v>
      </c>
      <c r="J2823" s="160">
        <f t="shared" si="226"/>
        <v>0</v>
      </c>
      <c r="K2823" s="160">
        <f t="shared" si="227"/>
        <v>0</v>
      </c>
    </row>
    <row r="2824" spans="7:11">
      <c r="G2824" s="160">
        <f t="shared" si="224"/>
        <v>0</v>
      </c>
      <c r="H2824" s="160">
        <f t="shared" si="228"/>
        <v>0</v>
      </c>
      <c r="I2824" s="160">
        <f t="shared" si="225"/>
        <v>0</v>
      </c>
      <c r="J2824" s="160">
        <f t="shared" si="226"/>
        <v>0</v>
      </c>
      <c r="K2824" s="160">
        <f t="shared" si="227"/>
        <v>0</v>
      </c>
    </row>
    <row r="2825" spans="7:11">
      <c r="G2825" s="160">
        <f t="shared" si="224"/>
        <v>0</v>
      </c>
      <c r="H2825" s="160">
        <f t="shared" si="228"/>
        <v>0</v>
      </c>
      <c r="I2825" s="160">
        <f t="shared" si="225"/>
        <v>0</v>
      </c>
      <c r="J2825" s="160">
        <f t="shared" si="226"/>
        <v>0</v>
      </c>
      <c r="K2825" s="160">
        <f t="shared" si="227"/>
        <v>0</v>
      </c>
    </row>
    <row r="2826" spans="7:11">
      <c r="G2826" s="160">
        <f t="shared" si="224"/>
        <v>0</v>
      </c>
      <c r="H2826" s="160">
        <f t="shared" si="228"/>
        <v>0</v>
      </c>
      <c r="I2826" s="160">
        <f t="shared" si="225"/>
        <v>0</v>
      </c>
      <c r="J2826" s="160">
        <f t="shared" si="226"/>
        <v>0</v>
      </c>
      <c r="K2826" s="160">
        <f t="shared" si="227"/>
        <v>0</v>
      </c>
    </row>
    <row r="2827" spans="7:11">
      <c r="G2827" s="160">
        <f t="shared" si="224"/>
        <v>0</v>
      </c>
      <c r="H2827" s="160">
        <f t="shared" si="228"/>
        <v>0</v>
      </c>
      <c r="I2827" s="160">
        <f t="shared" si="225"/>
        <v>0</v>
      </c>
      <c r="J2827" s="160">
        <f t="shared" si="226"/>
        <v>0</v>
      </c>
      <c r="K2827" s="160">
        <f t="shared" si="227"/>
        <v>0</v>
      </c>
    </row>
    <row r="2828" spans="7:11">
      <c r="G2828" s="160">
        <f t="shared" si="224"/>
        <v>0</v>
      </c>
      <c r="H2828" s="160">
        <f t="shared" si="228"/>
        <v>0</v>
      </c>
      <c r="I2828" s="160">
        <f t="shared" si="225"/>
        <v>0</v>
      </c>
      <c r="J2828" s="160">
        <f t="shared" si="226"/>
        <v>0</v>
      </c>
      <c r="K2828" s="160">
        <f t="shared" si="227"/>
        <v>0</v>
      </c>
    </row>
    <row r="2829" spans="7:11">
      <c r="G2829" s="160">
        <f t="shared" si="224"/>
        <v>0</v>
      </c>
      <c r="H2829" s="160">
        <f t="shared" si="228"/>
        <v>0</v>
      </c>
      <c r="I2829" s="160">
        <f t="shared" si="225"/>
        <v>0</v>
      </c>
      <c r="J2829" s="160">
        <f t="shared" si="226"/>
        <v>0</v>
      </c>
      <c r="K2829" s="160">
        <f t="shared" si="227"/>
        <v>0</v>
      </c>
    </row>
    <row r="2830" spans="7:11">
      <c r="G2830" s="160">
        <f t="shared" si="224"/>
        <v>0</v>
      </c>
      <c r="H2830" s="160">
        <f t="shared" si="228"/>
        <v>0</v>
      </c>
      <c r="I2830" s="160">
        <f t="shared" si="225"/>
        <v>0</v>
      </c>
      <c r="J2830" s="160">
        <f t="shared" si="226"/>
        <v>0</v>
      </c>
      <c r="K2830" s="160">
        <f t="shared" si="227"/>
        <v>0</v>
      </c>
    </row>
    <row r="2831" spans="7:11">
      <c r="G2831" s="160">
        <f t="shared" si="224"/>
        <v>0</v>
      </c>
      <c r="H2831" s="160">
        <f t="shared" si="228"/>
        <v>0</v>
      </c>
      <c r="I2831" s="160">
        <f t="shared" si="225"/>
        <v>0</v>
      </c>
      <c r="J2831" s="160">
        <f t="shared" si="226"/>
        <v>0</v>
      </c>
      <c r="K2831" s="160">
        <f t="shared" si="227"/>
        <v>0</v>
      </c>
    </row>
    <row r="2832" spans="7:11">
      <c r="G2832" s="160">
        <f t="shared" si="224"/>
        <v>0</v>
      </c>
      <c r="H2832" s="160">
        <f t="shared" si="228"/>
        <v>0</v>
      </c>
      <c r="I2832" s="160">
        <f t="shared" si="225"/>
        <v>0</v>
      </c>
      <c r="J2832" s="160">
        <f t="shared" si="226"/>
        <v>0</v>
      </c>
      <c r="K2832" s="160">
        <f t="shared" si="227"/>
        <v>0</v>
      </c>
    </row>
    <row r="2833" spans="7:11">
      <c r="G2833" s="160">
        <f t="shared" si="224"/>
        <v>0</v>
      </c>
      <c r="H2833" s="160">
        <f t="shared" si="228"/>
        <v>0</v>
      </c>
      <c r="I2833" s="160">
        <f t="shared" si="225"/>
        <v>0</v>
      </c>
      <c r="J2833" s="160">
        <f t="shared" si="226"/>
        <v>0</v>
      </c>
      <c r="K2833" s="160">
        <f t="shared" si="227"/>
        <v>0</v>
      </c>
    </row>
    <row r="2834" spans="7:11">
      <c r="G2834" s="160">
        <f t="shared" si="224"/>
        <v>0</v>
      </c>
      <c r="H2834" s="160">
        <f t="shared" si="228"/>
        <v>0</v>
      </c>
      <c r="I2834" s="160">
        <f t="shared" si="225"/>
        <v>0</v>
      </c>
      <c r="J2834" s="160">
        <f t="shared" si="226"/>
        <v>0</v>
      </c>
      <c r="K2834" s="160">
        <f t="shared" si="227"/>
        <v>0</v>
      </c>
    </row>
    <row r="2835" spans="7:11">
      <c r="G2835" s="160">
        <f t="shared" si="224"/>
        <v>0</v>
      </c>
      <c r="H2835" s="160">
        <f t="shared" si="228"/>
        <v>0</v>
      </c>
      <c r="I2835" s="160">
        <f t="shared" si="225"/>
        <v>0</v>
      </c>
      <c r="J2835" s="160">
        <f t="shared" si="226"/>
        <v>0</v>
      </c>
      <c r="K2835" s="160">
        <f t="shared" si="227"/>
        <v>0</v>
      </c>
    </row>
    <row r="2836" spans="7:11">
      <c r="G2836" s="160">
        <f t="shared" si="224"/>
        <v>0</v>
      </c>
      <c r="H2836" s="160">
        <f t="shared" si="228"/>
        <v>0</v>
      </c>
      <c r="I2836" s="160">
        <f t="shared" si="225"/>
        <v>0</v>
      </c>
      <c r="J2836" s="160">
        <f t="shared" si="226"/>
        <v>0</v>
      </c>
      <c r="K2836" s="160">
        <f t="shared" si="227"/>
        <v>0</v>
      </c>
    </row>
    <row r="2837" spans="7:11">
      <c r="G2837" s="160">
        <f t="shared" si="224"/>
        <v>0</v>
      </c>
      <c r="H2837" s="160">
        <f t="shared" si="228"/>
        <v>0</v>
      </c>
      <c r="I2837" s="160">
        <f t="shared" si="225"/>
        <v>0</v>
      </c>
      <c r="J2837" s="160">
        <f t="shared" si="226"/>
        <v>0</v>
      </c>
      <c r="K2837" s="160">
        <f t="shared" si="227"/>
        <v>0</v>
      </c>
    </row>
    <row r="2838" spans="7:11">
      <c r="G2838" s="160">
        <f t="shared" si="224"/>
        <v>0</v>
      </c>
      <c r="H2838" s="160">
        <f t="shared" si="228"/>
        <v>0</v>
      </c>
      <c r="I2838" s="160">
        <f t="shared" si="225"/>
        <v>0</v>
      </c>
      <c r="J2838" s="160">
        <f t="shared" si="226"/>
        <v>0</v>
      </c>
      <c r="K2838" s="160">
        <f t="shared" si="227"/>
        <v>0</v>
      </c>
    </row>
    <row r="2839" spans="7:11">
      <c r="G2839" s="160">
        <f t="shared" si="224"/>
        <v>0</v>
      </c>
      <c r="H2839" s="160">
        <f t="shared" si="228"/>
        <v>0</v>
      </c>
      <c r="I2839" s="160">
        <f t="shared" si="225"/>
        <v>0</v>
      </c>
      <c r="J2839" s="160">
        <f t="shared" si="226"/>
        <v>0</v>
      </c>
      <c r="K2839" s="160">
        <f t="shared" si="227"/>
        <v>0</v>
      </c>
    </row>
    <row r="2840" spans="7:11">
      <c r="G2840" s="160">
        <f t="shared" si="224"/>
        <v>0</v>
      </c>
      <c r="H2840" s="160">
        <f t="shared" si="228"/>
        <v>0</v>
      </c>
      <c r="I2840" s="160">
        <f t="shared" si="225"/>
        <v>0</v>
      </c>
      <c r="J2840" s="160">
        <f t="shared" si="226"/>
        <v>0</v>
      </c>
      <c r="K2840" s="160">
        <f t="shared" si="227"/>
        <v>0</v>
      </c>
    </row>
    <row r="2841" spans="7:11">
      <c r="G2841" s="160">
        <f t="shared" si="224"/>
        <v>0</v>
      </c>
      <c r="H2841" s="160">
        <f t="shared" si="228"/>
        <v>0</v>
      </c>
      <c r="I2841" s="160">
        <f t="shared" si="225"/>
        <v>0</v>
      </c>
      <c r="J2841" s="160">
        <f t="shared" si="226"/>
        <v>0</v>
      </c>
      <c r="K2841" s="160">
        <f t="shared" si="227"/>
        <v>0</v>
      </c>
    </row>
    <row r="2842" spans="7:11">
      <c r="G2842" s="160">
        <f t="shared" si="224"/>
        <v>0</v>
      </c>
      <c r="H2842" s="160">
        <f t="shared" si="228"/>
        <v>0</v>
      </c>
      <c r="I2842" s="160">
        <f t="shared" si="225"/>
        <v>0</v>
      </c>
      <c r="J2842" s="160">
        <f t="shared" si="226"/>
        <v>0</v>
      </c>
      <c r="K2842" s="160">
        <f t="shared" si="227"/>
        <v>0</v>
      </c>
    </row>
    <row r="2843" spans="7:11">
      <c r="G2843" s="160">
        <f t="shared" si="224"/>
        <v>0</v>
      </c>
      <c r="H2843" s="160">
        <f t="shared" si="228"/>
        <v>0</v>
      </c>
      <c r="I2843" s="160">
        <f t="shared" si="225"/>
        <v>0</v>
      </c>
      <c r="J2843" s="160">
        <f t="shared" si="226"/>
        <v>0</v>
      </c>
      <c r="K2843" s="160">
        <f t="shared" si="227"/>
        <v>0</v>
      </c>
    </row>
    <row r="2844" spans="7:11">
      <c r="G2844" s="160">
        <f t="shared" si="224"/>
        <v>0</v>
      </c>
      <c r="H2844" s="160">
        <f t="shared" si="228"/>
        <v>0</v>
      </c>
      <c r="I2844" s="160">
        <f t="shared" si="225"/>
        <v>0</v>
      </c>
      <c r="J2844" s="160">
        <f t="shared" si="226"/>
        <v>0</v>
      </c>
      <c r="K2844" s="160">
        <f t="shared" si="227"/>
        <v>0</v>
      </c>
    </row>
    <row r="2845" spans="7:11">
      <c r="G2845" s="160">
        <f t="shared" si="224"/>
        <v>0</v>
      </c>
      <c r="H2845" s="160">
        <f t="shared" si="228"/>
        <v>0</v>
      </c>
      <c r="I2845" s="160">
        <f t="shared" si="225"/>
        <v>0</v>
      </c>
      <c r="J2845" s="160">
        <f t="shared" si="226"/>
        <v>0</v>
      </c>
      <c r="K2845" s="160">
        <f t="shared" si="227"/>
        <v>0</v>
      </c>
    </row>
    <row r="2846" spans="7:11">
      <c r="G2846" s="160">
        <f t="shared" si="224"/>
        <v>0</v>
      </c>
      <c r="H2846" s="160">
        <f t="shared" si="228"/>
        <v>0</v>
      </c>
      <c r="I2846" s="160">
        <f t="shared" si="225"/>
        <v>0</v>
      </c>
      <c r="J2846" s="160">
        <f t="shared" si="226"/>
        <v>0</v>
      </c>
      <c r="K2846" s="160">
        <f t="shared" si="227"/>
        <v>0</v>
      </c>
    </row>
    <row r="2847" spans="7:11">
      <c r="G2847" s="160">
        <f t="shared" si="224"/>
        <v>0</v>
      </c>
      <c r="H2847" s="160">
        <f t="shared" si="228"/>
        <v>0</v>
      </c>
      <c r="I2847" s="160">
        <f t="shared" si="225"/>
        <v>0</v>
      </c>
      <c r="J2847" s="160">
        <f t="shared" si="226"/>
        <v>0</v>
      </c>
      <c r="K2847" s="160">
        <f t="shared" si="227"/>
        <v>0</v>
      </c>
    </row>
    <row r="2848" spans="7:11">
      <c r="G2848" s="160">
        <f t="shared" si="224"/>
        <v>0</v>
      </c>
      <c r="H2848" s="160">
        <f t="shared" si="228"/>
        <v>0</v>
      </c>
      <c r="I2848" s="160">
        <f t="shared" si="225"/>
        <v>0</v>
      </c>
      <c r="J2848" s="160">
        <f t="shared" si="226"/>
        <v>0</v>
      </c>
      <c r="K2848" s="160">
        <f t="shared" si="227"/>
        <v>0</v>
      </c>
    </row>
    <row r="2849" spans="7:11">
      <c r="G2849" s="160">
        <f t="shared" si="224"/>
        <v>0</v>
      </c>
      <c r="H2849" s="160">
        <f t="shared" si="228"/>
        <v>0</v>
      </c>
      <c r="I2849" s="160">
        <f t="shared" si="225"/>
        <v>0</v>
      </c>
      <c r="J2849" s="160">
        <f t="shared" si="226"/>
        <v>0</v>
      </c>
      <c r="K2849" s="160">
        <f t="shared" si="227"/>
        <v>0</v>
      </c>
    </row>
    <row r="2850" spans="7:11">
      <c r="G2850" s="160">
        <f t="shared" si="224"/>
        <v>0</v>
      </c>
      <c r="H2850" s="160">
        <f t="shared" si="228"/>
        <v>0</v>
      </c>
      <c r="I2850" s="160">
        <f t="shared" si="225"/>
        <v>0</v>
      </c>
      <c r="J2850" s="160">
        <f t="shared" si="226"/>
        <v>0</v>
      </c>
      <c r="K2850" s="160">
        <f t="shared" si="227"/>
        <v>0</v>
      </c>
    </row>
    <row r="2851" spans="7:11">
      <c r="G2851" s="160">
        <f t="shared" si="224"/>
        <v>0</v>
      </c>
      <c r="H2851" s="160">
        <f t="shared" si="228"/>
        <v>0</v>
      </c>
      <c r="I2851" s="160">
        <f t="shared" si="225"/>
        <v>0</v>
      </c>
      <c r="J2851" s="160">
        <f t="shared" si="226"/>
        <v>0</v>
      </c>
      <c r="K2851" s="160">
        <f t="shared" si="227"/>
        <v>0</v>
      </c>
    </row>
    <row r="2852" spans="7:11">
      <c r="G2852" s="160">
        <f t="shared" si="224"/>
        <v>0</v>
      </c>
      <c r="H2852" s="160">
        <f t="shared" si="228"/>
        <v>0</v>
      </c>
      <c r="I2852" s="160">
        <f t="shared" si="225"/>
        <v>0</v>
      </c>
      <c r="J2852" s="160">
        <f t="shared" si="226"/>
        <v>0</v>
      </c>
      <c r="K2852" s="160">
        <f t="shared" si="227"/>
        <v>0</v>
      </c>
    </row>
    <row r="2853" spans="7:11">
      <c r="G2853" s="160">
        <f t="shared" si="224"/>
        <v>0</v>
      </c>
      <c r="H2853" s="160">
        <f t="shared" si="228"/>
        <v>0</v>
      </c>
      <c r="I2853" s="160">
        <f t="shared" si="225"/>
        <v>0</v>
      </c>
      <c r="J2853" s="160">
        <f t="shared" si="226"/>
        <v>0</v>
      </c>
      <c r="K2853" s="160">
        <f t="shared" si="227"/>
        <v>0</v>
      </c>
    </row>
    <row r="2854" spans="7:11">
      <c r="G2854" s="160">
        <f t="shared" si="224"/>
        <v>0</v>
      </c>
      <c r="H2854" s="160">
        <f t="shared" si="228"/>
        <v>0</v>
      </c>
      <c r="I2854" s="160">
        <f t="shared" si="225"/>
        <v>0</v>
      </c>
      <c r="J2854" s="160">
        <f t="shared" si="226"/>
        <v>0</v>
      </c>
      <c r="K2854" s="160">
        <f t="shared" si="227"/>
        <v>0</v>
      </c>
    </row>
    <row r="2855" spans="7:11">
      <c r="G2855" s="160">
        <f t="shared" si="224"/>
        <v>0</v>
      </c>
      <c r="H2855" s="160">
        <f t="shared" si="228"/>
        <v>0</v>
      </c>
      <c r="I2855" s="160">
        <f t="shared" si="225"/>
        <v>0</v>
      </c>
      <c r="J2855" s="160">
        <f t="shared" si="226"/>
        <v>0</v>
      </c>
      <c r="K2855" s="160">
        <f t="shared" si="227"/>
        <v>0</v>
      </c>
    </row>
    <row r="2856" spans="7:11">
      <c r="G2856" s="160">
        <f t="shared" si="224"/>
        <v>0</v>
      </c>
      <c r="H2856" s="160">
        <f t="shared" si="228"/>
        <v>0</v>
      </c>
      <c r="I2856" s="160">
        <f t="shared" si="225"/>
        <v>0</v>
      </c>
      <c r="J2856" s="160">
        <f t="shared" si="226"/>
        <v>0</v>
      </c>
      <c r="K2856" s="160">
        <f t="shared" si="227"/>
        <v>0</v>
      </c>
    </row>
    <row r="2857" spans="7:11">
      <c r="G2857" s="160">
        <f t="shared" si="224"/>
        <v>0</v>
      </c>
      <c r="H2857" s="160">
        <f t="shared" si="228"/>
        <v>0</v>
      </c>
      <c r="I2857" s="160">
        <f t="shared" si="225"/>
        <v>0</v>
      </c>
      <c r="J2857" s="160">
        <f t="shared" si="226"/>
        <v>0</v>
      </c>
      <c r="K2857" s="160">
        <f t="shared" si="227"/>
        <v>0</v>
      </c>
    </row>
    <row r="2858" spans="7:11">
      <c r="G2858" s="160">
        <f t="shared" si="224"/>
        <v>0</v>
      </c>
      <c r="H2858" s="160">
        <f t="shared" si="228"/>
        <v>0</v>
      </c>
      <c r="I2858" s="160">
        <f t="shared" si="225"/>
        <v>0</v>
      </c>
      <c r="J2858" s="160">
        <f t="shared" si="226"/>
        <v>0</v>
      </c>
      <c r="K2858" s="160">
        <f t="shared" si="227"/>
        <v>0</v>
      </c>
    </row>
    <row r="2859" spans="7:11">
      <c r="G2859" s="160">
        <f t="shared" si="224"/>
        <v>0</v>
      </c>
      <c r="H2859" s="160">
        <f t="shared" si="228"/>
        <v>0</v>
      </c>
      <c r="I2859" s="160">
        <f t="shared" si="225"/>
        <v>0</v>
      </c>
      <c r="J2859" s="160">
        <f t="shared" si="226"/>
        <v>0</v>
      </c>
      <c r="K2859" s="160">
        <f t="shared" si="227"/>
        <v>0</v>
      </c>
    </row>
    <row r="2860" spans="7:11">
      <c r="G2860" s="160">
        <f t="shared" si="224"/>
        <v>0</v>
      </c>
      <c r="H2860" s="160">
        <f t="shared" si="228"/>
        <v>0</v>
      </c>
      <c r="I2860" s="160">
        <f t="shared" si="225"/>
        <v>0</v>
      </c>
      <c r="J2860" s="160">
        <f t="shared" si="226"/>
        <v>0</v>
      </c>
      <c r="K2860" s="160">
        <f t="shared" si="227"/>
        <v>0</v>
      </c>
    </row>
    <row r="2861" spans="7:11">
      <c r="G2861" s="160">
        <f t="shared" si="224"/>
        <v>0</v>
      </c>
      <c r="H2861" s="160">
        <f t="shared" si="228"/>
        <v>0</v>
      </c>
      <c r="I2861" s="160">
        <f t="shared" si="225"/>
        <v>0</v>
      </c>
      <c r="J2861" s="160">
        <f t="shared" si="226"/>
        <v>0</v>
      </c>
      <c r="K2861" s="160">
        <f t="shared" si="227"/>
        <v>0</v>
      </c>
    </row>
    <row r="2862" spans="7:11">
      <c r="G2862" s="160">
        <f t="shared" si="224"/>
        <v>0</v>
      </c>
      <c r="H2862" s="160">
        <f t="shared" si="228"/>
        <v>0</v>
      </c>
      <c r="I2862" s="160">
        <f t="shared" si="225"/>
        <v>0</v>
      </c>
      <c r="J2862" s="160">
        <f t="shared" si="226"/>
        <v>0</v>
      </c>
      <c r="K2862" s="160">
        <f t="shared" si="227"/>
        <v>0</v>
      </c>
    </row>
    <row r="2863" spans="7:11">
      <c r="G2863" s="160">
        <f t="shared" si="224"/>
        <v>0</v>
      </c>
      <c r="H2863" s="160">
        <f t="shared" si="228"/>
        <v>0</v>
      </c>
      <c r="I2863" s="160">
        <f t="shared" si="225"/>
        <v>0</v>
      </c>
      <c r="J2863" s="160">
        <f t="shared" si="226"/>
        <v>0</v>
      </c>
      <c r="K2863" s="160">
        <f t="shared" si="227"/>
        <v>0</v>
      </c>
    </row>
    <row r="2864" spans="7:11">
      <c r="G2864" s="160">
        <f t="shared" si="224"/>
        <v>0</v>
      </c>
      <c r="H2864" s="160">
        <f t="shared" si="228"/>
        <v>0</v>
      </c>
      <c r="I2864" s="160">
        <f t="shared" si="225"/>
        <v>0</v>
      </c>
      <c r="J2864" s="160">
        <f t="shared" si="226"/>
        <v>0</v>
      </c>
      <c r="K2864" s="160">
        <f t="shared" si="227"/>
        <v>0</v>
      </c>
    </row>
    <row r="2865" spans="7:11">
      <c r="G2865" s="160">
        <f t="shared" si="224"/>
        <v>0</v>
      </c>
      <c r="H2865" s="160">
        <f t="shared" si="228"/>
        <v>0</v>
      </c>
      <c r="I2865" s="160">
        <f t="shared" si="225"/>
        <v>0</v>
      </c>
      <c r="J2865" s="160">
        <f t="shared" si="226"/>
        <v>0</v>
      </c>
      <c r="K2865" s="160">
        <f t="shared" si="227"/>
        <v>0</v>
      </c>
    </row>
    <row r="2866" spans="7:11">
      <c r="G2866" s="160">
        <f t="shared" si="224"/>
        <v>0</v>
      </c>
      <c r="H2866" s="160">
        <f t="shared" si="228"/>
        <v>0</v>
      </c>
      <c r="I2866" s="160">
        <f t="shared" si="225"/>
        <v>0</v>
      </c>
      <c r="J2866" s="160">
        <f t="shared" si="226"/>
        <v>0</v>
      </c>
      <c r="K2866" s="160">
        <f t="shared" si="227"/>
        <v>0</v>
      </c>
    </row>
    <row r="2867" spans="7:11">
      <c r="G2867" s="160">
        <f t="shared" si="224"/>
        <v>0</v>
      </c>
      <c r="H2867" s="160">
        <f t="shared" si="228"/>
        <v>0</v>
      </c>
      <c r="I2867" s="160">
        <f t="shared" si="225"/>
        <v>0</v>
      </c>
      <c r="J2867" s="160">
        <f t="shared" si="226"/>
        <v>0</v>
      </c>
      <c r="K2867" s="160">
        <f t="shared" si="227"/>
        <v>0</v>
      </c>
    </row>
    <row r="2868" spans="7:11">
      <c r="G2868" s="160">
        <f t="shared" si="224"/>
        <v>0</v>
      </c>
      <c r="H2868" s="160">
        <f t="shared" si="228"/>
        <v>0</v>
      </c>
      <c r="I2868" s="160">
        <f t="shared" si="225"/>
        <v>0</v>
      </c>
      <c r="J2868" s="160">
        <f t="shared" si="226"/>
        <v>0</v>
      </c>
      <c r="K2868" s="160">
        <f t="shared" si="227"/>
        <v>0</v>
      </c>
    </row>
    <row r="2869" spans="7:11">
      <c r="G2869" s="160">
        <f t="shared" si="224"/>
        <v>0</v>
      </c>
      <c r="H2869" s="160">
        <f t="shared" si="228"/>
        <v>0</v>
      </c>
      <c r="I2869" s="160">
        <f t="shared" si="225"/>
        <v>0</v>
      </c>
      <c r="J2869" s="160">
        <f t="shared" si="226"/>
        <v>0</v>
      </c>
      <c r="K2869" s="160">
        <f t="shared" si="227"/>
        <v>0</v>
      </c>
    </row>
    <row r="2870" spans="7:11">
      <c r="G2870" s="160">
        <f t="shared" si="224"/>
        <v>0</v>
      </c>
      <c r="H2870" s="160">
        <f t="shared" si="228"/>
        <v>0</v>
      </c>
      <c r="I2870" s="160">
        <f t="shared" si="225"/>
        <v>0</v>
      </c>
      <c r="J2870" s="160">
        <f t="shared" si="226"/>
        <v>0</v>
      </c>
      <c r="K2870" s="160">
        <f t="shared" si="227"/>
        <v>0</v>
      </c>
    </row>
    <row r="2871" spans="7:11">
      <c r="G2871" s="160">
        <f t="shared" si="224"/>
        <v>0</v>
      </c>
      <c r="H2871" s="160">
        <f t="shared" si="228"/>
        <v>0</v>
      </c>
      <c r="I2871" s="160">
        <f t="shared" si="225"/>
        <v>0</v>
      </c>
      <c r="J2871" s="160">
        <f t="shared" si="226"/>
        <v>0</v>
      </c>
      <c r="K2871" s="160">
        <f t="shared" si="227"/>
        <v>0</v>
      </c>
    </row>
    <row r="2872" spans="7:11">
      <c r="G2872" s="160">
        <f t="shared" si="224"/>
        <v>0</v>
      </c>
      <c r="H2872" s="160">
        <f t="shared" si="228"/>
        <v>0</v>
      </c>
      <c r="I2872" s="160">
        <f t="shared" si="225"/>
        <v>0</v>
      </c>
      <c r="J2872" s="160">
        <f t="shared" si="226"/>
        <v>0</v>
      </c>
      <c r="K2872" s="160">
        <f t="shared" si="227"/>
        <v>0</v>
      </c>
    </row>
    <row r="2873" spans="7:11">
      <c r="G2873" s="160">
        <f t="shared" ref="G2873:G2936" si="229">IF(LEFT(C2873,2)="1-","ТР",IF(LEFT(C2873,2)="4-","ТР",0))</f>
        <v>0</v>
      </c>
      <c r="H2873" s="160">
        <f t="shared" si="228"/>
        <v>0</v>
      </c>
      <c r="I2873" s="160">
        <f t="shared" si="225"/>
        <v>0</v>
      </c>
      <c r="J2873" s="160">
        <f t="shared" si="226"/>
        <v>0</v>
      </c>
      <c r="K2873" s="160">
        <f t="shared" si="227"/>
        <v>0</v>
      </c>
    </row>
    <row r="2874" spans="7:11">
      <c r="G2874" s="160">
        <f t="shared" si="229"/>
        <v>0</v>
      </c>
      <c r="H2874" s="160">
        <f t="shared" si="228"/>
        <v>0</v>
      </c>
      <c r="I2874" s="160">
        <f t="shared" si="225"/>
        <v>0</v>
      </c>
      <c r="J2874" s="160">
        <f t="shared" si="226"/>
        <v>0</v>
      </c>
      <c r="K2874" s="160">
        <f t="shared" si="227"/>
        <v>0</v>
      </c>
    </row>
    <row r="2875" spans="7:11">
      <c r="G2875" s="160">
        <f t="shared" si="229"/>
        <v>0</v>
      </c>
      <c r="H2875" s="160">
        <f t="shared" si="228"/>
        <v>0</v>
      </c>
      <c r="I2875" s="160">
        <f t="shared" si="225"/>
        <v>0</v>
      </c>
      <c r="J2875" s="160">
        <f t="shared" si="226"/>
        <v>0</v>
      </c>
      <c r="K2875" s="160">
        <f t="shared" si="227"/>
        <v>0</v>
      </c>
    </row>
    <row r="2876" spans="7:11">
      <c r="G2876" s="160">
        <f t="shared" si="229"/>
        <v>0</v>
      </c>
      <c r="H2876" s="160">
        <f t="shared" si="228"/>
        <v>0</v>
      </c>
      <c r="I2876" s="160">
        <f t="shared" si="225"/>
        <v>0</v>
      </c>
      <c r="J2876" s="160">
        <f t="shared" si="226"/>
        <v>0</v>
      </c>
      <c r="K2876" s="160">
        <f t="shared" si="227"/>
        <v>0</v>
      </c>
    </row>
    <row r="2877" spans="7:11">
      <c r="G2877" s="160">
        <f t="shared" si="229"/>
        <v>0</v>
      </c>
      <c r="H2877" s="160">
        <f t="shared" si="228"/>
        <v>0</v>
      </c>
      <c r="I2877" s="160">
        <f t="shared" si="225"/>
        <v>0</v>
      </c>
      <c r="J2877" s="160">
        <f t="shared" si="226"/>
        <v>0</v>
      </c>
      <c r="K2877" s="160">
        <f t="shared" si="227"/>
        <v>0</v>
      </c>
    </row>
    <row r="2878" spans="7:11">
      <c r="G2878" s="160">
        <f t="shared" si="229"/>
        <v>0</v>
      </c>
      <c r="H2878" s="160">
        <f t="shared" si="228"/>
        <v>0</v>
      </c>
      <c r="I2878" s="160">
        <f t="shared" si="225"/>
        <v>0</v>
      </c>
      <c r="J2878" s="160">
        <f t="shared" si="226"/>
        <v>0</v>
      </c>
      <c r="K2878" s="160">
        <f t="shared" si="227"/>
        <v>0</v>
      </c>
    </row>
    <row r="2879" spans="7:11">
      <c r="G2879" s="160">
        <f t="shared" si="229"/>
        <v>0</v>
      </c>
      <c r="H2879" s="160">
        <f t="shared" si="228"/>
        <v>0</v>
      </c>
      <c r="I2879" s="160">
        <f t="shared" si="225"/>
        <v>0</v>
      </c>
      <c r="J2879" s="160">
        <f t="shared" si="226"/>
        <v>0</v>
      </c>
      <c r="K2879" s="160">
        <f t="shared" si="227"/>
        <v>0</v>
      </c>
    </row>
    <row r="2880" spans="7:11">
      <c r="G2880" s="160">
        <f t="shared" si="229"/>
        <v>0</v>
      </c>
      <c r="H2880" s="160">
        <f t="shared" si="228"/>
        <v>0</v>
      </c>
      <c r="I2880" s="160">
        <f t="shared" si="225"/>
        <v>0</v>
      </c>
      <c r="J2880" s="160">
        <f t="shared" si="226"/>
        <v>0</v>
      </c>
      <c r="K2880" s="160">
        <f t="shared" si="227"/>
        <v>0</v>
      </c>
    </row>
    <row r="2881" spans="7:11">
      <c r="G2881" s="160">
        <f t="shared" si="229"/>
        <v>0</v>
      </c>
      <c r="H2881" s="160">
        <f t="shared" si="228"/>
        <v>0</v>
      </c>
      <c r="I2881" s="160">
        <f t="shared" si="225"/>
        <v>0</v>
      </c>
      <c r="J2881" s="160">
        <f t="shared" si="226"/>
        <v>0</v>
      </c>
      <c r="K2881" s="160">
        <f t="shared" si="227"/>
        <v>0</v>
      </c>
    </row>
    <row r="2882" spans="7:11">
      <c r="G2882" s="160">
        <f t="shared" si="229"/>
        <v>0</v>
      </c>
      <c r="H2882" s="160">
        <f t="shared" si="228"/>
        <v>0</v>
      </c>
      <c r="I2882" s="160">
        <f t="shared" si="225"/>
        <v>0</v>
      </c>
      <c r="J2882" s="160">
        <f t="shared" si="226"/>
        <v>0</v>
      </c>
      <c r="K2882" s="160">
        <f t="shared" si="227"/>
        <v>0</v>
      </c>
    </row>
    <row r="2883" spans="7:11">
      <c r="G2883" s="160">
        <f t="shared" si="229"/>
        <v>0</v>
      </c>
      <c r="H2883" s="160">
        <f t="shared" si="228"/>
        <v>0</v>
      </c>
      <c r="I2883" s="160">
        <f t="shared" si="225"/>
        <v>0</v>
      </c>
      <c r="J2883" s="160">
        <f t="shared" si="226"/>
        <v>0</v>
      </c>
      <c r="K2883" s="160">
        <f t="shared" si="227"/>
        <v>0</v>
      </c>
    </row>
    <row r="2884" spans="7:11">
      <c r="G2884" s="160">
        <f t="shared" si="229"/>
        <v>0</v>
      </c>
      <c r="H2884" s="160">
        <f t="shared" si="228"/>
        <v>0</v>
      </c>
      <c r="I2884" s="160">
        <f t="shared" ref="I2884:I2947" si="230">IF(G2884="ТР",F2884,0)</f>
        <v>0</v>
      </c>
      <c r="J2884" s="160">
        <f t="shared" si="226"/>
        <v>0</v>
      </c>
      <c r="K2884" s="160">
        <f t="shared" si="227"/>
        <v>0</v>
      </c>
    </row>
    <row r="2885" spans="7:11">
      <c r="G2885" s="160">
        <f t="shared" si="229"/>
        <v>0</v>
      </c>
      <c r="H2885" s="160">
        <f t="shared" si="228"/>
        <v>0</v>
      </c>
      <c r="I2885" s="160">
        <f t="shared" si="230"/>
        <v>0</v>
      </c>
      <c r="J2885" s="160">
        <f t="shared" ref="J2885:J2948" si="231">IF(LEFT(C2885,2)="02","КР",0)</f>
        <v>0</v>
      </c>
      <c r="K2885" s="160">
        <f t="shared" ref="K2885:K2948" si="232">IF(J2885="КР",F2885,0)</f>
        <v>0</v>
      </c>
    </row>
    <row r="2886" spans="7:11">
      <c r="G2886" s="160">
        <f t="shared" si="229"/>
        <v>0</v>
      </c>
      <c r="H2886" s="160">
        <f t="shared" si="228"/>
        <v>0</v>
      </c>
      <c r="I2886" s="160">
        <f t="shared" si="230"/>
        <v>0</v>
      </c>
      <c r="J2886" s="160">
        <f t="shared" si="231"/>
        <v>0</v>
      </c>
      <c r="K2886" s="160">
        <f t="shared" si="232"/>
        <v>0</v>
      </c>
    </row>
    <row r="2887" spans="7:11">
      <c r="G2887" s="160">
        <f t="shared" si="229"/>
        <v>0</v>
      </c>
      <c r="H2887" s="160">
        <f t="shared" ref="H2887:H2950" si="233">IF(G2887="ТР",MID(C2887,3,1),0)</f>
        <v>0</v>
      </c>
      <c r="I2887" s="160">
        <f t="shared" si="230"/>
        <v>0</v>
      </c>
      <c r="J2887" s="160">
        <f t="shared" si="231"/>
        <v>0</v>
      </c>
      <c r="K2887" s="160">
        <f t="shared" si="232"/>
        <v>0</v>
      </c>
    </row>
    <row r="2888" spans="7:11">
      <c r="G2888" s="160">
        <f t="shared" si="229"/>
        <v>0</v>
      </c>
      <c r="H2888" s="160">
        <f t="shared" si="233"/>
        <v>0</v>
      </c>
      <c r="I2888" s="160">
        <f t="shared" si="230"/>
        <v>0</v>
      </c>
      <c r="J2888" s="160">
        <f t="shared" si="231"/>
        <v>0</v>
      </c>
      <c r="K2888" s="160">
        <f t="shared" si="232"/>
        <v>0</v>
      </c>
    </row>
    <row r="2889" spans="7:11">
      <c r="G2889" s="160">
        <f t="shared" si="229"/>
        <v>0</v>
      </c>
      <c r="H2889" s="160">
        <f t="shared" si="233"/>
        <v>0</v>
      </c>
      <c r="I2889" s="160">
        <f t="shared" si="230"/>
        <v>0</v>
      </c>
      <c r="J2889" s="160">
        <f t="shared" si="231"/>
        <v>0</v>
      </c>
      <c r="K2889" s="160">
        <f t="shared" si="232"/>
        <v>0</v>
      </c>
    </row>
    <row r="2890" spans="7:11">
      <c r="G2890" s="160">
        <f t="shared" si="229"/>
        <v>0</v>
      </c>
      <c r="H2890" s="160">
        <f t="shared" si="233"/>
        <v>0</v>
      </c>
      <c r="I2890" s="160">
        <f t="shared" si="230"/>
        <v>0</v>
      </c>
      <c r="J2890" s="160">
        <f t="shared" si="231"/>
        <v>0</v>
      </c>
      <c r="K2890" s="160">
        <f t="shared" si="232"/>
        <v>0</v>
      </c>
    </row>
    <row r="2891" spans="7:11">
      <c r="G2891" s="160">
        <f t="shared" si="229"/>
        <v>0</v>
      </c>
      <c r="H2891" s="160">
        <f t="shared" si="233"/>
        <v>0</v>
      </c>
      <c r="I2891" s="160">
        <f t="shared" si="230"/>
        <v>0</v>
      </c>
      <c r="J2891" s="160">
        <f t="shared" si="231"/>
        <v>0</v>
      </c>
      <c r="K2891" s="160">
        <f t="shared" si="232"/>
        <v>0</v>
      </c>
    </row>
    <row r="2892" spans="7:11">
      <c r="G2892" s="160">
        <f t="shared" si="229"/>
        <v>0</v>
      </c>
      <c r="H2892" s="160">
        <f t="shared" si="233"/>
        <v>0</v>
      </c>
      <c r="I2892" s="160">
        <f t="shared" si="230"/>
        <v>0</v>
      </c>
      <c r="J2892" s="160">
        <f t="shared" si="231"/>
        <v>0</v>
      </c>
      <c r="K2892" s="160">
        <f t="shared" si="232"/>
        <v>0</v>
      </c>
    </row>
    <row r="2893" spans="7:11">
      <c r="G2893" s="160">
        <f t="shared" si="229"/>
        <v>0</v>
      </c>
      <c r="H2893" s="160">
        <f t="shared" si="233"/>
        <v>0</v>
      </c>
      <c r="I2893" s="160">
        <f t="shared" si="230"/>
        <v>0</v>
      </c>
      <c r="J2893" s="160">
        <f t="shared" si="231"/>
        <v>0</v>
      </c>
      <c r="K2893" s="160">
        <f t="shared" si="232"/>
        <v>0</v>
      </c>
    </row>
    <row r="2894" spans="7:11">
      <c r="G2894" s="160">
        <f t="shared" si="229"/>
        <v>0</v>
      </c>
      <c r="H2894" s="160">
        <f t="shared" si="233"/>
        <v>0</v>
      </c>
      <c r="I2894" s="160">
        <f t="shared" si="230"/>
        <v>0</v>
      </c>
      <c r="J2894" s="160">
        <f t="shared" si="231"/>
        <v>0</v>
      </c>
      <c r="K2894" s="160">
        <f t="shared" si="232"/>
        <v>0</v>
      </c>
    </row>
    <row r="2895" spans="7:11">
      <c r="G2895" s="160">
        <f t="shared" si="229"/>
        <v>0</v>
      </c>
      <c r="H2895" s="160">
        <f t="shared" si="233"/>
        <v>0</v>
      </c>
      <c r="I2895" s="160">
        <f t="shared" si="230"/>
        <v>0</v>
      </c>
      <c r="J2895" s="160">
        <f t="shared" si="231"/>
        <v>0</v>
      </c>
      <c r="K2895" s="160">
        <f t="shared" si="232"/>
        <v>0</v>
      </c>
    </row>
    <row r="2896" spans="7:11">
      <c r="G2896" s="160">
        <f t="shared" si="229"/>
        <v>0</v>
      </c>
      <c r="H2896" s="160">
        <f t="shared" si="233"/>
        <v>0</v>
      </c>
      <c r="I2896" s="160">
        <f t="shared" si="230"/>
        <v>0</v>
      </c>
      <c r="J2896" s="160">
        <f t="shared" si="231"/>
        <v>0</v>
      </c>
      <c r="K2896" s="160">
        <f t="shared" si="232"/>
        <v>0</v>
      </c>
    </row>
    <row r="2897" spans="7:11">
      <c r="G2897" s="160">
        <f t="shared" si="229"/>
        <v>0</v>
      </c>
      <c r="H2897" s="160">
        <f t="shared" si="233"/>
        <v>0</v>
      </c>
      <c r="I2897" s="160">
        <f t="shared" si="230"/>
        <v>0</v>
      </c>
      <c r="J2897" s="160">
        <f t="shared" si="231"/>
        <v>0</v>
      </c>
      <c r="K2897" s="160">
        <f t="shared" si="232"/>
        <v>0</v>
      </c>
    </row>
    <row r="2898" spans="7:11">
      <c r="G2898" s="160">
        <f t="shared" si="229"/>
        <v>0</v>
      </c>
      <c r="H2898" s="160">
        <f t="shared" si="233"/>
        <v>0</v>
      </c>
      <c r="I2898" s="160">
        <f t="shared" si="230"/>
        <v>0</v>
      </c>
      <c r="J2898" s="160">
        <f t="shared" si="231"/>
        <v>0</v>
      </c>
      <c r="K2898" s="160">
        <f t="shared" si="232"/>
        <v>0</v>
      </c>
    </row>
    <row r="2899" spans="7:11">
      <c r="G2899" s="160">
        <f t="shared" si="229"/>
        <v>0</v>
      </c>
      <c r="H2899" s="160">
        <f t="shared" si="233"/>
        <v>0</v>
      </c>
      <c r="I2899" s="160">
        <f t="shared" si="230"/>
        <v>0</v>
      </c>
      <c r="J2899" s="160">
        <f t="shared" si="231"/>
        <v>0</v>
      </c>
      <c r="K2899" s="160">
        <f t="shared" si="232"/>
        <v>0</v>
      </c>
    </row>
    <row r="2900" spans="7:11">
      <c r="G2900" s="160">
        <f t="shared" si="229"/>
        <v>0</v>
      </c>
      <c r="H2900" s="160">
        <f t="shared" si="233"/>
        <v>0</v>
      </c>
      <c r="I2900" s="160">
        <f t="shared" si="230"/>
        <v>0</v>
      </c>
      <c r="J2900" s="160">
        <f t="shared" si="231"/>
        <v>0</v>
      </c>
      <c r="K2900" s="160">
        <f t="shared" si="232"/>
        <v>0</v>
      </c>
    </row>
    <row r="2901" spans="7:11">
      <c r="G2901" s="160">
        <f t="shared" si="229"/>
        <v>0</v>
      </c>
      <c r="H2901" s="160">
        <f t="shared" si="233"/>
        <v>0</v>
      </c>
      <c r="I2901" s="160">
        <f t="shared" si="230"/>
        <v>0</v>
      </c>
      <c r="J2901" s="160">
        <f t="shared" si="231"/>
        <v>0</v>
      </c>
      <c r="K2901" s="160">
        <f t="shared" si="232"/>
        <v>0</v>
      </c>
    </row>
    <row r="2902" spans="7:11">
      <c r="G2902" s="160">
        <f t="shared" si="229"/>
        <v>0</v>
      </c>
      <c r="H2902" s="160">
        <f t="shared" si="233"/>
        <v>0</v>
      </c>
      <c r="I2902" s="160">
        <f t="shared" si="230"/>
        <v>0</v>
      </c>
      <c r="J2902" s="160">
        <f t="shared" si="231"/>
        <v>0</v>
      </c>
      <c r="K2902" s="160">
        <f t="shared" si="232"/>
        <v>0</v>
      </c>
    </row>
    <row r="2903" spans="7:11">
      <c r="G2903" s="160">
        <f t="shared" si="229"/>
        <v>0</v>
      </c>
      <c r="H2903" s="160">
        <f t="shared" si="233"/>
        <v>0</v>
      </c>
      <c r="I2903" s="160">
        <f t="shared" si="230"/>
        <v>0</v>
      </c>
      <c r="J2903" s="160">
        <f t="shared" si="231"/>
        <v>0</v>
      </c>
      <c r="K2903" s="160">
        <f t="shared" si="232"/>
        <v>0</v>
      </c>
    </row>
    <row r="2904" spans="7:11">
      <c r="G2904" s="160">
        <f t="shared" si="229"/>
        <v>0</v>
      </c>
      <c r="H2904" s="160">
        <f t="shared" si="233"/>
        <v>0</v>
      </c>
      <c r="I2904" s="160">
        <f t="shared" si="230"/>
        <v>0</v>
      </c>
      <c r="J2904" s="160">
        <f t="shared" si="231"/>
        <v>0</v>
      </c>
      <c r="K2904" s="160">
        <f t="shared" si="232"/>
        <v>0</v>
      </c>
    </row>
    <row r="2905" spans="7:11">
      <c r="G2905" s="160">
        <f t="shared" si="229"/>
        <v>0</v>
      </c>
      <c r="H2905" s="160">
        <f t="shared" si="233"/>
        <v>0</v>
      </c>
      <c r="I2905" s="160">
        <f t="shared" si="230"/>
        <v>0</v>
      </c>
      <c r="J2905" s="160">
        <f t="shared" si="231"/>
        <v>0</v>
      </c>
      <c r="K2905" s="160">
        <f t="shared" si="232"/>
        <v>0</v>
      </c>
    </row>
    <row r="2906" spans="7:11">
      <c r="G2906" s="160">
        <f t="shared" si="229"/>
        <v>0</v>
      </c>
      <c r="H2906" s="160">
        <f t="shared" si="233"/>
        <v>0</v>
      </c>
      <c r="I2906" s="160">
        <f t="shared" si="230"/>
        <v>0</v>
      </c>
      <c r="J2906" s="160">
        <f t="shared" si="231"/>
        <v>0</v>
      </c>
      <c r="K2906" s="160">
        <f t="shared" si="232"/>
        <v>0</v>
      </c>
    </row>
    <row r="2907" spans="7:11">
      <c r="G2907" s="160">
        <f t="shared" si="229"/>
        <v>0</v>
      </c>
      <c r="H2907" s="160">
        <f t="shared" si="233"/>
        <v>0</v>
      </c>
      <c r="I2907" s="160">
        <f t="shared" si="230"/>
        <v>0</v>
      </c>
      <c r="J2907" s="160">
        <f t="shared" si="231"/>
        <v>0</v>
      </c>
      <c r="K2907" s="160">
        <f t="shared" si="232"/>
        <v>0</v>
      </c>
    </row>
    <row r="2908" spans="7:11">
      <c r="G2908" s="160">
        <f t="shared" si="229"/>
        <v>0</v>
      </c>
      <c r="H2908" s="160">
        <f t="shared" si="233"/>
        <v>0</v>
      </c>
      <c r="I2908" s="160">
        <f t="shared" si="230"/>
        <v>0</v>
      </c>
      <c r="J2908" s="160">
        <f t="shared" si="231"/>
        <v>0</v>
      </c>
      <c r="K2908" s="160">
        <f t="shared" si="232"/>
        <v>0</v>
      </c>
    </row>
    <row r="2909" spans="7:11">
      <c r="G2909" s="160">
        <f t="shared" si="229"/>
        <v>0</v>
      </c>
      <c r="H2909" s="160">
        <f t="shared" si="233"/>
        <v>0</v>
      </c>
      <c r="I2909" s="160">
        <f t="shared" si="230"/>
        <v>0</v>
      </c>
      <c r="J2909" s="160">
        <f t="shared" si="231"/>
        <v>0</v>
      </c>
      <c r="K2909" s="160">
        <f t="shared" si="232"/>
        <v>0</v>
      </c>
    </row>
    <row r="2910" spans="7:11">
      <c r="G2910" s="160">
        <f t="shared" si="229"/>
        <v>0</v>
      </c>
      <c r="H2910" s="160">
        <f t="shared" si="233"/>
        <v>0</v>
      </c>
      <c r="I2910" s="160">
        <f t="shared" si="230"/>
        <v>0</v>
      </c>
      <c r="J2910" s="160">
        <f t="shared" si="231"/>
        <v>0</v>
      </c>
      <c r="K2910" s="160">
        <f t="shared" si="232"/>
        <v>0</v>
      </c>
    </row>
    <row r="2911" spans="7:11">
      <c r="G2911" s="160">
        <f t="shared" si="229"/>
        <v>0</v>
      </c>
      <c r="H2911" s="160">
        <f t="shared" si="233"/>
        <v>0</v>
      </c>
      <c r="I2911" s="160">
        <f t="shared" si="230"/>
        <v>0</v>
      </c>
      <c r="J2911" s="160">
        <f t="shared" si="231"/>
        <v>0</v>
      </c>
      <c r="K2911" s="160">
        <f t="shared" si="232"/>
        <v>0</v>
      </c>
    </row>
    <row r="2912" spans="7:11">
      <c r="G2912" s="160">
        <f t="shared" si="229"/>
        <v>0</v>
      </c>
      <c r="H2912" s="160">
        <f t="shared" si="233"/>
        <v>0</v>
      </c>
      <c r="I2912" s="160">
        <f t="shared" si="230"/>
        <v>0</v>
      </c>
      <c r="J2912" s="160">
        <f t="shared" si="231"/>
        <v>0</v>
      </c>
      <c r="K2912" s="160">
        <f t="shared" si="232"/>
        <v>0</v>
      </c>
    </row>
    <row r="2913" spans="7:11">
      <c r="G2913" s="160">
        <f t="shared" si="229"/>
        <v>0</v>
      </c>
      <c r="H2913" s="160">
        <f t="shared" si="233"/>
        <v>0</v>
      </c>
      <c r="I2913" s="160">
        <f t="shared" si="230"/>
        <v>0</v>
      </c>
      <c r="J2913" s="160">
        <f t="shared" si="231"/>
        <v>0</v>
      </c>
      <c r="K2913" s="160">
        <f t="shared" si="232"/>
        <v>0</v>
      </c>
    </row>
    <row r="2914" spans="7:11">
      <c r="G2914" s="160">
        <f t="shared" si="229"/>
        <v>0</v>
      </c>
      <c r="H2914" s="160">
        <f t="shared" si="233"/>
        <v>0</v>
      </c>
      <c r="I2914" s="160">
        <f t="shared" si="230"/>
        <v>0</v>
      </c>
      <c r="J2914" s="160">
        <f t="shared" si="231"/>
        <v>0</v>
      </c>
      <c r="K2914" s="160">
        <f t="shared" si="232"/>
        <v>0</v>
      </c>
    </row>
    <row r="2915" spans="7:11">
      <c r="G2915" s="160">
        <f t="shared" si="229"/>
        <v>0</v>
      </c>
      <c r="H2915" s="160">
        <f t="shared" si="233"/>
        <v>0</v>
      </c>
      <c r="I2915" s="160">
        <f t="shared" si="230"/>
        <v>0</v>
      </c>
      <c r="J2915" s="160">
        <f t="shared" si="231"/>
        <v>0</v>
      </c>
      <c r="K2915" s="160">
        <f t="shared" si="232"/>
        <v>0</v>
      </c>
    </row>
    <row r="2916" spans="7:11">
      <c r="G2916" s="160">
        <f t="shared" si="229"/>
        <v>0</v>
      </c>
      <c r="H2916" s="160">
        <f t="shared" si="233"/>
        <v>0</v>
      </c>
      <c r="I2916" s="160">
        <f t="shared" si="230"/>
        <v>0</v>
      </c>
      <c r="J2916" s="160">
        <f t="shared" si="231"/>
        <v>0</v>
      </c>
      <c r="K2916" s="160">
        <f t="shared" si="232"/>
        <v>0</v>
      </c>
    </row>
    <row r="2917" spans="7:11">
      <c r="G2917" s="160">
        <f t="shared" si="229"/>
        <v>0</v>
      </c>
      <c r="H2917" s="160">
        <f t="shared" si="233"/>
        <v>0</v>
      </c>
      <c r="I2917" s="160">
        <f t="shared" si="230"/>
        <v>0</v>
      </c>
      <c r="J2917" s="160">
        <f t="shared" si="231"/>
        <v>0</v>
      </c>
      <c r="K2917" s="160">
        <f t="shared" si="232"/>
        <v>0</v>
      </c>
    </row>
    <row r="2918" spans="7:11">
      <c r="G2918" s="160">
        <f t="shared" si="229"/>
        <v>0</v>
      </c>
      <c r="H2918" s="160">
        <f t="shared" si="233"/>
        <v>0</v>
      </c>
      <c r="I2918" s="160">
        <f t="shared" si="230"/>
        <v>0</v>
      </c>
      <c r="J2918" s="160">
        <f t="shared" si="231"/>
        <v>0</v>
      </c>
      <c r="K2918" s="160">
        <f t="shared" si="232"/>
        <v>0</v>
      </c>
    </row>
    <row r="2919" spans="7:11">
      <c r="G2919" s="160">
        <f t="shared" si="229"/>
        <v>0</v>
      </c>
      <c r="H2919" s="160">
        <f t="shared" si="233"/>
        <v>0</v>
      </c>
      <c r="I2919" s="160">
        <f t="shared" si="230"/>
        <v>0</v>
      </c>
      <c r="J2919" s="160">
        <f t="shared" si="231"/>
        <v>0</v>
      </c>
      <c r="K2919" s="160">
        <f t="shared" si="232"/>
        <v>0</v>
      </c>
    </row>
    <row r="2920" spans="7:11">
      <c r="G2920" s="160">
        <f t="shared" si="229"/>
        <v>0</v>
      </c>
      <c r="H2920" s="160">
        <f t="shared" si="233"/>
        <v>0</v>
      </c>
      <c r="I2920" s="160">
        <f t="shared" si="230"/>
        <v>0</v>
      </c>
      <c r="J2920" s="160">
        <f t="shared" si="231"/>
        <v>0</v>
      </c>
      <c r="K2920" s="160">
        <f t="shared" si="232"/>
        <v>0</v>
      </c>
    </row>
    <row r="2921" spans="7:11">
      <c r="G2921" s="160">
        <f t="shared" si="229"/>
        <v>0</v>
      </c>
      <c r="H2921" s="160">
        <f t="shared" si="233"/>
        <v>0</v>
      </c>
      <c r="I2921" s="160">
        <f t="shared" si="230"/>
        <v>0</v>
      </c>
      <c r="J2921" s="160">
        <f t="shared" si="231"/>
        <v>0</v>
      </c>
      <c r="K2921" s="160">
        <f t="shared" si="232"/>
        <v>0</v>
      </c>
    </row>
    <row r="2922" spans="7:11">
      <c r="G2922" s="160">
        <f t="shared" si="229"/>
        <v>0</v>
      </c>
      <c r="H2922" s="160">
        <f t="shared" si="233"/>
        <v>0</v>
      </c>
      <c r="I2922" s="160">
        <f t="shared" si="230"/>
        <v>0</v>
      </c>
      <c r="J2922" s="160">
        <f t="shared" si="231"/>
        <v>0</v>
      </c>
      <c r="K2922" s="160">
        <f t="shared" si="232"/>
        <v>0</v>
      </c>
    </row>
    <row r="2923" spans="7:11">
      <c r="G2923" s="160">
        <f t="shared" si="229"/>
        <v>0</v>
      </c>
      <c r="H2923" s="160">
        <f t="shared" si="233"/>
        <v>0</v>
      </c>
      <c r="I2923" s="160">
        <f t="shared" si="230"/>
        <v>0</v>
      </c>
      <c r="J2923" s="160">
        <f t="shared" si="231"/>
        <v>0</v>
      </c>
      <c r="K2923" s="160">
        <f t="shared" si="232"/>
        <v>0</v>
      </c>
    </row>
    <row r="2924" spans="7:11">
      <c r="G2924" s="160">
        <f t="shared" si="229"/>
        <v>0</v>
      </c>
      <c r="H2924" s="160">
        <f t="shared" si="233"/>
        <v>0</v>
      </c>
      <c r="I2924" s="160">
        <f t="shared" si="230"/>
        <v>0</v>
      </c>
      <c r="J2924" s="160">
        <f t="shared" si="231"/>
        <v>0</v>
      </c>
      <c r="K2924" s="160">
        <f t="shared" si="232"/>
        <v>0</v>
      </c>
    </row>
    <row r="2925" spans="7:11">
      <c r="G2925" s="160">
        <f t="shared" si="229"/>
        <v>0</v>
      </c>
      <c r="H2925" s="160">
        <f t="shared" si="233"/>
        <v>0</v>
      </c>
      <c r="I2925" s="160">
        <f t="shared" si="230"/>
        <v>0</v>
      </c>
      <c r="J2925" s="160">
        <f t="shared" si="231"/>
        <v>0</v>
      </c>
      <c r="K2925" s="160">
        <f t="shared" si="232"/>
        <v>0</v>
      </c>
    </row>
    <row r="2926" spans="7:11">
      <c r="G2926" s="160">
        <f t="shared" si="229"/>
        <v>0</v>
      </c>
      <c r="H2926" s="160">
        <f t="shared" si="233"/>
        <v>0</v>
      </c>
      <c r="I2926" s="160">
        <f t="shared" si="230"/>
        <v>0</v>
      </c>
      <c r="J2926" s="160">
        <f t="shared" si="231"/>
        <v>0</v>
      </c>
      <c r="K2926" s="160">
        <f t="shared" si="232"/>
        <v>0</v>
      </c>
    </row>
    <row r="2927" spans="7:11">
      <c r="G2927" s="160">
        <f t="shared" si="229"/>
        <v>0</v>
      </c>
      <c r="H2927" s="160">
        <f t="shared" si="233"/>
        <v>0</v>
      </c>
      <c r="I2927" s="160">
        <f t="shared" si="230"/>
        <v>0</v>
      </c>
      <c r="J2927" s="160">
        <f t="shared" si="231"/>
        <v>0</v>
      </c>
      <c r="K2927" s="160">
        <f t="shared" si="232"/>
        <v>0</v>
      </c>
    </row>
    <row r="2928" spans="7:11">
      <c r="G2928" s="160">
        <f t="shared" si="229"/>
        <v>0</v>
      </c>
      <c r="H2928" s="160">
        <f t="shared" si="233"/>
        <v>0</v>
      </c>
      <c r="I2928" s="160">
        <f t="shared" si="230"/>
        <v>0</v>
      </c>
      <c r="J2928" s="160">
        <f t="shared" si="231"/>
        <v>0</v>
      </c>
      <c r="K2928" s="160">
        <f t="shared" si="232"/>
        <v>0</v>
      </c>
    </row>
    <row r="2929" spans="7:11">
      <c r="G2929" s="160">
        <f t="shared" si="229"/>
        <v>0</v>
      </c>
      <c r="H2929" s="160">
        <f t="shared" si="233"/>
        <v>0</v>
      </c>
      <c r="I2929" s="160">
        <f t="shared" si="230"/>
        <v>0</v>
      </c>
      <c r="J2929" s="160">
        <f t="shared" si="231"/>
        <v>0</v>
      </c>
      <c r="K2929" s="160">
        <f t="shared" si="232"/>
        <v>0</v>
      </c>
    </row>
    <row r="2930" spans="7:11">
      <c r="G2930" s="160">
        <f t="shared" si="229"/>
        <v>0</v>
      </c>
      <c r="H2930" s="160">
        <f t="shared" si="233"/>
        <v>0</v>
      </c>
      <c r="I2930" s="160">
        <f t="shared" si="230"/>
        <v>0</v>
      </c>
      <c r="J2930" s="160">
        <f t="shared" si="231"/>
        <v>0</v>
      </c>
      <c r="K2930" s="160">
        <f t="shared" si="232"/>
        <v>0</v>
      </c>
    </row>
    <row r="2931" spans="7:11">
      <c r="G2931" s="160">
        <f t="shared" si="229"/>
        <v>0</v>
      </c>
      <c r="H2931" s="160">
        <f t="shared" si="233"/>
        <v>0</v>
      </c>
      <c r="I2931" s="160">
        <f t="shared" si="230"/>
        <v>0</v>
      </c>
      <c r="J2931" s="160">
        <f t="shared" si="231"/>
        <v>0</v>
      </c>
      <c r="K2931" s="160">
        <f t="shared" si="232"/>
        <v>0</v>
      </c>
    </row>
    <row r="2932" spans="7:11">
      <c r="G2932" s="160">
        <f t="shared" si="229"/>
        <v>0</v>
      </c>
      <c r="H2932" s="160">
        <f t="shared" si="233"/>
        <v>0</v>
      </c>
      <c r="I2932" s="160">
        <f t="shared" si="230"/>
        <v>0</v>
      </c>
      <c r="J2932" s="160">
        <f t="shared" si="231"/>
        <v>0</v>
      </c>
      <c r="K2932" s="160">
        <f t="shared" si="232"/>
        <v>0</v>
      </c>
    </row>
    <row r="2933" spans="7:11">
      <c r="G2933" s="160">
        <f t="shared" si="229"/>
        <v>0</v>
      </c>
      <c r="H2933" s="160">
        <f t="shared" si="233"/>
        <v>0</v>
      </c>
      <c r="I2933" s="160">
        <f t="shared" si="230"/>
        <v>0</v>
      </c>
      <c r="J2933" s="160">
        <f t="shared" si="231"/>
        <v>0</v>
      </c>
      <c r="K2933" s="160">
        <f t="shared" si="232"/>
        <v>0</v>
      </c>
    </row>
    <row r="2934" spans="7:11">
      <c r="G2934" s="160">
        <f t="shared" si="229"/>
        <v>0</v>
      </c>
      <c r="H2934" s="160">
        <f t="shared" si="233"/>
        <v>0</v>
      </c>
      <c r="I2934" s="160">
        <f t="shared" si="230"/>
        <v>0</v>
      </c>
      <c r="J2934" s="160">
        <f t="shared" si="231"/>
        <v>0</v>
      </c>
      <c r="K2934" s="160">
        <f t="shared" si="232"/>
        <v>0</v>
      </c>
    </row>
    <row r="2935" spans="7:11">
      <c r="G2935" s="160">
        <f t="shared" si="229"/>
        <v>0</v>
      </c>
      <c r="H2935" s="160">
        <f t="shared" si="233"/>
        <v>0</v>
      </c>
      <c r="I2935" s="160">
        <f t="shared" si="230"/>
        <v>0</v>
      </c>
      <c r="J2935" s="160">
        <f t="shared" si="231"/>
        <v>0</v>
      </c>
      <c r="K2935" s="160">
        <f t="shared" si="232"/>
        <v>0</v>
      </c>
    </row>
    <row r="2936" spans="7:11">
      <c r="G2936" s="160">
        <f t="shared" si="229"/>
        <v>0</v>
      </c>
      <c r="H2936" s="160">
        <f t="shared" si="233"/>
        <v>0</v>
      </c>
      <c r="I2936" s="160">
        <f t="shared" si="230"/>
        <v>0</v>
      </c>
      <c r="J2936" s="160">
        <f t="shared" si="231"/>
        <v>0</v>
      </c>
      <c r="K2936" s="160">
        <f t="shared" si="232"/>
        <v>0</v>
      </c>
    </row>
    <row r="2937" spans="7:11">
      <c r="G2937" s="160">
        <f t="shared" ref="G2937:G3000" si="234">IF(LEFT(C2937,2)="1-","ТР",IF(LEFT(C2937,2)="4-","ТР",0))</f>
        <v>0</v>
      </c>
      <c r="H2937" s="160">
        <f t="shared" si="233"/>
        <v>0</v>
      </c>
      <c r="I2937" s="160">
        <f t="shared" si="230"/>
        <v>0</v>
      </c>
      <c r="J2937" s="160">
        <f t="shared" si="231"/>
        <v>0</v>
      </c>
      <c r="K2937" s="160">
        <f t="shared" si="232"/>
        <v>0</v>
      </c>
    </row>
    <row r="2938" spans="7:11">
      <c r="G2938" s="160">
        <f t="shared" si="234"/>
        <v>0</v>
      </c>
      <c r="H2938" s="160">
        <f t="shared" si="233"/>
        <v>0</v>
      </c>
      <c r="I2938" s="160">
        <f t="shared" si="230"/>
        <v>0</v>
      </c>
      <c r="J2938" s="160">
        <f t="shared" si="231"/>
        <v>0</v>
      </c>
      <c r="K2938" s="160">
        <f t="shared" si="232"/>
        <v>0</v>
      </c>
    </row>
    <row r="2939" spans="7:11">
      <c r="G2939" s="160">
        <f t="shared" si="234"/>
        <v>0</v>
      </c>
      <c r="H2939" s="160">
        <f t="shared" si="233"/>
        <v>0</v>
      </c>
      <c r="I2939" s="160">
        <f t="shared" si="230"/>
        <v>0</v>
      </c>
      <c r="J2939" s="160">
        <f t="shared" si="231"/>
        <v>0</v>
      </c>
      <c r="K2939" s="160">
        <f t="shared" si="232"/>
        <v>0</v>
      </c>
    </row>
    <row r="2940" spans="7:11">
      <c r="G2940" s="160">
        <f t="shared" si="234"/>
        <v>0</v>
      </c>
      <c r="H2940" s="160">
        <f t="shared" si="233"/>
        <v>0</v>
      </c>
      <c r="I2940" s="160">
        <f t="shared" si="230"/>
        <v>0</v>
      </c>
      <c r="J2940" s="160">
        <f t="shared" si="231"/>
        <v>0</v>
      </c>
      <c r="K2940" s="160">
        <f t="shared" si="232"/>
        <v>0</v>
      </c>
    </row>
    <row r="2941" spans="7:11">
      <c r="G2941" s="160">
        <f t="shared" si="234"/>
        <v>0</v>
      </c>
      <c r="H2941" s="160">
        <f t="shared" si="233"/>
        <v>0</v>
      </c>
      <c r="I2941" s="160">
        <f t="shared" si="230"/>
        <v>0</v>
      </c>
      <c r="J2941" s="160">
        <f t="shared" si="231"/>
        <v>0</v>
      </c>
      <c r="K2941" s="160">
        <f t="shared" si="232"/>
        <v>0</v>
      </c>
    </row>
    <row r="2942" spans="7:11">
      <c r="G2942" s="160">
        <f t="shared" si="234"/>
        <v>0</v>
      </c>
      <c r="H2942" s="160">
        <f t="shared" si="233"/>
        <v>0</v>
      </c>
      <c r="I2942" s="160">
        <f t="shared" si="230"/>
        <v>0</v>
      </c>
      <c r="J2942" s="160">
        <f t="shared" si="231"/>
        <v>0</v>
      </c>
      <c r="K2942" s="160">
        <f t="shared" si="232"/>
        <v>0</v>
      </c>
    </row>
    <row r="2943" spans="7:11">
      <c r="G2943" s="160">
        <f t="shared" si="234"/>
        <v>0</v>
      </c>
      <c r="H2943" s="160">
        <f t="shared" si="233"/>
        <v>0</v>
      </c>
      <c r="I2943" s="160">
        <f t="shared" si="230"/>
        <v>0</v>
      </c>
      <c r="J2943" s="160">
        <f t="shared" si="231"/>
        <v>0</v>
      </c>
      <c r="K2943" s="160">
        <f t="shared" si="232"/>
        <v>0</v>
      </c>
    </row>
    <row r="2944" spans="7:11">
      <c r="G2944" s="160">
        <f t="shared" si="234"/>
        <v>0</v>
      </c>
      <c r="H2944" s="160">
        <f t="shared" si="233"/>
        <v>0</v>
      </c>
      <c r="I2944" s="160">
        <f t="shared" si="230"/>
        <v>0</v>
      </c>
      <c r="J2944" s="160">
        <f t="shared" si="231"/>
        <v>0</v>
      </c>
      <c r="K2944" s="160">
        <f t="shared" si="232"/>
        <v>0</v>
      </c>
    </row>
    <row r="2945" spans="7:11">
      <c r="G2945" s="160">
        <f t="shared" si="234"/>
        <v>0</v>
      </c>
      <c r="H2945" s="160">
        <f t="shared" si="233"/>
        <v>0</v>
      </c>
      <c r="I2945" s="160">
        <f t="shared" si="230"/>
        <v>0</v>
      </c>
      <c r="J2945" s="160">
        <f t="shared" si="231"/>
        <v>0</v>
      </c>
      <c r="K2945" s="160">
        <f t="shared" si="232"/>
        <v>0</v>
      </c>
    </row>
    <row r="2946" spans="7:11">
      <c r="G2946" s="160">
        <f t="shared" si="234"/>
        <v>0</v>
      </c>
      <c r="H2946" s="160">
        <f t="shared" si="233"/>
        <v>0</v>
      </c>
      <c r="I2946" s="160">
        <f t="shared" si="230"/>
        <v>0</v>
      </c>
      <c r="J2946" s="160">
        <f t="shared" si="231"/>
        <v>0</v>
      </c>
      <c r="K2946" s="160">
        <f t="shared" si="232"/>
        <v>0</v>
      </c>
    </row>
    <row r="2947" spans="7:11">
      <c r="G2947" s="160">
        <f t="shared" si="234"/>
        <v>0</v>
      </c>
      <c r="H2947" s="160">
        <f t="shared" si="233"/>
        <v>0</v>
      </c>
      <c r="I2947" s="160">
        <f t="shared" si="230"/>
        <v>0</v>
      </c>
      <c r="J2947" s="160">
        <f t="shared" si="231"/>
        <v>0</v>
      </c>
      <c r="K2947" s="160">
        <f t="shared" si="232"/>
        <v>0</v>
      </c>
    </row>
    <row r="2948" spans="7:11">
      <c r="G2948" s="160">
        <f t="shared" si="234"/>
        <v>0</v>
      </c>
      <c r="H2948" s="160">
        <f t="shared" si="233"/>
        <v>0</v>
      </c>
      <c r="I2948" s="160">
        <f t="shared" ref="I2948:I3011" si="235">IF(G2948="ТР",F2948,0)</f>
        <v>0</v>
      </c>
      <c r="J2948" s="160">
        <f t="shared" si="231"/>
        <v>0</v>
      </c>
      <c r="K2948" s="160">
        <f t="shared" si="232"/>
        <v>0</v>
      </c>
    </row>
    <row r="2949" spans="7:11">
      <c r="G2949" s="160">
        <f t="shared" si="234"/>
        <v>0</v>
      </c>
      <c r="H2949" s="160">
        <f t="shared" si="233"/>
        <v>0</v>
      </c>
      <c r="I2949" s="160">
        <f t="shared" si="235"/>
        <v>0</v>
      </c>
      <c r="J2949" s="160">
        <f t="shared" ref="J2949:J3012" si="236">IF(LEFT(C2949,2)="02","КР",0)</f>
        <v>0</v>
      </c>
      <c r="K2949" s="160">
        <f t="shared" ref="K2949:K3012" si="237">IF(J2949="КР",F2949,0)</f>
        <v>0</v>
      </c>
    </row>
    <row r="2950" spans="7:11">
      <c r="G2950" s="160">
        <f t="shared" si="234"/>
        <v>0</v>
      </c>
      <c r="H2950" s="160">
        <f t="shared" si="233"/>
        <v>0</v>
      </c>
      <c r="I2950" s="160">
        <f t="shared" si="235"/>
        <v>0</v>
      </c>
      <c r="J2950" s="160">
        <f t="shared" si="236"/>
        <v>0</v>
      </c>
      <c r="K2950" s="160">
        <f t="shared" si="237"/>
        <v>0</v>
      </c>
    </row>
    <row r="2951" spans="7:11">
      <c r="G2951" s="160">
        <f t="shared" si="234"/>
        <v>0</v>
      </c>
      <c r="H2951" s="160">
        <f t="shared" ref="H2951:H3014" si="238">IF(G2951="ТР",MID(C2951,3,1),0)</f>
        <v>0</v>
      </c>
      <c r="I2951" s="160">
        <f t="shared" si="235"/>
        <v>0</v>
      </c>
      <c r="J2951" s="160">
        <f t="shared" si="236"/>
        <v>0</v>
      </c>
      <c r="K2951" s="160">
        <f t="shared" si="237"/>
        <v>0</v>
      </c>
    </row>
    <row r="2952" spans="7:11">
      <c r="G2952" s="160">
        <f t="shared" si="234"/>
        <v>0</v>
      </c>
      <c r="H2952" s="160">
        <f t="shared" si="238"/>
        <v>0</v>
      </c>
      <c r="I2952" s="160">
        <f t="shared" si="235"/>
        <v>0</v>
      </c>
      <c r="J2952" s="160">
        <f t="shared" si="236"/>
        <v>0</v>
      </c>
      <c r="K2952" s="160">
        <f t="shared" si="237"/>
        <v>0</v>
      </c>
    </row>
    <row r="2953" spans="7:11">
      <c r="G2953" s="160">
        <f t="shared" si="234"/>
        <v>0</v>
      </c>
      <c r="H2953" s="160">
        <f t="shared" si="238"/>
        <v>0</v>
      </c>
      <c r="I2953" s="160">
        <f t="shared" si="235"/>
        <v>0</v>
      </c>
      <c r="J2953" s="160">
        <f t="shared" si="236"/>
        <v>0</v>
      </c>
      <c r="K2953" s="160">
        <f t="shared" si="237"/>
        <v>0</v>
      </c>
    </row>
    <row r="2954" spans="7:11">
      <c r="G2954" s="160">
        <f t="shared" si="234"/>
        <v>0</v>
      </c>
      <c r="H2954" s="160">
        <f t="shared" si="238"/>
        <v>0</v>
      </c>
      <c r="I2954" s="160">
        <f t="shared" si="235"/>
        <v>0</v>
      </c>
      <c r="J2954" s="160">
        <f t="shared" si="236"/>
        <v>0</v>
      </c>
      <c r="K2954" s="160">
        <f t="shared" si="237"/>
        <v>0</v>
      </c>
    </row>
    <row r="2955" spans="7:11">
      <c r="G2955" s="160">
        <f t="shared" si="234"/>
        <v>0</v>
      </c>
      <c r="H2955" s="160">
        <f t="shared" si="238"/>
        <v>0</v>
      </c>
      <c r="I2955" s="160">
        <f t="shared" si="235"/>
        <v>0</v>
      </c>
      <c r="J2955" s="160">
        <f t="shared" si="236"/>
        <v>0</v>
      </c>
      <c r="K2955" s="160">
        <f t="shared" si="237"/>
        <v>0</v>
      </c>
    </row>
    <row r="2956" spans="7:11">
      <c r="G2956" s="160">
        <f t="shared" si="234"/>
        <v>0</v>
      </c>
      <c r="H2956" s="160">
        <f t="shared" si="238"/>
        <v>0</v>
      </c>
      <c r="I2956" s="160">
        <f t="shared" si="235"/>
        <v>0</v>
      </c>
      <c r="J2956" s="160">
        <f t="shared" si="236"/>
        <v>0</v>
      </c>
      <c r="K2956" s="160">
        <f t="shared" si="237"/>
        <v>0</v>
      </c>
    </row>
    <row r="2957" spans="7:11">
      <c r="G2957" s="160">
        <f t="shared" si="234"/>
        <v>0</v>
      </c>
      <c r="H2957" s="160">
        <f t="shared" si="238"/>
        <v>0</v>
      </c>
      <c r="I2957" s="160">
        <f t="shared" si="235"/>
        <v>0</v>
      </c>
      <c r="J2957" s="160">
        <f t="shared" si="236"/>
        <v>0</v>
      </c>
      <c r="K2957" s="160">
        <f t="shared" si="237"/>
        <v>0</v>
      </c>
    </row>
    <row r="2958" spans="7:11">
      <c r="G2958" s="160">
        <f t="shared" si="234"/>
        <v>0</v>
      </c>
      <c r="H2958" s="160">
        <f t="shared" si="238"/>
        <v>0</v>
      </c>
      <c r="I2958" s="160">
        <f t="shared" si="235"/>
        <v>0</v>
      </c>
      <c r="J2958" s="160">
        <f t="shared" si="236"/>
        <v>0</v>
      </c>
      <c r="K2958" s="160">
        <f t="shared" si="237"/>
        <v>0</v>
      </c>
    </row>
    <row r="2959" spans="7:11">
      <c r="G2959" s="160">
        <f t="shared" si="234"/>
        <v>0</v>
      </c>
      <c r="H2959" s="160">
        <f t="shared" si="238"/>
        <v>0</v>
      </c>
      <c r="I2959" s="160">
        <f t="shared" si="235"/>
        <v>0</v>
      </c>
      <c r="J2959" s="160">
        <f t="shared" si="236"/>
        <v>0</v>
      </c>
      <c r="K2959" s="160">
        <f t="shared" si="237"/>
        <v>0</v>
      </c>
    </row>
    <row r="2960" spans="7:11">
      <c r="G2960" s="160">
        <f t="shared" si="234"/>
        <v>0</v>
      </c>
      <c r="H2960" s="160">
        <f t="shared" si="238"/>
        <v>0</v>
      </c>
      <c r="I2960" s="160">
        <f t="shared" si="235"/>
        <v>0</v>
      </c>
      <c r="J2960" s="160">
        <f t="shared" si="236"/>
        <v>0</v>
      </c>
      <c r="K2960" s="160">
        <f t="shared" si="237"/>
        <v>0</v>
      </c>
    </row>
    <row r="2961" spans="7:11">
      <c r="G2961" s="160">
        <f t="shared" si="234"/>
        <v>0</v>
      </c>
      <c r="H2961" s="160">
        <f t="shared" si="238"/>
        <v>0</v>
      </c>
      <c r="I2961" s="160">
        <f t="shared" si="235"/>
        <v>0</v>
      </c>
      <c r="J2961" s="160">
        <f t="shared" si="236"/>
        <v>0</v>
      </c>
      <c r="K2961" s="160">
        <f t="shared" si="237"/>
        <v>0</v>
      </c>
    </row>
    <row r="2962" spans="7:11">
      <c r="G2962" s="160">
        <f t="shared" si="234"/>
        <v>0</v>
      </c>
      <c r="H2962" s="160">
        <f t="shared" si="238"/>
        <v>0</v>
      </c>
      <c r="I2962" s="160">
        <f t="shared" si="235"/>
        <v>0</v>
      </c>
      <c r="J2962" s="160">
        <f t="shared" si="236"/>
        <v>0</v>
      </c>
      <c r="K2962" s="160">
        <f t="shared" si="237"/>
        <v>0</v>
      </c>
    </row>
    <row r="2963" spans="7:11">
      <c r="G2963" s="160">
        <f t="shared" si="234"/>
        <v>0</v>
      </c>
      <c r="H2963" s="160">
        <f t="shared" si="238"/>
        <v>0</v>
      </c>
      <c r="I2963" s="160">
        <f t="shared" si="235"/>
        <v>0</v>
      </c>
      <c r="J2963" s="160">
        <f t="shared" si="236"/>
        <v>0</v>
      </c>
      <c r="K2963" s="160">
        <f t="shared" si="237"/>
        <v>0</v>
      </c>
    </row>
    <row r="2964" spans="7:11">
      <c r="G2964" s="160">
        <f t="shared" si="234"/>
        <v>0</v>
      </c>
      <c r="H2964" s="160">
        <f t="shared" si="238"/>
        <v>0</v>
      </c>
      <c r="I2964" s="160">
        <f t="shared" si="235"/>
        <v>0</v>
      </c>
      <c r="J2964" s="160">
        <f t="shared" si="236"/>
        <v>0</v>
      </c>
      <c r="K2964" s="160">
        <f t="shared" si="237"/>
        <v>0</v>
      </c>
    </row>
    <row r="2965" spans="7:11">
      <c r="G2965" s="160">
        <f t="shared" si="234"/>
        <v>0</v>
      </c>
      <c r="H2965" s="160">
        <f t="shared" si="238"/>
        <v>0</v>
      </c>
      <c r="I2965" s="160">
        <f t="shared" si="235"/>
        <v>0</v>
      </c>
      <c r="J2965" s="160">
        <f t="shared" si="236"/>
        <v>0</v>
      </c>
      <c r="K2965" s="160">
        <f t="shared" si="237"/>
        <v>0</v>
      </c>
    </row>
    <row r="2966" spans="7:11">
      <c r="G2966" s="160">
        <f t="shared" si="234"/>
        <v>0</v>
      </c>
      <c r="H2966" s="160">
        <f t="shared" si="238"/>
        <v>0</v>
      </c>
      <c r="I2966" s="160">
        <f t="shared" si="235"/>
        <v>0</v>
      </c>
      <c r="J2966" s="160">
        <f t="shared" si="236"/>
        <v>0</v>
      </c>
      <c r="K2966" s="160">
        <f t="shared" si="237"/>
        <v>0</v>
      </c>
    </row>
    <row r="2967" spans="7:11">
      <c r="G2967" s="160">
        <f t="shared" si="234"/>
        <v>0</v>
      </c>
      <c r="H2967" s="160">
        <f t="shared" si="238"/>
        <v>0</v>
      </c>
      <c r="I2967" s="160">
        <f t="shared" si="235"/>
        <v>0</v>
      </c>
      <c r="J2967" s="160">
        <f t="shared" si="236"/>
        <v>0</v>
      </c>
      <c r="K2967" s="160">
        <f t="shared" si="237"/>
        <v>0</v>
      </c>
    </row>
    <row r="2968" spans="7:11">
      <c r="G2968" s="160">
        <f t="shared" si="234"/>
        <v>0</v>
      </c>
      <c r="H2968" s="160">
        <f t="shared" si="238"/>
        <v>0</v>
      </c>
      <c r="I2968" s="160">
        <f t="shared" si="235"/>
        <v>0</v>
      </c>
      <c r="J2968" s="160">
        <f t="shared" si="236"/>
        <v>0</v>
      </c>
      <c r="K2968" s="160">
        <f t="shared" si="237"/>
        <v>0</v>
      </c>
    </row>
    <row r="2969" spans="7:11">
      <c r="G2969" s="160">
        <f t="shared" si="234"/>
        <v>0</v>
      </c>
      <c r="H2969" s="160">
        <f t="shared" si="238"/>
        <v>0</v>
      </c>
      <c r="I2969" s="160">
        <f t="shared" si="235"/>
        <v>0</v>
      </c>
      <c r="J2969" s="160">
        <f t="shared" si="236"/>
        <v>0</v>
      </c>
      <c r="K2969" s="160">
        <f t="shared" si="237"/>
        <v>0</v>
      </c>
    </row>
    <row r="2970" spans="7:11">
      <c r="G2970" s="160">
        <f t="shared" si="234"/>
        <v>0</v>
      </c>
      <c r="H2970" s="160">
        <f t="shared" si="238"/>
        <v>0</v>
      </c>
      <c r="I2970" s="160">
        <f t="shared" si="235"/>
        <v>0</v>
      </c>
      <c r="J2970" s="160">
        <f t="shared" si="236"/>
        <v>0</v>
      </c>
      <c r="K2970" s="160">
        <f t="shared" si="237"/>
        <v>0</v>
      </c>
    </row>
    <row r="2971" spans="7:11">
      <c r="G2971" s="160">
        <f t="shared" si="234"/>
        <v>0</v>
      </c>
      <c r="H2971" s="160">
        <f t="shared" si="238"/>
        <v>0</v>
      </c>
      <c r="I2971" s="160">
        <f t="shared" si="235"/>
        <v>0</v>
      </c>
      <c r="J2971" s="160">
        <f t="shared" si="236"/>
        <v>0</v>
      </c>
      <c r="K2971" s="160">
        <f t="shared" si="237"/>
        <v>0</v>
      </c>
    </row>
    <row r="2972" spans="7:11">
      <c r="G2972" s="160">
        <f t="shared" si="234"/>
        <v>0</v>
      </c>
      <c r="H2972" s="160">
        <f t="shared" si="238"/>
        <v>0</v>
      </c>
      <c r="I2972" s="160">
        <f t="shared" si="235"/>
        <v>0</v>
      </c>
      <c r="J2972" s="160">
        <f t="shared" si="236"/>
        <v>0</v>
      </c>
      <c r="K2972" s="160">
        <f t="shared" si="237"/>
        <v>0</v>
      </c>
    </row>
    <row r="2973" spans="7:11">
      <c r="G2973" s="160">
        <f t="shared" si="234"/>
        <v>0</v>
      </c>
      <c r="H2973" s="160">
        <f t="shared" si="238"/>
        <v>0</v>
      </c>
      <c r="I2973" s="160">
        <f t="shared" si="235"/>
        <v>0</v>
      </c>
      <c r="J2973" s="160">
        <f t="shared" si="236"/>
        <v>0</v>
      </c>
      <c r="K2973" s="160">
        <f t="shared" si="237"/>
        <v>0</v>
      </c>
    </row>
    <row r="2974" spans="7:11">
      <c r="G2974" s="160">
        <f t="shared" si="234"/>
        <v>0</v>
      </c>
      <c r="H2974" s="160">
        <f t="shared" si="238"/>
        <v>0</v>
      </c>
      <c r="I2974" s="160">
        <f t="shared" si="235"/>
        <v>0</v>
      </c>
      <c r="J2974" s="160">
        <f t="shared" si="236"/>
        <v>0</v>
      </c>
      <c r="K2974" s="160">
        <f t="shared" si="237"/>
        <v>0</v>
      </c>
    </row>
    <row r="2975" spans="7:11">
      <c r="G2975" s="160">
        <f t="shared" si="234"/>
        <v>0</v>
      </c>
      <c r="H2975" s="160">
        <f t="shared" si="238"/>
        <v>0</v>
      </c>
      <c r="I2975" s="160">
        <f t="shared" si="235"/>
        <v>0</v>
      </c>
      <c r="J2975" s="160">
        <f t="shared" si="236"/>
        <v>0</v>
      </c>
      <c r="K2975" s="160">
        <f t="shared" si="237"/>
        <v>0</v>
      </c>
    </row>
    <row r="2976" spans="7:11">
      <c r="G2976" s="160">
        <f t="shared" si="234"/>
        <v>0</v>
      </c>
      <c r="H2976" s="160">
        <f t="shared" si="238"/>
        <v>0</v>
      </c>
      <c r="I2976" s="160">
        <f t="shared" si="235"/>
        <v>0</v>
      </c>
      <c r="J2976" s="160">
        <f t="shared" si="236"/>
        <v>0</v>
      </c>
      <c r="K2976" s="160">
        <f t="shared" si="237"/>
        <v>0</v>
      </c>
    </row>
    <row r="2977" spans="7:11">
      <c r="G2977" s="160">
        <f t="shared" si="234"/>
        <v>0</v>
      </c>
      <c r="H2977" s="160">
        <f t="shared" si="238"/>
        <v>0</v>
      </c>
      <c r="I2977" s="160">
        <f t="shared" si="235"/>
        <v>0</v>
      </c>
      <c r="J2977" s="160">
        <f t="shared" si="236"/>
        <v>0</v>
      </c>
      <c r="K2977" s="160">
        <f t="shared" si="237"/>
        <v>0</v>
      </c>
    </row>
    <row r="2978" spans="7:11">
      <c r="G2978" s="160">
        <f t="shared" si="234"/>
        <v>0</v>
      </c>
      <c r="H2978" s="160">
        <f t="shared" si="238"/>
        <v>0</v>
      </c>
      <c r="I2978" s="160">
        <f t="shared" si="235"/>
        <v>0</v>
      </c>
      <c r="J2978" s="160">
        <f t="shared" si="236"/>
        <v>0</v>
      </c>
      <c r="K2978" s="160">
        <f t="shared" si="237"/>
        <v>0</v>
      </c>
    </row>
    <row r="2979" spans="7:11">
      <c r="G2979" s="160">
        <f t="shared" si="234"/>
        <v>0</v>
      </c>
      <c r="H2979" s="160">
        <f t="shared" si="238"/>
        <v>0</v>
      </c>
      <c r="I2979" s="160">
        <f t="shared" si="235"/>
        <v>0</v>
      </c>
      <c r="J2979" s="160">
        <f t="shared" si="236"/>
        <v>0</v>
      </c>
      <c r="K2979" s="160">
        <f t="shared" si="237"/>
        <v>0</v>
      </c>
    </row>
    <row r="2980" spans="7:11">
      <c r="G2980" s="160">
        <f t="shared" si="234"/>
        <v>0</v>
      </c>
      <c r="H2980" s="160">
        <f t="shared" si="238"/>
        <v>0</v>
      </c>
      <c r="I2980" s="160">
        <f t="shared" si="235"/>
        <v>0</v>
      </c>
      <c r="J2980" s="160">
        <f t="shared" si="236"/>
        <v>0</v>
      </c>
      <c r="K2980" s="160">
        <f t="shared" si="237"/>
        <v>0</v>
      </c>
    </row>
    <row r="2981" spans="7:11">
      <c r="G2981" s="160">
        <f t="shared" si="234"/>
        <v>0</v>
      </c>
      <c r="H2981" s="160">
        <f t="shared" si="238"/>
        <v>0</v>
      </c>
      <c r="I2981" s="160">
        <f t="shared" si="235"/>
        <v>0</v>
      </c>
      <c r="J2981" s="160">
        <f t="shared" si="236"/>
        <v>0</v>
      </c>
      <c r="K2981" s="160">
        <f t="shared" si="237"/>
        <v>0</v>
      </c>
    </row>
    <row r="2982" spans="7:11">
      <c r="G2982" s="160">
        <f t="shared" si="234"/>
        <v>0</v>
      </c>
      <c r="H2982" s="160">
        <f t="shared" si="238"/>
        <v>0</v>
      </c>
      <c r="I2982" s="160">
        <f t="shared" si="235"/>
        <v>0</v>
      </c>
      <c r="J2982" s="160">
        <f t="shared" si="236"/>
        <v>0</v>
      </c>
      <c r="K2982" s="160">
        <f t="shared" si="237"/>
        <v>0</v>
      </c>
    </row>
    <row r="2983" spans="7:11">
      <c r="G2983" s="160">
        <f t="shared" si="234"/>
        <v>0</v>
      </c>
      <c r="H2983" s="160">
        <f t="shared" si="238"/>
        <v>0</v>
      </c>
      <c r="I2983" s="160">
        <f t="shared" si="235"/>
        <v>0</v>
      </c>
      <c r="J2983" s="160">
        <f t="shared" si="236"/>
        <v>0</v>
      </c>
      <c r="K2983" s="160">
        <f t="shared" si="237"/>
        <v>0</v>
      </c>
    </row>
    <row r="2984" spans="7:11">
      <c r="G2984" s="160">
        <f t="shared" si="234"/>
        <v>0</v>
      </c>
      <c r="H2984" s="160">
        <f t="shared" si="238"/>
        <v>0</v>
      </c>
      <c r="I2984" s="160">
        <f t="shared" si="235"/>
        <v>0</v>
      </c>
      <c r="J2984" s="160">
        <f t="shared" si="236"/>
        <v>0</v>
      </c>
      <c r="K2984" s="160">
        <f t="shared" si="237"/>
        <v>0</v>
      </c>
    </row>
    <row r="2985" spans="7:11">
      <c r="G2985" s="160">
        <f t="shared" si="234"/>
        <v>0</v>
      </c>
      <c r="H2985" s="160">
        <f t="shared" si="238"/>
        <v>0</v>
      </c>
      <c r="I2985" s="160">
        <f t="shared" si="235"/>
        <v>0</v>
      </c>
      <c r="J2985" s="160">
        <f t="shared" si="236"/>
        <v>0</v>
      </c>
      <c r="K2985" s="160">
        <f t="shared" si="237"/>
        <v>0</v>
      </c>
    </row>
    <row r="2986" spans="7:11">
      <c r="G2986" s="160">
        <f t="shared" si="234"/>
        <v>0</v>
      </c>
      <c r="H2986" s="160">
        <f t="shared" si="238"/>
        <v>0</v>
      </c>
      <c r="I2986" s="160">
        <f t="shared" si="235"/>
        <v>0</v>
      </c>
      <c r="J2986" s="160">
        <f t="shared" si="236"/>
        <v>0</v>
      </c>
      <c r="K2986" s="160">
        <f t="shared" si="237"/>
        <v>0</v>
      </c>
    </row>
    <row r="2987" spans="7:11">
      <c r="G2987" s="160">
        <f t="shared" si="234"/>
        <v>0</v>
      </c>
      <c r="H2987" s="160">
        <f t="shared" si="238"/>
        <v>0</v>
      </c>
      <c r="I2987" s="160">
        <f t="shared" si="235"/>
        <v>0</v>
      </c>
      <c r="J2987" s="160">
        <f t="shared" si="236"/>
        <v>0</v>
      </c>
      <c r="K2987" s="160">
        <f t="shared" si="237"/>
        <v>0</v>
      </c>
    </row>
    <row r="2988" spans="7:11">
      <c r="G2988" s="160">
        <f t="shared" si="234"/>
        <v>0</v>
      </c>
      <c r="H2988" s="160">
        <f t="shared" si="238"/>
        <v>0</v>
      </c>
      <c r="I2988" s="160">
        <f t="shared" si="235"/>
        <v>0</v>
      </c>
      <c r="J2988" s="160">
        <f t="shared" si="236"/>
        <v>0</v>
      </c>
      <c r="K2988" s="160">
        <f t="shared" si="237"/>
        <v>0</v>
      </c>
    </row>
    <row r="2989" spans="7:11">
      <c r="G2989" s="160">
        <f t="shared" si="234"/>
        <v>0</v>
      </c>
      <c r="H2989" s="160">
        <f t="shared" si="238"/>
        <v>0</v>
      </c>
      <c r="I2989" s="160">
        <f t="shared" si="235"/>
        <v>0</v>
      </c>
      <c r="J2989" s="160">
        <f t="shared" si="236"/>
        <v>0</v>
      </c>
      <c r="K2989" s="160">
        <f t="shared" si="237"/>
        <v>0</v>
      </c>
    </row>
    <row r="2990" spans="7:11">
      <c r="G2990" s="160">
        <f t="shared" si="234"/>
        <v>0</v>
      </c>
      <c r="H2990" s="160">
        <f t="shared" si="238"/>
        <v>0</v>
      </c>
      <c r="I2990" s="160">
        <f t="shared" si="235"/>
        <v>0</v>
      </c>
      <c r="J2990" s="160">
        <f t="shared" si="236"/>
        <v>0</v>
      </c>
      <c r="K2990" s="160">
        <f t="shared" si="237"/>
        <v>0</v>
      </c>
    </row>
    <row r="2991" spans="7:11">
      <c r="G2991" s="160">
        <f t="shared" si="234"/>
        <v>0</v>
      </c>
      <c r="H2991" s="160">
        <f t="shared" si="238"/>
        <v>0</v>
      </c>
      <c r="I2991" s="160">
        <f t="shared" si="235"/>
        <v>0</v>
      </c>
      <c r="J2991" s="160">
        <f t="shared" si="236"/>
        <v>0</v>
      </c>
      <c r="K2991" s="160">
        <f t="shared" si="237"/>
        <v>0</v>
      </c>
    </row>
    <row r="2992" spans="7:11">
      <c r="G2992" s="160">
        <f t="shared" si="234"/>
        <v>0</v>
      </c>
      <c r="H2992" s="160">
        <f t="shared" si="238"/>
        <v>0</v>
      </c>
      <c r="I2992" s="160">
        <f t="shared" si="235"/>
        <v>0</v>
      </c>
      <c r="J2992" s="160">
        <f t="shared" si="236"/>
        <v>0</v>
      </c>
      <c r="K2992" s="160">
        <f t="shared" si="237"/>
        <v>0</v>
      </c>
    </row>
    <row r="2993" spans="7:11">
      <c r="G2993" s="160">
        <f t="shared" si="234"/>
        <v>0</v>
      </c>
      <c r="H2993" s="160">
        <f t="shared" si="238"/>
        <v>0</v>
      </c>
      <c r="I2993" s="160">
        <f t="shared" si="235"/>
        <v>0</v>
      </c>
      <c r="J2993" s="160">
        <f t="shared" si="236"/>
        <v>0</v>
      </c>
      <c r="K2993" s="160">
        <f t="shared" si="237"/>
        <v>0</v>
      </c>
    </row>
    <row r="2994" spans="7:11">
      <c r="G2994" s="160">
        <f t="shared" si="234"/>
        <v>0</v>
      </c>
      <c r="H2994" s="160">
        <f t="shared" si="238"/>
        <v>0</v>
      </c>
      <c r="I2994" s="160">
        <f t="shared" si="235"/>
        <v>0</v>
      </c>
      <c r="J2994" s="160">
        <f t="shared" si="236"/>
        <v>0</v>
      </c>
      <c r="K2994" s="160">
        <f t="shared" si="237"/>
        <v>0</v>
      </c>
    </row>
    <row r="2995" spans="7:11">
      <c r="G2995" s="160">
        <f t="shared" si="234"/>
        <v>0</v>
      </c>
      <c r="H2995" s="160">
        <f t="shared" si="238"/>
        <v>0</v>
      </c>
      <c r="I2995" s="160">
        <f t="shared" si="235"/>
        <v>0</v>
      </c>
      <c r="J2995" s="160">
        <f t="shared" si="236"/>
        <v>0</v>
      </c>
      <c r="K2995" s="160">
        <f t="shared" si="237"/>
        <v>0</v>
      </c>
    </row>
    <row r="2996" spans="7:11">
      <c r="G2996" s="160">
        <f t="shared" si="234"/>
        <v>0</v>
      </c>
      <c r="H2996" s="160">
        <f t="shared" si="238"/>
        <v>0</v>
      </c>
      <c r="I2996" s="160">
        <f t="shared" si="235"/>
        <v>0</v>
      </c>
      <c r="J2996" s="160">
        <f t="shared" si="236"/>
        <v>0</v>
      </c>
      <c r="K2996" s="160">
        <f t="shared" si="237"/>
        <v>0</v>
      </c>
    </row>
    <row r="2997" spans="7:11">
      <c r="G2997" s="160">
        <f t="shared" si="234"/>
        <v>0</v>
      </c>
      <c r="H2997" s="160">
        <f t="shared" si="238"/>
        <v>0</v>
      </c>
      <c r="I2997" s="160">
        <f t="shared" si="235"/>
        <v>0</v>
      </c>
      <c r="J2997" s="160">
        <f t="shared" si="236"/>
        <v>0</v>
      </c>
      <c r="K2997" s="160">
        <f t="shared" si="237"/>
        <v>0</v>
      </c>
    </row>
    <row r="2998" spans="7:11">
      <c r="G2998" s="160">
        <f t="shared" si="234"/>
        <v>0</v>
      </c>
      <c r="H2998" s="160">
        <f t="shared" si="238"/>
        <v>0</v>
      </c>
      <c r="I2998" s="160">
        <f t="shared" si="235"/>
        <v>0</v>
      </c>
      <c r="J2998" s="160">
        <f t="shared" si="236"/>
        <v>0</v>
      </c>
      <c r="K2998" s="160">
        <f t="shared" si="237"/>
        <v>0</v>
      </c>
    </row>
    <row r="2999" spans="7:11">
      <c r="G2999" s="160">
        <f t="shared" si="234"/>
        <v>0</v>
      </c>
      <c r="H2999" s="160">
        <f t="shared" si="238"/>
        <v>0</v>
      </c>
      <c r="I2999" s="160">
        <f t="shared" si="235"/>
        <v>0</v>
      </c>
      <c r="J2999" s="160">
        <f t="shared" si="236"/>
        <v>0</v>
      </c>
      <c r="K2999" s="160">
        <f t="shared" si="237"/>
        <v>0</v>
      </c>
    </row>
    <row r="3000" spans="7:11">
      <c r="G3000" s="160">
        <f t="shared" si="234"/>
        <v>0</v>
      </c>
      <c r="H3000" s="160">
        <f t="shared" si="238"/>
        <v>0</v>
      </c>
      <c r="I3000" s="160">
        <f t="shared" si="235"/>
        <v>0</v>
      </c>
      <c r="J3000" s="160">
        <f t="shared" si="236"/>
        <v>0</v>
      </c>
      <c r="K3000" s="160">
        <f t="shared" si="237"/>
        <v>0</v>
      </c>
    </row>
    <row r="3001" spans="7:11">
      <c r="G3001" s="160">
        <f t="shared" ref="G3001:G3064" si="239">IF(LEFT(C3001,2)="1-","ТР",IF(LEFT(C3001,2)="4-","ТР",0))</f>
        <v>0</v>
      </c>
      <c r="H3001" s="160">
        <f t="shared" si="238"/>
        <v>0</v>
      </c>
      <c r="I3001" s="160">
        <f t="shared" si="235"/>
        <v>0</v>
      </c>
      <c r="J3001" s="160">
        <f t="shared" si="236"/>
        <v>0</v>
      </c>
      <c r="K3001" s="160">
        <f t="shared" si="237"/>
        <v>0</v>
      </c>
    </row>
    <row r="3002" spans="7:11">
      <c r="G3002" s="160">
        <f t="shared" si="239"/>
        <v>0</v>
      </c>
      <c r="H3002" s="160">
        <f t="shared" si="238"/>
        <v>0</v>
      </c>
      <c r="I3002" s="160">
        <f t="shared" si="235"/>
        <v>0</v>
      </c>
      <c r="J3002" s="160">
        <f t="shared" si="236"/>
        <v>0</v>
      </c>
      <c r="K3002" s="160">
        <f t="shared" si="237"/>
        <v>0</v>
      </c>
    </row>
    <row r="3003" spans="7:11">
      <c r="G3003" s="160">
        <f t="shared" si="239"/>
        <v>0</v>
      </c>
      <c r="H3003" s="160">
        <f t="shared" si="238"/>
        <v>0</v>
      </c>
      <c r="I3003" s="160">
        <f t="shared" si="235"/>
        <v>0</v>
      </c>
      <c r="J3003" s="160">
        <f t="shared" si="236"/>
        <v>0</v>
      </c>
      <c r="K3003" s="160">
        <f t="shared" si="237"/>
        <v>0</v>
      </c>
    </row>
    <row r="3004" spans="7:11">
      <c r="G3004" s="160">
        <f t="shared" si="239"/>
        <v>0</v>
      </c>
      <c r="H3004" s="160">
        <f t="shared" si="238"/>
        <v>0</v>
      </c>
      <c r="I3004" s="160">
        <f t="shared" si="235"/>
        <v>0</v>
      </c>
      <c r="J3004" s="160">
        <f t="shared" si="236"/>
        <v>0</v>
      </c>
      <c r="K3004" s="160">
        <f t="shared" si="237"/>
        <v>0</v>
      </c>
    </row>
    <row r="3005" spans="7:11">
      <c r="G3005" s="160">
        <f t="shared" si="239"/>
        <v>0</v>
      </c>
      <c r="H3005" s="160">
        <f t="shared" si="238"/>
        <v>0</v>
      </c>
      <c r="I3005" s="160">
        <f t="shared" si="235"/>
        <v>0</v>
      </c>
      <c r="J3005" s="160">
        <f t="shared" si="236"/>
        <v>0</v>
      </c>
      <c r="K3005" s="160">
        <f t="shared" si="237"/>
        <v>0</v>
      </c>
    </row>
    <row r="3006" spans="7:11">
      <c r="G3006" s="160">
        <f t="shared" si="239"/>
        <v>0</v>
      </c>
      <c r="H3006" s="160">
        <f t="shared" si="238"/>
        <v>0</v>
      </c>
      <c r="I3006" s="160">
        <f t="shared" si="235"/>
        <v>0</v>
      </c>
      <c r="J3006" s="160">
        <f t="shared" si="236"/>
        <v>0</v>
      </c>
      <c r="K3006" s="160">
        <f t="shared" si="237"/>
        <v>0</v>
      </c>
    </row>
    <row r="3007" spans="7:11">
      <c r="G3007" s="160">
        <f t="shared" si="239"/>
        <v>0</v>
      </c>
      <c r="H3007" s="160">
        <f t="shared" si="238"/>
        <v>0</v>
      </c>
      <c r="I3007" s="160">
        <f t="shared" si="235"/>
        <v>0</v>
      </c>
      <c r="J3007" s="160">
        <f t="shared" si="236"/>
        <v>0</v>
      </c>
      <c r="K3007" s="160">
        <f t="shared" si="237"/>
        <v>0</v>
      </c>
    </row>
    <row r="3008" spans="7:11">
      <c r="G3008" s="160">
        <f t="shared" si="239"/>
        <v>0</v>
      </c>
      <c r="H3008" s="160">
        <f t="shared" si="238"/>
        <v>0</v>
      </c>
      <c r="I3008" s="160">
        <f t="shared" si="235"/>
        <v>0</v>
      </c>
      <c r="J3008" s="160">
        <f t="shared" si="236"/>
        <v>0</v>
      </c>
      <c r="K3008" s="160">
        <f t="shared" si="237"/>
        <v>0</v>
      </c>
    </row>
    <row r="3009" spans="7:11">
      <c r="G3009" s="160">
        <f t="shared" si="239"/>
        <v>0</v>
      </c>
      <c r="H3009" s="160">
        <f t="shared" si="238"/>
        <v>0</v>
      </c>
      <c r="I3009" s="160">
        <f t="shared" si="235"/>
        <v>0</v>
      </c>
      <c r="J3009" s="160">
        <f t="shared" si="236"/>
        <v>0</v>
      </c>
      <c r="K3009" s="160">
        <f t="shared" si="237"/>
        <v>0</v>
      </c>
    </row>
    <row r="3010" spans="7:11">
      <c r="G3010" s="160">
        <f t="shared" si="239"/>
        <v>0</v>
      </c>
      <c r="H3010" s="160">
        <f t="shared" si="238"/>
        <v>0</v>
      </c>
      <c r="I3010" s="160">
        <f t="shared" si="235"/>
        <v>0</v>
      </c>
      <c r="J3010" s="160">
        <f t="shared" si="236"/>
        <v>0</v>
      </c>
      <c r="K3010" s="160">
        <f t="shared" si="237"/>
        <v>0</v>
      </c>
    </row>
    <row r="3011" spans="7:11">
      <c r="G3011" s="160">
        <f t="shared" si="239"/>
        <v>0</v>
      </c>
      <c r="H3011" s="160">
        <f t="shared" si="238"/>
        <v>0</v>
      </c>
      <c r="I3011" s="160">
        <f t="shared" si="235"/>
        <v>0</v>
      </c>
      <c r="J3011" s="160">
        <f t="shared" si="236"/>
        <v>0</v>
      </c>
      <c r="K3011" s="160">
        <f t="shared" si="237"/>
        <v>0</v>
      </c>
    </row>
    <row r="3012" spans="7:11">
      <c r="G3012" s="160">
        <f t="shared" si="239"/>
        <v>0</v>
      </c>
      <c r="H3012" s="160">
        <f t="shared" si="238"/>
        <v>0</v>
      </c>
      <c r="I3012" s="160">
        <f t="shared" ref="I3012:I3075" si="240">IF(G3012="ТР",F3012,0)</f>
        <v>0</v>
      </c>
      <c r="J3012" s="160">
        <f t="shared" si="236"/>
        <v>0</v>
      </c>
      <c r="K3012" s="160">
        <f t="shared" si="237"/>
        <v>0</v>
      </c>
    </row>
    <row r="3013" spans="7:11">
      <c r="G3013" s="160">
        <f t="shared" si="239"/>
        <v>0</v>
      </c>
      <c r="H3013" s="160">
        <f t="shared" si="238"/>
        <v>0</v>
      </c>
      <c r="I3013" s="160">
        <f t="shared" si="240"/>
        <v>0</v>
      </c>
      <c r="J3013" s="160">
        <f t="shared" ref="J3013:J3076" si="241">IF(LEFT(C3013,2)="02","КР",0)</f>
        <v>0</v>
      </c>
      <c r="K3013" s="160">
        <f t="shared" ref="K3013:K3076" si="242">IF(J3013="КР",F3013,0)</f>
        <v>0</v>
      </c>
    </row>
    <row r="3014" spans="7:11">
      <c r="G3014" s="160">
        <f t="shared" si="239"/>
        <v>0</v>
      </c>
      <c r="H3014" s="160">
        <f t="shared" si="238"/>
        <v>0</v>
      </c>
      <c r="I3014" s="160">
        <f t="shared" si="240"/>
        <v>0</v>
      </c>
      <c r="J3014" s="160">
        <f t="shared" si="241"/>
        <v>0</v>
      </c>
      <c r="K3014" s="160">
        <f t="shared" si="242"/>
        <v>0</v>
      </c>
    </row>
    <row r="3015" spans="7:11">
      <c r="G3015" s="160">
        <f t="shared" si="239"/>
        <v>0</v>
      </c>
      <c r="H3015" s="160">
        <f t="shared" ref="H3015:H3078" si="243">IF(G3015="ТР",MID(C3015,3,1),0)</f>
        <v>0</v>
      </c>
      <c r="I3015" s="160">
        <f t="shared" si="240"/>
        <v>0</v>
      </c>
      <c r="J3015" s="160">
        <f t="shared" si="241"/>
        <v>0</v>
      </c>
      <c r="K3015" s="160">
        <f t="shared" si="242"/>
        <v>0</v>
      </c>
    </row>
    <row r="3016" spans="7:11">
      <c r="G3016" s="160">
        <f t="shared" si="239"/>
        <v>0</v>
      </c>
      <c r="H3016" s="160">
        <f t="shared" si="243"/>
        <v>0</v>
      </c>
      <c r="I3016" s="160">
        <f t="shared" si="240"/>
        <v>0</v>
      </c>
      <c r="J3016" s="160">
        <f t="shared" si="241"/>
        <v>0</v>
      </c>
      <c r="K3016" s="160">
        <f t="shared" si="242"/>
        <v>0</v>
      </c>
    </row>
    <row r="3017" spans="7:11">
      <c r="G3017" s="160">
        <f t="shared" si="239"/>
        <v>0</v>
      </c>
      <c r="H3017" s="160">
        <f t="shared" si="243"/>
        <v>0</v>
      </c>
      <c r="I3017" s="160">
        <f t="shared" si="240"/>
        <v>0</v>
      </c>
      <c r="J3017" s="160">
        <f t="shared" si="241"/>
        <v>0</v>
      </c>
      <c r="K3017" s="160">
        <f t="shared" si="242"/>
        <v>0</v>
      </c>
    </row>
    <row r="3018" spans="7:11">
      <c r="G3018" s="160">
        <f t="shared" si="239"/>
        <v>0</v>
      </c>
      <c r="H3018" s="160">
        <f t="shared" si="243"/>
        <v>0</v>
      </c>
      <c r="I3018" s="160">
        <f t="shared" si="240"/>
        <v>0</v>
      </c>
      <c r="J3018" s="160">
        <f t="shared" si="241"/>
        <v>0</v>
      </c>
      <c r="K3018" s="160">
        <f t="shared" si="242"/>
        <v>0</v>
      </c>
    </row>
    <row r="3019" spans="7:11">
      <c r="G3019" s="160">
        <f t="shared" si="239"/>
        <v>0</v>
      </c>
      <c r="H3019" s="160">
        <f t="shared" si="243"/>
        <v>0</v>
      </c>
      <c r="I3019" s="160">
        <f t="shared" si="240"/>
        <v>0</v>
      </c>
      <c r="J3019" s="160">
        <f t="shared" si="241"/>
        <v>0</v>
      </c>
      <c r="K3019" s="160">
        <f t="shared" si="242"/>
        <v>0</v>
      </c>
    </row>
    <row r="3020" spans="7:11">
      <c r="G3020" s="160">
        <f t="shared" si="239"/>
        <v>0</v>
      </c>
      <c r="H3020" s="160">
        <f t="shared" si="243"/>
        <v>0</v>
      </c>
      <c r="I3020" s="160">
        <f t="shared" si="240"/>
        <v>0</v>
      </c>
      <c r="J3020" s="160">
        <f t="shared" si="241"/>
        <v>0</v>
      </c>
      <c r="K3020" s="160">
        <f t="shared" si="242"/>
        <v>0</v>
      </c>
    </row>
    <row r="3021" spans="7:11">
      <c r="G3021" s="160">
        <f t="shared" si="239"/>
        <v>0</v>
      </c>
      <c r="H3021" s="160">
        <f t="shared" si="243"/>
        <v>0</v>
      </c>
      <c r="I3021" s="160">
        <f t="shared" si="240"/>
        <v>0</v>
      </c>
      <c r="J3021" s="160">
        <f t="shared" si="241"/>
        <v>0</v>
      </c>
      <c r="K3021" s="160">
        <f t="shared" si="242"/>
        <v>0</v>
      </c>
    </row>
    <row r="3022" spans="7:11">
      <c r="G3022" s="160">
        <f t="shared" si="239"/>
        <v>0</v>
      </c>
      <c r="H3022" s="160">
        <f t="shared" si="243"/>
        <v>0</v>
      </c>
      <c r="I3022" s="160">
        <f t="shared" si="240"/>
        <v>0</v>
      </c>
      <c r="J3022" s="160">
        <f t="shared" si="241"/>
        <v>0</v>
      </c>
      <c r="K3022" s="160">
        <f t="shared" si="242"/>
        <v>0</v>
      </c>
    </row>
    <row r="3023" spans="7:11">
      <c r="G3023" s="160">
        <f t="shared" si="239"/>
        <v>0</v>
      </c>
      <c r="H3023" s="160">
        <f t="shared" si="243"/>
        <v>0</v>
      </c>
      <c r="I3023" s="160">
        <f t="shared" si="240"/>
        <v>0</v>
      </c>
      <c r="J3023" s="160">
        <f t="shared" si="241"/>
        <v>0</v>
      </c>
      <c r="K3023" s="160">
        <f t="shared" si="242"/>
        <v>0</v>
      </c>
    </row>
    <row r="3024" spans="7:11">
      <c r="G3024" s="160">
        <f t="shared" si="239"/>
        <v>0</v>
      </c>
      <c r="H3024" s="160">
        <f t="shared" si="243"/>
        <v>0</v>
      </c>
      <c r="I3024" s="160">
        <f t="shared" si="240"/>
        <v>0</v>
      </c>
      <c r="J3024" s="160">
        <f t="shared" si="241"/>
        <v>0</v>
      </c>
      <c r="K3024" s="160">
        <f t="shared" si="242"/>
        <v>0</v>
      </c>
    </row>
    <row r="3025" spans="7:11">
      <c r="G3025" s="160">
        <f t="shared" si="239"/>
        <v>0</v>
      </c>
      <c r="H3025" s="160">
        <f t="shared" si="243"/>
        <v>0</v>
      </c>
      <c r="I3025" s="160">
        <f t="shared" si="240"/>
        <v>0</v>
      </c>
      <c r="J3025" s="160">
        <f t="shared" si="241"/>
        <v>0</v>
      </c>
      <c r="K3025" s="160">
        <f t="shared" si="242"/>
        <v>0</v>
      </c>
    </row>
    <row r="3026" spans="7:11">
      <c r="G3026" s="160">
        <f t="shared" si="239"/>
        <v>0</v>
      </c>
      <c r="H3026" s="160">
        <f t="shared" si="243"/>
        <v>0</v>
      </c>
      <c r="I3026" s="160">
        <f t="shared" si="240"/>
        <v>0</v>
      </c>
      <c r="J3026" s="160">
        <f t="shared" si="241"/>
        <v>0</v>
      </c>
      <c r="K3026" s="160">
        <f t="shared" si="242"/>
        <v>0</v>
      </c>
    </row>
    <row r="3027" spans="7:11">
      <c r="G3027" s="160">
        <f t="shared" si="239"/>
        <v>0</v>
      </c>
      <c r="H3027" s="160">
        <f t="shared" si="243"/>
        <v>0</v>
      </c>
      <c r="I3027" s="160">
        <f t="shared" si="240"/>
        <v>0</v>
      </c>
      <c r="J3027" s="160">
        <f t="shared" si="241"/>
        <v>0</v>
      </c>
      <c r="K3027" s="160">
        <f t="shared" si="242"/>
        <v>0</v>
      </c>
    </row>
    <row r="3028" spans="7:11">
      <c r="G3028" s="160">
        <f t="shared" si="239"/>
        <v>0</v>
      </c>
      <c r="H3028" s="160">
        <f t="shared" si="243"/>
        <v>0</v>
      </c>
      <c r="I3028" s="160">
        <f t="shared" si="240"/>
        <v>0</v>
      </c>
      <c r="J3028" s="160">
        <f t="shared" si="241"/>
        <v>0</v>
      </c>
      <c r="K3028" s="160">
        <f t="shared" si="242"/>
        <v>0</v>
      </c>
    </row>
    <row r="3029" spans="7:11">
      <c r="G3029" s="160">
        <f t="shared" si="239"/>
        <v>0</v>
      </c>
      <c r="H3029" s="160">
        <f t="shared" si="243"/>
        <v>0</v>
      </c>
      <c r="I3029" s="160">
        <f t="shared" si="240"/>
        <v>0</v>
      </c>
      <c r="J3029" s="160">
        <f t="shared" si="241"/>
        <v>0</v>
      </c>
      <c r="K3029" s="160">
        <f t="shared" si="242"/>
        <v>0</v>
      </c>
    </row>
    <row r="3030" spans="7:11">
      <c r="G3030" s="160">
        <f t="shared" si="239"/>
        <v>0</v>
      </c>
      <c r="H3030" s="160">
        <f t="shared" si="243"/>
        <v>0</v>
      </c>
      <c r="I3030" s="160">
        <f t="shared" si="240"/>
        <v>0</v>
      </c>
      <c r="J3030" s="160">
        <f t="shared" si="241"/>
        <v>0</v>
      </c>
      <c r="K3030" s="160">
        <f t="shared" si="242"/>
        <v>0</v>
      </c>
    </row>
    <row r="3031" spans="7:11">
      <c r="G3031" s="160">
        <f t="shared" si="239"/>
        <v>0</v>
      </c>
      <c r="H3031" s="160">
        <f t="shared" si="243"/>
        <v>0</v>
      </c>
      <c r="I3031" s="160">
        <f t="shared" si="240"/>
        <v>0</v>
      </c>
      <c r="J3031" s="160">
        <f t="shared" si="241"/>
        <v>0</v>
      </c>
      <c r="K3031" s="160">
        <f t="shared" si="242"/>
        <v>0</v>
      </c>
    </row>
    <row r="3032" spans="7:11">
      <c r="G3032" s="160">
        <f t="shared" si="239"/>
        <v>0</v>
      </c>
      <c r="H3032" s="160">
        <f t="shared" si="243"/>
        <v>0</v>
      </c>
      <c r="I3032" s="160">
        <f t="shared" si="240"/>
        <v>0</v>
      </c>
      <c r="J3032" s="160">
        <f t="shared" si="241"/>
        <v>0</v>
      </c>
      <c r="K3032" s="160">
        <f t="shared" si="242"/>
        <v>0</v>
      </c>
    </row>
    <row r="3033" spans="7:11">
      <c r="G3033" s="160">
        <f t="shared" si="239"/>
        <v>0</v>
      </c>
      <c r="H3033" s="160">
        <f t="shared" si="243"/>
        <v>0</v>
      </c>
      <c r="I3033" s="160">
        <f t="shared" si="240"/>
        <v>0</v>
      </c>
      <c r="J3033" s="160">
        <f t="shared" si="241"/>
        <v>0</v>
      </c>
      <c r="K3033" s="160">
        <f t="shared" si="242"/>
        <v>0</v>
      </c>
    </row>
    <row r="3034" spans="7:11">
      <c r="G3034" s="160">
        <f t="shared" si="239"/>
        <v>0</v>
      </c>
      <c r="H3034" s="160">
        <f t="shared" si="243"/>
        <v>0</v>
      </c>
      <c r="I3034" s="160">
        <f t="shared" si="240"/>
        <v>0</v>
      </c>
      <c r="J3034" s="160">
        <f t="shared" si="241"/>
        <v>0</v>
      </c>
      <c r="K3034" s="160">
        <f t="shared" si="242"/>
        <v>0</v>
      </c>
    </row>
    <row r="3035" spans="7:11">
      <c r="G3035" s="160">
        <f t="shared" si="239"/>
        <v>0</v>
      </c>
      <c r="H3035" s="160">
        <f t="shared" si="243"/>
        <v>0</v>
      </c>
      <c r="I3035" s="160">
        <f t="shared" si="240"/>
        <v>0</v>
      </c>
      <c r="J3035" s="160">
        <f t="shared" si="241"/>
        <v>0</v>
      </c>
      <c r="K3035" s="160">
        <f t="shared" si="242"/>
        <v>0</v>
      </c>
    </row>
    <row r="3036" spans="7:11">
      <c r="G3036" s="160">
        <f t="shared" si="239"/>
        <v>0</v>
      </c>
      <c r="H3036" s="160">
        <f t="shared" si="243"/>
        <v>0</v>
      </c>
      <c r="I3036" s="160">
        <f t="shared" si="240"/>
        <v>0</v>
      </c>
      <c r="J3036" s="160">
        <f t="shared" si="241"/>
        <v>0</v>
      </c>
      <c r="K3036" s="160">
        <f t="shared" si="242"/>
        <v>0</v>
      </c>
    </row>
    <row r="3037" spans="7:11">
      <c r="G3037" s="160">
        <f t="shared" si="239"/>
        <v>0</v>
      </c>
      <c r="H3037" s="160">
        <f t="shared" si="243"/>
        <v>0</v>
      </c>
      <c r="I3037" s="160">
        <f t="shared" si="240"/>
        <v>0</v>
      </c>
      <c r="J3037" s="160">
        <f t="shared" si="241"/>
        <v>0</v>
      </c>
      <c r="K3037" s="160">
        <f t="shared" si="242"/>
        <v>0</v>
      </c>
    </row>
    <row r="3038" spans="7:11">
      <c r="G3038" s="160">
        <f t="shared" si="239"/>
        <v>0</v>
      </c>
      <c r="H3038" s="160">
        <f t="shared" si="243"/>
        <v>0</v>
      </c>
      <c r="I3038" s="160">
        <f t="shared" si="240"/>
        <v>0</v>
      </c>
      <c r="J3038" s="160">
        <f t="shared" si="241"/>
        <v>0</v>
      </c>
      <c r="K3038" s="160">
        <f t="shared" si="242"/>
        <v>0</v>
      </c>
    </row>
    <row r="3039" spans="7:11">
      <c r="G3039" s="160">
        <f t="shared" si="239"/>
        <v>0</v>
      </c>
      <c r="H3039" s="160">
        <f t="shared" si="243"/>
        <v>0</v>
      </c>
      <c r="I3039" s="160">
        <f t="shared" si="240"/>
        <v>0</v>
      </c>
      <c r="J3039" s="160">
        <f t="shared" si="241"/>
        <v>0</v>
      </c>
      <c r="K3039" s="160">
        <f t="shared" si="242"/>
        <v>0</v>
      </c>
    </row>
    <row r="3040" spans="7:11">
      <c r="G3040" s="160">
        <f t="shared" si="239"/>
        <v>0</v>
      </c>
      <c r="H3040" s="160">
        <f t="shared" si="243"/>
        <v>0</v>
      </c>
      <c r="I3040" s="160">
        <f t="shared" si="240"/>
        <v>0</v>
      </c>
      <c r="J3040" s="160">
        <f t="shared" si="241"/>
        <v>0</v>
      </c>
      <c r="K3040" s="160">
        <f t="shared" si="242"/>
        <v>0</v>
      </c>
    </row>
    <row r="3041" spans="7:11">
      <c r="G3041" s="160">
        <f t="shared" si="239"/>
        <v>0</v>
      </c>
      <c r="H3041" s="160">
        <f t="shared" si="243"/>
        <v>0</v>
      </c>
      <c r="I3041" s="160">
        <f t="shared" si="240"/>
        <v>0</v>
      </c>
      <c r="J3041" s="160">
        <f t="shared" si="241"/>
        <v>0</v>
      </c>
      <c r="K3041" s="160">
        <f t="shared" si="242"/>
        <v>0</v>
      </c>
    </row>
    <row r="3042" spans="7:11">
      <c r="G3042" s="160">
        <f t="shared" si="239"/>
        <v>0</v>
      </c>
      <c r="H3042" s="160">
        <f t="shared" si="243"/>
        <v>0</v>
      </c>
      <c r="I3042" s="160">
        <f t="shared" si="240"/>
        <v>0</v>
      </c>
      <c r="J3042" s="160">
        <f t="shared" si="241"/>
        <v>0</v>
      </c>
      <c r="K3042" s="160">
        <f t="shared" si="242"/>
        <v>0</v>
      </c>
    </row>
    <row r="3043" spans="7:11">
      <c r="G3043" s="160">
        <f t="shared" si="239"/>
        <v>0</v>
      </c>
      <c r="H3043" s="160">
        <f t="shared" si="243"/>
        <v>0</v>
      </c>
      <c r="I3043" s="160">
        <f t="shared" si="240"/>
        <v>0</v>
      </c>
      <c r="J3043" s="160">
        <f t="shared" si="241"/>
        <v>0</v>
      </c>
      <c r="K3043" s="160">
        <f t="shared" si="242"/>
        <v>0</v>
      </c>
    </row>
    <row r="3044" spans="7:11">
      <c r="G3044" s="160">
        <f t="shared" si="239"/>
        <v>0</v>
      </c>
      <c r="H3044" s="160">
        <f t="shared" si="243"/>
        <v>0</v>
      </c>
      <c r="I3044" s="160">
        <f t="shared" si="240"/>
        <v>0</v>
      </c>
      <c r="J3044" s="160">
        <f t="shared" si="241"/>
        <v>0</v>
      </c>
      <c r="K3044" s="160">
        <f t="shared" si="242"/>
        <v>0</v>
      </c>
    </row>
    <row r="3045" spans="7:11">
      <c r="G3045" s="160">
        <f t="shared" si="239"/>
        <v>0</v>
      </c>
      <c r="H3045" s="160">
        <f t="shared" si="243"/>
        <v>0</v>
      </c>
      <c r="I3045" s="160">
        <f t="shared" si="240"/>
        <v>0</v>
      </c>
      <c r="J3045" s="160">
        <f t="shared" si="241"/>
        <v>0</v>
      </c>
      <c r="K3045" s="160">
        <f t="shared" si="242"/>
        <v>0</v>
      </c>
    </row>
    <row r="3046" spans="7:11">
      <c r="G3046" s="160">
        <f t="shared" si="239"/>
        <v>0</v>
      </c>
      <c r="H3046" s="160">
        <f t="shared" si="243"/>
        <v>0</v>
      </c>
      <c r="I3046" s="160">
        <f t="shared" si="240"/>
        <v>0</v>
      </c>
      <c r="J3046" s="160">
        <f t="shared" si="241"/>
        <v>0</v>
      </c>
      <c r="K3046" s="160">
        <f t="shared" si="242"/>
        <v>0</v>
      </c>
    </row>
    <row r="3047" spans="7:11">
      <c r="G3047" s="160">
        <f t="shared" si="239"/>
        <v>0</v>
      </c>
      <c r="H3047" s="160">
        <f t="shared" si="243"/>
        <v>0</v>
      </c>
      <c r="I3047" s="160">
        <f t="shared" si="240"/>
        <v>0</v>
      </c>
      <c r="J3047" s="160">
        <f t="shared" si="241"/>
        <v>0</v>
      </c>
      <c r="K3047" s="160">
        <f t="shared" si="242"/>
        <v>0</v>
      </c>
    </row>
    <row r="3048" spans="7:11">
      <c r="G3048" s="160">
        <f t="shared" si="239"/>
        <v>0</v>
      </c>
      <c r="H3048" s="160">
        <f t="shared" si="243"/>
        <v>0</v>
      </c>
      <c r="I3048" s="160">
        <f t="shared" si="240"/>
        <v>0</v>
      </c>
      <c r="J3048" s="160">
        <f t="shared" si="241"/>
        <v>0</v>
      </c>
      <c r="K3048" s="160">
        <f t="shared" si="242"/>
        <v>0</v>
      </c>
    </row>
    <row r="3049" spans="7:11">
      <c r="G3049" s="160">
        <f t="shared" si="239"/>
        <v>0</v>
      </c>
      <c r="H3049" s="160">
        <f t="shared" si="243"/>
        <v>0</v>
      </c>
      <c r="I3049" s="160">
        <f t="shared" si="240"/>
        <v>0</v>
      </c>
      <c r="J3049" s="160">
        <f t="shared" si="241"/>
        <v>0</v>
      </c>
      <c r="K3049" s="160">
        <f t="shared" si="242"/>
        <v>0</v>
      </c>
    </row>
    <row r="3050" spans="7:11">
      <c r="G3050" s="160">
        <f t="shared" si="239"/>
        <v>0</v>
      </c>
      <c r="H3050" s="160">
        <f t="shared" si="243"/>
        <v>0</v>
      </c>
      <c r="I3050" s="160">
        <f t="shared" si="240"/>
        <v>0</v>
      </c>
      <c r="J3050" s="160">
        <f t="shared" si="241"/>
        <v>0</v>
      </c>
      <c r="K3050" s="160">
        <f t="shared" si="242"/>
        <v>0</v>
      </c>
    </row>
    <row r="3051" spans="7:11">
      <c r="G3051" s="160">
        <f t="shared" si="239"/>
        <v>0</v>
      </c>
      <c r="H3051" s="160">
        <f t="shared" si="243"/>
        <v>0</v>
      </c>
      <c r="I3051" s="160">
        <f t="shared" si="240"/>
        <v>0</v>
      </c>
      <c r="J3051" s="160">
        <f t="shared" si="241"/>
        <v>0</v>
      </c>
      <c r="K3051" s="160">
        <f t="shared" si="242"/>
        <v>0</v>
      </c>
    </row>
    <row r="3052" spans="7:11">
      <c r="G3052" s="160">
        <f t="shared" si="239"/>
        <v>0</v>
      </c>
      <c r="H3052" s="160">
        <f t="shared" si="243"/>
        <v>0</v>
      </c>
      <c r="I3052" s="160">
        <f t="shared" si="240"/>
        <v>0</v>
      </c>
      <c r="J3052" s="160">
        <f t="shared" si="241"/>
        <v>0</v>
      </c>
      <c r="K3052" s="160">
        <f t="shared" si="242"/>
        <v>0</v>
      </c>
    </row>
    <row r="3053" spans="7:11">
      <c r="G3053" s="160">
        <f t="shared" si="239"/>
        <v>0</v>
      </c>
      <c r="H3053" s="160">
        <f t="shared" si="243"/>
        <v>0</v>
      </c>
      <c r="I3053" s="160">
        <f t="shared" si="240"/>
        <v>0</v>
      </c>
      <c r="J3053" s="160">
        <f t="shared" si="241"/>
        <v>0</v>
      </c>
      <c r="K3053" s="160">
        <f t="shared" si="242"/>
        <v>0</v>
      </c>
    </row>
    <row r="3054" spans="7:11">
      <c r="G3054" s="160">
        <f t="shared" si="239"/>
        <v>0</v>
      </c>
      <c r="H3054" s="160">
        <f t="shared" si="243"/>
        <v>0</v>
      </c>
      <c r="I3054" s="160">
        <f t="shared" si="240"/>
        <v>0</v>
      </c>
      <c r="J3054" s="160">
        <f t="shared" si="241"/>
        <v>0</v>
      </c>
      <c r="K3054" s="160">
        <f t="shared" si="242"/>
        <v>0</v>
      </c>
    </row>
    <row r="3055" spans="7:11">
      <c r="G3055" s="160">
        <f t="shared" si="239"/>
        <v>0</v>
      </c>
      <c r="H3055" s="160">
        <f t="shared" si="243"/>
        <v>0</v>
      </c>
      <c r="I3055" s="160">
        <f t="shared" si="240"/>
        <v>0</v>
      </c>
      <c r="J3055" s="160">
        <f t="shared" si="241"/>
        <v>0</v>
      </c>
      <c r="K3055" s="160">
        <f t="shared" si="242"/>
        <v>0</v>
      </c>
    </row>
    <row r="3056" spans="7:11">
      <c r="G3056" s="160">
        <f t="shared" si="239"/>
        <v>0</v>
      </c>
      <c r="H3056" s="160">
        <f t="shared" si="243"/>
        <v>0</v>
      </c>
      <c r="I3056" s="160">
        <f t="shared" si="240"/>
        <v>0</v>
      </c>
      <c r="J3056" s="160">
        <f t="shared" si="241"/>
        <v>0</v>
      </c>
      <c r="K3056" s="160">
        <f t="shared" si="242"/>
        <v>0</v>
      </c>
    </row>
    <row r="3057" spans="7:11">
      <c r="G3057" s="160">
        <f t="shared" si="239"/>
        <v>0</v>
      </c>
      <c r="H3057" s="160">
        <f t="shared" si="243"/>
        <v>0</v>
      </c>
      <c r="I3057" s="160">
        <f t="shared" si="240"/>
        <v>0</v>
      </c>
      <c r="J3057" s="160">
        <f t="shared" si="241"/>
        <v>0</v>
      </c>
      <c r="K3057" s="160">
        <f t="shared" si="242"/>
        <v>0</v>
      </c>
    </row>
    <row r="3058" spans="7:11">
      <c r="G3058" s="160">
        <f t="shared" si="239"/>
        <v>0</v>
      </c>
      <c r="H3058" s="160">
        <f t="shared" si="243"/>
        <v>0</v>
      </c>
      <c r="I3058" s="160">
        <f t="shared" si="240"/>
        <v>0</v>
      </c>
      <c r="J3058" s="160">
        <f t="shared" si="241"/>
        <v>0</v>
      </c>
      <c r="K3058" s="160">
        <f t="shared" si="242"/>
        <v>0</v>
      </c>
    </row>
    <row r="3059" spans="7:11">
      <c r="G3059" s="160">
        <f t="shared" si="239"/>
        <v>0</v>
      </c>
      <c r="H3059" s="160">
        <f t="shared" si="243"/>
        <v>0</v>
      </c>
      <c r="I3059" s="160">
        <f t="shared" si="240"/>
        <v>0</v>
      </c>
      <c r="J3059" s="160">
        <f t="shared" si="241"/>
        <v>0</v>
      </c>
      <c r="K3059" s="160">
        <f t="shared" si="242"/>
        <v>0</v>
      </c>
    </row>
    <row r="3060" spans="7:11">
      <c r="G3060" s="160">
        <f t="shared" si="239"/>
        <v>0</v>
      </c>
      <c r="H3060" s="160">
        <f t="shared" si="243"/>
        <v>0</v>
      </c>
      <c r="I3060" s="160">
        <f t="shared" si="240"/>
        <v>0</v>
      </c>
      <c r="J3060" s="160">
        <f t="shared" si="241"/>
        <v>0</v>
      </c>
      <c r="K3060" s="160">
        <f t="shared" si="242"/>
        <v>0</v>
      </c>
    </row>
    <row r="3061" spans="7:11">
      <c r="G3061" s="160">
        <f t="shared" si="239"/>
        <v>0</v>
      </c>
      <c r="H3061" s="160">
        <f t="shared" si="243"/>
        <v>0</v>
      </c>
      <c r="I3061" s="160">
        <f t="shared" si="240"/>
        <v>0</v>
      </c>
      <c r="J3061" s="160">
        <f t="shared" si="241"/>
        <v>0</v>
      </c>
      <c r="K3061" s="160">
        <f t="shared" si="242"/>
        <v>0</v>
      </c>
    </row>
    <row r="3062" spans="7:11">
      <c r="G3062" s="160">
        <f t="shared" si="239"/>
        <v>0</v>
      </c>
      <c r="H3062" s="160">
        <f t="shared" si="243"/>
        <v>0</v>
      </c>
      <c r="I3062" s="160">
        <f t="shared" si="240"/>
        <v>0</v>
      </c>
      <c r="J3062" s="160">
        <f t="shared" si="241"/>
        <v>0</v>
      </c>
      <c r="K3062" s="160">
        <f t="shared" si="242"/>
        <v>0</v>
      </c>
    </row>
    <row r="3063" spans="7:11">
      <c r="G3063" s="160">
        <f t="shared" si="239"/>
        <v>0</v>
      </c>
      <c r="H3063" s="160">
        <f t="shared" si="243"/>
        <v>0</v>
      </c>
      <c r="I3063" s="160">
        <f t="shared" si="240"/>
        <v>0</v>
      </c>
      <c r="J3063" s="160">
        <f t="shared" si="241"/>
        <v>0</v>
      </c>
      <c r="K3063" s="160">
        <f t="shared" si="242"/>
        <v>0</v>
      </c>
    </row>
    <row r="3064" spans="7:11">
      <c r="G3064" s="160">
        <f t="shared" si="239"/>
        <v>0</v>
      </c>
      <c r="H3064" s="160">
        <f t="shared" si="243"/>
        <v>0</v>
      </c>
      <c r="I3064" s="160">
        <f t="shared" si="240"/>
        <v>0</v>
      </c>
      <c r="J3064" s="160">
        <f t="shared" si="241"/>
        <v>0</v>
      </c>
      <c r="K3064" s="160">
        <f t="shared" si="242"/>
        <v>0</v>
      </c>
    </row>
    <row r="3065" spans="7:11">
      <c r="G3065" s="160">
        <f t="shared" ref="G3065:G3128" si="244">IF(LEFT(C3065,2)="1-","ТР",IF(LEFT(C3065,2)="4-","ТР",0))</f>
        <v>0</v>
      </c>
      <c r="H3065" s="160">
        <f t="shared" si="243"/>
        <v>0</v>
      </c>
      <c r="I3065" s="160">
        <f t="shared" si="240"/>
        <v>0</v>
      </c>
      <c r="J3065" s="160">
        <f t="shared" si="241"/>
        <v>0</v>
      </c>
      <c r="K3065" s="160">
        <f t="shared" si="242"/>
        <v>0</v>
      </c>
    </row>
    <row r="3066" spans="7:11">
      <c r="G3066" s="160">
        <f t="shared" si="244"/>
        <v>0</v>
      </c>
      <c r="H3066" s="160">
        <f t="shared" si="243"/>
        <v>0</v>
      </c>
      <c r="I3066" s="160">
        <f t="shared" si="240"/>
        <v>0</v>
      </c>
      <c r="J3066" s="160">
        <f t="shared" si="241"/>
        <v>0</v>
      </c>
      <c r="K3066" s="160">
        <f t="shared" si="242"/>
        <v>0</v>
      </c>
    </row>
    <row r="3067" spans="7:11">
      <c r="G3067" s="160">
        <f t="shared" si="244"/>
        <v>0</v>
      </c>
      <c r="H3067" s="160">
        <f t="shared" si="243"/>
        <v>0</v>
      </c>
      <c r="I3067" s="160">
        <f t="shared" si="240"/>
        <v>0</v>
      </c>
      <c r="J3067" s="160">
        <f t="shared" si="241"/>
        <v>0</v>
      </c>
      <c r="K3067" s="160">
        <f t="shared" si="242"/>
        <v>0</v>
      </c>
    </row>
    <row r="3068" spans="7:11">
      <c r="G3068" s="160">
        <f t="shared" si="244"/>
        <v>0</v>
      </c>
      <c r="H3068" s="160">
        <f t="shared" si="243"/>
        <v>0</v>
      </c>
      <c r="I3068" s="160">
        <f t="shared" si="240"/>
        <v>0</v>
      </c>
      <c r="J3068" s="160">
        <f t="shared" si="241"/>
        <v>0</v>
      </c>
      <c r="K3068" s="160">
        <f t="shared" si="242"/>
        <v>0</v>
      </c>
    </row>
    <row r="3069" spans="7:11">
      <c r="G3069" s="160">
        <f t="shared" si="244"/>
        <v>0</v>
      </c>
      <c r="H3069" s="160">
        <f t="shared" si="243"/>
        <v>0</v>
      </c>
      <c r="I3069" s="160">
        <f t="shared" si="240"/>
        <v>0</v>
      </c>
      <c r="J3069" s="160">
        <f t="shared" si="241"/>
        <v>0</v>
      </c>
      <c r="K3069" s="160">
        <f t="shared" si="242"/>
        <v>0</v>
      </c>
    </row>
    <row r="3070" spans="7:11">
      <c r="G3070" s="160">
        <f t="shared" si="244"/>
        <v>0</v>
      </c>
      <c r="H3070" s="160">
        <f t="shared" si="243"/>
        <v>0</v>
      </c>
      <c r="I3070" s="160">
        <f t="shared" si="240"/>
        <v>0</v>
      </c>
      <c r="J3070" s="160">
        <f t="shared" si="241"/>
        <v>0</v>
      </c>
      <c r="K3070" s="160">
        <f t="shared" si="242"/>
        <v>0</v>
      </c>
    </row>
    <row r="3071" spans="7:11">
      <c r="G3071" s="160">
        <f t="shared" si="244"/>
        <v>0</v>
      </c>
      <c r="H3071" s="160">
        <f t="shared" si="243"/>
        <v>0</v>
      </c>
      <c r="I3071" s="160">
        <f t="shared" si="240"/>
        <v>0</v>
      </c>
      <c r="J3071" s="160">
        <f t="shared" si="241"/>
        <v>0</v>
      </c>
      <c r="K3071" s="160">
        <f t="shared" si="242"/>
        <v>0</v>
      </c>
    </row>
    <row r="3072" spans="7:11">
      <c r="G3072" s="160">
        <f t="shared" si="244"/>
        <v>0</v>
      </c>
      <c r="H3072" s="160">
        <f t="shared" si="243"/>
        <v>0</v>
      </c>
      <c r="I3072" s="160">
        <f t="shared" si="240"/>
        <v>0</v>
      </c>
      <c r="J3072" s="160">
        <f t="shared" si="241"/>
        <v>0</v>
      </c>
      <c r="K3072" s="160">
        <f t="shared" si="242"/>
        <v>0</v>
      </c>
    </row>
    <row r="3073" spans="7:11">
      <c r="G3073" s="160">
        <f t="shared" si="244"/>
        <v>0</v>
      </c>
      <c r="H3073" s="160">
        <f t="shared" si="243"/>
        <v>0</v>
      </c>
      <c r="I3073" s="160">
        <f t="shared" si="240"/>
        <v>0</v>
      </c>
      <c r="J3073" s="160">
        <f t="shared" si="241"/>
        <v>0</v>
      </c>
      <c r="K3073" s="160">
        <f t="shared" si="242"/>
        <v>0</v>
      </c>
    </row>
    <row r="3074" spans="7:11">
      <c r="G3074" s="160">
        <f t="shared" si="244"/>
        <v>0</v>
      </c>
      <c r="H3074" s="160">
        <f t="shared" si="243"/>
        <v>0</v>
      </c>
      <c r="I3074" s="160">
        <f t="shared" si="240"/>
        <v>0</v>
      </c>
      <c r="J3074" s="160">
        <f t="shared" si="241"/>
        <v>0</v>
      </c>
      <c r="K3074" s="160">
        <f t="shared" si="242"/>
        <v>0</v>
      </c>
    </row>
    <row r="3075" spans="7:11">
      <c r="G3075" s="160">
        <f t="shared" si="244"/>
        <v>0</v>
      </c>
      <c r="H3075" s="160">
        <f t="shared" si="243"/>
        <v>0</v>
      </c>
      <c r="I3075" s="160">
        <f t="shared" si="240"/>
        <v>0</v>
      </c>
      <c r="J3075" s="160">
        <f t="shared" si="241"/>
        <v>0</v>
      </c>
      <c r="K3075" s="160">
        <f t="shared" si="242"/>
        <v>0</v>
      </c>
    </row>
    <row r="3076" spans="7:11">
      <c r="G3076" s="160">
        <f t="shared" si="244"/>
        <v>0</v>
      </c>
      <c r="H3076" s="160">
        <f t="shared" si="243"/>
        <v>0</v>
      </c>
      <c r="I3076" s="160">
        <f t="shared" ref="I3076:I3139" si="245">IF(G3076="ТР",F3076,0)</f>
        <v>0</v>
      </c>
      <c r="J3076" s="160">
        <f t="shared" si="241"/>
        <v>0</v>
      </c>
      <c r="K3076" s="160">
        <f t="shared" si="242"/>
        <v>0</v>
      </c>
    </row>
    <row r="3077" spans="7:11">
      <c r="G3077" s="160">
        <f t="shared" si="244"/>
        <v>0</v>
      </c>
      <c r="H3077" s="160">
        <f t="shared" si="243"/>
        <v>0</v>
      </c>
      <c r="I3077" s="160">
        <f t="shared" si="245"/>
        <v>0</v>
      </c>
      <c r="J3077" s="160">
        <f t="shared" ref="J3077:J3140" si="246">IF(LEFT(C3077,2)="02","КР",0)</f>
        <v>0</v>
      </c>
      <c r="K3077" s="160">
        <f t="shared" ref="K3077:K3140" si="247">IF(J3077="КР",F3077,0)</f>
        <v>0</v>
      </c>
    </row>
    <row r="3078" spans="7:11">
      <c r="G3078" s="160">
        <f t="shared" si="244"/>
        <v>0</v>
      </c>
      <c r="H3078" s="160">
        <f t="shared" si="243"/>
        <v>0</v>
      </c>
      <c r="I3078" s="160">
        <f t="shared" si="245"/>
        <v>0</v>
      </c>
      <c r="J3078" s="160">
        <f t="shared" si="246"/>
        <v>0</v>
      </c>
      <c r="K3078" s="160">
        <f t="shared" si="247"/>
        <v>0</v>
      </c>
    </row>
    <row r="3079" spans="7:11">
      <c r="G3079" s="160">
        <f t="shared" si="244"/>
        <v>0</v>
      </c>
      <c r="H3079" s="160">
        <f t="shared" ref="H3079:H3142" si="248">IF(G3079="ТР",MID(C3079,3,1),0)</f>
        <v>0</v>
      </c>
      <c r="I3079" s="160">
        <f t="shared" si="245"/>
        <v>0</v>
      </c>
      <c r="J3079" s="160">
        <f t="shared" si="246"/>
        <v>0</v>
      </c>
      <c r="K3079" s="160">
        <f t="shared" si="247"/>
        <v>0</v>
      </c>
    </row>
    <row r="3080" spans="7:11">
      <c r="G3080" s="160">
        <f t="shared" si="244"/>
        <v>0</v>
      </c>
      <c r="H3080" s="160">
        <f t="shared" si="248"/>
        <v>0</v>
      </c>
      <c r="I3080" s="160">
        <f t="shared" si="245"/>
        <v>0</v>
      </c>
      <c r="J3080" s="160">
        <f t="shared" si="246"/>
        <v>0</v>
      </c>
      <c r="K3080" s="160">
        <f t="shared" si="247"/>
        <v>0</v>
      </c>
    </row>
    <row r="3081" spans="7:11">
      <c r="G3081" s="160">
        <f t="shared" si="244"/>
        <v>0</v>
      </c>
      <c r="H3081" s="160">
        <f t="shared" si="248"/>
        <v>0</v>
      </c>
      <c r="I3081" s="160">
        <f t="shared" si="245"/>
        <v>0</v>
      </c>
      <c r="J3081" s="160">
        <f t="shared" si="246"/>
        <v>0</v>
      </c>
      <c r="K3081" s="160">
        <f t="shared" si="247"/>
        <v>0</v>
      </c>
    </row>
    <row r="3082" spans="7:11">
      <c r="G3082" s="160">
        <f t="shared" si="244"/>
        <v>0</v>
      </c>
      <c r="H3082" s="160">
        <f t="shared" si="248"/>
        <v>0</v>
      </c>
      <c r="I3082" s="160">
        <f t="shared" si="245"/>
        <v>0</v>
      </c>
      <c r="J3082" s="160">
        <f t="shared" si="246"/>
        <v>0</v>
      </c>
      <c r="K3082" s="160">
        <f t="shared" si="247"/>
        <v>0</v>
      </c>
    </row>
    <row r="3083" spans="7:11">
      <c r="G3083" s="160">
        <f t="shared" si="244"/>
        <v>0</v>
      </c>
      <c r="H3083" s="160">
        <f t="shared" si="248"/>
        <v>0</v>
      </c>
      <c r="I3083" s="160">
        <f t="shared" si="245"/>
        <v>0</v>
      </c>
      <c r="J3083" s="160">
        <f t="shared" si="246"/>
        <v>0</v>
      </c>
      <c r="K3083" s="160">
        <f t="shared" si="247"/>
        <v>0</v>
      </c>
    </row>
    <row r="3084" spans="7:11">
      <c r="G3084" s="160">
        <f t="shared" si="244"/>
        <v>0</v>
      </c>
      <c r="H3084" s="160">
        <f t="shared" si="248"/>
        <v>0</v>
      </c>
      <c r="I3084" s="160">
        <f t="shared" si="245"/>
        <v>0</v>
      </c>
      <c r="J3084" s="160">
        <f t="shared" si="246"/>
        <v>0</v>
      </c>
      <c r="K3084" s="160">
        <f t="shared" si="247"/>
        <v>0</v>
      </c>
    </row>
    <row r="3085" spans="7:11">
      <c r="G3085" s="160">
        <f t="shared" si="244"/>
        <v>0</v>
      </c>
      <c r="H3085" s="160">
        <f t="shared" si="248"/>
        <v>0</v>
      </c>
      <c r="I3085" s="160">
        <f t="shared" si="245"/>
        <v>0</v>
      </c>
      <c r="J3085" s="160">
        <f t="shared" si="246"/>
        <v>0</v>
      </c>
      <c r="K3085" s="160">
        <f t="shared" si="247"/>
        <v>0</v>
      </c>
    </row>
    <row r="3086" spans="7:11">
      <c r="G3086" s="160">
        <f t="shared" si="244"/>
        <v>0</v>
      </c>
      <c r="H3086" s="160">
        <f t="shared" si="248"/>
        <v>0</v>
      </c>
      <c r="I3086" s="160">
        <f t="shared" si="245"/>
        <v>0</v>
      </c>
      <c r="J3086" s="160">
        <f t="shared" si="246"/>
        <v>0</v>
      </c>
      <c r="K3086" s="160">
        <f t="shared" si="247"/>
        <v>0</v>
      </c>
    </row>
    <row r="3087" spans="7:11">
      <c r="G3087" s="160">
        <f t="shared" si="244"/>
        <v>0</v>
      </c>
      <c r="H3087" s="160">
        <f t="shared" si="248"/>
        <v>0</v>
      </c>
      <c r="I3087" s="160">
        <f t="shared" si="245"/>
        <v>0</v>
      </c>
      <c r="J3087" s="160">
        <f t="shared" si="246"/>
        <v>0</v>
      </c>
      <c r="K3087" s="160">
        <f t="shared" si="247"/>
        <v>0</v>
      </c>
    </row>
    <row r="3088" spans="7:11">
      <c r="G3088" s="160">
        <f t="shared" si="244"/>
        <v>0</v>
      </c>
      <c r="H3088" s="160">
        <f t="shared" si="248"/>
        <v>0</v>
      </c>
      <c r="I3088" s="160">
        <f t="shared" si="245"/>
        <v>0</v>
      </c>
      <c r="J3088" s="160">
        <f t="shared" si="246"/>
        <v>0</v>
      </c>
      <c r="K3088" s="160">
        <f t="shared" si="247"/>
        <v>0</v>
      </c>
    </row>
    <row r="3089" spans="7:11">
      <c r="G3089" s="160">
        <f t="shared" si="244"/>
        <v>0</v>
      </c>
      <c r="H3089" s="160">
        <f t="shared" si="248"/>
        <v>0</v>
      </c>
      <c r="I3089" s="160">
        <f t="shared" si="245"/>
        <v>0</v>
      </c>
      <c r="J3089" s="160">
        <f t="shared" si="246"/>
        <v>0</v>
      </c>
      <c r="K3089" s="160">
        <f t="shared" si="247"/>
        <v>0</v>
      </c>
    </row>
    <row r="3090" spans="7:11">
      <c r="G3090" s="160">
        <f t="shared" si="244"/>
        <v>0</v>
      </c>
      <c r="H3090" s="160">
        <f t="shared" si="248"/>
        <v>0</v>
      </c>
      <c r="I3090" s="160">
        <f t="shared" si="245"/>
        <v>0</v>
      </c>
      <c r="J3090" s="160">
        <f t="shared" si="246"/>
        <v>0</v>
      </c>
      <c r="K3090" s="160">
        <f t="shared" si="247"/>
        <v>0</v>
      </c>
    </row>
    <row r="3091" spans="7:11">
      <c r="G3091" s="160">
        <f t="shared" si="244"/>
        <v>0</v>
      </c>
      <c r="H3091" s="160">
        <f t="shared" si="248"/>
        <v>0</v>
      </c>
      <c r="I3091" s="160">
        <f t="shared" si="245"/>
        <v>0</v>
      </c>
      <c r="J3091" s="160">
        <f t="shared" si="246"/>
        <v>0</v>
      </c>
      <c r="K3091" s="160">
        <f t="shared" si="247"/>
        <v>0</v>
      </c>
    </row>
    <row r="3092" spans="7:11">
      <c r="G3092" s="160">
        <f t="shared" si="244"/>
        <v>0</v>
      </c>
      <c r="H3092" s="160">
        <f t="shared" si="248"/>
        <v>0</v>
      </c>
      <c r="I3092" s="160">
        <f t="shared" si="245"/>
        <v>0</v>
      </c>
      <c r="J3092" s="160">
        <f t="shared" si="246"/>
        <v>0</v>
      </c>
      <c r="K3092" s="160">
        <f t="shared" si="247"/>
        <v>0</v>
      </c>
    </row>
    <row r="3093" spans="7:11">
      <c r="G3093" s="160">
        <f t="shared" si="244"/>
        <v>0</v>
      </c>
      <c r="H3093" s="160">
        <f t="shared" si="248"/>
        <v>0</v>
      </c>
      <c r="I3093" s="160">
        <f t="shared" si="245"/>
        <v>0</v>
      </c>
      <c r="J3093" s="160">
        <f t="shared" si="246"/>
        <v>0</v>
      </c>
      <c r="K3093" s="160">
        <f t="shared" si="247"/>
        <v>0</v>
      </c>
    </row>
    <row r="3094" spans="7:11">
      <c r="G3094" s="160">
        <f t="shared" si="244"/>
        <v>0</v>
      </c>
      <c r="H3094" s="160">
        <f t="shared" si="248"/>
        <v>0</v>
      </c>
      <c r="I3094" s="160">
        <f t="shared" si="245"/>
        <v>0</v>
      </c>
      <c r="J3094" s="160">
        <f t="shared" si="246"/>
        <v>0</v>
      </c>
      <c r="K3094" s="160">
        <f t="shared" si="247"/>
        <v>0</v>
      </c>
    </row>
    <row r="3095" spans="7:11">
      <c r="G3095" s="160">
        <f t="shared" si="244"/>
        <v>0</v>
      </c>
      <c r="H3095" s="160">
        <f t="shared" si="248"/>
        <v>0</v>
      </c>
      <c r="I3095" s="160">
        <f t="shared" si="245"/>
        <v>0</v>
      </c>
      <c r="J3095" s="160">
        <f t="shared" si="246"/>
        <v>0</v>
      </c>
      <c r="K3095" s="160">
        <f t="shared" si="247"/>
        <v>0</v>
      </c>
    </row>
    <row r="3096" spans="7:11">
      <c r="G3096" s="160">
        <f t="shared" si="244"/>
        <v>0</v>
      </c>
      <c r="H3096" s="160">
        <f t="shared" si="248"/>
        <v>0</v>
      </c>
      <c r="I3096" s="160">
        <f t="shared" si="245"/>
        <v>0</v>
      </c>
      <c r="J3096" s="160">
        <f t="shared" si="246"/>
        <v>0</v>
      </c>
      <c r="K3096" s="160">
        <f t="shared" si="247"/>
        <v>0</v>
      </c>
    </row>
    <row r="3097" spans="7:11">
      <c r="G3097" s="160">
        <f t="shared" si="244"/>
        <v>0</v>
      </c>
      <c r="H3097" s="160">
        <f t="shared" si="248"/>
        <v>0</v>
      </c>
      <c r="I3097" s="160">
        <f t="shared" si="245"/>
        <v>0</v>
      </c>
      <c r="J3097" s="160">
        <f t="shared" si="246"/>
        <v>0</v>
      </c>
      <c r="K3097" s="160">
        <f t="shared" si="247"/>
        <v>0</v>
      </c>
    </row>
    <row r="3098" spans="7:11">
      <c r="G3098" s="160">
        <f t="shared" si="244"/>
        <v>0</v>
      </c>
      <c r="H3098" s="160">
        <f t="shared" si="248"/>
        <v>0</v>
      </c>
      <c r="I3098" s="160">
        <f t="shared" si="245"/>
        <v>0</v>
      </c>
      <c r="J3098" s="160">
        <f t="shared" si="246"/>
        <v>0</v>
      </c>
      <c r="K3098" s="160">
        <f t="shared" si="247"/>
        <v>0</v>
      </c>
    </row>
    <row r="3099" spans="7:11">
      <c r="G3099" s="160">
        <f t="shared" si="244"/>
        <v>0</v>
      </c>
      <c r="H3099" s="160">
        <f t="shared" si="248"/>
        <v>0</v>
      </c>
      <c r="I3099" s="160">
        <f t="shared" si="245"/>
        <v>0</v>
      </c>
      <c r="J3099" s="160">
        <f t="shared" si="246"/>
        <v>0</v>
      </c>
      <c r="K3099" s="160">
        <f t="shared" si="247"/>
        <v>0</v>
      </c>
    </row>
    <row r="3100" spans="7:11">
      <c r="G3100" s="160">
        <f t="shared" si="244"/>
        <v>0</v>
      </c>
      <c r="H3100" s="160">
        <f t="shared" si="248"/>
        <v>0</v>
      </c>
      <c r="I3100" s="160">
        <f t="shared" si="245"/>
        <v>0</v>
      </c>
      <c r="J3100" s="160">
        <f t="shared" si="246"/>
        <v>0</v>
      </c>
      <c r="K3100" s="160">
        <f t="shared" si="247"/>
        <v>0</v>
      </c>
    </row>
    <row r="3101" spans="7:11">
      <c r="G3101" s="160">
        <f t="shared" si="244"/>
        <v>0</v>
      </c>
      <c r="H3101" s="160">
        <f t="shared" si="248"/>
        <v>0</v>
      </c>
      <c r="I3101" s="160">
        <f t="shared" si="245"/>
        <v>0</v>
      </c>
      <c r="J3101" s="160">
        <f t="shared" si="246"/>
        <v>0</v>
      </c>
      <c r="K3101" s="160">
        <f t="shared" si="247"/>
        <v>0</v>
      </c>
    </row>
    <row r="3102" spans="7:11">
      <c r="G3102" s="160">
        <f t="shared" si="244"/>
        <v>0</v>
      </c>
      <c r="H3102" s="160">
        <f t="shared" si="248"/>
        <v>0</v>
      </c>
      <c r="I3102" s="160">
        <f t="shared" si="245"/>
        <v>0</v>
      </c>
      <c r="J3102" s="160">
        <f t="shared" si="246"/>
        <v>0</v>
      </c>
      <c r="K3102" s="160">
        <f t="shared" si="247"/>
        <v>0</v>
      </c>
    </row>
    <row r="3103" spans="7:11">
      <c r="G3103" s="160">
        <f t="shared" si="244"/>
        <v>0</v>
      </c>
      <c r="H3103" s="160">
        <f t="shared" si="248"/>
        <v>0</v>
      </c>
      <c r="I3103" s="160">
        <f t="shared" si="245"/>
        <v>0</v>
      </c>
      <c r="J3103" s="160">
        <f t="shared" si="246"/>
        <v>0</v>
      </c>
      <c r="K3103" s="160">
        <f t="shared" si="247"/>
        <v>0</v>
      </c>
    </row>
    <row r="3104" spans="7:11">
      <c r="G3104" s="160">
        <f t="shared" si="244"/>
        <v>0</v>
      </c>
      <c r="H3104" s="160">
        <f t="shared" si="248"/>
        <v>0</v>
      </c>
      <c r="I3104" s="160">
        <f t="shared" si="245"/>
        <v>0</v>
      </c>
      <c r="J3104" s="160">
        <f t="shared" si="246"/>
        <v>0</v>
      </c>
      <c r="K3104" s="160">
        <f t="shared" si="247"/>
        <v>0</v>
      </c>
    </row>
    <row r="3105" spans="7:11">
      <c r="G3105" s="160">
        <f t="shared" si="244"/>
        <v>0</v>
      </c>
      <c r="H3105" s="160">
        <f t="shared" si="248"/>
        <v>0</v>
      </c>
      <c r="I3105" s="160">
        <f t="shared" si="245"/>
        <v>0</v>
      </c>
      <c r="J3105" s="160">
        <f t="shared" si="246"/>
        <v>0</v>
      </c>
      <c r="K3105" s="160">
        <f t="shared" si="247"/>
        <v>0</v>
      </c>
    </row>
    <row r="3106" spans="7:11">
      <c r="G3106" s="160">
        <f t="shared" si="244"/>
        <v>0</v>
      </c>
      <c r="H3106" s="160">
        <f t="shared" si="248"/>
        <v>0</v>
      </c>
      <c r="I3106" s="160">
        <f t="shared" si="245"/>
        <v>0</v>
      </c>
      <c r="J3106" s="160">
        <f t="shared" si="246"/>
        <v>0</v>
      </c>
      <c r="K3106" s="160">
        <f t="shared" si="247"/>
        <v>0</v>
      </c>
    </row>
    <row r="3107" spans="7:11">
      <c r="G3107" s="160">
        <f t="shared" si="244"/>
        <v>0</v>
      </c>
      <c r="H3107" s="160">
        <f t="shared" si="248"/>
        <v>0</v>
      </c>
      <c r="I3107" s="160">
        <f t="shared" si="245"/>
        <v>0</v>
      </c>
      <c r="J3107" s="160">
        <f t="shared" si="246"/>
        <v>0</v>
      </c>
      <c r="K3107" s="160">
        <f t="shared" si="247"/>
        <v>0</v>
      </c>
    </row>
    <row r="3108" spans="7:11">
      <c r="G3108" s="160">
        <f t="shared" si="244"/>
        <v>0</v>
      </c>
      <c r="H3108" s="160">
        <f t="shared" si="248"/>
        <v>0</v>
      </c>
      <c r="I3108" s="160">
        <f t="shared" si="245"/>
        <v>0</v>
      </c>
      <c r="J3108" s="160">
        <f t="shared" si="246"/>
        <v>0</v>
      </c>
      <c r="K3108" s="160">
        <f t="shared" si="247"/>
        <v>0</v>
      </c>
    </row>
    <row r="3109" spans="7:11">
      <c r="G3109" s="160">
        <f t="shared" si="244"/>
        <v>0</v>
      </c>
      <c r="H3109" s="160">
        <f t="shared" si="248"/>
        <v>0</v>
      </c>
      <c r="I3109" s="160">
        <f t="shared" si="245"/>
        <v>0</v>
      </c>
      <c r="J3109" s="160">
        <f t="shared" si="246"/>
        <v>0</v>
      </c>
      <c r="K3109" s="160">
        <f t="shared" si="247"/>
        <v>0</v>
      </c>
    </row>
    <row r="3110" spans="7:11">
      <c r="G3110" s="160">
        <f t="shared" si="244"/>
        <v>0</v>
      </c>
      <c r="H3110" s="160">
        <f t="shared" si="248"/>
        <v>0</v>
      </c>
      <c r="I3110" s="160">
        <f t="shared" si="245"/>
        <v>0</v>
      </c>
      <c r="J3110" s="160">
        <f t="shared" si="246"/>
        <v>0</v>
      </c>
      <c r="K3110" s="160">
        <f t="shared" si="247"/>
        <v>0</v>
      </c>
    </row>
    <row r="3111" spans="7:11">
      <c r="G3111" s="160">
        <f t="shared" si="244"/>
        <v>0</v>
      </c>
      <c r="H3111" s="160">
        <f t="shared" si="248"/>
        <v>0</v>
      </c>
      <c r="I3111" s="160">
        <f t="shared" si="245"/>
        <v>0</v>
      </c>
      <c r="J3111" s="160">
        <f t="shared" si="246"/>
        <v>0</v>
      </c>
      <c r="K3111" s="160">
        <f t="shared" si="247"/>
        <v>0</v>
      </c>
    </row>
    <row r="3112" spans="7:11">
      <c r="G3112" s="160">
        <f t="shared" si="244"/>
        <v>0</v>
      </c>
      <c r="H3112" s="160">
        <f t="shared" si="248"/>
        <v>0</v>
      </c>
      <c r="I3112" s="160">
        <f t="shared" si="245"/>
        <v>0</v>
      </c>
      <c r="J3112" s="160">
        <f t="shared" si="246"/>
        <v>0</v>
      </c>
      <c r="K3112" s="160">
        <f t="shared" si="247"/>
        <v>0</v>
      </c>
    </row>
    <row r="3113" spans="7:11">
      <c r="G3113" s="160">
        <f t="shared" si="244"/>
        <v>0</v>
      </c>
      <c r="H3113" s="160">
        <f t="shared" si="248"/>
        <v>0</v>
      </c>
      <c r="I3113" s="160">
        <f t="shared" si="245"/>
        <v>0</v>
      </c>
      <c r="J3113" s="160">
        <f t="shared" si="246"/>
        <v>0</v>
      </c>
      <c r="K3113" s="160">
        <f t="shared" si="247"/>
        <v>0</v>
      </c>
    </row>
    <row r="3114" spans="7:11">
      <c r="G3114" s="160">
        <f t="shared" si="244"/>
        <v>0</v>
      </c>
      <c r="H3114" s="160">
        <f t="shared" si="248"/>
        <v>0</v>
      </c>
      <c r="I3114" s="160">
        <f t="shared" si="245"/>
        <v>0</v>
      </c>
      <c r="J3114" s="160">
        <f t="shared" si="246"/>
        <v>0</v>
      </c>
      <c r="K3114" s="160">
        <f t="shared" si="247"/>
        <v>0</v>
      </c>
    </row>
    <row r="3115" spans="7:11">
      <c r="G3115" s="160">
        <f t="shared" si="244"/>
        <v>0</v>
      </c>
      <c r="H3115" s="160">
        <f t="shared" si="248"/>
        <v>0</v>
      </c>
      <c r="I3115" s="160">
        <f t="shared" si="245"/>
        <v>0</v>
      </c>
      <c r="J3115" s="160">
        <f t="shared" si="246"/>
        <v>0</v>
      </c>
      <c r="K3115" s="160">
        <f t="shared" si="247"/>
        <v>0</v>
      </c>
    </row>
    <row r="3116" spans="7:11">
      <c r="G3116" s="160">
        <f t="shared" si="244"/>
        <v>0</v>
      </c>
      <c r="H3116" s="160">
        <f t="shared" si="248"/>
        <v>0</v>
      </c>
      <c r="I3116" s="160">
        <f t="shared" si="245"/>
        <v>0</v>
      </c>
      <c r="J3116" s="160">
        <f t="shared" si="246"/>
        <v>0</v>
      </c>
      <c r="K3116" s="160">
        <f t="shared" si="247"/>
        <v>0</v>
      </c>
    </row>
    <row r="3117" spans="7:11">
      <c r="G3117" s="160">
        <f t="shared" si="244"/>
        <v>0</v>
      </c>
      <c r="H3117" s="160">
        <f t="shared" si="248"/>
        <v>0</v>
      </c>
      <c r="I3117" s="160">
        <f t="shared" si="245"/>
        <v>0</v>
      </c>
      <c r="J3117" s="160">
        <f t="shared" si="246"/>
        <v>0</v>
      </c>
      <c r="K3117" s="160">
        <f t="shared" si="247"/>
        <v>0</v>
      </c>
    </row>
    <row r="3118" spans="7:11">
      <c r="G3118" s="160">
        <f t="shared" si="244"/>
        <v>0</v>
      </c>
      <c r="H3118" s="160">
        <f t="shared" si="248"/>
        <v>0</v>
      </c>
      <c r="I3118" s="160">
        <f t="shared" si="245"/>
        <v>0</v>
      </c>
      <c r="J3118" s="160">
        <f t="shared" si="246"/>
        <v>0</v>
      </c>
      <c r="K3118" s="160">
        <f t="shared" si="247"/>
        <v>0</v>
      </c>
    </row>
    <row r="3119" spans="7:11">
      <c r="G3119" s="160">
        <f t="shared" si="244"/>
        <v>0</v>
      </c>
      <c r="H3119" s="160">
        <f t="shared" si="248"/>
        <v>0</v>
      </c>
      <c r="I3119" s="160">
        <f t="shared" si="245"/>
        <v>0</v>
      </c>
      <c r="J3119" s="160">
        <f t="shared" si="246"/>
        <v>0</v>
      </c>
      <c r="K3119" s="160">
        <f t="shared" si="247"/>
        <v>0</v>
      </c>
    </row>
    <row r="3120" spans="7:11">
      <c r="G3120" s="160">
        <f t="shared" si="244"/>
        <v>0</v>
      </c>
      <c r="H3120" s="160">
        <f t="shared" si="248"/>
        <v>0</v>
      </c>
      <c r="I3120" s="160">
        <f t="shared" si="245"/>
        <v>0</v>
      </c>
      <c r="J3120" s="160">
        <f t="shared" si="246"/>
        <v>0</v>
      </c>
      <c r="K3120" s="160">
        <f t="shared" si="247"/>
        <v>0</v>
      </c>
    </row>
    <row r="3121" spans="7:11">
      <c r="G3121" s="160">
        <f t="shared" si="244"/>
        <v>0</v>
      </c>
      <c r="H3121" s="160">
        <f t="shared" si="248"/>
        <v>0</v>
      </c>
      <c r="I3121" s="160">
        <f t="shared" si="245"/>
        <v>0</v>
      </c>
      <c r="J3121" s="160">
        <f t="shared" si="246"/>
        <v>0</v>
      </c>
      <c r="K3121" s="160">
        <f t="shared" si="247"/>
        <v>0</v>
      </c>
    </row>
    <row r="3122" spans="7:11">
      <c r="G3122" s="160">
        <f t="shared" si="244"/>
        <v>0</v>
      </c>
      <c r="H3122" s="160">
        <f t="shared" si="248"/>
        <v>0</v>
      </c>
      <c r="I3122" s="160">
        <f t="shared" si="245"/>
        <v>0</v>
      </c>
      <c r="J3122" s="160">
        <f t="shared" si="246"/>
        <v>0</v>
      </c>
      <c r="K3122" s="160">
        <f t="shared" si="247"/>
        <v>0</v>
      </c>
    </row>
    <row r="3123" spans="7:11">
      <c r="G3123" s="160">
        <f t="shared" si="244"/>
        <v>0</v>
      </c>
      <c r="H3123" s="160">
        <f t="shared" si="248"/>
        <v>0</v>
      </c>
      <c r="I3123" s="160">
        <f t="shared" si="245"/>
        <v>0</v>
      </c>
      <c r="J3123" s="160">
        <f t="shared" si="246"/>
        <v>0</v>
      </c>
      <c r="K3123" s="160">
        <f t="shared" si="247"/>
        <v>0</v>
      </c>
    </row>
    <row r="3124" spans="7:11">
      <c r="G3124" s="160">
        <f t="shared" si="244"/>
        <v>0</v>
      </c>
      <c r="H3124" s="160">
        <f t="shared" si="248"/>
        <v>0</v>
      </c>
      <c r="I3124" s="160">
        <f t="shared" si="245"/>
        <v>0</v>
      </c>
      <c r="J3124" s="160">
        <f t="shared" si="246"/>
        <v>0</v>
      </c>
      <c r="K3124" s="160">
        <f t="shared" si="247"/>
        <v>0</v>
      </c>
    </row>
    <row r="3125" spans="7:11">
      <c r="G3125" s="160">
        <f t="shared" si="244"/>
        <v>0</v>
      </c>
      <c r="H3125" s="160">
        <f t="shared" si="248"/>
        <v>0</v>
      </c>
      <c r="I3125" s="160">
        <f t="shared" si="245"/>
        <v>0</v>
      </c>
      <c r="J3125" s="160">
        <f t="shared" si="246"/>
        <v>0</v>
      </c>
      <c r="K3125" s="160">
        <f t="shared" si="247"/>
        <v>0</v>
      </c>
    </row>
    <row r="3126" spans="7:11">
      <c r="G3126" s="160">
        <f t="shared" si="244"/>
        <v>0</v>
      </c>
      <c r="H3126" s="160">
        <f t="shared" si="248"/>
        <v>0</v>
      </c>
      <c r="I3126" s="160">
        <f t="shared" si="245"/>
        <v>0</v>
      </c>
      <c r="J3126" s="160">
        <f t="shared" si="246"/>
        <v>0</v>
      </c>
      <c r="K3126" s="160">
        <f t="shared" si="247"/>
        <v>0</v>
      </c>
    </row>
    <row r="3127" spans="7:11">
      <c r="G3127" s="160">
        <f t="shared" si="244"/>
        <v>0</v>
      </c>
      <c r="H3127" s="160">
        <f t="shared" si="248"/>
        <v>0</v>
      </c>
      <c r="I3127" s="160">
        <f t="shared" si="245"/>
        <v>0</v>
      </c>
      <c r="J3127" s="160">
        <f t="shared" si="246"/>
        <v>0</v>
      </c>
      <c r="K3127" s="160">
        <f t="shared" si="247"/>
        <v>0</v>
      </c>
    </row>
    <row r="3128" spans="7:11">
      <c r="G3128" s="160">
        <f t="shared" si="244"/>
        <v>0</v>
      </c>
      <c r="H3128" s="160">
        <f t="shared" si="248"/>
        <v>0</v>
      </c>
      <c r="I3128" s="160">
        <f t="shared" si="245"/>
        <v>0</v>
      </c>
      <c r="J3128" s="160">
        <f t="shared" si="246"/>
        <v>0</v>
      </c>
      <c r="K3128" s="160">
        <f t="shared" si="247"/>
        <v>0</v>
      </c>
    </row>
    <row r="3129" spans="7:11">
      <c r="G3129" s="160">
        <f t="shared" ref="G3129:G3192" si="249">IF(LEFT(C3129,2)="1-","ТР",IF(LEFT(C3129,2)="4-","ТР",0))</f>
        <v>0</v>
      </c>
      <c r="H3129" s="160">
        <f t="shared" si="248"/>
        <v>0</v>
      </c>
      <c r="I3129" s="160">
        <f t="shared" si="245"/>
        <v>0</v>
      </c>
      <c r="J3129" s="160">
        <f t="shared" si="246"/>
        <v>0</v>
      </c>
      <c r="K3129" s="160">
        <f t="shared" si="247"/>
        <v>0</v>
      </c>
    </row>
    <row r="3130" spans="7:11">
      <c r="G3130" s="160">
        <f t="shared" si="249"/>
        <v>0</v>
      </c>
      <c r="H3130" s="160">
        <f t="shared" si="248"/>
        <v>0</v>
      </c>
      <c r="I3130" s="160">
        <f t="shared" si="245"/>
        <v>0</v>
      </c>
      <c r="J3130" s="160">
        <f t="shared" si="246"/>
        <v>0</v>
      </c>
      <c r="K3130" s="160">
        <f t="shared" si="247"/>
        <v>0</v>
      </c>
    </row>
    <row r="3131" spans="7:11">
      <c r="G3131" s="160">
        <f t="shared" si="249"/>
        <v>0</v>
      </c>
      <c r="H3131" s="160">
        <f t="shared" si="248"/>
        <v>0</v>
      </c>
      <c r="I3131" s="160">
        <f t="shared" si="245"/>
        <v>0</v>
      </c>
      <c r="J3131" s="160">
        <f t="shared" si="246"/>
        <v>0</v>
      </c>
      <c r="K3131" s="160">
        <f t="shared" si="247"/>
        <v>0</v>
      </c>
    </row>
    <row r="3132" spans="7:11">
      <c r="G3132" s="160">
        <f t="shared" si="249"/>
        <v>0</v>
      </c>
      <c r="H3132" s="160">
        <f t="shared" si="248"/>
        <v>0</v>
      </c>
      <c r="I3132" s="160">
        <f t="shared" si="245"/>
        <v>0</v>
      </c>
      <c r="J3132" s="160">
        <f t="shared" si="246"/>
        <v>0</v>
      </c>
      <c r="K3132" s="160">
        <f t="shared" si="247"/>
        <v>0</v>
      </c>
    </row>
    <row r="3133" spans="7:11">
      <c r="G3133" s="160">
        <f t="shared" si="249"/>
        <v>0</v>
      </c>
      <c r="H3133" s="160">
        <f t="shared" si="248"/>
        <v>0</v>
      </c>
      <c r="I3133" s="160">
        <f t="shared" si="245"/>
        <v>0</v>
      </c>
      <c r="J3133" s="160">
        <f t="shared" si="246"/>
        <v>0</v>
      </c>
      <c r="K3133" s="160">
        <f t="shared" si="247"/>
        <v>0</v>
      </c>
    </row>
    <row r="3134" spans="7:11">
      <c r="G3134" s="160">
        <f t="shared" si="249"/>
        <v>0</v>
      </c>
      <c r="H3134" s="160">
        <f t="shared" si="248"/>
        <v>0</v>
      </c>
      <c r="I3134" s="160">
        <f t="shared" si="245"/>
        <v>0</v>
      </c>
      <c r="J3134" s="160">
        <f t="shared" si="246"/>
        <v>0</v>
      </c>
      <c r="K3134" s="160">
        <f t="shared" si="247"/>
        <v>0</v>
      </c>
    </row>
    <row r="3135" spans="7:11">
      <c r="G3135" s="160">
        <f t="shared" si="249"/>
        <v>0</v>
      </c>
      <c r="H3135" s="160">
        <f t="shared" si="248"/>
        <v>0</v>
      </c>
      <c r="I3135" s="160">
        <f t="shared" si="245"/>
        <v>0</v>
      </c>
      <c r="J3135" s="160">
        <f t="shared" si="246"/>
        <v>0</v>
      </c>
      <c r="K3135" s="160">
        <f t="shared" si="247"/>
        <v>0</v>
      </c>
    </row>
    <row r="3136" spans="7:11">
      <c r="G3136" s="160">
        <f t="shared" si="249"/>
        <v>0</v>
      </c>
      <c r="H3136" s="160">
        <f t="shared" si="248"/>
        <v>0</v>
      </c>
      <c r="I3136" s="160">
        <f t="shared" si="245"/>
        <v>0</v>
      </c>
      <c r="J3136" s="160">
        <f t="shared" si="246"/>
        <v>0</v>
      </c>
      <c r="K3136" s="160">
        <f t="shared" si="247"/>
        <v>0</v>
      </c>
    </row>
    <row r="3137" spans="7:11">
      <c r="G3137" s="160">
        <f t="shared" si="249"/>
        <v>0</v>
      </c>
      <c r="H3137" s="160">
        <f t="shared" si="248"/>
        <v>0</v>
      </c>
      <c r="I3137" s="160">
        <f t="shared" si="245"/>
        <v>0</v>
      </c>
      <c r="J3137" s="160">
        <f t="shared" si="246"/>
        <v>0</v>
      </c>
      <c r="K3137" s="160">
        <f t="shared" si="247"/>
        <v>0</v>
      </c>
    </row>
    <row r="3138" spans="7:11">
      <c r="G3138" s="160">
        <f t="shared" si="249"/>
        <v>0</v>
      </c>
      <c r="H3138" s="160">
        <f t="shared" si="248"/>
        <v>0</v>
      </c>
      <c r="I3138" s="160">
        <f t="shared" si="245"/>
        <v>0</v>
      </c>
      <c r="J3138" s="160">
        <f t="shared" si="246"/>
        <v>0</v>
      </c>
      <c r="K3138" s="160">
        <f t="shared" si="247"/>
        <v>0</v>
      </c>
    </row>
    <row r="3139" spans="7:11">
      <c r="G3139" s="160">
        <f t="shared" si="249"/>
        <v>0</v>
      </c>
      <c r="H3139" s="160">
        <f t="shared" si="248"/>
        <v>0</v>
      </c>
      <c r="I3139" s="160">
        <f t="shared" si="245"/>
        <v>0</v>
      </c>
      <c r="J3139" s="160">
        <f t="shared" si="246"/>
        <v>0</v>
      </c>
      <c r="K3139" s="160">
        <f t="shared" si="247"/>
        <v>0</v>
      </c>
    </row>
    <row r="3140" spans="7:11">
      <c r="G3140" s="160">
        <f t="shared" si="249"/>
        <v>0</v>
      </c>
      <c r="H3140" s="160">
        <f t="shared" si="248"/>
        <v>0</v>
      </c>
      <c r="I3140" s="160">
        <f t="shared" ref="I3140:I3203" si="250">IF(G3140="ТР",F3140,0)</f>
        <v>0</v>
      </c>
      <c r="J3140" s="160">
        <f t="shared" si="246"/>
        <v>0</v>
      </c>
      <c r="K3140" s="160">
        <f t="shared" si="247"/>
        <v>0</v>
      </c>
    </row>
    <row r="3141" spans="7:11">
      <c r="G3141" s="160">
        <f t="shared" si="249"/>
        <v>0</v>
      </c>
      <c r="H3141" s="160">
        <f t="shared" si="248"/>
        <v>0</v>
      </c>
      <c r="I3141" s="160">
        <f t="shared" si="250"/>
        <v>0</v>
      </c>
      <c r="J3141" s="160">
        <f t="shared" ref="J3141:J3204" si="251">IF(LEFT(C3141,2)="02","КР",0)</f>
        <v>0</v>
      </c>
      <c r="K3141" s="160">
        <f t="shared" ref="K3141:K3204" si="252">IF(J3141="КР",F3141,0)</f>
        <v>0</v>
      </c>
    </row>
    <row r="3142" spans="7:11">
      <c r="G3142" s="160">
        <f t="shared" si="249"/>
        <v>0</v>
      </c>
      <c r="H3142" s="160">
        <f t="shared" si="248"/>
        <v>0</v>
      </c>
      <c r="I3142" s="160">
        <f t="shared" si="250"/>
        <v>0</v>
      </c>
      <c r="J3142" s="160">
        <f t="shared" si="251"/>
        <v>0</v>
      </c>
      <c r="K3142" s="160">
        <f t="shared" si="252"/>
        <v>0</v>
      </c>
    </row>
    <row r="3143" spans="7:11">
      <c r="G3143" s="160">
        <f t="shared" si="249"/>
        <v>0</v>
      </c>
      <c r="H3143" s="160">
        <f t="shared" ref="H3143:H3206" si="253">IF(G3143="ТР",MID(C3143,3,1),0)</f>
        <v>0</v>
      </c>
      <c r="I3143" s="160">
        <f t="shared" si="250"/>
        <v>0</v>
      </c>
      <c r="J3143" s="160">
        <f t="shared" si="251"/>
        <v>0</v>
      </c>
      <c r="K3143" s="160">
        <f t="shared" si="252"/>
        <v>0</v>
      </c>
    </row>
    <row r="3144" spans="7:11">
      <c r="G3144" s="160">
        <f t="shared" si="249"/>
        <v>0</v>
      </c>
      <c r="H3144" s="160">
        <f t="shared" si="253"/>
        <v>0</v>
      </c>
      <c r="I3144" s="160">
        <f t="shared" si="250"/>
        <v>0</v>
      </c>
      <c r="J3144" s="160">
        <f t="shared" si="251"/>
        <v>0</v>
      </c>
      <c r="K3144" s="160">
        <f t="shared" si="252"/>
        <v>0</v>
      </c>
    </row>
    <row r="3145" spans="7:11">
      <c r="G3145" s="160">
        <f t="shared" si="249"/>
        <v>0</v>
      </c>
      <c r="H3145" s="160">
        <f t="shared" si="253"/>
        <v>0</v>
      </c>
      <c r="I3145" s="160">
        <f t="shared" si="250"/>
        <v>0</v>
      </c>
      <c r="J3145" s="160">
        <f t="shared" si="251"/>
        <v>0</v>
      </c>
      <c r="K3145" s="160">
        <f t="shared" si="252"/>
        <v>0</v>
      </c>
    </row>
    <row r="3146" spans="7:11">
      <c r="G3146" s="160">
        <f t="shared" si="249"/>
        <v>0</v>
      </c>
      <c r="H3146" s="160">
        <f t="shared" si="253"/>
        <v>0</v>
      </c>
      <c r="I3146" s="160">
        <f t="shared" si="250"/>
        <v>0</v>
      </c>
      <c r="J3146" s="160">
        <f t="shared" si="251"/>
        <v>0</v>
      </c>
      <c r="K3146" s="160">
        <f t="shared" si="252"/>
        <v>0</v>
      </c>
    </row>
    <row r="3147" spans="7:11">
      <c r="G3147" s="160">
        <f t="shared" si="249"/>
        <v>0</v>
      </c>
      <c r="H3147" s="160">
        <f t="shared" si="253"/>
        <v>0</v>
      </c>
      <c r="I3147" s="160">
        <f t="shared" si="250"/>
        <v>0</v>
      </c>
      <c r="J3147" s="160">
        <f t="shared" si="251"/>
        <v>0</v>
      </c>
      <c r="K3147" s="160">
        <f t="shared" si="252"/>
        <v>0</v>
      </c>
    </row>
    <row r="3148" spans="7:11">
      <c r="G3148" s="160">
        <f t="shared" si="249"/>
        <v>0</v>
      </c>
      <c r="H3148" s="160">
        <f t="shared" si="253"/>
        <v>0</v>
      </c>
      <c r="I3148" s="160">
        <f t="shared" si="250"/>
        <v>0</v>
      </c>
      <c r="J3148" s="160">
        <f t="shared" si="251"/>
        <v>0</v>
      </c>
      <c r="K3148" s="160">
        <f t="shared" si="252"/>
        <v>0</v>
      </c>
    </row>
    <row r="3149" spans="7:11">
      <c r="G3149" s="160">
        <f t="shared" si="249"/>
        <v>0</v>
      </c>
      <c r="H3149" s="160">
        <f t="shared" si="253"/>
        <v>0</v>
      </c>
      <c r="I3149" s="160">
        <f t="shared" si="250"/>
        <v>0</v>
      </c>
      <c r="J3149" s="160">
        <f t="shared" si="251"/>
        <v>0</v>
      </c>
      <c r="K3149" s="160">
        <f t="shared" si="252"/>
        <v>0</v>
      </c>
    </row>
    <row r="3150" spans="7:11">
      <c r="G3150" s="160">
        <f t="shared" si="249"/>
        <v>0</v>
      </c>
      <c r="H3150" s="160">
        <f t="shared" si="253"/>
        <v>0</v>
      </c>
      <c r="I3150" s="160">
        <f t="shared" si="250"/>
        <v>0</v>
      </c>
      <c r="J3150" s="160">
        <f t="shared" si="251"/>
        <v>0</v>
      </c>
      <c r="K3150" s="160">
        <f t="shared" si="252"/>
        <v>0</v>
      </c>
    </row>
    <row r="3151" spans="7:11">
      <c r="G3151" s="160">
        <f t="shared" si="249"/>
        <v>0</v>
      </c>
      <c r="H3151" s="160">
        <f t="shared" si="253"/>
        <v>0</v>
      </c>
      <c r="I3151" s="160">
        <f t="shared" si="250"/>
        <v>0</v>
      </c>
      <c r="J3151" s="160">
        <f t="shared" si="251"/>
        <v>0</v>
      </c>
      <c r="K3151" s="160">
        <f t="shared" si="252"/>
        <v>0</v>
      </c>
    </row>
    <row r="3152" spans="7:11">
      <c r="G3152" s="160">
        <f t="shared" si="249"/>
        <v>0</v>
      </c>
      <c r="H3152" s="160">
        <f t="shared" si="253"/>
        <v>0</v>
      </c>
      <c r="I3152" s="160">
        <f t="shared" si="250"/>
        <v>0</v>
      </c>
      <c r="J3152" s="160">
        <f t="shared" si="251"/>
        <v>0</v>
      </c>
      <c r="K3152" s="160">
        <f t="shared" si="252"/>
        <v>0</v>
      </c>
    </row>
    <row r="3153" spans="7:11">
      <c r="G3153" s="160">
        <f t="shared" si="249"/>
        <v>0</v>
      </c>
      <c r="H3153" s="160">
        <f t="shared" si="253"/>
        <v>0</v>
      </c>
      <c r="I3153" s="160">
        <f t="shared" si="250"/>
        <v>0</v>
      </c>
      <c r="J3153" s="160">
        <f t="shared" si="251"/>
        <v>0</v>
      </c>
      <c r="K3153" s="160">
        <f t="shared" si="252"/>
        <v>0</v>
      </c>
    </row>
    <row r="3154" spans="7:11">
      <c r="G3154" s="160">
        <f t="shared" si="249"/>
        <v>0</v>
      </c>
      <c r="H3154" s="160">
        <f t="shared" si="253"/>
        <v>0</v>
      </c>
      <c r="I3154" s="160">
        <f t="shared" si="250"/>
        <v>0</v>
      </c>
      <c r="J3154" s="160">
        <f t="shared" si="251"/>
        <v>0</v>
      </c>
      <c r="K3154" s="160">
        <f t="shared" si="252"/>
        <v>0</v>
      </c>
    </row>
    <row r="3155" spans="7:11">
      <c r="G3155" s="160">
        <f t="shared" si="249"/>
        <v>0</v>
      </c>
      <c r="H3155" s="160">
        <f t="shared" si="253"/>
        <v>0</v>
      </c>
      <c r="I3155" s="160">
        <f t="shared" si="250"/>
        <v>0</v>
      </c>
      <c r="J3155" s="160">
        <f t="shared" si="251"/>
        <v>0</v>
      </c>
      <c r="K3155" s="160">
        <f t="shared" si="252"/>
        <v>0</v>
      </c>
    </row>
    <row r="3156" spans="7:11">
      <c r="G3156" s="160">
        <f t="shared" si="249"/>
        <v>0</v>
      </c>
      <c r="H3156" s="160">
        <f t="shared" si="253"/>
        <v>0</v>
      </c>
      <c r="I3156" s="160">
        <f t="shared" si="250"/>
        <v>0</v>
      </c>
      <c r="J3156" s="160">
        <f t="shared" si="251"/>
        <v>0</v>
      </c>
      <c r="K3156" s="160">
        <f t="shared" si="252"/>
        <v>0</v>
      </c>
    </row>
    <row r="3157" spans="7:11">
      <c r="G3157" s="160">
        <f t="shared" si="249"/>
        <v>0</v>
      </c>
      <c r="H3157" s="160">
        <f t="shared" si="253"/>
        <v>0</v>
      </c>
      <c r="I3157" s="160">
        <f t="shared" si="250"/>
        <v>0</v>
      </c>
      <c r="J3157" s="160">
        <f t="shared" si="251"/>
        <v>0</v>
      </c>
      <c r="K3157" s="160">
        <f t="shared" si="252"/>
        <v>0</v>
      </c>
    </row>
    <row r="3158" spans="7:11">
      <c r="G3158" s="160">
        <f t="shared" si="249"/>
        <v>0</v>
      </c>
      <c r="H3158" s="160">
        <f t="shared" si="253"/>
        <v>0</v>
      </c>
      <c r="I3158" s="160">
        <f t="shared" si="250"/>
        <v>0</v>
      </c>
      <c r="J3158" s="160">
        <f t="shared" si="251"/>
        <v>0</v>
      </c>
      <c r="K3158" s="160">
        <f t="shared" si="252"/>
        <v>0</v>
      </c>
    </row>
    <row r="3159" spans="7:11">
      <c r="G3159" s="160">
        <f t="shared" si="249"/>
        <v>0</v>
      </c>
      <c r="H3159" s="160">
        <f t="shared" si="253"/>
        <v>0</v>
      </c>
      <c r="I3159" s="160">
        <f t="shared" si="250"/>
        <v>0</v>
      </c>
      <c r="J3159" s="160">
        <f t="shared" si="251"/>
        <v>0</v>
      </c>
      <c r="K3159" s="160">
        <f t="shared" si="252"/>
        <v>0</v>
      </c>
    </row>
    <row r="3160" spans="7:11">
      <c r="G3160" s="160">
        <f t="shared" si="249"/>
        <v>0</v>
      </c>
      <c r="H3160" s="160">
        <f t="shared" si="253"/>
        <v>0</v>
      </c>
      <c r="I3160" s="160">
        <f t="shared" si="250"/>
        <v>0</v>
      </c>
      <c r="J3160" s="160">
        <f t="shared" si="251"/>
        <v>0</v>
      </c>
      <c r="K3160" s="160">
        <f t="shared" si="252"/>
        <v>0</v>
      </c>
    </row>
    <row r="3161" spans="7:11">
      <c r="G3161" s="160">
        <f t="shared" si="249"/>
        <v>0</v>
      </c>
      <c r="H3161" s="160">
        <f t="shared" si="253"/>
        <v>0</v>
      </c>
      <c r="I3161" s="160">
        <f t="shared" si="250"/>
        <v>0</v>
      </c>
      <c r="J3161" s="160">
        <f t="shared" si="251"/>
        <v>0</v>
      </c>
      <c r="K3161" s="160">
        <f t="shared" si="252"/>
        <v>0</v>
      </c>
    </row>
    <row r="3162" spans="7:11">
      <c r="G3162" s="160">
        <f t="shared" si="249"/>
        <v>0</v>
      </c>
      <c r="H3162" s="160">
        <f t="shared" si="253"/>
        <v>0</v>
      </c>
      <c r="I3162" s="160">
        <f t="shared" si="250"/>
        <v>0</v>
      </c>
      <c r="J3162" s="160">
        <f t="shared" si="251"/>
        <v>0</v>
      </c>
      <c r="K3162" s="160">
        <f t="shared" si="252"/>
        <v>0</v>
      </c>
    </row>
    <row r="3163" spans="7:11">
      <c r="G3163" s="160">
        <f t="shared" si="249"/>
        <v>0</v>
      </c>
      <c r="H3163" s="160">
        <f t="shared" si="253"/>
        <v>0</v>
      </c>
      <c r="I3163" s="160">
        <f t="shared" si="250"/>
        <v>0</v>
      </c>
      <c r="J3163" s="160">
        <f t="shared" si="251"/>
        <v>0</v>
      </c>
      <c r="K3163" s="160">
        <f t="shared" si="252"/>
        <v>0</v>
      </c>
    </row>
    <row r="3164" spans="7:11">
      <c r="G3164" s="160">
        <f t="shared" si="249"/>
        <v>0</v>
      </c>
      <c r="H3164" s="160">
        <f t="shared" si="253"/>
        <v>0</v>
      </c>
      <c r="I3164" s="160">
        <f t="shared" si="250"/>
        <v>0</v>
      </c>
      <c r="J3164" s="160">
        <f t="shared" si="251"/>
        <v>0</v>
      </c>
      <c r="K3164" s="160">
        <f t="shared" si="252"/>
        <v>0</v>
      </c>
    </row>
    <row r="3165" spans="7:11">
      <c r="G3165" s="160">
        <f t="shared" si="249"/>
        <v>0</v>
      </c>
      <c r="H3165" s="160">
        <f t="shared" si="253"/>
        <v>0</v>
      </c>
      <c r="I3165" s="160">
        <f t="shared" si="250"/>
        <v>0</v>
      </c>
      <c r="J3165" s="160">
        <f t="shared" si="251"/>
        <v>0</v>
      </c>
      <c r="K3165" s="160">
        <f t="shared" si="252"/>
        <v>0</v>
      </c>
    </row>
    <row r="3166" spans="7:11">
      <c r="G3166" s="160">
        <f t="shared" si="249"/>
        <v>0</v>
      </c>
      <c r="H3166" s="160">
        <f t="shared" si="253"/>
        <v>0</v>
      </c>
      <c r="I3166" s="160">
        <f t="shared" si="250"/>
        <v>0</v>
      </c>
      <c r="J3166" s="160">
        <f t="shared" si="251"/>
        <v>0</v>
      </c>
      <c r="K3166" s="160">
        <f t="shared" si="252"/>
        <v>0</v>
      </c>
    </row>
    <row r="3167" spans="7:11">
      <c r="G3167" s="160">
        <f t="shared" si="249"/>
        <v>0</v>
      </c>
      <c r="H3167" s="160">
        <f t="shared" si="253"/>
        <v>0</v>
      </c>
      <c r="I3167" s="160">
        <f t="shared" si="250"/>
        <v>0</v>
      </c>
      <c r="J3167" s="160">
        <f t="shared" si="251"/>
        <v>0</v>
      </c>
      <c r="K3167" s="160">
        <f t="shared" si="252"/>
        <v>0</v>
      </c>
    </row>
    <row r="3168" spans="7:11">
      <c r="G3168" s="160">
        <f t="shared" si="249"/>
        <v>0</v>
      </c>
      <c r="H3168" s="160">
        <f t="shared" si="253"/>
        <v>0</v>
      </c>
      <c r="I3168" s="160">
        <f t="shared" si="250"/>
        <v>0</v>
      </c>
      <c r="J3168" s="160">
        <f t="shared" si="251"/>
        <v>0</v>
      </c>
      <c r="K3168" s="160">
        <f t="shared" si="252"/>
        <v>0</v>
      </c>
    </row>
    <row r="3169" spans="7:11">
      <c r="G3169" s="160">
        <f t="shared" si="249"/>
        <v>0</v>
      </c>
      <c r="H3169" s="160">
        <f t="shared" si="253"/>
        <v>0</v>
      </c>
      <c r="I3169" s="160">
        <f t="shared" si="250"/>
        <v>0</v>
      </c>
      <c r="J3169" s="160">
        <f t="shared" si="251"/>
        <v>0</v>
      </c>
      <c r="K3169" s="160">
        <f t="shared" si="252"/>
        <v>0</v>
      </c>
    </row>
    <row r="3170" spans="7:11">
      <c r="G3170" s="160">
        <f t="shared" si="249"/>
        <v>0</v>
      </c>
      <c r="H3170" s="160">
        <f t="shared" si="253"/>
        <v>0</v>
      </c>
      <c r="I3170" s="160">
        <f t="shared" si="250"/>
        <v>0</v>
      </c>
      <c r="J3170" s="160">
        <f t="shared" si="251"/>
        <v>0</v>
      </c>
      <c r="K3170" s="160">
        <f t="shared" si="252"/>
        <v>0</v>
      </c>
    </row>
    <row r="3171" spans="7:11">
      <c r="G3171" s="160">
        <f t="shared" si="249"/>
        <v>0</v>
      </c>
      <c r="H3171" s="160">
        <f t="shared" si="253"/>
        <v>0</v>
      </c>
      <c r="I3171" s="160">
        <f t="shared" si="250"/>
        <v>0</v>
      </c>
      <c r="J3171" s="160">
        <f t="shared" si="251"/>
        <v>0</v>
      </c>
      <c r="K3171" s="160">
        <f t="shared" si="252"/>
        <v>0</v>
      </c>
    </row>
    <row r="3172" spans="7:11">
      <c r="G3172" s="160">
        <f t="shared" si="249"/>
        <v>0</v>
      </c>
      <c r="H3172" s="160">
        <f t="shared" si="253"/>
        <v>0</v>
      </c>
      <c r="I3172" s="160">
        <f t="shared" si="250"/>
        <v>0</v>
      </c>
      <c r="J3172" s="160">
        <f t="shared" si="251"/>
        <v>0</v>
      </c>
      <c r="K3172" s="160">
        <f t="shared" si="252"/>
        <v>0</v>
      </c>
    </row>
    <row r="3173" spans="7:11">
      <c r="G3173" s="160">
        <f t="shared" si="249"/>
        <v>0</v>
      </c>
      <c r="H3173" s="160">
        <f t="shared" si="253"/>
        <v>0</v>
      </c>
      <c r="I3173" s="160">
        <f t="shared" si="250"/>
        <v>0</v>
      </c>
      <c r="J3173" s="160">
        <f t="shared" si="251"/>
        <v>0</v>
      </c>
      <c r="K3173" s="160">
        <f t="shared" si="252"/>
        <v>0</v>
      </c>
    </row>
    <row r="3174" spans="7:11">
      <c r="G3174" s="160">
        <f t="shared" si="249"/>
        <v>0</v>
      </c>
      <c r="H3174" s="160">
        <f t="shared" si="253"/>
        <v>0</v>
      </c>
      <c r="I3174" s="160">
        <f t="shared" si="250"/>
        <v>0</v>
      </c>
      <c r="J3174" s="160">
        <f t="shared" si="251"/>
        <v>0</v>
      </c>
      <c r="K3174" s="160">
        <f t="shared" si="252"/>
        <v>0</v>
      </c>
    </row>
    <row r="3175" spans="7:11">
      <c r="G3175" s="160">
        <f t="shared" si="249"/>
        <v>0</v>
      </c>
      <c r="H3175" s="160">
        <f t="shared" si="253"/>
        <v>0</v>
      </c>
      <c r="I3175" s="160">
        <f t="shared" si="250"/>
        <v>0</v>
      </c>
      <c r="J3175" s="160">
        <f t="shared" si="251"/>
        <v>0</v>
      </c>
      <c r="K3175" s="160">
        <f t="shared" si="252"/>
        <v>0</v>
      </c>
    </row>
    <row r="3176" spans="7:11">
      <c r="G3176" s="160">
        <f t="shared" si="249"/>
        <v>0</v>
      </c>
      <c r="H3176" s="160">
        <f t="shared" si="253"/>
        <v>0</v>
      </c>
      <c r="I3176" s="160">
        <f t="shared" si="250"/>
        <v>0</v>
      </c>
      <c r="J3176" s="160">
        <f t="shared" si="251"/>
        <v>0</v>
      </c>
      <c r="K3176" s="160">
        <f t="shared" si="252"/>
        <v>0</v>
      </c>
    </row>
    <row r="3177" spans="7:11">
      <c r="G3177" s="160">
        <f t="shared" si="249"/>
        <v>0</v>
      </c>
      <c r="H3177" s="160">
        <f t="shared" si="253"/>
        <v>0</v>
      </c>
      <c r="I3177" s="160">
        <f t="shared" si="250"/>
        <v>0</v>
      </c>
      <c r="J3177" s="160">
        <f t="shared" si="251"/>
        <v>0</v>
      </c>
      <c r="K3177" s="160">
        <f t="shared" si="252"/>
        <v>0</v>
      </c>
    </row>
    <row r="3178" spans="7:11">
      <c r="G3178" s="160">
        <f t="shared" si="249"/>
        <v>0</v>
      </c>
      <c r="H3178" s="160">
        <f t="shared" si="253"/>
        <v>0</v>
      </c>
      <c r="I3178" s="160">
        <f t="shared" si="250"/>
        <v>0</v>
      </c>
      <c r="J3178" s="160">
        <f t="shared" si="251"/>
        <v>0</v>
      </c>
      <c r="K3178" s="160">
        <f t="shared" si="252"/>
        <v>0</v>
      </c>
    </row>
    <row r="3179" spans="7:11">
      <c r="G3179" s="160">
        <f t="shared" si="249"/>
        <v>0</v>
      </c>
      <c r="H3179" s="160">
        <f t="shared" si="253"/>
        <v>0</v>
      </c>
      <c r="I3179" s="160">
        <f t="shared" si="250"/>
        <v>0</v>
      </c>
      <c r="J3179" s="160">
        <f t="shared" si="251"/>
        <v>0</v>
      </c>
      <c r="K3179" s="160">
        <f t="shared" si="252"/>
        <v>0</v>
      </c>
    </row>
    <row r="3180" spans="7:11">
      <c r="G3180" s="160">
        <f t="shared" si="249"/>
        <v>0</v>
      </c>
      <c r="H3180" s="160">
        <f t="shared" si="253"/>
        <v>0</v>
      </c>
      <c r="I3180" s="160">
        <f t="shared" si="250"/>
        <v>0</v>
      </c>
      <c r="J3180" s="160">
        <f t="shared" si="251"/>
        <v>0</v>
      </c>
      <c r="K3180" s="160">
        <f t="shared" si="252"/>
        <v>0</v>
      </c>
    </row>
    <row r="3181" spans="7:11">
      <c r="G3181" s="160">
        <f t="shared" si="249"/>
        <v>0</v>
      </c>
      <c r="H3181" s="160">
        <f t="shared" si="253"/>
        <v>0</v>
      </c>
      <c r="I3181" s="160">
        <f t="shared" si="250"/>
        <v>0</v>
      </c>
      <c r="J3181" s="160">
        <f t="shared" si="251"/>
        <v>0</v>
      </c>
      <c r="K3181" s="160">
        <f t="shared" si="252"/>
        <v>0</v>
      </c>
    </row>
    <row r="3182" spans="7:11">
      <c r="G3182" s="160">
        <f t="shared" si="249"/>
        <v>0</v>
      </c>
      <c r="H3182" s="160">
        <f t="shared" si="253"/>
        <v>0</v>
      </c>
      <c r="I3182" s="160">
        <f t="shared" si="250"/>
        <v>0</v>
      </c>
      <c r="J3182" s="160">
        <f t="shared" si="251"/>
        <v>0</v>
      </c>
      <c r="K3182" s="160">
        <f t="shared" si="252"/>
        <v>0</v>
      </c>
    </row>
    <row r="3183" spans="7:11">
      <c r="G3183" s="160">
        <f t="shared" si="249"/>
        <v>0</v>
      </c>
      <c r="H3183" s="160">
        <f t="shared" si="253"/>
        <v>0</v>
      </c>
      <c r="I3183" s="160">
        <f t="shared" si="250"/>
        <v>0</v>
      </c>
      <c r="J3183" s="160">
        <f t="shared" si="251"/>
        <v>0</v>
      </c>
      <c r="K3183" s="160">
        <f t="shared" si="252"/>
        <v>0</v>
      </c>
    </row>
    <row r="3184" spans="7:11">
      <c r="G3184" s="160">
        <f t="shared" si="249"/>
        <v>0</v>
      </c>
      <c r="H3184" s="160">
        <f t="shared" si="253"/>
        <v>0</v>
      </c>
      <c r="I3184" s="160">
        <f t="shared" si="250"/>
        <v>0</v>
      </c>
      <c r="J3184" s="160">
        <f t="shared" si="251"/>
        <v>0</v>
      </c>
      <c r="K3184" s="160">
        <f t="shared" si="252"/>
        <v>0</v>
      </c>
    </row>
    <row r="3185" spans="7:11">
      <c r="G3185" s="160">
        <f t="shared" si="249"/>
        <v>0</v>
      </c>
      <c r="H3185" s="160">
        <f t="shared" si="253"/>
        <v>0</v>
      </c>
      <c r="I3185" s="160">
        <f t="shared" si="250"/>
        <v>0</v>
      </c>
      <c r="J3185" s="160">
        <f t="shared" si="251"/>
        <v>0</v>
      </c>
      <c r="K3185" s="160">
        <f t="shared" si="252"/>
        <v>0</v>
      </c>
    </row>
    <row r="3186" spans="7:11">
      <c r="G3186" s="160">
        <f t="shared" si="249"/>
        <v>0</v>
      </c>
      <c r="H3186" s="160">
        <f t="shared" si="253"/>
        <v>0</v>
      </c>
      <c r="I3186" s="160">
        <f t="shared" si="250"/>
        <v>0</v>
      </c>
      <c r="J3186" s="160">
        <f t="shared" si="251"/>
        <v>0</v>
      </c>
      <c r="K3186" s="160">
        <f t="shared" si="252"/>
        <v>0</v>
      </c>
    </row>
    <row r="3187" spans="7:11">
      <c r="G3187" s="160">
        <f t="shared" si="249"/>
        <v>0</v>
      </c>
      <c r="H3187" s="160">
        <f t="shared" si="253"/>
        <v>0</v>
      </c>
      <c r="I3187" s="160">
        <f t="shared" si="250"/>
        <v>0</v>
      </c>
      <c r="J3187" s="160">
        <f t="shared" si="251"/>
        <v>0</v>
      </c>
      <c r="K3187" s="160">
        <f t="shared" si="252"/>
        <v>0</v>
      </c>
    </row>
    <row r="3188" spans="7:11">
      <c r="G3188" s="160">
        <f t="shared" si="249"/>
        <v>0</v>
      </c>
      <c r="H3188" s="160">
        <f t="shared" si="253"/>
        <v>0</v>
      </c>
      <c r="I3188" s="160">
        <f t="shared" si="250"/>
        <v>0</v>
      </c>
      <c r="J3188" s="160">
        <f t="shared" si="251"/>
        <v>0</v>
      </c>
      <c r="K3188" s="160">
        <f t="shared" si="252"/>
        <v>0</v>
      </c>
    </row>
    <row r="3189" spans="7:11">
      <c r="G3189" s="160">
        <f t="shared" si="249"/>
        <v>0</v>
      </c>
      <c r="H3189" s="160">
        <f t="shared" si="253"/>
        <v>0</v>
      </c>
      <c r="I3189" s="160">
        <f t="shared" si="250"/>
        <v>0</v>
      </c>
      <c r="J3189" s="160">
        <f t="shared" si="251"/>
        <v>0</v>
      </c>
      <c r="K3189" s="160">
        <f t="shared" si="252"/>
        <v>0</v>
      </c>
    </row>
    <row r="3190" spans="7:11">
      <c r="G3190" s="160">
        <f t="shared" si="249"/>
        <v>0</v>
      </c>
      <c r="H3190" s="160">
        <f t="shared" si="253"/>
        <v>0</v>
      </c>
      <c r="I3190" s="160">
        <f t="shared" si="250"/>
        <v>0</v>
      </c>
      <c r="J3190" s="160">
        <f t="shared" si="251"/>
        <v>0</v>
      </c>
      <c r="K3190" s="160">
        <f t="shared" si="252"/>
        <v>0</v>
      </c>
    </row>
    <row r="3191" spans="7:11">
      <c r="G3191" s="160">
        <f t="shared" si="249"/>
        <v>0</v>
      </c>
      <c r="H3191" s="160">
        <f t="shared" si="253"/>
        <v>0</v>
      </c>
      <c r="I3191" s="160">
        <f t="shared" si="250"/>
        <v>0</v>
      </c>
      <c r="J3191" s="160">
        <f t="shared" si="251"/>
        <v>0</v>
      </c>
      <c r="K3191" s="160">
        <f t="shared" si="252"/>
        <v>0</v>
      </c>
    </row>
    <row r="3192" spans="7:11">
      <c r="G3192" s="160">
        <f t="shared" si="249"/>
        <v>0</v>
      </c>
      <c r="H3192" s="160">
        <f t="shared" si="253"/>
        <v>0</v>
      </c>
      <c r="I3192" s="160">
        <f t="shared" si="250"/>
        <v>0</v>
      </c>
      <c r="J3192" s="160">
        <f t="shared" si="251"/>
        <v>0</v>
      </c>
      <c r="K3192" s="160">
        <f t="shared" si="252"/>
        <v>0</v>
      </c>
    </row>
    <row r="3193" spans="7:11">
      <c r="G3193" s="160">
        <f t="shared" ref="G3193:G3256" si="254">IF(LEFT(C3193,2)="1-","ТР",IF(LEFT(C3193,2)="4-","ТР",0))</f>
        <v>0</v>
      </c>
      <c r="H3193" s="160">
        <f t="shared" si="253"/>
        <v>0</v>
      </c>
      <c r="I3193" s="160">
        <f t="shared" si="250"/>
        <v>0</v>
      </c>
      <c r="J3193" s="160">
        <f t="shared" si="251"/>
        <v>0</v>
      </c>
      <c r="K3193" s="160">
        <f t="shared" si="252"/>
        <v>0</v>
      </c>
    </row>
    <row r="3194" spans="7:11">
      <c r="G3194" s="160">
        <f t="shared" si="254"/>
        <v>0</v>
      </c>
      <c r="H3194" s="160">
        <f t="shared" si="253"/>
        <v>0</v>
      </c>
      <c r="I3194" s="160">
        <f t="shared" si="250"/>
        <v>0</v>
      </c>
      <c r="J3194" s="160">
        <f t="shared" si="251"/>
        <v>0</v>
      </c>
      <c r="K3194" s="160">
        <f t="shared" si="252"/>
        <v>0</v>
      </c>
    </row>
    <row r="3195" spans="7:11">
      <c r="G3195" s="160">
        <f t="shared" si="254"/>
        <v>0</v>
      </c>
      <c r="H3195" s="160">
        <f t="shared" si="253"/>
        <v>0</v>
      </c>
      <c r="I3195" s="160">
        <f t="shared" si="250"/>
        <v>0</v>
      </c>
      <c r="J3195" s="160">
        <f t="shared" si="251"/>
        <v>0</v>
      </c>
      <c r="K3195" s="160">
        <f t="shared" si="252"/>
        <v>0</v>
      </c>
    </row>
    <row r="3196" spans="7:11">
      <c r="G3196" s="160">
        <f t="shared" si="254"/>
        <v>0</v>
      </c>
      <c r="H3196" s="160">
        <f t="shared" si="253"/>
        <v>0</v>
      </c>
      <c r="I3196" s="160">
        <f t="shared" si="250"/>
        <v>0</v>
      </c>
      <c r="J3196" s="160">
        <f t="shared" si="251"/>
        <v>0</v>
      </c>
      <c r="K3196" s="160">
        <f t="shared" si="252"/>
        <v>0</v>
      </c>
    </row>
    <row r="3197" spans="7:11">
      <c r="G3197" s="160">
        <f t="shared" si="254"/>
        <v>0</v>
      </c>
      <c r="H3197" s="160">
        <f t="shared" si="253"/>
        <v>0</v>
      </c>
      <c r="I3197" s="160">
        <f t="shared" si="250"/>
        <v>0</v>
      </c>
      <c r="J3197" s="160">
        <f t="shared" si="251"/>
        <v>0</v>
      </c>
      <c r="K3197" s="160">
        <f t="shared" si="252"/>
        <v>0</v>
      </c>
    </row>
    <row r="3198" spans="7:11">
      <c r="G3198" s="160">
        <f t="shared" si="254"/>
        <v>0</v>
      </c>
      <c r="H3198" s="160">
        <f t="shared" si="253"/>
        <v>0</v>
      </c>
      <c r="I3198" s="160">
        <f t="shared" si="250"/>
        <v>0</v>
      </c>
      <c r="J3198" s="160">
        <f t="shared" si="251"/>
        <v>0</v>
      </c>
      <c r="K3198" s="160">
        <f t="shared" si="252"/>
        <v>0</v>
      </c>
    </row>
    <row r="3199" spans="7:11">
      <c r="G3199" s="160">
        <f t="shared" si="254"/>
        <v>0</v>
      </c>
      <c r="H3199" s="160">
        <f t="shared" si="253"/>
        <v>0</v>
      </c>
      <c r="I3199" s="160">
        <f t="shared" si="250"/>
        <v>0</v>
      </c>
      <c r="J3199" s="160">
        <f t="shared" si="251"/>
        <v>0</v>
      </c>
      <c r="K3199" s="160">
        <f t="shared" si="252"/>
        <v>0</v>
      </c>
    </row>
    <row r="3200" spans="7:11">
      <c r="G3200" s="160">
        <f t="shared" si="254"/>
        <v>0</v>
      </c>
      <c r="H3200" s="160">
        <f t="shared" si="253"/>
        <v>0</v>
      </c>
      <c r="I3200" s="160">
        <f t="shared" si="250"/>
        <v>0</v>
      </c>
      <c r="J3200" s="160">
        <f t="shared" si="251"/>
        <v>0</v>
      </c>
      <c r="K3200" s="160">
        <f t="shared" si="252"/>
        <v>0</v>
      </c>
    </row>
    <row r="3201" spans="7:11">
      <c r="G3201" s="160">
        <f t="shared" si="254"/>
        <v>0</v>
      </c>
      <c r="H3201" s="160">
        <f t="shared" si="253"/>
        <v>0</v>
      </c>
      <c r="I3201" s="160">
        <f t="shared" si="250"/>
        <v>0</v>
      </c>
      <c r="J3201" s="160">
        <f t="shared" si="251"/>
        <v>0</v>
      </c>
      <c r="K3201" s="160">
        <f t="shared" si="252"/>
        <v>0</v>
      </c>
    </row>
    <row r="3202" spans="7:11">
      <c r="G3202" s="160">
        <f t="shared" si="254"/>
        <v>0</v>
      </c>
      <c r="H3202" s="160">
        <f t="shared" si="253"/>
        <v>0</v>
      </c>
      <c r="I3202" s="160">
        <f t="shared" si="250"/>
        <v>0</v>
      </c>
      <c r="J3202" s="160">
        <f t="shared" si="251"/>
        <v>0</v>
      </c>
      <c r="K3202" s="160">
        <f t="shared" si="252"/>
        <v>0</v>
      </c>
    </row>
    <row r="3203" spans="7:11">
      <c r="G3203" s="160">
        <f t="shared" si="254"/>
        <v>0</v>
      </c>
      <c r="H3203" s="160">
        <f t="shared" si="253"/>
        <v>0</v>
      </c>
      <c r="I3203" s="160">
        <f t="shared" si="250"/>
        <v>0</v>
      </c>
      <c r="J3203" s="160">
        <f t="shared" si="251"/>
        <v>0</v>
      </c>
      <c r="K3203" s="160">
        <f t="shared" si="252"/>
        <v>0</v>
      </c>
    </row>
    <row r="3204" spans="7:11">
      <c r="G3204" s="160">
        <f t="shared" si="254"/>
        <v>0</v>
      </c>
      <c r="H3204" s="160">
        <f t="shared" si="253"/>
        <v>0</v>
      </c>
      <c r="I3204" s="160">
        <f t="shared" ref="I3204:I3267" si="255">IF(G3204="ТР",F3204,0)</f>
        <v>0</v>
      </c>
      <c r="J3204" s="160">
        <f t="shared" si="251"/>
        <v>0</v>
      </c>
      <c r="K3204" s="160">
        <f t="shared" si="252"/>
        <v>0</v>
      </c>
    </row>
    <row r="3205" spans="7:11">
      <c r="G3205" s="160">
        <f t="shared" si="254"/>
        <v>0</v>
      </c>
      <c r="H3205" s="160">
        <f t="shared" si="253"/>
        <v>0</v>
      </c>
      <c r="I3205" s="160">
        <f t="shared" si="255"/>
        <v>0</v>
      </c>
      <c r="J3205" s="160">
        <f t="shared" ref="J3205:J3268" si="256">IF(LEFT(C3205,2)="02","КР",0)</f>
        <v>0</v>
      </c>
      <c r="K3205" s="160">
        <f t="shared" ref="K3205:K3268" si="257">IF(J3205="КР",F3205,0)</f>
        <v>0</v>
      </c>
    </row>
    <row r="3206" spans="7:11">
      <c r="G3206" s="160">
        <f t="shared" si="254"/>
        <v>0</v>
      </c>
      <c r="H3206" s="160">
        <f t="shared" si="253"/>
        <v>0</v>
      </c>
      <c r="I3206" s="160">
        <f t="shared" si="255"/>
        <v>0</v>
      </c>
      <c r="J3206" s="160">
        <f t="shared" si="256"/>
        <v>0</v>
      </c>
      <c r="K3206" s="160">
        <f t="shared" si="257"/>
        <v>0</v>
      </c>
    </row>
    <row r="3207" spans="7:11">
      <c r="G3207" s="160">
        <f t="shared" si="254"/>
        <v>0</v>
      </c>
      <c r="H3207" s="160">
        <f t="shared" ref="H3207:H3270" si="258">IF(G3207="ТР",MID(C3207,3,1),0)</f>
        <v>0</v>
      </c>
      <c r="I3207" s="160">
        <f t="shared" si="255"/>
        <v>0</v>
      </c>
      <c r="J3207" s="160">
        <f t="shared" si="256"/>
        <v>0</v>
      </c>
      <c r="K3207" s="160">
        <f t="shared" si="257"/>
        <v>0</v>
      </c>
    </row>
    <row r="3208" spans="7:11">
      <c r="G3208" s="160">
        <f t="shared" si="254"/>
        <v>0</v>
      </c>
      <c r="H3208" s="160">
        <f t="shared" si="258"/>
        <v>0</v>
      </c>
      <c r="I3208" s="160">
        <f t="shared" si="255"/>
        <v>0</v>
      </c>
      <c r="J3208" s="160">
        <f t="shared" si="256"/>
        <v>0</v>
      </c>
      <c r="K3208" s="160">
        <f t="shared" si="257"/>
        <v>0</v>
      </c>
    </row>
    <row r="3209" spans="7:11">
      <c r="G3209" s="160">
        <f t="shared" si="254"/>
        <v>0</v>
      </c>
      <c r="H3209" s="160">
        <f t="shared" si="258"/>
        <v>0</v>
      </c>
      <c r="I3209" s="160">
        <f t="shared" si="255"/>
        <v>0</v>
      </c>
      <c r="J3209" s="160">
        <f t="shared" si="256"/>
        <v>0</v>
      </c>
      <c r="K3209" s="160">
        <f t="shared" si="257"/>
        <v>0</v>
      </c>
    </row>
    <row r="3210" spans="7:11">
      <c r="G3210" s="160">
        <f t="shared" si="254"/>
        <v>0</v>
      </c>
      <c r="H3210" s="160">
        <f t="shared" si="258"/>
        <v>0</v>
      </c>
      <c r="I3210" s="160">
        <f t="shared" si="255"/>
        <v>0</v>
      </c>
      <c r="J3210" s="160">
        <f t="shared" si="256"/>
        <v>0</v>
      </c>
      <c r="K3210" s="160">
        <f t="shared" si="257"/>
        <v>0</v>
      </c>
    </row>
    <row r="3211" spans="7:11">
      <c r="G3211" s="160">
        <f t="shared" si="254"/>
        <v>0</v>
      </c>
      <c r="H3211" s="160">
        <f t="shared" si="258"/>
        <v>0</v>
      </c>
      <c r="I3211" s="160">
        <f t="shared" si="255"/>
        <v>0</v>
      </c>
      <c r="J3211" s="160">
        <f t="shared" si="256"/>
        <v>0</v>
      </c>
      <c r="K3211" s="160">
        <f t="shared" si="257"/>
        <v>0</v>
      </c>
    </row>
    <row r="3212" spans="7:11">
      <c r="G3212" s="160">
        <f t="shared" si="254"/>
        <v>0</v>
      </c>
      <c r="H3212" s="160">
        <f t="shared" si="258"/>
        <v>0</v>
      </c>
      <c r="I3212" s="160">
        <f t="shared" si="255"/>
        <v>0</v>
      </c>
      <c r="J3212" s="160">
        <f t="shared" si="256"/>
        <v>0</v>
      </c>
      <c r="K3212" s="160">
        <f t="shared" si="257"/>
        <v>0</v>
      </c>
    </row>
    <row r="3213" spans="7:11">
      <c r="G3213" s="160">
        <f t="shared" si="254"/>
        <v>0</v>
      </c>
      <c r="H3213" s="160">
        <f t="shared" si="258"/>
        <v>0</v>
      </c>
      <c r="I3213" s="160">
        <f t="shared" si="255"/>
        <v>0</v>
      </c>
      <c r="J3213" s="160">
        <f t="shared" si="256"/>
        <v>0</v>
      </c>
      <c r="K3213" s="160">
        <f t="shared" si="257"/>
        <v>0</v>
      </c>
    </row>
    <row r="3214" spans="7:11">
      <c r="G3214" s="160">
        <f t="shared" si="254"/>
        <v>0</v>
      </c>
      <c r="H3214" s="160">
        <f t="shared" si="258"/>
        <v>0</v>
      </c>
      <c r="I3214" s="160">
        <f t="shared" si="255"/>
        <v>0</v>
      </c>
      <c r="J3214" s="160">
        <f t="shared" si="256"/>
        <v>0</v>
      </c>
      <c r="K3214" s="160">
        <f t="shared" si="257"/>
        <v>0</v>
      </c>
    </row>
    <row r="3215" spans="7:11">
      <c r="G3215" s="160">
        <f t="shared" si="254"/>
        <v>0</v>
      </c>
      <c r="H3215" s="160">
        <f t="shared" si="258"/>
        <v>0</v>
      </c>
      <c r="I3215" s="160">
        <f t="shared" si="255"/>
        <v>0</v>
      </c>
      <c r="J3215" s="160">
        <f t="shared" si="256"/>
        <v>0</v>
      </c>
      <c r="K3215" s="160">
        <f t="shared" si="257"/>
        <v>0</v>
      </c>
    </row>
    <row r="3216" spans="7:11">
      <c r="G3216" s="160">
        <f t="shared" si="254"/>
        <v>0</v>
      </c>
      <c r="H3216" s="160">
        <f t="shared" si="258"/>
        <v>0</v>
      </c>
      <c r="I3216" s="160">
        <f t="shared" si="255"/>
        <v>0</v>
      </c>
      <c r="J3216" s="160">
        <f t="shared" si="256"/>
        <v>0</v>
      </c>
      <c r="K3216" s="160">
        <f t="shared" si="257"/>
        <v>0</v>
      </c>
    </row>
    <row r="3217" spans="7:11">
      <c r="G3217" s="160">
        <f t="shared" si="254"/>
        <v>0</v>
      </c>
      <c r="H3217" s="160">
        <f t="shared" si="258"/>
        <v>0</v>
      </c>
      <c r="I3217" s="160">
        <f t="shared" si="255"/>
        <v>0</v>
      </c>
      <c r="J3217" s="160">
        <f t="shared" si="256"/>
        <v>0</v>
      </c>
      <c r="K3217" s="160">
        <f t="shared" si="257"/>
        <v>0</v>
      </c>
    </row>
    <row r="3218" spans="7:11">
      <c r="G3218" s="160">
        <f t="shared" si="254"/>
        <v>0</v>
      </c>
      <c r="H3218" s="160">
        <f t="shared" si="258"/>
        <v>0</v>
      </c>
      <c r="I3218" s="160">
        <f t="shared" si="255"/>
        <v>0</v>
      </c>
      <c r="J3218" s="160">
        <f t="shared" si="256"/>
        <v>0</v>
      </c>
      <c r="K3218" s="160">
        <f t="shared" si="257"/>
        <v>0</v>
      </c>
    </row>
    <row r="3219" spans="7:11">
      <c r="G3219" s="160">
        <f t="shared" si="254"/>
        <v>0</v>
      </c>
      <c r="H3219" s="160">
        <f t="shared" si="258"/>
        <v>0</v>
      </c>
      <c r="I3219" s="160">
        <f t="shared" si="255"/>
        <v>0</v>
      </c>
      <c r="J3219" s="160">
        <f t="shared" si="256"/>
        <v>0</v>
      </c>
      <c r="K3219" s="160">
        <f t="shared" si="257"/>
        <v>0</v>
      </c>
    </row>
    <row r="3220" spans="7:11">
      <c r="G3220" s="160">
        <f t="shared" si="254"/>
        <v>0</v>
      </c>
      <c r="H3220" s="160">
        <f t="shared" si="258"/>
        <v>0</v>
      </c>
      <c r="I3220" s="160">
        <f t="shared" si="255"/>
        <v>0</v>
      </c>
      <c r="J3220" s="160">
        <f t="shared" si="256"/>
        <v>0</v>
      </c>
      <c r="K3220" s="160">
        <f t="shared" si="257"/>
        <v>0</v>
      </c>
    </row>
    <row r="3221" spans="7:11">
      <c r="G3221" s="160">
        <f t="shared" si="254"/>
        <v>0</v>
      </c>
      <c r="H3221" s="160">
        <f t="shared" si="258"/>
        <v>0</v>
      </c>
      <c r="I3221" s="160">
        <f t="shared" si="255"/>
        <v>0</v>
      </c>
      <c r="J3221" s="160">
        <f t="shared" si="256"/>
        <v>0</v>
      </c>
      <c r="K3221" s="160">
        <f t="shared" si="257"/>
        <v>0</v>
      </c>
    </row>
    <row r="3222" spans="7:11">
      <c r="G3222" s="160">
        <f t="shared" si="254"/>
        <v>0</v>
      </c>
      <c r="H3222" s="160">
        <f t="shared" si="258"/>
        <v>0</v>
      </c>
      <c r="I3222" s="160">
        <f t="shared" si="255"/>
        <v>0</v>
      </c>
      <c r="J3222" s="160">
        <f t="shared" si="256"/>
        <v>0</v>
      </c>
      <c r="K3222" s="160">
        <f t="shared" si="257"/>
        <v>0</v>
      </c>
    </row>
    <row r="3223" spans="7:11">
      <c r="G3223" s="160">
        <f t="shared" si="254"/>
        <v>0</v>
      </c>
      <c r="H3223" s="160">
        <f t="shared" si="258"/>
        <v>0</v>
      </c>
      <c r="I3223" s="160">
        <f t="shared" si="255"/>
        <v>0</v>
      </c>
      <c r="J3223" s="160">
        <f t="shared" si="256"/>
        <v>0</v>
      </c>
      <c r="K3223" s="160">
        <f t="shared" si="257"/>
        <v>0</v>
      </c>
    </row>
    <row r="3224" spans="7:11">
      <c r="G3224" s="160">
        <f t="shared" si="254"/>
        <v>0</v>
      </c>
      <c r="H3224" s="160">
        <f t="shared" si="258"/>
        <v>0</v>
      </c>
      <c r="I3224" s="160">
        <f t="shared" si="255"/>
        <v>0</v>
      </c>
      <c r="J3224" s="160">
        <f t="shared" si="256"/>
        <v>0</v>
      </c>
      <c r="K3224" s="160">
        <f t="shared" si="257"/>
        <v>0</v>
      </c>
    </row>
    <row r="3225" spans="7:11">
      <c r="G3225" s="160">
        <f t="shared" si="254"/>
        <v>0</v>
      </c>
      <c r="H3225" s="160">
        <f t="shared" si="258"/>
        <v>0</v>
      </c>
      <c r="I3225" s="160">
        <f t="shared" si="255"/>
        <v>0</v>
      </c>
      <c r="J3225" s="160">
        <f t="shared" si="256"/>
        <v>0</v>
      </c>
      <c r="K3225" s="160">
        <f t="shared" si="257"/>
        <v>0</v>
      </c>
    </row>
    <row r="3226" spans="7:11">
      <c r="G3226" s="160">
        <f t="shared" si="254"/>
        <v>0</v>
      </c>
      <c r="H3226" s="160">
        <f t="shared" si="258"/>
        <v>0</v>
      </c>
      <c r="I3226" s="160">
        <f t="shared" si="255"/>
        <v>0</v>
      </c>
      <c r="J3226" s="160">
        <f t="shared" si="256"/>
        <v>0</v>
      </c>
      <c r="K3226" s="160">
        <f t="shared" si="257"/>
        <v>0</v>
      </c>
    </row>
    <row r="3227" spans="7:11">
      <c r="G3227" s="160">
        <f t="shared" si="254"/>
        <v>0</v>
      </c>
      <c r="H3227" s="160">
        <f t="shared" si="258"/>
        <v>0</v>
      </c>
      <c r="I3227" s="160">
        <f t="shared" si="255"/>
        <v>0</v>
      </c>
      <c r="J3227" s="160">
        <f t="shared" si="256"/>
        <v>0</v>
      </c>
      <c r="K3227" s="160">
        <f t="shared" si="257"/>
        <v>0</v>
      </c>
    </row>
    <row r="3228" spans="7:11">
      <c r="G3228" s="160">
        <f t="shared" si="254"/>
        <v>0</v>
      </c>
      <c r="H3228" s="160">
        <f t="shared" si="258"/>
        <v>0</v>
      </c>
      <c r="I3228" s="160">
        <f t="shared" si="255"/>
        <v>0</v>
      </c>
      <c r="J3228" s="160">
        <f t="shared" si="256"/>
        <v>0</v>
      </c>
      <c r="K3228" s="160">
        <f t="shared" si="257"/>
        <v>0</v>
      </c>
    </row>
    <row r="3229" spans="7:11">
      <c r="G3229" s="160">
        <f t="shared" si="254"/>
        <v>0</v>
      </c>
      <c r="H3229" s="160">
        <f t="shared" si="258"/>
        <v>0</v>
      </c>
      <c r="I3229" s="160">
        <f t="shared" si="255"/>
        <v>0</v>
      </c>
      <c r="J3229" s="160">
        <f t="shared" si="256"/>
        <v>0</v>
      </c>
      <c r="K3229" s="160">
        <f t="shared" si="257"/>
        <v>0</v>
      </c>
    </row>
    <row r="3230" spans="7:11">
      <c r="G3230" s="160">
        <f t="shared" si="254"/>
        <v>0</v>
      </c>
      <c r="H3230" s="160">
        <f t="shared" si="258"/>
        <v>0</v>
      </c>
      <c r="I3230" s="160">
        <f t="shared" si="255"/>
        <v>0</v>
      </c>
      <c r="J3230" s="160">
        <f t="shared" si="256"/>
        <v>0</v>
      </c>
      <c r="K3230" s="160">
        <f t="shared" si="257"/>
        <v>0</v>
      </c>
    </row>
    <row r="3231" spans="7:11">
      <c r="G3231" s="160">
        <f t="shared" si="254"/>
        <v>0</v>
      </c>
      <c r="H3231" s="160">
        <f t="shared" si="258"/>
        <v>0</v>
      </c>
      <c r="I3231" s="160">
        <f t="shared" si="255"/>
        <v>0</v>
      </c>
      <c r="J3231" s="160">
        <f t="shared" si="256"/>
        <v>0</v>
      </c>
      <c r="K3231" s="160">
        <f t="shared" si="257"/>
        <v>0</v>
      </c>
    </row>
    <row r="3232" spans="7:11">
      <c r="G3232" s="160">
        <f t="shared" si="254"/>
        <v>0</v>
      </c>
      <c r="H3232" s="160">
        <f t="shared" si="258"/>
        <v>0</v>
      </c>
      <c r="I3232" s="160">
        <f t="shared" si="255"/>
        <v>0</v>
      </c>
      <c r="J3232" s="160">
        <f t="shared" si="256"/>
        <v>0</v>
      </c>
      <c r="K3232" s="160">
        <f t="shared" si="257"/>
        <v>0</v>
      </c>
    </row>
    <row r="3233" spans="7:11">
      <c r="G3233" s="160">
        <f t="shared" si="254"/>
        <v>0</v>
      </c>
      <c r="H3233" s="160">
        <f t="shared" si="258"/>
        <v>0</v>
      </c>
      <c r="I3233" s="160">
        <f t="shared" si="255"/>
        <v>0</v>
      </c>
      <c r="J3233" s="160">
        <f t="shared" si="256"/>
        <v>0</v>
      </c>
      <c r="K3233" s="160">
        <f t="shared" si="257"/>
        <v>0</v>
      </c>
    </row>
    <row r="3234" spans="7:11">
      <c r="G3234" s="160">
        <f t="shared" si="254"/>
        <v>0</v>
      </c>
      <c r="H3234" s="160">
        <f t="shared" si="258"/>
        <v>0</v>
      </c>
      <c r="I3234" s="160">
        <f t="shared" si="255"/>
        <v>0</v>
      </c>
      <c r="J3234" s="160">
        <f t="shared" si="256"/>
        <v>0</v>
      </c>
      <c r="K3234" s="160">
        <f t="shared" si="257"/>
        <v>0</v>
      </c>
    </row>
    <row r="3235" spans="7:11">
      <c r="G3235" s="160">
        <f t="shared" si="254"/>
        <v>0</v>
      </c>
      <c r="H3235" s="160">
        <f t="shared" si="258"/>
        <v>0</v>
      </c>
      <c r="I3235" s="160">
        <f t="shared" si="255"/>
        <v>0</v>
      </c>
      <c r="J3235" s="160">
        <f t="shared" si="256"/>
        <v>0</v>
      </c>
      <c r="K3235" s="160">
        <f t="shared" si="257"/>
        <v>0</v>
      </c>
    </row>
    <row r="3236" spans="7:11">
      <c r="G3236" s="160">
        <f t="shared" si="254"/>
        <v>0</v>
      </c>
      <c r="H3236" s="160">
        <f t="shared" si="258"/>
        <v>0</v>
      </c>
      <c r="I3236" s="160">
        <f t="shared" si="255"/>
        <v>0</v>
      </c>
      <c r="J3236" s="160">
        <f t="shared" si="256"/>
        <v>0</v>
      </c>
      <c r="K3236" s="160">
        <f t="shared" si="257"/>
        <v>0</v>
      </c>
    </row>
    <row r="3237" spans="7:11">
      <c r="G3237" s="160">
        <f t="shared" si="254"/>
        <v>0</v>
      </c>
      <c r="H3237" s="160">
        <f t="shared" si="258"/>
        <v>0</v>
      </c>
      <c r="I3237" s="160">
        <f t="shared" si="255"/>
        <v>0</v>
      </c>
      <c r="J3237" s="160">
        <f t="shared" si="256"/>
        <v>0</v>
      </c>
      <c r="K3237" s="160">
        <f t="shared" si="257"/>
        <v>0</v>
      </c>
    </row>
    <row r="3238" spans="7:11">
      <c r="G3238" s="160">
        <f t="shared" si="254"/>
        <v>0</v>
      </c>
      <c r="H3238" s="160">
        <f t="shared" si="258"/>
        <v>0</v>
      </c>
      <c r="I3238" s="160">
        <f t="shared" si="255"/>
        <v>0</v>
      </c>
      <c r="J3238" s="160">
        <f t="shared" si="256"/>
        <v>0</v>
      </c>
      <c r="K3238" s="160">
        <f t="shared" si="257"/>
        <v>0</v>
      </c>
    </row>
    <row r="3239" spans="7:11">
      <c r="G3239" s="160">
        <f t="shared" si="254"/>
        <v>0</v>
      </c>
      <c r="H3239" s="160">
        <f t="shared" si="258"/>
        <v>0</v>
      </c>
      <c r="I3239" s="160">
        <f t="shared" si="255"/>
        <v>0</v>
      </c>
      <c r="J3239" s="160">
        <f t="shared" si="256"/>
        <v>0</v>
      </c>
      <c r="K3239" s="160">
        <f t="shared" si="257"/>
        <v>0</v>
      </c>
    </row>
    <row r="3240" spans="7:11">
      <c r="G3240" s="160">
        <f t="shared" si="254"/>
        <v>0</v>
      </c>
      <c r="H3240" s="160">
        <f t="shared" si="258"/>
        <v>0</v>
      </c>
      <c r="I3240" s="160">
        <f t="shared" si="255"/>
        <v>0</v>
      </c>
      <c r="J3240" s="160">
        <f t="shared" si="256"/>
        <v>0</v>
      </c>
      <c r="K3240" s="160">
        <f t="shared" si="257"/>
        <v>0</v>
      </c>
    </row>
    <row r="3241" spans="7:11">
      <c r="G3241" s="160">
        <f t="shared" si="254"/>
        <v>0</v>
      </c>
      <c r="H3241" s="160">
        <f t="shared" si="258"/>
        <v>0</v>
      </c>
      <c r="I3241" s="160">
        <f t="shared" si="255"/>
        <v>0</v>
      </c>
      <c r="J3241" s="160">
        <f t="shared" si="256"/>
        <v>0</v>
      </c>
      <c r="K3241" s="160">
        <f t="shared" si="257"/>
        <v>0</v>
      </c>
    </row>
    <row r="3242" spans="7:11">
      <c r="G3242" s="160">
        <f t="shared" si="254"/>
        <v>0</v>
      </c>
      <c r="H3242" s="160">
        <f t="shared" si="258"/>
        <v>0</v>
      </c>
      <c r="I3242" s="160">
        <f t="shared" si="255"/>
        <v>0</v>
      </c>
      <c r="J3242" s="160">
        <f t="shared" si="256"/>
        <v>0</v>
      </c>
      <c r="K3242" s="160">
        <f t="shared" si="257"/>
        <v>0</v>
      </c>
    </row>
    <row r="3243" spans="7:11">
      <c r="G3243" s="160">
        <f t="shared" si="254"/>
        <v>0</v>
      </c>
      <c r="H3243" s="160">
        <f t="shared" si="258"/>
        <v>0</v>
      </c>
      <c r="I3243" s="160">
        <f t="shared" si="255"/>
        <v>0</v>
      </c>
      <c r="J3243" s="160">
        <f t="shared" si="256"/>
        <v>0</v>
      </c>
      <c r="K3243" s="160">
        <f t="shared" si="257"/>
        <v>0</v>
      </c>
    </row>
    <row r="3244" spans="7:11">
      <c r="G3244" s="160">
        <f t="shared" si="254"/>
        <v>0</v>
      </c>
      <c r="H3244" s="160">
        <f t="shared" si="258"/>
        <v>0</v>
      </c>
      <c r="I3244" s="160">
        <f t="shared" si="255"/>
        <v>0</v>
      </c>
      <c r="J3244" s="160">
        <f t="shared" si="256"/>
        <v>0</v>
      </c>
      <c r="K3244" s="160">
        <f t="shared" si="257"/>
        <v>0</v>
      </c>
    </row>
    <row r="3245" spans="7:11">
      <c r="G3245" s="160">
        <f t="shared" si="254"/>
        <v>0</v>
      </c>
      <c r="H3245" s="160">
        <f t="shared" si="258"/>
        <v>0</v>
      </c>
      <c r="I3245" s="160">
        <f t="shared" si="255"/>
        <v>0</v>
      </c>
      <c r="J3245" s="160">
        <f t="shared" si="256"/>
        <v>0</v>
      </c>
      <c r="K3245" s="160">
        <f t="shared" si="257"/>
        <v>0</v>
      </c>
    </row>
    <row r="3246" spans="7:11">
      <c r="G3246" s="160">
        <f t="shared" si="254"/>
        <v>0</v>
      </c>
      <c r="H3246" s="160">
        <f t="shared" si="258"/>
        <v>0</v>
      </c>
      <c r="I3246" s="160">
        <f t="shared" si="255"/>
        <v>0</v>
      </c>
      <c r="J3246" s="160">
        <f t="shared" si="256"/>
        <v>0</v>
      </c>
      <c r="K3246" s="160">
        <f t="shared" si="257"/>
        <v>0</v>
      </c>
    </row>
    <row r="3247" spans="7:11">
      <c r="G3247" s="160">
        <f t="shared" si="254"/>
        <v>0</v>
      </c>
      <c r="H3247" s="160">
        <f t="shared" si="258"/>
        <v>0</v>
      </c>
      <c r="I3247" s="160">
        <f t="shared" si="255"/>
        <v>0</v>
      </c>
      <c r="J3247" s="160">
        <f t="shared" si="256"/>
        <v>0</v>
      </c>
      <c r="K3247" s="160">
        <f t="shared" si="257"/>
        <v>0</v>
      </c>
    </row>
    <row r="3248" spans="7:11">
      <c r="G3248" s="160">
        <f t="shared" si="254"/>
        <v>0</v>
      </c>
      <c r="H3248" s="160">
        <f t="shared" si="258"/>
        <v>0</v>
      </c>
      <c r="I3248" s="160">
        <f t="shared" si="255"/>
        <v>0</v>
      </c>
      <c r="J3248" s="160">
        <f t="shared" si="256"/>
        <v>0</v>
      </c>
      <c r="K3248" s="160">
        <f t="shared" si="257"/>
        <v>0</v>
      </c>
    </row>
    <row r="3249" spans="7:11">
      <c r="G3249" s="160">
        <f t="shared" si="254"/>
        <v>0</v>
      </c>
      <c r="H3249" s="160">
        <f t="shared" si="258"/>
        <v>0</v>
      </c>
      <c r="I3249" s="160">
        <f t="shared" si="255"/>
        <v>0</v>
      </c>
      <c r="J3249" s="160">
        <f t="shared" si="256"/>
        <v>0</v>
      </c>
      <c r="K3249" s="160">
        <f t="shared" si="257"/>
        <v>0</v>
      </c>
    </row>
    <row r="3250" spans="7:11">
      <c r="G3250" s="160">
        <f t="shared" si="254"/>
        <v>0</v>
      </c>
      <c r="H3250" s="160">
        <f t="shared" si="258"/>
        <v>0</v>
      </c>
      <c r="I3250" s="160">
        <f t="shared" si="255"/>
        <v>0</v>
      </c>
      <c r="J3250" s="160">
        <f t="shared" si="256"/>
        <v>0</v>
      </c>
      <c r="K3250" s="160">
        <f t="shared" si="257"/>
        <v>0</v>
      </c>
    </row>
    <row r="3251" spans="7:11">
      <c r="G3251" s="160">
        <f t="shared" si="254"/>
        <v>0</v>
      </c>
      <c r="H3251" s="160">
        <f t="shared" si="258"/>
        <v>0</v>
      </c>
      <c r="I3251" s="160">
        <f t="shared" si="255"/>
        <v>0</v>
      </c>
      <c r="J3251" s="160">
        <f t="shared" si="256"/>
        <v>0</v>
      </c>
      <c r="K3251" s="160">
        <f t="shared" si="257"/>
        <v>0</v>
      </c>
    </row>
    <row r="3252" spans="7:11">
      <c r="G3252" s="160">
        <f t="shared" si="254"/>
        <v>0</v>
      </c>
      <c r="H3252" s="160">
        <f t="shared" si="258"/>
        <v>0</v>
      </c>
      <c r="I3252" s="160">
        <f t="shared" si="255"/>
        <v>0</v>
      </c>
      <c r="J3252" s="160">
        <f t="shared" si="256"/>
        <v>0</v>
      </c>
      <c r="K3252" s="160">
        <f t="shared" si="257"/>
        <v>0</v>
      </c>
    </row>
    <row r="3253" spans="7:11">
      <c r="G3253" s="160">
        <f t="shared" si="254"/>
        <v>0</v>
      </c>
      <c r="H3253" s="160">
        <f t="shared" si="258"/>
        <v>0</v>
      </c>
      <c r="I3253" s="160">
        <f t="shared" si="255"/>
        <v>0</v>
      </c>
      <c r="J3253" s="160">
        <f t="shared" si="256"/>
        <v>0</v>
      </c>
      <c r="K3253" s="160">
        <f t="shared" si="257"/>
        <v>0</v>
      </c>
    </row>
    <row r="3254" spans="7:11">
      <c r="G3254" s="160">
        <f t="shared" si="254"/>
        <v>0</v>
      </c>
      <c r="H3254" s="160">
        <f t="shared" si="258"/>
        <v>0</v>
      </c>
      <c r="I3254" s="160">
        <f t="shared" si="255"/>
        <v>0</v>
      </c>
      <c r="J3254" s="160">
        <f t="shared" si="256"/>
        <v>0</v>
      </c>
      <c r="K3254" s="160">
        <f t="shared" si="257"/>
        <v>0</v>
      </c>
    </row>
    <row r="3255" spans="7:11">
      <c r="G3255" s="160">
        <f t="shared" si="254"/>
        <v>0</v>
      </c>
      <c r="H3255" s="160">
        <f t="shared" si="258"/>
        <v>0</v>
      </c>
      <c r="I3255" s="160">
        <f t="shared" si="255"/>
        <v>0</v>
      </c>
      <c r="J3255" s="160">
        <f t="shared" si="256"/>
        <v>0</v>
      </c>
      <c r="K3255" s="160">
        <f t="shared" si="257"/>
        <v>0</v>
      </c>
    </row>
    <row r="3256" spans="7:11">
      <c r="G3256" s="160">
        <f t="shared" si="254"/>
        <v>0</v>
      </c>
      <c r="H3256" s="160">
        <f t="shared" si="258"/>
        <v>0</v>
      </c>
      <c r="I3256" s="160">
        <f t="shared" si="255"/>
        <v>0</v>
      </c>
      <c r="J3256" s="160">
        <f t="shared" si="256"/>
        <v>0</v>
      </c>
      <c r="K3256" s="160">
        <f t="shared" si="257"/>
        <v>0</v>
      </c>
    </row>
    <row r="3257" spans="7:11">
      <c r="G3257" s="160">
        <f t="shared" ref="G3257:G3320" si="259">IF(LEFT(C3257,2)="1-","ТР",IF(LEFT(C3257,2)="4-","ТР",0))</f>
        <v>0</v>
      </c>
      <c r="H3257" s="160">
        <f t="shared" si="258"/>
        <v>0</v>
      </c>
      <c r="I3257" s="160">
        <f t="shared" si="255"/>
        <v>0</v>
      </c>
      <c r="J3257" s="160">
        <f t="shared" si="256"/>
        <v>0</v>
      </c>
      <c r="K3257" s="160">
        <f t="shared" si="257"/>
        <v>0</v>
      </c>
    </row>
    <row r="3258" spans="7:11">
      <c r="G3258" s="160">
        <f t="shared" si="259"/>
        <v>0</v>
      </c>
      <c r="H3258" s="160">
        <f t="shared" si="258"/>
        <v>0</v>
      </c>
      <c r="I3258" s="160">
        <f t="shared" si="255"/>
        <v>0</v>
      </c>
      <c r="J3258" s="160">
        <f t="shared" si="256"/>
        <v>0</v>
      </c>
      <c r="K3258" s="160">
        <f t="shared" si="257"/>
        <v>0</v>
      </c>
    </row>
    <row r="3259" spans="7:11">
      <c r="G3259" s="160">
        <f t="shared" si="259"/>
        <v>0</v>
      </c>
      <c r="H3259" s="160">
        <f t="shared" si="258"/>
        <v>0</v>
      </c>
      <c r="I3259" s="160">
        <f t="shared" si="255"/>
        <v>0</v>
      </c>
      <c r="J3259" s="160">
        <f t="shared" si="256"/>
        <v>0</v>
      </c>
      <c r="K3259" s="160">
        <f t="shared" si="257"/>
        <v>0</v>
      </c>
    </row>
    <row r="3260" spans="7:11">
      <c r="G3260" s="160">
        <f t="shared" si="259"/>
        <v>0</v>
      </c>
      <c r="H3260" s="160">
        <f t="shared" si="258"/>
        <v>0</v>
      </c>
      <c r="I3260" s="160">
        <f t="shared" si="255"/>
        <v>0</v>
      </c>
      <c r="J3260" s="160">
        <f t="shared" si="256"/>
        <v>0</v>
      </c>
      <c r="K3260" s="160">
        <f t="shared" si="257"/>
        <v>0</v>
      </c>
    </row>
    <row r="3261" spans="7:11">
      <c r="G3261" s="160">
        <f t="shared" si="259"/>
        <v>0</v>
      </c>
      <c r="H3261" s="160">
        <f t="shared" si="258"/>
        <v>0</v>
      </c>
      <c r="I3261" s="160">
        <f t="shared" si="255"/>
        <v>0</v>
      </c>
      <c r="J3261" s="160">
        <f t="shared" si="256"/>
        <v>0</v>
      </c>
      <c r="K3261" s="160">
        <f t="shared" si="257"/>
        <v>0</v>
      </c>
    </row>
    <row r="3262" spans="7:11">
      <c r="G3262" s="160">
        <f t="shared" si="259"/>
        <v>0</v>
      </c>
      <c r="H3262" s="160">
        <f t="shared" si="258"/>
        <v>0</v>
      </c>
      <c r="I3262" s="160">
        <f t="shared" si="255"/>
        <v>0</v>
      </c>
      <c r="J3262" s="160">
        <f t="shared" si="256"/>
        <v>0</v>
      </c>
      <c r="K3262" s="160">
        <f t="shared" si="257"/>
        <v>0</v>
      </c>
    </row>
    <row r="3263" spans="7:11">
      <c r="G3263" s="160">
        <f t="shared" si="259"/>
        <v>0</v>
      </c>
      <c r="H3263" s="160">
        <f t="shared" si="258"/>
        <v>0</v>
      </c>
      <c r="I3263" s="160">
        <f t="shared" si="255"/>
        <v>0</v>
      </c>
      <c r="J3263" s="160">
        <f t="shared" si="256"/>
        <v>0</v>
      </c>
      <c r="K3263" s="160">
        <f t="shared" si="257"/>
        <v>0</v>
      </c>
    </row>
    <row r="3264" spans="7:11">
      <c r="G3264" s="160">
        <f t="shared" si="259"/>
        <v>0</v>
      </c>
      <c r="H3264" s="160">
        <f t="shared" si="258"/>
        <v>0</v>
      </c>
      <c r="I3264" s="160">
        <f t="shared" si="255"/>
        <v>0</v>
      </c>
      <c r="J3264" s="160">
        <f t="shared" si="256"/>
        <v>0</v>
      </c>
      <c r="K3264" s="160">
        <f t="shared" si="257"/>
        <v>0</v>
      </c>
    </row>
    <row r="3265" spans="7:11">
      <c r="G3265" s="160">
        <f t="shared" si="259"/>
        <v>0</v>
      </c>
      <c r="H3265" s="160">
        <f t="shared" si="258"/>
        <v>0</v>
      </c>
      <c r="I3265" s="160">
        <f t="shared" si="255"/>
        <v>0</v>
      </c>
      <c r="J3265" s="160">
        <f t="shared" si="256"/>
        <v>0</v>
      </c>
      <c r="K3265" s="160">
        <f t="shared" si="257"/>
        <v>0</v>
      </c>
    </row>
    <row r="3266" spans="7:11">
      <c r="G3266" s="160">
        <f t="shared" si="259"/>
        <v>0</v>
      </c>
      <c r="H3266" s="160">
        <f t="shared" si="258"/>
        <v>0</v>
      </c>
      <c r="I3266" s="160">
        <f t="shared" si="255"/>
        <v>0</v>
      </c>
      <c r="J3266" s="160">
        <f t="shared" si="256"/>
        <v>0</v>
      </c>
      <c r="K3266" s="160">
        <f t="shared" si="257"/>
        <v>0</v>
      </c>
    </row>
    <row r="3267" spans="7:11">
      <c r="G3267" s="160">
        <f t="shared" si="259"/>
        <v>0</v>
      </c>
      <c r="H3267" s="160">
        <f t="shared" si="258"/>
        <v>0</v>
      </c>
      <c r="I3267" s="160">
        <f t="shared" si="255"/>
        <v>0</v>
      </c>
      <c r="J3267" s="160">
        <f t="shared" si="256"/>
        <v>0</v>
      </c>
      <c r="K3267" s="160">
        <f t="shared" si="257"/>
        <v>0</v>
      </c>
    </row>
    <row r="3268" spans="7:11">
      <c r="G3268" s="160">
        <f t="shared" si="259"/>
        <v>0</v>
      </c>
      <c r="H3268" s="160">
        <f t="shared" si="258"/>
        <v>0</v>
      </c>
      <c r="I3268" s="160">
        <f t="shared" ref="I3268:I3331" si="260">IF(G3268="ТР",F3268,0)</f>
        <v>0</v>
      </c>
      <c r="J3268" s="160">
        <f t="shared" si="256"/>
        <v>0</v>
      </c>
      <c r="K3268" s="160">
        <f t="shared" si="257"/>
        <v>0</v>
      </c>
    </row>
    <row r="3269" spans="7:11">
      <c r="G3269" s="160">
        <f t="shared" si="259"/>
        <v>0</v>
      </c>
      <c r="H3269" s="160">
        <f t="shared" si="258"/>
        <v>0</v>
      </c>
      <c r="I3269" s="160">
        <f t="shared" si="260"/>
        <v>0</v>
      </c>
      <c r="J3269" s="160">
        <f t="shared" ref="J3269:J3332" si="261">IF(LEFT(C3269,2)="02","КР",0)</f>
        <v>0</v>
      </c>
      <c r="K3269" s="160">
        <f t="shared" ref="K3269:K3332" si="262">IF(J3269="КР",F3269,0)</f>
        <v>0</v>
      </c>
    </row>
    <row r="3270" spans="7:11">
      <c r="G3270" s="160">
        <f t="shared" si="259"/>
        <v>0</v>
      </c>
      <c r="H3270" s="160">
        <f t="shared" si="258"/>
        <v>0</v>
      </c>
      <c r="I3270" s="160">
        <f t="shared" si="260"/>
        <v>0</v>
      </c>
      <c r="J3270" s="160">
        <f t="shared" si="261"/>
        <v>0</v>
      </c>
      <c r="K3270" s="160">
        <f t="shared" si="262"/>
        <v>0</v>
      </c>
    </row>
    <row r="3271" spans="7:11">
      <c r="G3271" s="160">
        <f t="shared" si="259"/>
        <v>0</v>
      </c>
      <c r="H3271" s="160">
        <f t="shared" ref="H3271:H3334" si="263">IF(G3271="ТР",MID(C3271,3,1),0)</f>
        <v>0</v>
      </c>
      <c r="I3271" s="160">
        <f t="shared" si="260"/>
        <v>0</v>
      </c>
      <c r="J3271" s="160">
        <f t="shared" si="261"/>
        <v>0</v>
      </c>
      <c r="K3271" s="160">
        <f t="shared" si="262"/>
        <v>0</v>
      </c>
    </row>
    <row r="3272" spans="7:11">
      <c r="G3272" s="160">
        <f t="shared" si="259"/>
        <v>0</v>
      </c>
      <c r="H3272" s="160">
        <f t="shared" si="263"/>
        <v>0</v>
      </c>
      <c r="I3272" s="160">
        <f t="shared" si="260"/>
        <v>0</v>
      </c>
      <c r="J3272" s="160">
        <f t="shared" si="261"/>
        <v>0</v>
      </c>
      <c r="K3272" s="160">
        <f t="shared" si="262"/>
        <v>0</v>
      </c>
    </row>
    <row r="3273" spans="7:11">
      <c r="G3273" s="160">
        <f t="shared" si="259"/>
        <v>0</v>
      </c>
      <c r="H3273" s="160">
        <f t="shared" si="263"/>
        <v>0</v>
      </c>
      <c r="I3273" s="160">
        <f t="shared" si="260"/>
        <v>0</v>
      </c>
      <c r="J3273" s="160">
        <f t="shared" si="261"/>
        <v>0</v>
      </c>
      <c r="K3273" s="160">
        <f t="shared" si="262"/>
        <v>0</v>
      </c>
    </row>
    <row r="3274" spans="7:11">
      <c r="G3274" s="160">
        <f t="shared" si="259"/>
        <v>0</v>
      </c>
      <c r="H3274" s="160">
        <f t="shared" si="263"/>
        <v>0</v>
      </c>
      <c r="I3274" s="160">
        <f t="shared" si="260"/>
        <v>0</v>
      </c>
      <c r="J3274" s="160">
        <f t="shared" si="261"/>
        <v>0</v>
      </c>
      <c r="K3274" s="160">
        <f t="shared" si="262"/>
        <v>0</v>
      </c>
    </row>
    <row r="3275" spans="7:11">
      <c r="G3275" s="160">
        <f t="shared" si="259"/>
        <v>0</v>
      </c>
      <c r="H3275" s="160">
        <f t="shared" si="263"/>
        <v>0</v>
      </c>
      <c r="I3275" s="160">
        <f t="shared" si="260"/>
        <v>0</v>
      </c>
      <c r="J3275" s="160">
        <f t="shared" si="261"/>
        <v>0</v>
      </c>
      <c r="K3275" s="160">
        <f t="shared" si="262"/>
        <v>0</v>
      </c>
    </row>
    <row r="3276" spans="7:11">
      <c r="G3276" s="160">
        <f t="shared" si="259"/>
        <v>0</v>
      </c>
      <c r="H3276" s="160">
        <f t="shared" si="263"/>
        <v>0</v>
      </c>
      <c r="I3276" s="160">
        <f t="shared" si="260"/>
        <v>0</v>
      </c>
      <c r="J3276" s="160">
        <f t="shared" si="261"/>
        <v>0</v>
      </c>
      <c r="K3276" s="160">
        <f t="shared" si="262"/>
        <v>0</v>
      </c>
    </row>
    <row r="3277" spans="7:11">
      <c r="G3277" s="160">
        <f t="shared" si="259"/>
        <v>0</v>
      </c>
      <c r="H3277" s="160">
        <f t="shared" si="263"/>
        <v>0</v>
      </c>
      <c r="I3277" s="160">
        <f t="shared" si="260"/>
        <v>0</v>
      </c>
      <c r="J3277" s="160">
        <f t="shared" si="261"/>
        <v>0</v>
      </c>
      <c r="K3277" s="160">
        <f t="shared" si="262"/>
        <v>0</v>
      </c>
    </row>
    <row r="3278" spans="7:11">
      <c r="G3278" s="160">
        <f t="shared" si="259"/>
        <v>0</v>
      </c>
      <c r="H3278" s="160">
        <f t="shared" si="263"/>
        <v>0</v>
      </c>
      <c r="I3278" s="160">
        <f t="shared" si="260"/>
        <v>0</v>
      </c>
      <c r="J3278" s="160">
        <f t="shared" si="261"/>
        <v>0</v>
      </c>
      <c r="K3278" s="160">
        <f t="shared" si="262"/>
        <v>0</v>
      </c>
    </row>
    <row r="3279" spans="7:11">
      <c r="G3279" s="160">
        <f t="shared" si="259"/>
        <v>0</v>
      </c>
      <c r="H3279" s="160">
        <f t="shared" si="263"/>
        <v>0</v>
      </c>
      <c r="I3279" s="160">
        <f t="shared" si="260"/>
        <v>0</v>
      </c>
      <c r="J3279" s="160">
        <f t="shared" si="261"/>
        <v>0</v>
      </c>
      <c r="K3279" s="160">
        <f t="shared" si="262"/>
        <v>0</v>
      </c>
    </row>
    <row r="3280" spans="7:11">
      <c r="G3280" s="160">
        <f t="shared" si="259"/>
        <v>0</v>
      </c>
      <c r="H3280" s="160">
        <f t="shared" si="263"/>
        <v>0</v>
      </c>
      <c r="I3280" s="160">
        <f t="shared" si="260"/>
        <v>0</v>
      </c>
      <c r="J3280" s="160">
        <f t="shared" si="261"/>
        <v>0</v>
      </c>
      <c r="K3280" s="160">
        <f t="shared" si="262"/>
        <v>0</v>
      </c>
    </row>
    <row r="3281" spans="7:11">
      <c r="G3281" s="160">
        <f t="shared" si="259"/>
        <v>0</v>
      </c>
      <c r="H3281" s="160">
        <f t="shared" si="263"/>
        <v>0</v>
      </c>
      <c r="I3281" s="160">
        <f t="shared" si="260"/>
        <v>0</v>
      </c>
      <c r="J3281" s="160">
        <f t="shared" si="261"/>
        <v>0</v>
      </c>
      <c r="K3281" s="160">
        <f t="shared" si="262"/>
        <v>0</v>
      </c>
    </row>
    <row r="3282" spans="7:11">
      <c r="G3282" s="160">
        <f t="shared" si="259"/>
        <v>0</v>
      </c>
      <c r="H3282" s="160">
        <f t="shared" si="263"/>
        <v>0</v>
      </c>
      <c r="I3282" s="160">
        <f t="shared" si="260"/>
        <v>0</v>
      </c>
      <c r="J3282" s="160">
        <f t="shared" si="261"/>
        <v>0</v>
      </c>
      <c r="K3282" s="160">
        <f t="shared" si="262"/>
        <v>0</v>
      </c>
    </row>
    <row r="3283" spans="7:11">
      <c r="G3283" s="160">
        <f t="shared" si="259"/>
        <v>0</v>
      </c>
      <c r="H3283" s="160">
        <f t="shared" si="263"/>
        <v>0</v>
      </c>
      <c r="I3283" s="160">
        <f t="shared" si="260"/>
        <v>0</v>
      </c>
      <c r="J3283" s="160">
        <f t="shared" si="261"/>
        <v>0</v>
      </c>
      <c r="K3283" s="160">
        <f t="shared" si="262"/>
        <v>0</v>
      </c>
    </row>
    <row r="3284" spans="7:11">
      <c r="G3284" s="160">
        <f t="shared" si="259"/>
        <v>0</v>
      </c>
      <c r="H3284" s="160">
        <f t="shared" si="263"/>
        <v>0</v>
      </c>
      <c r="I3284" s="160">
        <f t="shared" si="260"/>
        <v>0</v>
      </c>
      <c r="J3284" s="160">
        <f t="shared" si="261"/>
        <v>0</v>
      </c>
      <c r="K3284" s="160">
        <f t="shared" si="262"/>
        <v>0</v>
      </c>
    </row>
    <row r="3285" spans="7:11">
      <c r="G3285" s="160">
        <f t="shared" si="259"/>
        <v>0</v>
      </c>
      <c r="H3285" s="160">
        <f t="shared" si="263"/>
        <v>0</v>
      </c>
      <c r="I3285" s="160">
        <f t="shared" si="260"/>
        <v>0</v>
      </c>
      <c r="J3285" s="160">
        <f t="shared" si="261"/>
        <v>0</v>
      </c>
      <c r="K3285" s="160">
        <f t="shared" si="262"/>
        <v>0</v>
      </c>
    </row>
    <row r="3286" spans="7:11">
      <c r="G3286" s="160">
        <f t="shared" si="259"/>
        <v>0</v>
      </c>
      <c r="H3286" s="160">
        <f t="shared" si="263"/>
        <v>0</v>
      </c>
      <c r="I3286" s="160">
        <f t="shared" si="260"/>
        <v>0</v>
      </c>
      <c r="J3286" s="160">
        <f t="shared" si="261"/>
        <v>0</v>
      </c>
      <c r="K3286" s="160">
        <f t="shared" si="262"/>
        <v>0</v>
      </c>
    </row>
    <row r="3287" spans="7:11">
      <c r="G3287" s="160">
        <f t="shared" si="259"/>
        <v>0</v>
      </c>
      <c r="H3287" s="160">
        <f t="shared" si="263"/>
        <v>0</v>
      </c>
      <c r="I3287" s="160">
        <f t="shared" si="260"/>
        <v>0</v>
      </c>
      <c r="J3287" s="160">
        <f t="shared" si="261"/>
        <v>0</v>
      </c>
      <c r="K3287" s="160">
        <f t="shared" si="262"/>
        <v>0</v>
      </c>
    </row>
    <row r="3288" spans="7:11">
      <c r="G3288" s="160">
        <f t="shared" si="259"/>
        <v>0</v>
      </c>
      <c r="H3288" s="160">
        <f t="shared" si="263"/>
        <v>0</v>
      </c>
      <c r="I3288" s="160">
        <f t="shared" si="260"/>
        <v>0</v>
      </c>
      <c r="J3288" s="160">
        <f t="shared" si="261"/>
        <v>0</v>
      </c>
      <c r="K3288" s="160">
        <f t="shared" si="262"/>
        <v>0</v>
      </c>
    </row>
    <row r="3289" spans="7:11">
      <c r="G3289" s="160">
        <f t="shared" si="259"/>
        <v>0</v>
      </c>
      <c r="H3289" s="160">
        <f t="shared" si="263"/>
        <v>0</v>
      </c>
      <c r="I3289" s="160">
        <f t="shared" si="260"/>
        <v>0</v>
      </c>
      <c r="J3289" s="160">
        <f t="shared" si="261"/>
        <v>0</v>
      </c>
      <c r="K3289" s="160">
        <f t="shared" si="262"/>
        <v>0</v>
      </c>
    </row>
    <row r="3290" spans="7:11">
      <c r="G3290" s="160">
        <f t="shared" si="259"/>
        <v>0</v>
      </c>
      <c r="H3290" s="160">
        <f t="shared" si="263"/>
        <v>0</v>
      </c>
      <c r="I3290" s="160">
        <f t="shared" si="260"/>
        <v>0</v>
      </c>
      <c r="J3290" s="160">
        <f t="shared" si="261"/>
        <v>0</v>
      </c>
      <c r="K3290" s="160">
        <f t="shared" si="262"/>
        <v>0</v>
      </c>
    </row>
    <row r="3291" spans="7:11">
      <c r="G3291" s="160">
        <f t="shared" si="259"/>
        <v>0</v>
      </c>
      <c r="H3291" s="160">
        <f t="shared" si="263"/>
        <v>0</v>
      </c>
      <c r="I3291" s="160">
        <f t="shared" si="260"/>
        <v>0</v>
      </c>
      <c r="J3291" s="160">
        <f t="shared" si="261"/>
        <v>0</v>
      </c>
      <c r="K3291" s="160">
        <f t="shared" si="262"/>
        <v>0</v>
      </c>
    </row>
    <row r="3292" spans="7:11">
      <c r="G3292" s="160">
        <f t="shared" si="259"/>
        <v>0</v>
      </c>
      <c r="H3292" s="160">
        <f t="shared" si="263"/>
        <v>0</v>
      </c>
      <c r="I3292" s="160">
        <f t="shared" si="260"/>
        <v>0</v>
      </c>
      <c r="J3292" s="160">
        <f t="shared" si="261"/>
        <v>0</v>
      </c>
      <c r="K3292" s="160">
        <f t="shared" si="262"/>
        <v>0</v>
      </c>
    </row>
    <row r="3293" spans="7:11">
      <c r="G3293" s="160">
        <f t="shared" si="259"/>
        <v>0</v>
      </c>
      <c r="H3293" s="160">
        <f t="shared" si="263"/>
        <v>0</v>
      </c>
      <c r="I3293" s="160">
        <f t="shared" si="260"/>
        <v>0</v>
      </c>
      <c r="J3293" s="160">
        <f t="shared" si="261"/>
        <v>0</v>
      </c>
      <c r="K3293" s="160">
        <f t="shared" si="262"/>
        <v>0</v>
      </c>
    </row>
    <row r="3294" spans="7:11">
      <c r="G3294" s="160">
        <f t="shared" si="259"/>
        <v>0</v>
      </c>
      <c r="H3294" s="160">
        <f t="shared" si="263"/>
        <v>0</v>
      </c>
      <c r="I3294" s="160">
        <f t="shared" si="260"/>
        <v>0</v>
      </c>
      <c r="J3294" s="160">
        <f t="shared" si="261"/>
        <v>0</v>
      </c>
      <c r="K3294" s="160">
        <f t="shared" si="262"/>
        <v>0</v>
      </c>
    </row>
    <row r="3295" spans="7:11">
      <c r="G3295" s="160">
        <f t="shared" si="259"/>
        <v>0</v>
      </c>
      <c r="H3295" s="160">
        <f t="shared" si="263"/>
        <v>0</v>
      </c>
      <c r="I3295" s="160">
        <f t="shared" si="260"/>
        <v>0</v>
      </c>
      <c r="J3295" s="160">
        <f t="shared" si="261"/>
        <v>0</v>
      </c>
      <c r="K3295" s="160">
        <f t="shared" si="262"/>
        <v>0</v>
      </c>
    </row>
    <row r="3296" spans="7:11">
      <c r="G3296" s="160">
        <f t="shared" si="259"/>
        <v>0</v>
      </c>
      <c r="H3296" s="160">
        <f t="shared" si="263"/>
        <v>0</v>
      </c>
      <c r="I3296" s="160">
        <f t="shared" si="260"/>
        <v>0</v>
      </c>
      <c r="J3296" s="160">
        <f t="shared" si="261"/>
        <v>0</v>
      </c>
      <c r="K3296" s="160">
        <f t="shared" si="262"/>
        <v>0</v>
      </c>
    </row>
    <row r="3297" spans="7:11">
      <c r="G3297" s="160">
        <f t="shared" si="259"/>
        <v>0</v>
      </c>
      <c r="H3297" s="160">
        <f t="shared" si="263"/>
        <v>0</v>
      </c>
      <c r="I3297" s="160">
        <f t="shared" si="260"/>
        <v>0</v>
      </c>
      <c r="J3297" s="160">
        <f t="shared" si="261"/>
        <v>0</v>
      </c>
      <c r="K3297" s="160">
        <f t="shared" si="262"/>
        <v>0</v>
      </c>
    </row>
    <row r="3298" spans="7:11">
      <c r="G3298" s="160">
        <f t="shared" si="259"/>
        <v>0</v>
      </c>
      <c r="H3298" s="160">
        <f t="shared" si="263"/>
        <v>0</v>
      </c>
      <c r="I3298" s="160">
        <f t="shared" si="260"/>
        <v>0</v>
      </c>
      <c r="J3298" s="160">
        <f t="shared" si="261"/>
        <v>0</v>
      </c>
      <c r="K3298" s="160">
        <f t="shared" si="262"/>
        <v>0</v>
      </c>
    </row>
    <row r="3299" spans="7:11">
      <c r="G3299" s="160">
        <f t="shared" si="259"/>
        <v>0</v>
      </c>
      <c r="H3299" s="160">
        <f t="shared" si="263"/>
        <v>0</v>
      </c>
      <c r="I3299" s="160">
        <f t="shared" si="260"/>
        <v>0</v>
      </c>
      <c r="J3299" s="160">
        <f t="shared" si="261"/>
        <v>0</v>
      </c>
      <c r="K3299" s="160">
        <f t="shared" si="262"/>
        <v>0</v>
      </c>
    </row>
    <row r="3300" spans="7:11">
      <c r="G3300" s="160">
        <f t="shared" si="259"/>
        <v>0</v>
      </c>
      <c r="H3300" s="160">
        <f t="shared" si="263"/>
        <v>0</v>
      </c>
      <c r="I3300" s="160">
        <f t="shared" si="260"/>
        <v>0</v>
      </c>
      <c r="J3300" s="160">
        <f t="shared" si="261"/>
        <v>0</v>
      </c>
      <c r="K3300" s="160">
        <f t="shared" si="262"/>
        <v>0</v>
      </c>
    </row>
    <row r="3301" spans="7:11">
      <c r="G3301" s="160">
        <f t="shared" si="259"/>
        <v>0</v>
      </c>
      <c r="H3301" s="160">
        <f t="shared" si="263"/>
        <v>0</v>
      </c>
      <c r="I3301" s="160">
        <f t="shared" si="260"/>
        <v>0</v>
      </c>
      <c r="J3301" s="160">
        <f t="shared" si="261"/>
        <v>0</v>
      </c>
      <c r="K3301" s="160">
        <f t="shared" si="262"/>
        <v>0</v>
      </c>
    </row>
    <row r="3302" spans="7:11">
      <c r="G3302" s="160">
        <f t="shared" si="259"/>
        <v>0</v>
      </c>
      <c r="H3302" s="160">
        <f t="shared" si="263"/>
        <v>0</v>
      </c>
      <c r="I3302" s="160">
        <f t="shared" si="260"/>
        <v>0</v>
      </c>
      <c r="J3302" s="160">
        <f t="shared" si="261"/>
        <v>0</v>
      </c>
      <c r="K3302" s="160">
        <f t="shared" si="262"/>
        <v>0</v>
      </c>
    </row>
    <row r="3303" spans="7:11">
      <c r="G3303" s="160">
        <f t="shared" si="259"/>
        <v>0</v>
      </c>
      <c r="H3303" s="160">
        <f t="shared" si="263"/>
        <v>0</v>
      </c>
      <c r="I3303" s="160">
        <f t="shared" si="260"/>
        <v>0</v>
      </c>
      <c r="J3303" s="160">
        <f t="shared" si="261"/>
        <v>0</v>
      </c>
      <c r="K3303" s="160">
        <f t="shared" si="262"/>
        <v>0</v>
      </c>
    </row>
    <row r="3304" spans="7:11">
      <c r="G3304" s="160">
        <f t="shared" si="259"/>
        <v>0</v>
      </c>
      <c r="H3304" s="160">
        <f t="shared" si="263"/>
        <v>0</v>
      </c>
      <c r="I3304" s="160">
        <f t="shared" si="260"/>
        <v>0</v>
      </c>
      <c r="J3304" s="160">
        <f t="shared" si="261"/>
        <v>0</v>
      </c>
      <c r="K3304" s="160">
        <f t="shared" si="262"/>
        <v>0</v>
      </c>
    </row>
    <row r="3305" spans="7:11">
      <c r="G3305" s="160">
        <f t="shared" si="259"/>
        <v>0</v>
      </c>
      <c r="H3305" s="160">
        <f t="shared" si="263"/>
        <v>0</v>
      </c>
      <c r="I3305" s="160">
        <f t="shared" si="260"/>
        <v>0</v>
      </c>
      <c r="J3305" s="160">
        <f t="shared" si="261"/>
        <v>0</v>
      </c>
      <c r="K3305" s="160">
        <f t="shared" si="262"/>
        <v>0</v>
      </c>
    </row>
    <row r="3306" spans="7:11">
      <c r="G3306" s="160">
        <f t="shared" si="259"/>
        <v>0</v>
      </c>
      <c r="H3306" s="160">
        <f t="shared" si="263"/>
        <v>0</v>
      </c>
      <c r="I3306" s="160">
        <f t="shared" si="260"/>
        <v>0</v>
      </c>
      <c r="J3306" s="160">
        <f t="shared" si="261"/>
        <v>0</v>
      </c>
      <c r="K3306" s="160">
        <f t="shared" si="262"/>
        <v>0</v>
      </c>
    </row>
    <row r="3307" spans="7:11">
      <c r="G3307" s="160">
        <f t="shared" si="259"/>
        <v>0</v>
      </c>
      <c r="H3307" s="160">
        <f t="shared" si="263"/>
        <v>0</v>
      </c>
      <c r="I3307" s="160">
        <f t="shared" si="260"/>
        <v>0</v>
      </c>
      <c r="J3307" s="160">
        <f t="shared" si="261"/>
        <v>0</v>
      </c>
      <c r="K3307" s="160">
        <f t="shared" si="262"/>
        <v>0</v>
      </c>
    </row>
    <row r="3308" spans="7:11">
      <c r="G3308" s="160">
        <f t="shared" si="259"/>
        <v>0</v>
      </c>
      <c r="H3308" s="160">
        <f t="shared" si="263"/>
        <v>0</v>
      </c>
      <c r="I3308" s="160">
        <f t="shared" si="260"/>
        <v>0</v>
      </c>
      <c r="J3308" s="160">
        <f t="shared" si="261"/>
        <v>0</v>
      </c>
      <c r="K3308" s="160">
        <f t="shared" si="262"/>
        <v>0</v>
      </c>
    </row>
    <row r="3309" spans="7:11">
      <c r="G3309" s="160">
        <f t="shared" si="259"/>
        <v>0</v>
      </c>
      <c r="H3309" s="160">
        <f t="shared" si="263"/>
        <v>0</v>
      </c>
      <c r="I3309" s="160">
        <f t="shared" si="260"/>
        <v>0</v>
      </c>
      <c r="J3309" s="160">
        <f t="shared" si="261"/>
        <v>0</v>
      </c>
      <c r="K3309" s="160">
        <f t="shared" si="262"/>
        <v>0</v>
      </c>
    </row>
    <row r="3310" spans="7:11">
      <c r="G3310" s="160">
        <f t="shared" si="259"/>
        <v>0</v>
      </c>
      <c r="H3310" s="160">
        <f t="shared" si="263"/>
        <v>0</v>
      </c>
      <c r="I3310" s="160">
        <f t="shared" si="260"/>
        <v>0</v>
      </c>
      <c r="J3310" s="160">
        <f t="shared" si="261"/>
        <v>0</v>
      </c>
      <c r="K3310" s="160">
        <f t="shared" si="262"/>
        <v>0</v>
      </c>
    </row>
    <row r="3311" spans="7:11">
      <c r="G3311" s="160">
        <f t="shared" si="259"/>
        <v>0</v>
      </c>
      <c r="H3311" s="160">
        <f t="shared" si="263"/>
        <v>0</v>
      </c>
      <c r="I3311" s="160">
        <f t="shared" si="260"/>
        <v>0</v>
      </c>
      <c r="J3311" s="160">
        <f t="shared" si="261"/>
        <v>0</v>
      </c>
      <c r="K3311" s="160">
        <f t="shared" si="262"/>
        <v>0</v>
      </c>
    </row>
    <row r="3312" spans="7:11">
      <c r="G3312" s="160">
        <f t="shared" si="259"/>
        <v>0</v>
      </c>
      <c r="H3312" s="160">
        <f t="shared" si="263"/>
        <v>0</v>
      </c>
      <c r="I3312" s="160">
        <f t="shared" si="260"/>
        <v>0</v>
      </c>
      <c r="J3312" s="160">
        <f t="shared" si="261"/>
        <v>0</v>
      </c>
      <c r="K3312" s="160">
        <f t="shared" si="262"/>
        <v>0</v>
      </c>
    </row>
    <row r="3313" spans="7:11">
      <c r="G3313" s="160">
        <f t="shared" si="259"/>
        <v>0</v>
      </c>
      <c r="H3313" s="160">
        <f t="shared" si="263"/>
        <v>0</v>
      </c>
      <c r="I3313" s="160">
        <f t="shared" si="260"/>
        <v>0</v>
      </c>
      <c r="J3313" s="160">
        <f t="shared" si="261"/>
        <v>0</v>
      </c>
      <c r="K3313" s="160">
        <f t="shared" si="262"/>
        <v>0</v>
      </c>
    </row>
    <row r="3314" spans="7:11">
      <c r="G3314" s="160">
        <f t="shared" si="259"/>
        <v>0</v>
      </c>
      <c r="H3314" s="160">
        <f t="shared" si="263"/>
        <v>0</v>
      </c>
      <c r="I3314" s="160">
        <f t="shared" si="260"/>
        <v>0</v>
      </c>
      <c r="J3314" s="160">
        <f t="shared" si="261"/>
        <v>0</v>
      </c>
      <c r="K3314" s="160">
        <f t="shared" si="262"/>
        <v>0</v>
      </c>
    </row>
    <row r="3315" spans="7:11">
      <c r="G3315" s="160">
        <f t="shared" si="259"/>
        <v>0</v>
      </c>
      <c r="H3315" s="160">
        <f t="shared" si="263"/>
        <v>0</v>
      </c>
      <c r="I3315" s="160">
        <f t="shared" si="260"/>
        <v>0</v>
      </c>
      <c r="J3315" s="160">
        <f t="shared" si="261"/>
        <v>0</v>
      </c>
      <c r="K3315" s="160">
        <f t="shared" si="262"/>
        <v>0</v>
      </c>
    </row>
    <row r="3316" spans="7:11">
      <c r="G3316" s="160">
        <f t="shared" si="259"/>
        <v>0</v>
      </c>
      <c r="H3316" s="160">
        <f t="shared" si="263"/>
        <v>0</v>
      </c>
      <c r="I3316" s="160">
        <f t="shared" si="260"/>
        <v>0</v>
      </c>
      <c r="J3316" s="160">
        <f t="shared" si="261"/>
        <v>0</v>
      </c>
      <c r="K3316" s="160">
        <f t="shared" si="262"/>
        <v>0</v>
      </c>
    </row>
    <row r="3317" spans="7:11">
      <c r="G3317" s="160">
        <f t="shared" si="259"/>
        <v>0</v>
      </c>
      <c r="H3317" s="160">
        <f t="shared" si="263"/>
        <v>0</v>
      </c>
      <c r="I3317" s="160">
        <f t="shared" si="260"/>
        <v>0</v>
      </c>
      <c r="J3317" s="160">
        <f t="shared" si="261"/>
        <v>0</v>
      </c>
      <c r="K3317" s="160">
        <f t="shared" si="262"/>
        <v>0</v>
      </c>
    </row>
    <row r="3318" spans="7:11">
      <c r="G3318" s="160">
        <f t="shared" si="259"/>
        <v>0</v>
      </c>
      <c r="H3318" s="160">
        <f t="shared" si="263"/>
        <v>0</v>
      </c>
      <c r="I3318" s="160">
        <f t="shared" si="260"/>
        <v>0</v>
      </c>
      <c r="J3318" s="160">
        <f t="shared" si="261"/>
        <v>0</v>
      </c>
      <c r="K3318" s="160">
        <f t="shared" si="262"/>
        <v>0</v>
      </c>
    </row>
    <row r="3319" spans="7:11">
      <c r="G3319" s="160">
        <f t="shared" si="259"/>
        <v>0</v>
      </c>
      <c r="H3319" s="160">
        <f t="shared" si="263"/>
        <v>0</v>
      </c>
      <c r="I3319" s="160">
        <f t="shared" si="260"/>
        <v>0</v>
      </c>
      <c r="J3319" s="160">
        <f t="shared" si="261"/>
        <v>0</v>
      </c>
      <c r="K3319" s="160">
        <f t="shared" si="262"/>
        <v>0</v>
      </c>
    </row>
    <row r="3320" spans="7:11">
      <c r="G3320" s="160">
        <f t="shared" si="259"/>
        <v>0</v>
      </c>
      <c r="H3320" s="160">
        <f t="shared" si="263"/>
        <v>0</v>
      </c>
      <c r="I3320" s="160">
        <f t="shared" si="260"/>
        <v>0</v>
      </c>
      <c r="J3320" s="160">
        <f t="shared" si="261"/>
        <v>0</v>
      </c>
      <c r="K3320" s="160">
        <f t="shared" si="262"/>
        <v>0</v>
      </c>
    </row>
    <row r="3321" spans="7:11">
      <c r="G3321" s="160">
        <f t="shared" ref="G3321:G3384" si="264">IF(LEFT(C3321,2)="1-","ТР",IF(LEFT(C3321,2)="4-","ТР",0))</f>
        <v>0</v>
      </c>
      <c r="H3321" s="160">
        <f t="shared" si="263"/>
        <v>0</v>
      </c>
      <c r="I3321" s="160">
        <f t="shared" si="260"/>
        <v>0</v>
      </c>
      <c r="J3321" s="160">
        <f t="shared" si="261"/>
        <v>0</v>
      </c>
      <c r="K3321" s="160">
        <f t="shared" si="262"/>
        <v>0</v>
      </c>
    </row>
    <row r="3322" spans="7:11">
      <c r="G3322" s="160">
        <f t="shared" si="264"/>
        <v>0</v>
      </c>
      <c r="H3322" s="160">
        <f t="shared" si="263"/>
        <v>0</v>
      </c>
      <c r="I3322" s="160">
        <f t="shared" si="260"/>
        <v>0</v>
      </c>
      <c r="J3322" s="160">
        <f t="shared" si="261"/>
        <v>0</v>
      </c>
      <c r="K3322" s="160">
        <f t="shared" si="262"/>
        <v>0</v>
      </c>
    </row>
    <row r="3323" spans="7:11">
      <c r="G3323" s="160">
        <f t="shared" si="264"/>
        <v>0</v>
      </c>
      <c r="H3323" s="160">
        <f t="shared" si="263"/>
        <v>0</v>
      </c>
      <c r="I3323" s="160">
        <f t="shared" si="260"/>
        <v>0</v>
      </c>
      <c r="J3323" s="160">
        <f t="shared" si="261"/>
        <v>0</v>
      </c>
      <c r="K3323" s="160">
        <f t="shared" si="262"/>
        <v>0</v>
      </c>
    </row>
    <row r="3324" spans="7:11">
      <c r="G3324" s="160">
        <f t="shared" si="264"/>
        <v>0</v>
      </c>
      <c r="H3324" s="160">
        <f t="shared" si="263"/>
        <v>0</v>
      </c>
      <c r="I3324" s="160">
        <f t="shared" si="260"/>
        <v>0</v>
      </c>
      <c r="J3324" s="160">
        <f t="shared" si="261"/>
        <v>0</v>
      </c>
      <c r="K3324" s="160">
        <f t="shared" si="262"/>
        <v>0</v>
      </c>
    </row>
    <row r="3325" spans="7:11">
      <c r="G3325" s="160">
        <f t="shared" si="264"/>
        <v>0</v>
      </c>
      <c r="H3325" s="160">
        <f t="shared" si="263"/>
        <v>0</v>
      </c>
      <c r="I3325" s="160">
        <f t="shared" si="260"/>
        <v>0</v>
      </c>
      <c r="J3325" s="160">
        <f t="shared" si="261"/>
        <v>0</v>
      </c>
      <c r="K3325" s="160">
        <f t="shared" si="262"/>
        <v>0</v>
      </c>
    </row>
    <row r="3326" spans="7:11">
      <c r="G3326" s="160">
        <f t="shared" si="264"/>
        <v>0</v>
      </c>
      <c r="H3326" s="160">
        <f t="shared" si="263"/>
        <v>0</v>
      </c>
      <c r="I3326" s="160">
        <f t="shared" si="260"/>
        <v>0</v>
      </c>
      <c r="J3326" s="160">
        <f t="shared" si="261"/>
        <v>0</v>
      </c>
      <c r="K3326" s="160">
        <f t="shared" si="262"/>
        <v>0</v>
      </c>
    </row>
    <row r="3327" spans="7:11">
      <c r="G3327" s="160">
        <f t="shared" si="264"/>
        <v>0</v>
      </c>
      <c r="H3327" s="160">
        <f t="shared" si="263"/>
        <v>0</v>
      </c>
      <c r="I3327" s="160">
        <f t="shared" si="260"/>
        <v>0</v>
      </c>
      <c r="J3327" s="160">
        <f t="shared" si="261"/>
        <v>0</v>
      </c>
      <c r="K3327" s="160">
        <f t="shared" si="262"/>
        <v>0</v>
      </c>
    </row>
    <row r="3328" spans="7:11">
      <c r="G3328" s="160">
        <f t="shared" si="264"/>
        <v>0</v>
      </c>
      <c r="H3328" s="160">
        <f t="shared" si="263"/>
        <v>0</v>
      </c>
      <c r="I3328" s="160">
        <f t="shared" si="260"/>
        <v>0</v>
      </c>
      <c r="J3328" s="160">
        <f t="shared" si="261"/>
        <v>0</v>
      </c>
      <c r="K3328" s="160">
        <f t="shared" si="262"/>
        <v>0</v>
      </c>
    </row>
    <row r="3329" spans="7:11">
      <c r="G3329" s="160">
        <f t="shared" si="264"/>
        <v>0</v>
      </c>
      <c r="H3329" s="160">
        <f t="shared" si="263"/>
        <v>0</v>
      </c>
      <c r="I3329" s="160">
        <f t="shared" si="260"/>
        <v>0</v>
      </c>
      <c r="J3329" s="160">
        <f t="shared" si="261"/>
        <v>0</v>
      </c>
      <c r="K3329" s="160">
        <f t="shared" si="262"/>
        <v>0</v>
      </c>
    </row>
    <row r="3330" spans="7:11">
      <c r="G3330" s="160">
        <f t="shared" si="264"/>
        <v>0</v>
      </c>
      <c r="H3330" s="160">
        <f t="shared" si="263"/>
        <v>0</v>
      </c>
      <c r="I3330" s="160">
        <f t="shared" si="260"/>
        <v>0</v>
      </c>
      <c r="J3330" s="160">
        <f t="shared" si="261"/>
        <v>0</v>
      </c>
      <c r="K3330" s="160">
        <f t="shared" si="262"/>
        <v>0</v>
      </c>
    </row>
    <row r="3331" spans="7:11">
      <c r="G3331" s="160">
        <f t="shared" si="264"/>
        <v>0</v>
      </c>
      <c r="H3331" s="160">
        <f t="shared" si="263"/>
        <v>0</v>
      </c>
      <c r="I3331" s="160">
        <f t="shared" si="260"/>
        <v>0</v>
      </c>
      <c r="J3331" s="160">
        <f t="shared" si="261"/>
        <v>0</v>
      </c>
      <c r="K3331" s="160">
        <f t="shared" si="262"/>
        <v>0</v>
      </c>
    </row>
    <row r="3332" spans="7:11">
      <c r="G3332" s="160">
        <f t="shared" si="264"/>
        <v>0</v>
      </c>
      <c r="H3332" s="160">
        <f t="shared" si="263"/>
        <v>0</v>
      </c>
      <c r="I3332" s="160">
        <f t="shared" ref="I3332:I3395" si="265">IF(G3332="ТР",F3332,0)</f>
        <v>0</v>
      </c>
      <c r="J3332" s="160">
        <f t="shared" si="261"/>
        <v>0</v>
      </c>
      <c r="K3332" s="160">
        <f t="shared" si="262"/>
        <v>0</v>
      </c>
    </row>
    <row r="3333" spans="7:11">
      <c r="G3333" s="160">
        <f t="shared" si="264"/>
        <v>0</v>
      </c>
      <c r="H3333" s="160">
        <f t="shared" si="263"/>
        <v>0</v>
      </c>
      <c r="I3333" s="160">
        <f t="shared" si="265"/>
        <v>0</v>
      </c>
      <c r="J3333" s="160">
        <f t="shared" ref="J3333:J3396" si="266">IF(LEFT(C3333,2)="02","КР",0)</f>
        <v>0</v>
      </c>
      <c r="K3333" s="160">
        <f t="shared" ref="K3333:K3396" si="267">IF(J3333="КР",F3333,0)</f>
        <v>0</v>
      </c>
    </row>
    <row r="3334" spans="7:11">
      <c r="G3334" s="160">
        <f t="shared" si="264"/>
        <v>0</v>
      </c>
      <c r="H3334" s="160">
        <f t="shared" si="263"/>
        <v>0</v>
      </c>
      <c r="I3334" s="160">
        <f t="shared" si="265"/>
        <v>0</v>
      </c>
      <c r="J3334" s="160">
        <f t="shared" si="266"/>
        <v>0</v>
      </c>
      <c r="K3334" s="160">
        <f t="shared" si="267"/>
        <v>0</v>
      </c>
    </row>
    <row r="3335" spans="7:11">
      <c r="G3335" s="160">
        <f t="shared" si="264"/>
        <v>0</v>
      </c>
      <c r="H3335" s="160">
        <f t="shared" ref="H3335:H3398" si="268">IF(G3335="ТР",MID(C3335,3,1),0)</f>
        <v>0</v>
      </c>
      <c r="I3335" s="160">
        <f t="shared" si="265"/>
        <v>0</v>
      </c>
      <c r="J3335" s="160">
        <f t="shared" si="266"/>
        <v>0</v>
      </c>
      <c r="K3335" s="160">
        <f t="shared" si="267"/>
        <v>0</v>
      </c>
    </row>
    <row r="3336" spans="7:11">
      <c r="G3336" s="160">
        <f t="shared" si="264"/>
        <v>0</v>
      </c>
      <c r="H3336" s="160">
        <f t="shared" si="268"/>
        <v>0</v>
      </c>
      <c r="I3336" s="160">
        <f t="shared" si="265"/>
        <v>0</v>
      </c>
      <c r="J3336" s="160">
        <f t="shared" si="266"/>
        <v>0</v>
      </c>
      <c r="K3336" s="160">
        <f t="shared" si="267"/>
        <v>0</v>
      </c>
    </row>
    <row r="3337" spans="7:11">
      <c r="G3337" s="160">
        <f t="shared" si="264"/>
        <v>0</v>
      </c>
      <c r="H3337" s="160">
        <f t="shared" si="268"/>
        <v>0</v>
      </c>
      <c r="I3337" s="160">
        <f t="shared" si="265"/>
        <v>0</v>
      </c>
      <c r="J3337" s="160">
        <f t="shared" si="266"/>
        <v>0</v>
      </c>
      <c r="K3337" s="160">
        <f t="shared" si="267"/>
        <v>0</v>
      </c>
    </row>
    <row r="3338" spans="7:11">
      <c r="G3338" s="160">
        <f t="shared" si="264"/>
        <v>0</v>
      </c>
      <c r="H3338" s="160">
        <f t="shared" si="268"/>
        <v>0</v>
      </c>
      <c r="I3338" s="160">
        <f t="shared" si="265"/>
        <v>0</v>
      </c>
      <c r="J3338" s="160">
        <f t="shared" si="266"/>
        <v>0</v>
      </c>
      <c r="K3338" s="160">
        <f t="shared" si="267"/>
        <v>0</v>
      </c>
    </row>
    <row r="3339" spans="7:11">
      <c r="G3339" s="160">
        <f t="shared" si="264"/>
        <v>0</v>
      </c>
      <c r="H3339" s="160">
        <f t="shared" si="268"/>
        <v>0</v>
      </c>
      <c r="I3339" s="160">
        <f t="shared" si="265"/>
        <v>0</v>
      </c>
      <c r="J3339" s="160">
        <f t="shared" si="266"/>
        <v>0</v>
      </c>
      <c r="K3339" s="160">
        <f t="shared" si="267"/>
        <v>0</v>
      </c>
    </row>
    <row r="3340" spans="7:11">
      <c r="G3340" s="160">
        <f t="shared" si="264"/>
        <v>0</v>
      </c>
      <c r="H3340" s="160">
        <f t="shared" si="268"/>
        <v>0</v>
      </c>
      <c r="I3340" s="160">
        <f t="shared" si="265"/>
        <v>0</v>
      </c>
      <c r="J3340" s="160">
        <f t="shared" si="266"/>
        <v>0</v>
      </c>
      <c r="K3340" s="160">
        <f t="shared" si="267"/>
        <v>0</v>
      </c>
    </row>
    <row r="3341" spans="7:11">
      <c r="G3341" s="160">
        <f t="shared" si="264"/>
        <v>0</v>
      </c>
      <c r="H3341" s="160">
        <f t="shared" si="268"/>
        <v>0</v>
      </c>
      <c r="I3341" s="160">
        <f t="shared" si="265"/>
        <v>0</v>
      </c>
      <c r="J3341" s="160">
        <f t="shared" si="266"/>
        <v>0</v>
      </c>
      <c r="K3341" s="160">
        <f t="shared" si="267"/>
        <v>0</v>
      </c>
    </row>
    <row r="3342" spans="7:11">
      <c r="G3342" s="160">
        <f t="shared" si="264"/>
        <v>0</v>
      </c>
      <c r="H3342" s="160">
        <f t="shared" si="268"/>
        <v>0</v>
      </c>
      <c r="I3342" s="160">
        <f t="shared" si="265"/>
        <v>0</v>
      </c>
      <c r="J3342" s="160">
        <f t="shared" si="266"/>
        <v>0</v>
      </c>
      <c r="K3342" s="160">
        <f t="shared" si="267"/>
        <v>0</v>
      </c>
    </row>
    <row r="3343" spans="7:11">
      <c r="G3343" s="160">
        <f t="shared" si="264"/>
        <v>0</v>
      </c>
      <c r="H3343" s="160">
        <f t="shared" si="268"/>
        <v>0</v>
      </c>
      <c r="I3343" s="160">
        <f t="shared" si="265"/>
        <v>0</v>
      </c>
      <c r="J3343" s="160">
        <f t="shared" si="266"/>
        <v>0</v>
      </c>
      <c r="K3343" s="160">
        <f t="shared" si="267"/>
        <v>0</v>
      </c>
    </row>
    <row r="3344" spans="7:11">
      <c r="G3344" s="160">
        <f t="shared" si="264"/>
        <v>0</v>
      </c>
      <c r="H3344" s="160">
        <f t="shared" si="268"/>
        <v>0</v>
      </c>
      <c r="I3344" s="160">
        <f t="shared" si="265"/>
        <v>0</v>
      </c>
      <c r="J3344" s="160">
        <f t="shared" si="266"/>
        <v>0</v>
      </c>
      <c r="K3344" s="160">
        <f t="shared" si="267"/>
        <v>0</v>
      </c>
    </row>
    <row r="3345" spans="7:11">
      <c r="G3345" s="160">
        <f t="shared" si="264"/>
        <v>0</v>
      </c>
      <c r="H3345" s="160">
        <f t="shared" si="268"/>
        <v>0</v>
      </c>
      <c r="I3345" s="160">
        <f t="shared" si="265"/>
        <v>0</v>
      </c>
      <c r="J3345" s="160">
        <f t="shared" si="266"/>
        <v>0</v>
      </c>
      <c r="K3345" s="160">
        <f t="shared" si="267"/>
        <v>0</v>
      </c>
    </row>
    <row r="3346" spans="7:11">
      <c r="G3346" s="160">
        <f t="shared" si="264"/>
        <v>0</v>
      </c>
      <c r="H3346" s="160">
        <f t="shared" si="268"/>
        <v>0</v>
      </c>
      <c r="I3346" s="160">
        <f t="shared" si="265"/>
        <v>0</v>
      </c>
      <c r="J3346" s="160">
        <f t="shared" si="266"/>
        <v>0</v>
      </c>
      <c r="K3346" s="160">
        <f t="shared" si="267"/>
        <v>0</v>
      </c>
    </row>
    <row r="3347" spans="7:11">
      <c r="G3347" s="160">
        <f t="shared" si="264"/>
        <v>0</v>
      </c>
      <c r="H3347" s="160">
        <f t="shared" si="268"/>
        <v>0</v>
      </c>
      <c r="I3347" s="160">
        <f t="shared" si="265"/>
        <v>0</v>
      </c>
      <c r="J3347" s="160">
        <f t="shared" si="266"/>
        <v>0</v>
      </c>
      <c r="K3347" s="160">
        <f t="shared" si="267"/>
        <v>0</v>
      </c>
    </row>
    <row r="3348" spans="7:11">
      <c r="G3348" s="160">
        <f t="shared" si="264"/>
        <v>0</v>
      </c>
      <c r="H3348" s="160">
        <f t="shared" si="268"/>
        <v>0</v>
      </c>
      <c r="I3348" s="160">
        <f t="shared" si="265"/>
        <v>0</v>
      </c>
      <c r="J3348" s="160">
        <f t="shared" si="266"/>
        <v>0</v>
      </c>
      <c r="K3348" s="160">
        <f t="shared" si="267"/>
        <v>0</v>
      </c>
    </row>
    <row r="3349" spans="7:11">
      <c r="G3349" s="160">
        <f t="shared" si="264"/>
        <v>0</v>
      </c>
      <c r="H3349" s="160">
        <f t="shared" si="268"/>
        <v>0</v>
      </c>
      <c r="I3349" s="160">
        <f t="shared" si="265"/>
        <v>0</v>
      </c>
      <c r="J3349" s="160">
        <f t="shared" si="266"/>
        <v>0</v>
      </c>
      <c r="K3349" s="160">
        <f t="shared" si="267"/>
        <v>0</v>
      </c>
    </row>
    <row r="3350" spans="7:11">
      <c r="G3350" s="160">
        <f t="shared" si="264"/>
        <v>0</v>
      </c>
      <c r="H3350" s="160">
        <f t="shared" si="268"/>
        <v>0</v>
      </c>
      <c r="I3350" s="160">
        <f t="shared" si="265"/>
        <v>0</v>
      </c>
      <c r="J3350" s="160">
        <f t="shared" si="266"/>
        <v>0</v>
      </c>
      <c r="K3350" s="160">
        <f t="shared" si="267"/>
        <v>0</v>
      </c>
    </row>
    <row r="3351" spans="7:11">
      <c r="G3351" s="160">
        <f t="shared" si="264"/>
        <v>0</v>
      </c>
      <c r="H3351" s="160">
        <f t="shared" si="268"/>
        <v>0</v>
      </c>
      <c r="I3351" s="160">
        <f t="shared" si="265"/>
        <v>0</v>
      </c>
      <c r="J3351" s="160">
        <f t="shared" si="266"/>
        <v>0</v>
      </c>
      <c r="K3351" s="160">
        <f t="shared" si="267"/>
        <v>0</v>
      </c>
    </row>
    <row r="3352" spans="7:11">
      <c r="G3352" s="160">
        <f t="shared" si="264"/>
        <v>0</v>
      </c>
      <c r="H3352" s="160">
        <f t="shared" si="268"/>
        <v>0</v>
      </c>
      <c r="I3352" s="160">
        <f t="shared" si="265"/>
        <v>0</v>
      </c>
      <c r="J3352" s="160">
        <f t="shared" si="266"/>
        <v>0</v>
      </c>
      <c r="K3352" s="160">
        <f t="shared" si="267"/>
        <v>0</v>
      </c>
    </row>
    <row r="3353" spans="7:11">
      <c r="G3353" s="160">
        <f t="shared" si="264"/>
        <v>0</v>
      </c>
      <c r="H3353" s="160">
        <f t="shared" si="268"/>
        <v>0</v>
      </c>
      <c r="I3353" s="160">
        <f t="shared" si="265"/>
        <v>0</v>
      </c>
      <c r="J3353" s="160">
        <f t="shared" si="266"/>
        <v>0</v>
      </c>
      <c r="K3353" s="160">
        <f t="shared" si="267"/>
        <v>0</v>
      </c>
    </row>
    <row r="3354" spans="7:11">
      <c r="G3354" s="160">
        <f t="shared" si="264"/>
        <v>0</v>
      </c>
      <c r="H3354" s="160">
        <f t="shared" si="268"/>
        <v>0</v>
      </c>
      <c r="I3354" s="160">
        <f t="shared" si="265"/>
        <v>0</v>
      </c>
      <c r="J3354" s="160">
        <f t="shared" si="266"/>
        <v>0</v>
      </c>
      <c r="K3354" s="160">
        <f t="shared" si="267"/>
        <v>0</v>
      </c>
    </row>
    <row r="3355" spans="7:11">
      <c r="G3355" s="160">
        <f t="shared" si="264"/>
        <v>0</v>
      </c>
      <c r="H3355" s="160">
        <f t="shared" si="268"/>
        <v>0</v>
      </c>
      <c r="I3355" s="160">
        <f t="shared" si="265"/>
        <v>0</v>
      </c>
      <c r="J3355" s="160">
        <f t="shared" si="266"/>
        <v>0</v>
      </c>
      <c r="K3355" s="160">
        <f t="shared" si="267"/>
        <v>0</v>
      </c>
    </row>
    <row r="3356" spans="7:11">
      <c r="G3356" s="160">
        <f t="shared" si="264"/>
        <v>0</v>
      </c>
      <c r="H3356" s="160">
        <f t="shared" si="268"/>
        <v>0</v>
      </c>
      <c r="I3356" s="160">
        <f t="shared" si="265"/>
        <v>0</v>
      </c>
      <c r="J3356" s="160">
        <f t="shared" si="266"/>
        <v>0</v>
      </c>
      <c r="K3356" s="160">
        <f t="shared" si="267"/>
        <v>0</v>
      </c>
    </row>
    <row r="3357" spans="7:11">
      <c r="G3357" s="160">
        <f t="shared" si="264"/>
        <v>0</v>
      </c>
      <c r="H3357" s="160">
        <f t="shared" si="268"/>
        <v>0</v>
      </c>
      <c r="I3357" s="160">
        <f t="shared" si="265"/>
        <v>0</v>
      </c>
      <c r="J3357" s="160">
        <f t="shared" si="266"/>
        <v>0</v>
      </c>
      <c r="K3357" s="160">
        <f t="shared" si="267"/>
        <v>0</v>
      </c>
    </row>
    <row r="3358" spans="7:11">
      <c r="G3358" s="160">
        <f t="shared" si="264"/>
        <v>0</v>
      </c>
      <c r="H3358" s="160">
        <f t="shared" si="268"/>
        <v>0</v>
      </c>
      <c r="I3358" s="160">
        <f t="shared" si="265"/>
        <v>0</v>
      </c>
      <c r="J3358" s="160">
        <f t="shared" si="266"/>
        <v>0</v>
      </c>
      <c r="K3358" s="160">
        <f t="shared" si="267"/>
        <v>0</v>
      </c>
    </row>
    <row r="3359" spans="7:11">
      <c r="G3359" s="160">
        <f t="shared" si="264"/>
        <v>0</v>
      </c>
      <c r="H3359" s="160">
        <f t="shared" si="268"/>
        <v>0</v>
      </c>
      <c r="I3359" s="160">
        <f t="shared" si="265"/>
        <v>0</v>
      </c>
      <c r="J3359" s="160">
        <f t="shared" si="266"/>
        <v>0</v>
      </c>
      <c r="K3359" s="160">
        <f t="shared" si="267"/>
        <v>0</v>
      </c>
    </row>
    <row r="3360" spans="7:11">
      <c r="G3360" s="160">
        <f t="shared" si="264"/>
        <v>0</v>
      </c>
      <c r="H3360" s="160">
        <f t="shared" si="268"/>
        <v>0</v>
      </c>
      <c r="I3360" s="160">
        <f t="shared" si="265"/>
        <v>0</v>
      </c>
      <c r="J3360" s="160">
        <f t="shared" si="266"/>
        <v>0</v>
      </c>
      <c r="K3360" s="160">
        <f t="shared" si="267"/>
        <v>0</v>
      </c>
    </row>
    <row r="3361" spans="7:11">
      <c r="G3361" s="160">
        <f t="shared" si="264"/>
        <v>0</v>
      </c>
      <c r="H3361" s="160">
        <f t="shared" si="268"/>
        <v>0</v>
      </c>
      <c r="I3361" s="160">
        <f t="shared" si="265"/>
        <v>0</v>
      </c>
      <c r="J3361" s="160">
        <f t="shared" si="266"/>
        <v>0</v>
      </c>
      <c r="K3361" s="160">
        <f t="shared" si="267"/>
        <v>0</v>
      </c>
    </row>
    <row r="3362" spans="7:11">
      <c r="G3362" s="160">
        <f t="shared" si="264"/>
        <v>0</v>
      </c>
      <c r="H3362" s="160">
        <f t="shared" si="268"/>
        <v>0</v>
      </c>
      <c r="I3362" s="160">
        <f t="shared" si="265"/>
        <v>0</v>
      </c>
      <c r="J3362" s="160">
        <f t="shared" si="266"/>
        <v>0</v>
      </c>
      <c r="K3362" s="160">
        <f t="shared" si="267"/>
        <v>0</v>
      </c>
    </row>
    <row r="3363" spans="7:11">
      <c r="G3363" s="160">
        <f t="shared" si="264"/>
        <v>0</v>
      </c>
      <c r="H3363" s="160">
        <f t="shared" si="268"/>
        <v>0</v>
      </c>
      <c r="I3363" s="160">
        <f t="shared" si="265"/>
        <v>0</v>
      </c>
      <c r="J3363" s="160">
        <f t="shared" si="266"/>
        <v>0</v>
      </c>
      <c r="K3363" s="160">
        <f t="shared" si="267"/>
        <v>0</v>
      </c>
    </row>
    <row r="3364" spans="7:11">
      <c r="G3364" s="160">
        <f t="shared" si="264"/>
        <v>0</v>
      </c>
      <c r="H3364" s="160">
        <f t="shared" si="268"/>
        <v>0</v>
      </c>
      <c r="I3364" s="160">
        <f t="shared" si="265"/>
        <v>0</v>
      </c>
      <c r="J3364" s="160">
        <f t="shared" si="266"/>
        <v>0</v>
      </c>
      <c r="K3364" s="160">
        <f t="shared" si="267"/>
        <v>0</v>
      </c>
    </row>
    <row r="3365" spans="7:11">
      <c r="G3365" s="160">
        <f t="shared" si="264"/>
        <v>0</v>
      </c>
      <c r="H3365" s="160">
        <f t="shared" si="268"/>
        <v>0</v>
      </c>
      <c r="I3365" s="160">
        <f t="shared" si="265"/>
        <v>0</v>
      </c>
      <c r="J3365" s="160">
        <f t="shared" si="266"/>
        <v>0</v>
      </c>
      <c r="K3365" s="160">
        <f t="shared" si="267"/>
        <v>0</v>
      </c>
    </row>
    <row r="3366" spans="7:11">
      <c r="G3366" s="160">
        <f t="shared" si="264"/>
        <v>0</v>
      </c>
      <c r="H3366" s="160">
        <f t="shared" si="268"/>
        <v>0</v>
      </c>
      <c r="I3366" s="160">
        <f t="shared" si="265"/>
        <v>0</v>
      </c>
      <c r="J3366" s="160">
        <f t="shared" si="266"/>
        <v>0</v>
      </c>
      <c r="K3366" s="160">
        <f t="shared" si="267"/>
        <v>0</v>
      </c>
    </row>
    <row r="3367" spans="7:11">
      <c r="G3367" s="160">
        <f t="shared" si="264"/>
        <v>0</v>
      </c>
      <c r="H3367" s="160">
        <f t="shared" si="268"/>
        <v>0</v>
      </c>
      <c r="I3367" s="160">
        <f t="shared" si="265"/>
        <v>0</v>
      </c>
      <c r="J3367" s="160">
        <f t="shared" si="266"/>
        <v>0</v>
      </c>
      <c r="K3367" s="160">
        <f t="shared" si="267"/>
        <v>0</v>
      </c>
    </row>
    <row r="3368" spans="7:11">
      <c r="G3368" s="160">
        <f t="shared" si="264"/>
        <v>0</v>
      </c>
      <c r="H3368" s="160">
        <f t="shared" si="268"/>
        <v>0</v>
      </c>
      <c r="I3368" s="160">
        <f t="shared" si="265"/>
        <v>0</v>
      </c>
      <c r="J3368" s="160">
        <f t="shared" si="266"/>
        <v>0</v>
      </c>
      <c r="K3368" s="160">
        <f t="shared" si="267"/>
        <v>0</v>
      </c>
    </row>
    <row r="3369" spans="7:11">
      <c r="G3369" s="160">
        <f t="shared" si="264"/>
        <v>0</v>
      </c>
      <c r="H3369" s="160">
        <f t="shared" si="268"/>
        <v>0</v>
      </c>
      <c r="I3369" s="160">
        <f t="shared" si="265"/>
        <v>0</v>
      </c>
      <c r="J3369" s="160">
        <f t="shared" si="266"/>
        <v>0</v>
      </c>
      <c r="K3369" s="160">
        <f t="shared" si="267"/>
        <v>0</v>
      </c>
    </row>
    <row r="3370" spans="7:11">
      <c r="G3370" s="160">
        <f t="shared" si="264"/>
        <v>0</v>
      </c>
      <c r="H3370" s="160">
        <f t="shared" si="268"/>
        <v>0</v>
      </c>
      <c r="I3370" s="160">
        <f t="shared" si="265"/>
        <v>0</v>
      </c>
      <c r="J3370" s="160">
        <f t="shared" si="266"/>
        <v>0</v>
      </c>
      <c r="K3370" s="160">
        <f t="shared" si="267"/>
        <v>0</v>
      </c>
    </row>
    <row r="3371" spans="7:11">
      <c r="G3371" s="160">
        <f t="shared" si="264"/>
        <v>0</v>
      </c>
      <c r="H3371" s="160">
        <f t="shared" si="268"/>
        <v>0</v>
      </c>
      <c r="I3371" s="160">
        <f t="shared" si="265"/>
        <v>0</v>
      </c>
      <c r="J3371" s="160">
        <f t="shared" si="266"/>
        <v>0</v>
      </c>
      <c r="K3371" s="160">
        <f t="shared" si="267"/>
        <v>0</v>
      </c>
    </row>
    <row r="3372" spans="7:11">
      <c r="G3372" s="160">
        <f t="shared" si="264"/>
        <v>0</v>
      </c>
      <c r="H3372" s="160">
        <f t="shared" si="268"/>
        <v>0</v>
      </c>
      <c r="I3372" s="160">
        <f t="shared" si="265"/>
        <v>0</v>
      </c>
      <c r="J3372" s="160">
        <f t="shared" si="266"/>
        <v>0</v>
      </c>
      <c r="K3372" s="160">
        <f t="shared" si="267"/>
        <v>0</v>
      </c>
    </row>
    <row r="3373" spans="7:11">
      <c r="G3373" s="160">
        <f t="shared" si="264"/>
        <v>0</v>
      </c>
      <c r="H3373" s="160">
        <f t="shared" si="268"/>
        <v>0</v>
      </c>
      <c r="I3373" s="160">
        <f t="shared" si="265"/>
        <v>0</v>
      </c>
      <c r="J3373" s="160">
        <f t="shared" si="266"/>
        <v>0</v>
      </c>
      <c r="K3373" s="160">
        <f t="shared" si="267"/>
        <v>0</v>
      </c>
    </row>
    <row r="3374" spans="7:11">
      <c r="G3374" s="160">
        <f t="shared" si="264"/>
        <v>0</v>
      </c>
      <c r="H3374" s="160">
        <f t="shared" si="268"/>
        <v>0</v>
      </c>
      <c r="I3374" s="160">
        <f t="shared" si="265"/>
        <v>0</v>
      </c>
      <c r="J3374" s="160">
        <f t="shared" si="266"/>
        <v>0</v>
      </c>
      <c r="K3374" s="160">
        <f t="shared" si="267"/>
        <v>0</v>
      </c>
    </row>
    <row r="3375" spans="7:11">
      <c r="G3375" s="160">
        <f t="shared" si="264"/>
        <v>0</v>
      </c>
      <c r="H3375" s="160">
        <f t="shared" si="268"/>
        <v>0</v>
      </c>
      <c r="I3375" s="160">
        <f t="shared" si="265"/>
        <v>0</v>
      </c>
      <c r="J3375" s="160">
        <f t="shared" si="266"/>
        <v>0</v>
      </c>
      <c r="K3375" s="160">
        <f t="shared" si="267"/>
        <v>0</v>
      </c>
    </row>
    <row r="3376" spans="7:11">
      <c r="G3376" s="160">
        <f t="shared" si="264"/>
        <v>0</v>
      </c>
      <c r="H3376" s="160">
        <f t="shared" si="268"/>
        <v>0</v>
      </c>
      <c r="I3376" s="160">
        <f t="shared" si="265"/>
        <v>0</v>
      </c>
      <c r="J3376" s="160">
        <f t="shared" si="266"/>
        <v>0</v>
      </c>
      <c r="K3376" s="160">
        <f t="shared" si="267"/>
        <v>0</v>
      </c>
    </row>
    <row r="3377" spans="7:11">
      <c r="G3377" s="160">
        <f t="shared" si="264"/>
        <v>0</v>
      </c>
      <c r="H3377" s="160">
        <f t="shared" si="268"/>
        <v>0</v>
      </c>
      <c r="I3377" s="160">
        <f t="shared" si="265"/>
        <v>0</v>
      </c>
      <c r="J3377" s="160">
        <f t="shared" si="266"/>
        <v>0</v>
      </c>
      <c r="K3377" s="160">
        <f t="shared" si="267"/>
        <v>0</v>
      </c>
    </row>
    <row r="3378" spans="7:11">
      <c r="G3378" s="160">
        <f t="shared" si="264"/>
        <v>0</v>
      </c>
      <c r="H3378" s="160">
        <f t="shared" si="268"/>
        <v>0</v>
      </c>
      <c r="I3378" s="160">
        <f t="shared" si="265"/>
        <v>0</v>
      </c>
      <c r="J3378" s="160">
        <f t="shared" si="266"/>
        <v>0</v>
      </c>
      <c r="K3378" s="160">
        <f t="shared" si="267"/>
        <v>0</v>
      </c>
    </row>
    <row r="3379" spans="7:11">
      <c r="G3379" s="160">
        <f t="shared" si="264"/>
        <v>0</v>
      </c>
      <c r="H3379" s="160">
        <f t="shared" si="268"/>
        <v>0</v>
      </c>
      <c r="I3379" s="160">
        <f t="shared" si="265"/>
        <v>0</v>
      </c>
      <c r="J3379" s="160">
        <f t="shared" si="266"/>
        <v>0</v>
      </c>
      <c r="K3379" s="160">
        <f t="shared" si="267"/>
        <v>0</v>
      </c>
    </row>
    <row r="3380" spans="7:11">
      <c r="G3380" s="160">
        <f t="shared" si="264"/>
        <v>0</v>
      </c>
      <c r="H3380" s="160">
        <f t="shared" si="268"/>
        <v>0</v>
      </c>
      <c r="I3380" s="160">
        <f t="shared" si="265"/>
        <v>0</v>
      </c>
      <c r="J3380" s="160">
        <f t="shared" si="266"/>
        <v>0</v>
      </c>
      <c r="K3380" s="160">
        <f t="shared" si="267"/>
        <v>0</v>
      </c>
    </row>
    <row r="3381" spans="7:11">
      <c r="G3381" s="160">
        <f t="shared" si="264"/>
        <v>0</v>
      </c>
      <c r="H3381" s="160">
        <f t="shared" si="268"/>
        <v>0</v>
      </c>
      <c r="I3381" s="160">
        <f t="shared" si="265"/>
        <v>0</v>
      </c>
      <c r="J3381" s="160">
        <f t="shared" si="266"/>
        <v>0</v>
      </c>
      <c r="K3381" s="160">
        <f t="shared" si="267"/>
        <v>0</v>
      </c>
    </row>
    <row r="3382" spans="7:11">
      <c r="G3382" s="160">
        <f t="shared" si="264"/>
        <v>0</v>
      </c>
      <c r="H3382" s="160">
        <f t="shared" si="268"/>
        <v>0</v>
      </c>
      <c r="I3382" s="160">
        <f t="shared" si="265"/>
        <v>0</v>
      </c>
      <c r="J3382" s="160">
        <f t="shared" si="266"/>
        <v>0</v>
      </c>
      <c r="K3382" s="160">
        <f t="shared" si="267"/>
        <v>0</v>
      </c>
    </row>
    <row r="3383" spans="7:11">
      <c r="G3383" s="160">
        <f t="shared" si="264"/>
        <v>0</v>
      </c>
      <c r="H3383" s="160">
        <f t="shared" si="268"/>
        <v>0</v>
      </c>
      <c r="I3383" s="160">
        <f t="shared" si="265"/>
        <v>0</v>
      </c>
      <c r="J3383" s="160">
        <f t="shared" si="266"/>
        <v>0</v>
      </c>
      <c r="K3383" s="160">
        <f t="shared" si="267"/>
        <v>0</v>
      </c>
    </row>
    <row r="3384" spans="7:11">
      <c r="G3384" s="160">
        <f t="shared" si="264"/>
        <v>0</v>
      </c>
      <c r="H3384" s="160">
        <f t="shared" si="268"/>
        <v>0</v>
      </c>
      <c r="I3384" s="160">
        <f t="shared" si="265"/>
        <v>0</v>
      </c>
      <c r="J3384" s="160">
        <f t="shared" si="266"/>
        <v>0</v>
      </c>
      <c r="K3384" s="160">
        <f t="shared" si="267"/>
        <v>0</v>
      </c>
    </row>
    <row r="3385" spans="7:11">
      <c r="G3385" s="160">
        <f t="shared" ref="G3385:G3448" si="269">IF(LEFT(C3385,2)="1-","ТР",IF(LEFT(C3385,2)="4-","ТР",0))</f>
        <v>0</v>
      </c>
      <c r="H3385" s="160">
        <f t="shared" si="268"/>
        <v>0</v>
      </c>
      <c r="I3385" s="160">
        <f t="shared" si="265"/>
        <v>0</v>
      </c>
      <c r="J3385" s="160">
        <f t="shared" si="266"/>
        <v>0</v>
      </c>
      <c r="K3385" s="160">
        <f t="shared" si="267"/>
        <v>0</v>
      </c>
    </row>
    <row r="3386" spans="7:11">
      <c r="G3386" s="160">
        <f t="shared" si="269"/>
        <v>0</v>
      </c>
      <c r="H3386" s="160">
        <f t="shared" si="268"/>
        <v>0</v>
      </c>
      <c r="I3386" s="160">
        <f t="shared" si="265"/>
        <v>0</v>
      </c>
      <c r="J3386" s="160">
        <f t="shared" si="266"/>
        <v>0</v>
      </c>
      <c r="K3386" s="160">
        <f t="shared" si="267"/>
        <v>0</v>
      </c>
    </row>
    <row r="3387" spans="7:11">
      <c r="G3387" s="160">
        <f t="shared" si="269"/>
        <v>0</v>
      </c>
      <c r="H3387" s="160">
        <f t="shared" si="268"/>
        <v>0</v>
      </c>
      <c r="I3387" s="160">
        <f t="shared" si="265"/>
        <v>0</v>
      </c>
      <c r="J3387" s="160">
        <f t="shared" si="266"/>
        <v>0</v>
      </c>
      <c r="K3387" s="160">
        <f t="shared" si="267"/>
        <v>0</v>
      </c>
    </row>
    <row r="3388" spans="7:11">
      <c r="G3388" s="160">
        <f t="shared" si="269"/>
        <v>0</v>
      </c>
      <c r="H3388" s="160">
        <f t="shared" si="268"/>
        <v>0</v>
      </c>
      <c r="I3388" s="160">
        <f t="shared" si="265"/>
        <v>0</v>
      </c>
      <c r="J3388" s="160">
        <f t="shared" si="266"/>
        <v>0</v>
      </c>
      <c r="K3388" s="160">
        <f t="shared" si="267"/>
        <v>0</v>
      </c>
    </row>
    <row r="3389" spans="7:11">
      <c r="G3389" s="160">
        <f t="shared" si="269"/>
        <v>0</v>
      </c>
      <c r="H3389" s="160">
        <f t="shared" si="268"/>
        <v>0</v>
      </c>
      <c r="I3389" s="160">
        <f t="shared" si="265"/>
        <v>0</v>
      </c>
      <c r="J3389" s="160">
        <f t="shared" si="266"/>
        <v>0</v>
      </c>
      <c r="K3389" s="160">
        <f t="shared" si="267"/>
        <v>0</v>
      </c>
    </row>
    <row r="3390" spans="7:11">
      <c r="G3390" s="160">
        <f t="shared" si="269"/>
        <v>0</v>
      </c>
      <c r="H3390" s="160">
        <f t="shared" si="268"/>
        <v>0</v>
      </c>
      <c r="I3390" s="160">
        <f t="shared" si="265"/>
        <v>0</v>
      </c>
      <c r="J3390" s="160">
        <f t="shared" si="266"/>
        <v>0</v>
      </c>
      <c r="K3390" s="160">
        <f t="shared" si="267"/>
        <v>0</v>
      </c>
    </row>
    <row r="3391" spans="7:11">
      <c r="G3391" s="160">
        <f t="shared" si="269"/>
        <v>0</v>
      </c>
      <c r="H3391" s="160">
        <f t="shared" si="268"/>
        <v>0</v>
      </c>
      <c r="I3391" s="160">
        <f t="shared" si="265"/>
        <v>0</v>
      </c>
      <c r="J3391" s="160">
        <f t="shared" si="266"/>
        <v>0</v>
      </c>
      <c r="K3391" s="160">
        <f t="shared" si="267"/>
        <v>0</v>
      </c>
    </row>
    <row r="3392" spans="7:11">
      <c r="G3392" s="160">
        <f t="shared" si="269"/>
        <v>0</v>
      </c>
      <c r="H3392" s="160">
        <f t="shared" si="268"/>
        <v>0</v>
      </c>
      <c r="I3392" s="160">
        <f t="shared" si="265"/>
        <v>0</v>
      </c>
      <c r="J3392" s="160">
        <f t="shared" si="266"/>
        <v>0</v>
      </c>
      <c r="K3392" s="160">
        <f t="shared" si="267"/>
        <v>0</v>
      </c>
    </row>
    <row r="3393" spans="7:11">
      <c r="G3393" s="160">
        <f t="shared" si="269"/>
        <v>0</v>
      </c>
      <c r="H3393" s="160">
        <f t="shared" si="268"/>
        <v>0</v>
      </c>
      <c r="I3393" s="160">
        <f t="shared" si="265"/>
        <v>0</v>
      </c>
      <c r="J3393" s="160">
        <f t="shared" si="266"/>
        <v>0</v>
      </c>
      <c r="K3393" s="160">
        <f t="shared" si="267"/>
        <v>0</v>
      </c>
    </row>
    <row r="3394" spans="7:11">
      <c r="G3394" s="160">
        <f t="shared" si="269"/>
        <v>0</v>
      </c>
      <c r="H3394" s="160">
        <f t="shared" si="268"/>
        <v>0</v>
      </c>
      <c r="I3394" s="160">
        <f t="shared" si="265"/>
        <v>0</v>
      </c>
      <c r="J3394" s="160">
        <f t="shared" si="266"/>
        <v>0</v>
      </c>
      <c r="K3394" s="160">
        <f t="shared" si="267"/>
        <v>0</v>
      </c>
    </row>
    <row r="3395" spans="7:11">
      <c r="G3395" s="160">
        <f t="shared" si="269"/>
        <v>0</v>
      </c>
      <c r="H3395" s="160">
        <f t="shared" si="268"/>
        <v>0</v>
      </c>
      <c r="I3395" s="160">
        <f t="shared" si="265"/>
        <v>0</v>
      </c>
      <c r="J3395" s="160">
        <f t="shared" si="266"/>
        <v>0</v>
      </c>
      <c r="K3395" s="160">
        <f t="shared" si="267"/>
        <v>0</v>
      </c>
    </row>
    <row r="3396" spans="7:11">
      <c r="G3396" s="160">
        <f t="shared" si="269"/>
        <v>0</v>
      </c>
      <c r="H3396" s="160">
        <f t="shared" si="268"/>
        <v>0</v>
      </c>
      <c r="I3396" s="160">
        <f t="shared" ref="I3396:I3459" si="270">IF(G3396="ТР",F3396,0)</f>
        <v>0</v>
      </c>
      <c r="J3396" s="160">
        <f t="shared" si="266"/>
        <v>0</v>
      </c>
      <c r="K3396" s="160">
        <f t="shared" si="267"/>
        <v>0</v>
      </c>
    </row>
    <row r="3397" spans="7:11">
      <c r="G3397" s="160">
        <f t="shared" si="269"/>
        <v>0</v>
      </c>
      <c r="H3397" s="160">
        <f t="shared" si="268"/>
        <v>0</v>
      </c>
      <c r="I3397" s="160">
        <f t="shared" si="270"/>
        <v>0</v>
      </c>
      <c r="J3397" s="160">
        <f t="shared" ref="J3397:J3460" si="271">IF(LEFT(C3397,2)="02","КР",0)</f>
        <v>0</v>
      </c>
      <c r="K3397" s="160">
        <f t="shared" ref="K3397:K3460" si="272">IF(J3397="КР",F3397,0)</f>
        <v>0</v>
      </c>
    </row>
    <row r="3398" spans="7:11">
      <c r="G3398" s="160">
        <f t="shared" si="269"/>
        <v>0</v>
      </c>
      <c r="H3398" s="160">
        <f t="shared" si="268"/>
        <v>0</v>
      </c>
      <c r="I3398" s="160">
        <f t="shared" si="270"/>
        <v>0</v>
      </c>
      <c r="J3398" s="160">
        <f t="shared" si="271"/>
        <v>0</v>
      </c>
      <c r="K3398" s="160">
        <f t="shared" si="272"/>
        <v>0</v>
      </c>
    </row>
    <row r="3399" spans="7:11">
      <c r="G3399" s="160">
        <f t="shared" si="269"/>
        <v>0</v>
      </c>
      <c r="H3399" s="160">
        <f t="shared" ref="H3399:H3462" si="273">IF(G3399="ТР",MID(C3399,3,1),0)</f>
        <v>0</v>
      </c>
      <c r="I3399" s="160">
        <f t="shared" si="270"/>
        <v>0</v>
      </c>
      <c r="J3399" s="160">
        <f t="shared" si="271"/>
        <v>0</v>
      </c>
      <c r="K3399" s="160">
        <f t="shared" si="272"/>
        <v>0</v>
      </c>
    </row>
    <row r="3400" spans="7:11">
      <c r="G3400" s="160">
        <f t="shared" si="269"/>
        <v>0</v>
      </c>
      <c r="H3400" s="160">
        <f t="shared" si="273"/>
        <v>0</v>
      </c>
      <c r="I3400" s="160">
        <f t="shared" si="270"/>
        <v>0</v>
      </c>
      <c r="J3400" s="160">
        <f t="shared" si="271"/>
        <v>0</v>
      </c>
      <c r="K3400" s="160">
        <f t="shared" si="272"/>
        <v>0</v>
      </c>
    </row>
    <row r="3401" spans="7:11">
      <c r="G3401" s="160">
        <f t="shared" si="269"/>
        <v>0</v>
      </c>
      <c r="H3401" s="160">
        <f t="shared" si="273"/>
        <v>0</v>
      </c>
      <c r="I3401" s="160">
        <f t="shared" si="270"/>
        <v>0</v>
      </c>
      <c r="J3401" s="160">
        <f t="shared" si="271"/>
        <v>0</v>
      </c>
      <c r="K3401" s="160">
        <f t="shared" si="272"/>
        <v>0</v>
      </c>
    </row>
    <row r="3402" spans="7:11">
      <c r="G3402" s="160">
        <f t="shared" si="269"/>
        <v>0</v>
      </c>
      <c r="H3402" s="160">
        <f t="shared" si="273"/>
        <v>0</v>
      </c>
      <c r="I3402" s="160">
        <f t="shared" si="270"/>
        <v>0</v>
      </c>
      <c r="J3402" s="160">
        <f t="shared" si="271"/>
        <v>0</v>
      </c>
      <c r="K3402" s="160">
        <f t="shared" si="272"/>
        <v>0</v>
      </c>
    </row>
    <row r="3403" spans="7:11">
      <c r="G3403" s="160">
        <f t="shared" si="269"/>
        <v>0</v>
      </c>
      <c r="H3403" s="160">
        <f t="shared" si="273"/>
        <v>0</v>
      </c>
      <c r="I3403" s="160">
        <f t="shared" si="270"/>
        <v>0</v>
      </c>
      <c r="J3403" s="160">
        <f t="shared" si="271"/>
        <v>0</v>
      </c>
      <c r="K3403" s="160">
        <f t="shared" si="272"/>
        <v>0</v>
      </c>
    </row>
    <row r="3404" spans="7:11">
      <c r="G3404" s="160">
        <f t="shared" si="269"/>
        <v>0</v>
      </c>
      <c r="H3404" s="160">
        <f t="shared" si="273"/>
        <v>0</v>
      </c>
      <c r="I3404" s="160">
        <f t="shared" si="270"/>
        <v>0</v>
      </c>
      <c r="J3404" s="160">
        <f t="shared" si="271"/>
        <v>0</v>
      </c>
      <c r="K3404" s="160">
        <f t="shared" si="272"/>
        <v>0</v>
      </c>
    </row>
    <row r="3405" spans="7:11">
      <c r="G3405" s="160">
        <f t="shared" si="269"/>
        <v>0</v>
      </c>
      <c r="H3405" s="160">
        <f t="shared" si="273"/>
        <v>0</v>
      </c>
      <c r="I3405" s="160">
        <f t="shared" si="270"/>
        <v>0</v>
      </c>
      <c r="J3405" s="160">
        <f t="shared" si="271"/>
        <v>0</v>
      </c>
      <c r="K3405" s="160">
        <f t="shared" si="272"/>
        <v>0</v>
      </c>
    </row>
    <row r="3406" spans="7:11">
      <c r="G3406" s="160">
        <f t="shared" si="269"/>
        <v>0</v>
      </c>
      <c r="H3406" s="160">
        <f t="shared" si="273"/>
        <v>0</v>
      </c>
      <c r="I3406" s="160">
        <f t="shared" si="270"/>
        <v>0</v>
      </c>
      <c r="J3406" s="160">
        <f t="shared" si="271"/>
        <v>0</v>
      </c>
      <c r="K3406" s="160">
        <f t="shared" si="272"/>
        <v>0</v>
      </c>
    </row>
    <row r="3407" spans="7:11">
      <c r="G3407" s="160">
        <f t="shared" si="269"/>
        <v>0</v>
      </c>
      <c r="H3407" s="160">
        <f t="shared" si="273"/>
        <v>0</v>
      </c>
      <c r="I3407" s="160">
        <f t="shared" si="270"/>
        <v>0</v>
      </c>
      <c r="J3407" s="160">
        <f t="shared" si="271"/>
        <v>0</v>
      </c>
      <c r="K3407" s="160">
        <f t="shared" si="272"/>
        <v>0</v>
      </c>
    </row>
    <row r="3408" spans="7:11">
      <c r="G3408" s="160">
        <f t="shared" si="269"/>
        <v>0</v>
      </c>
      <c r="H3408" s="160">
        <f t="shared" si="273"/>
        <v>0</v>
      </c>
      <c r="I3408" s="160">
        <f t="shared" si="270"/>
        <v>0</v>
      </c>
      <c r="J3408" s="160">
        <f t="shared" si="271"/>
        <v>0</v>
      </c>
      <c r="K3408" s="160">
        <f t="shared" si="272"/>
        <v>0</v>
      </c>
    </row>
    <row r="3409" spans="7:11">
      <c r="G3409" s="160">
        <f t="shared" si="269"/>
        <v>0</v>
      </c>
      <c r="H3409" s="160">
        <f t="shared" si="273"/>
        <v>0</v>
      </c>
      <c r="I3409" s="160">
        <f t="shared" si="270"/>
        <v>0</v>
      </c>
      <c r="J3409" s="160">
        <f t="shared" si="271"/>
        <v>0</v>
      </c>
      <c r="K3409" s="160">
        <f t="shared" si="272"/>
        <v>0</v>
      </c>
    </row>
    <row r="3410" spans="7:11">
      <c r="G3410" s="160">
        <f t="shared" si="269"/>
        <v>0</v>
      </c>
      <c r="H3410" s="160">
        <f t="shared" si="273"/>
        <v>0</v>
      </c>
      <c r="I3410" s="160">
        <f t="shared" si="270"/>
        <v>0</v>
      </c>
      <c r="J3410" s="160">
        <f t="shared" si="271"/>
        <v>0</v>
      </c>
      <c r="K3410" s="160">
        <f t="shared" si="272"/>
        <v>0</v>
      </c>
    </row>
    <row r="3411" spans="7:11">
      <c r="G3411" s="160">
        <f t="shared" si="269"/>
        <v>0</v>
      </c>
      <c r="H3411" s="160">
        <f t="shared" si="273"/>
        <v>0</v>
      </c>
      <c r="I3411" s="160">
        <f t="shared" si="270"/>
        <v>0</v>
      </c>
      <c r="J3411" s="160">
        <f t="shared" si="271"/>
        <v>0</v>
      </c>
      <c r="K3411" s="160">
        <f t="shared" si="272"/>
        <v>0</v>
      </c>
    </row>
    <row r="3412" spans="7:11">
      <c r="G3412" s="160">
        <f t="shared" si="269"/>
        <v>0</v>
      </c>
      <c r="H3412" s="160">
        <f t="shared" si="273"/>
        <v>0</v>
      </c>
      <c r="I3412" s="160">
        <f t="shared" si="270"/>
        <v>0</v>
      </c>
      <c r="J3412" s="160">
        <f t="shared" si="271"/>
        <v>0</v>
      </c>
      <c r="K3412" s="160">
        <f t="shared" si="272"/>
        <v>0</v>
      </c>
    </row>
    <row r="3413" spans="7:11">
      <c r="G3413" s="160">
        <f t="shared" si="269"/>
        <v>0</v>
      </c>
      <c r="H3413" s="160">
        <f t="shared" si="273"/>
        <v>0</v>
      </c>
      <c r="I3413" s="160">
        <f t="shared" si="270"/>
        <v>0</v>
      </c>
      <c r="J3413" s="160">
        <f t="shared" si="271"/>
        <v>0</v>
      </c>
      <c r="K3413" s="160">
        <f t="shared" si="272"/>
        <v>0</v>
      </c>
    </row>
    <row r="3414" spans="7:11">
      <c r="G3414" s="160">
        <f t="shared" si="269"/>
        <v>0</v>
      </c>
      <c r="H3414" s="160">
        <f t="shared" si="273"/>
        <v>0</v>
      </c>
      <c r="I3414" s="160">
        <f t="shared" si="270"/>
        <v>0</v>
      </c>
      <c r="J3414" s="160">
        <f t="shared" si="271"/>
        <v>0</v>
      </c>
      <c r="K3414" s="160">
        <f t="shared" si="272"/>
        <v>0</v>
      </c>
    </row>
    <row r="3415" spans="7:11">
      <c r="G3415" s="160">
        <f t="shared" si="269"/>
        <v>0</v>
      </c>
      <c r="H3415" s="160">
        <f t="shared" si="273"/>
        <v>0</v>
      </c>
      <c r="I3415" s="160">
        <f t="shared" si="270"/>
        <v>0</v>
      </c>
      <c r="J3415" s="160">
        <f t="shared" si="271"/>
        <v>0</v>
      </c>
      <c r="K3415" s="160">
        <f t="shared" si="272"/>
        <v>0</v>
      </c>
    </row>
    <row r="3416" spans="7:11">
      <c r="G3416" s="160">
        <f t="shared" si="269"/>
        <v>0</v>
      </c>
      <c r="H3416" s="160">
        <f t="shared" si="273"/>
        <v>0</v>
      </c>
      <c r="I3416" s="160">
        <f t="shared" si="270"/>
        <v>0</v>
      </c>
      <c r="J3416" s="160">
        <f t="shared" si="271"/>
        <v>0</v>
      </c>
      <c r="K3416" s="160">
        <f t="shared" si="272"/>
        <v>0</v>
      </c>
    </row>
    <row r="3417" spans="7:11">
      <c r="G3417" s="160">
        <f t="shared" si="269"/>
        <v>0</v>
      </c>
      <c r="H3417" s="160">
        <f t="shared" si="273"/>
        <v>0</v>
      </c>
      <c r="I3417" s="160">
        <f t="shared" si="270"/>
        <v>0</v>
      </c>
      <c r="J3417" s="160">
        <f t="shared" si="271"/>
        <v>0</v>
      </c>
      <c r="K3417" s="160">
        <f t="shared" si="272"/>
        <v>0</v>
      </c>
    </row>
    <row r="3418" spans="7:11">
      <c r="G3418" s="160">
        <f t="shared" si="269"/>
        <v>0</v>
      </c>
      <c r="H3418" s="160">
        <f t="shared" si="273"/>
        <v>0</v>
      </c>
      <c r="I3418" s="160">
        <f t="shared" si="270"/>
        <v>0</v>
      </c>
      <c r="J3418" s="160">
        <f t="shared" si="271"/>
        <v>0</v>
      </c>
      <c r="K3418" s="160">
        <f t="shared" si="272"/>
        <v>0</v>
      </c>
    </row>
    <row r="3419" spans="7:11">
      <c r="G3419" s="160">
        <f t="shared" si="269"/>
        <v>0</v>
      </c>
      <c r="H3419" s="160">
        <f t="shared" si="273"/>
        <v>0</v>
      </c>
      <c r="I3419" s="160">
        <f t="shared" si="270"/>
        <v>0</v>
      </c>
      <c r="J3419" s="160">
        <f t="shared" si="271"/>
        <v>0</v>
      </c>
      <c r="K3419" s="160">
        <f t="shared" si="272"/>
        <v>0</v>
      </c>
    </row>
    <row r="3420" spans="7:11">
      <c r="G3420" s="160">
        <f t="shared" si="269"/>
        <v>0</v>
      </c>
      <c r="H3420" s="160">
        <f t="shared" si="273"/>
        <v>0</v>
      </c>
      <c r="I3420" s="160">
        <f t="shared" si="270"/>
        <v>0</v>
      </c>
      <c r="J3420" s="160">
        <f t="shared" si="271"/>
        <v>0</v>
      </c>
      <c r="K3420" s="160">
        <f t="shared" si="272"/>
        <v>0</v>
      </c>
    </row>
    <row r="3421" spans="7:11">
      <c r="G3421" s="160">
        <f t="shared" si="269"/>
        <v>0</v>
      </c>
      <c r="H3421" s="160">
        <f t="shared" si="273"/>
        <v>0</v>
      </c>
      <c r="I3421" s="160">
        <f t="shared" si="270"/>
        <v>0</v>
      </c>
      <c r="J3421" s="160">
        <f t="shared" si="271"/>
        <v>0</v>
      </c>
      <c r="K3421" s="160">
        <f t="shared" si="272"/>
        <v>0</v>
      </c>
    </row>
    <row r="3422" spans="7:11">
      <c r="G3422" s="160">
        <f t="shared" si="269"/>
        <v>0</v>
      </c>
      <c r="H3422" s="160">
        <f t="shared" si="273"/>
        <v>0</v>
      </c>
      <c r="I3422" s="160">
        <f t="shared" si="270"/>
        <v>0</v>
      </c>
      <c r="J3422" s="160">
        <f t="shared" si="271"/>
        <v>0</v>
      </c>
      <c r="K3422" s="160">
        <f t="shared" si="272"/>
        <v>0</v>
      </c>
    </row>
    <row r="3423" spans="7:11">
      <c r="G3423" s="160">
        <f t="shared" si="269"/>
        <v>0</v>
      </c>
      <c r="H3423" s="160">
        <f t="shared" si="273"/>
        <v>0</v>
      </c>
      <c r="I3423" s="160">
        <f t="shared" si="270"/>
        <v>0</v>
      </c>
      <c r="J3423" s="160">
        <f t="shared" si="271"/>
        <v>0</v>
      </c>
      <c r="K3423" s="160">
        <f t="shared" si="272"/>
        <v>0</v>
      </c>
    </row>
    <row r="3424" spans="7:11">
      <c r="G3424" s="160">
        <f t="shared" si="269"/>
        <v>0</v>
      </c>
      <c r="H3424" s="160">
        <f t="shared" si="273"/>
        <v>0</v>
      </c>
      <c r="I3424" s="160">
        <f t="shared" si="270"/>
        <v>0</v>
      </c>
      <c r="J3424" s="160">
        <f t="shared" si="271"/>
        <v>0</v>
      </c>
      <c r="K3424" s="160">
        <f t="shared" si="272"/>
        <v>0</v>
      </c>
    </row>
    <row r="3425" spans="7:11">
      <c r="G3425" s="160">
        <f t="shared" si="269"/>
        <v>0</v>
      </c>
      <c r="H3425" s="160">
        <f t="shared" si="273"/>
        <v>0</v>
      </c>
      <c r="I3425" s="160">
        <f t="shared" si="270"/>
        <v>0</v>
      </c>
      <c r="J3425" s="160">
        <f t="shared" si="271"/>
        <v>0</v>
      </c>
      <c r="K3425" s="160">
        <f t="shared" si="272"/>
        <v>0</v>
      </c>
    </row>
    <row r="3426" spans="7:11">
      <c r="G3426" s="160">
        <f t="shared" si="269"/>
        <v>0</v>
      </c>
      <c r="H3426" s="160">
        <f t="shared" si="273"/>
        <v>0</v>
      </c>
      <c r="I3426" s="160">
        <f t="shared" si="270"/>
        <v>0</v>
      </c>
      <c r="J3426" s="160">
        <f t="shared" si="271"/>
        <v>0</v>
      </c>
      <c r="K3426" s="160">
        <f t="shared" si="272"/>
        <v>0</v>
      </c>
    </row>
    <row r="3427" spans="7:11">
      <c r="G3427" s="160">
        <f t="shared" si="269"/>
        <v>0</v>
      </c>
      <c r="H3427" s="160">
        <f t="shared" si="273"/>
        <v>0</v>
      </c>
      <c r="I3427" s="160">
        <f t="shared" si="270"/>
        <v>0</v>
      </c>
      <c r="J3427" s="160">
        <f t="shared" si="271"/>
        <v>0</v>
      </c>
      <c r="K3427" s="160">
        <f t="shared" si="272"/>
        <v>0</v>
      </c>
    </row>
    <row r="3428" spans="7:11">
      <c r="G3428" s="160">
        <f t="shared" si="269"/>
        <v>0</v>
      </c>
      <c r="H3428" s="160">
        <f t="shared" si="273"/>
        <v>0</v>
      </c>
      <c r="I3428" s="160">
        <f t="shared" si="270"/>
        <v>0</v>
      </c>
      <c r="J3428" s="160">
        <f t="shared" si="271"/>
        <v>0</v>
      </c>
      <c r="K3428" s="160">
        <f t="shared" si="272"/>
        <v>0</v>
      </c>
    </row>
    <row r="3429" spans="7:11">
      <c r="G3429" s="160">
        <f t="shared" si="269"/>
        <v>0</v>
      </c>
      <c r="H3429" s="160">
        <f t="shared" si="273"/>
        <v>0</v>
      </c>
      <c r="I3429" s="160">
        <f t="shared" si="270"/>
        <v>0</v>
      </c>
      <c r="J3429" s="160">
        <f t="shared" si="271"/>
        <v>0</v>
      </c>
      <c r="K3429" s="160">
        <f t="shared" si="272"/>
        <v>0</v>
      </c>
    </row>
    <row r="3430" spans="7:11">
      <c r="G3430" s="160">
        <f t="shared" si="269"/>
        <v>0</v>
      </c>
      <c r="H3430" s="160">
        <f t="shared" si="273"/>
        <v>0</v>
      </c>
      <c r="I3430" s="160">
        <f t="shared" si="270"/>
        <v>0</v>
      </c>
      <c r="J3430" s="160">
        <f t="shared" si="271"/>
        <v>0</v>
      </c>
      <c r="K3430" s="160">
        <f t="shared" si="272"/>
        <v>0</v>
      </c>
    </row>
    <row r="3431" spans="7:11">
      <c r="G3431" s="160">
        <f t="shared" si="269"/>
        <v>0</v>
      </c>
      <c r="H3431" s="160">
        <f t="shared" si="273"/>
        <v>0</v>
      </c>
      <c r="I3431" s="160">
        <f t="shared" si="270"/>
        <v>0</v>
      </c>
      <c r="J3431" s="160">
        <f t="shared" si="271"/>
        <v>0</v>
      </c>
      <c r="K3431" s="160">
        <f t="shared" si="272"/>
        <v>0</v>
      </c>
    </row>
    <row r="3432" spans="7:11">
      <c r="G3432" s="160">
        <f t="shared" si="269"/>
        <v>0</v>
      </c>
      <c r="H3432" s="160">
        <f t="shared" si="273"/>
        <v>0</v>
      </c>
      <c r="I3432" s="160">
        <f t="shared" si="270"/>
        <v>0</v>
      </c>
      <c r="J3432" s="160">
        <f t="shared" si="271"/>
        <v>0</v>
      </c>
      <c r="K3432" s="160">
        <f t="shared" si="272"/>
        <v>0</v>
      </c>
    </row>
    <row r="3433" spans="7:11">
      <c r="G3433" s="160">
        <f t="shared" si="269"/>
        <v>0</v>
      </c>
      <c r="H3433" s="160">
        <f t="shared" si="273"/>
        <v>0</v>
      </c>
      <c r="I3433" s="160">
        <f t="shared" si="270"/>
        <v>0</v>
      </c>
      <c r="J3433" s="160">
        <f t="shared" si="271"/>
        <v>0</v>
      </c>
      <c r="K3433" s="160">
        <f t="shared" si="272"/>
        <v>0</v>
      </c>
    </row>
    <row r="3434" spans="7:11">
      <c r="G3434" s="160">
        <f t="shared" si="269"/>
        <v>0</v>
      </c>
      <c r="H3434" s="160">
        <f t="shared" si="273"/>
        <v>0</v>
      </c>
      <c r="I3434" s="160">
        <f t="shared" si="270"/>
        <v>0</v>
      </c>
      <c r="J3434" s="160">
        <f t="shared" si="271"/>
        <v>0</v>
      </c>
      <c r="K3434" s="160">
        <f t="shared" si="272"/>
        <v>0</v>
      </c>
    </row>
    <row r="3435" spans="7:11">
      <c r="G3435" s="160">
        <f t="shared" si="269"/>
        <v>0</v>
      </c>
      <c r="H3435" s="160">
        <f t="shared" si="273"/>
        <v>0</v>
      </c>
      <c r="I3435" s="160">
        <f t="shared" si="270"/>
        <v>0</v>
      </c>
      <c r="J3435" s="160">
        <f t="shared" si="271"/>
        <v>0</v>
      </c>
      <c r="K3435" s="160">
        <f t="shared" si="272"/>
        <v>0</v>
      </c>
    </row>
    <row r="3436" spans="7:11">
      <c r="G3436" s="160">
        <f t="shared" si="269"/>
        <v>0</v>
      </c>
      <c r="H3436" s="160">
        <f t="shared" si="273"/>
        <v>0</v>
      </c>
      <c r="I3436" s="160">
        <f t="shared" si="270"/>
        <v>0</v>
      </c>
      <c r="J3436" s="160">
        <f t="shared" si="271"/>
        <v>0</v>
      </c>
      <c r="K3436" s="160">
        <f t="shared" si="272"/>
        <v>0</v>
      </c>
    </row>
    <row r="3437" spans="7:11">
      <c r="G3437" s="160">
        <f t="shared" si="269"/>
        <v>0</v>
      </c>
      <c r="H3437" s="160">
        <f t="shared" si="273"/>
        <v>0</v>
      </c>
      <c r="I3437" s="160">
        <f t="shared" si="270"/>
        <v>0</v>
      </c>
      <c r="J3437" s="160">
        <f t="shared" si="271"/>
        <v>0</v>
      </c>
      <c r="K3437" s="160">
        <f t="shared" si="272"/>
        <v>0</v>
      </c>
    </row>
    <row r="3438" spans="7:11">
      <c r="G3438" s="160">
        <f t="shared" si="269"/>
        <v>0</v>
      </c>
      <c r="H3438" s="160">
        <f t="shared" si="273"/>
        <v>0</v>
      </c>
      <c r="I3438" s="160">
        <f t="shared" si="270"/>
        <v>0</v>
      </c>
      <c r="J3438" s="160">
        <f t="shared" si="271"/>
        <v>0</v>
      </c>
      <c r="K3438" s="160">
        <f t="shared" si="272"/>
        <v>0</v>
      </c>
    </row>
    <row r="3439" spans="7:11">
      <c r="G3439" s="160">
        <f t="shared" si="269"/>
        <v>0</v>
      </c>
      <c r="H3439" s="160">
        <f t="shared" si="273"/>
        <v>0</v>
      </c>
      <c r="I3439" s="160">
        <f t="shared" si="270"/>
        <v>0</v>
      </c>
      <c r="J3439" s="160">
        <f t="shared" si="271"/>
        <v>0</v>
      </c>
      <c r="K3439" s="160">
        <f t="shared" si="272"/>
        <v>0</v>
      </c>
    </row>
    <row r="3440" spans="7:11">
      <c r="G3440" s="160">
        <f t="shared" si="269"/>
        <v>0</v>
      </c>
      <c r="H3440" s="160">
        <f t="shared" si="273"/>
        <v>0</v>
      </c>
      <c r="I3440" s="160">
        <f t="shared" si="270"/>
        <v>0</v>
      </c>
      <c r="J3440" s="160">
        <f t="shared" si="271"/>
        <v>0</v>
      </c>
      <c r="K3440" s="160">
        <f t="shared" si="272"/>
        <v>0</v>
      </c>
    </row>
    <row r="3441" spans="7:11">
      <c r="G3441" s="160">
        <f t="shared" si="269"/>
        <v>0</v>
      </c>
      <c r="H3441" s="160">
        <f t="shared" si="273"/>
        <v>0</v>
      </c>
      <c r="I3441" s="160">
        <f t="shared" si="270"/>
        <v>0</v>
      </c>
      <c r="J3441" s="160">
        <f t="shared" si="271"/>
        <v>0</v>
      </c>
      <c r="K3441" s="160">
        <f t="shared" si="272"/>
        <v>0</v>
      </c>
    </row>
    <row r="3442" spans="7:11">
      <c r="G3442" s="160">
        <f t="shared" si="269"/>
        <v>0</v>
      </c>
      <c r="H3442" s="160">
        <f t="shared" si="273"/>
        <v>0</v>
      </c>
      <c r="I3442" s="160">
        <f t="shared" si="270"/>
        <v>0</v>
      </c>
      <c r="J3442" s="160">
        <f t="shared" si="271"/>
        <v>0</v>
      </c>
      <c r="K3442" s="160">
        <f t="shared" si="272"/>
        <v>0</v>
      </c>
    </row>
    <row r="3443" spans="7:11">
      <c r="G3443" s="160">
        <f t="shared" si="269"/>
        <v>0</v>
      </c>
      <c r="H3443" s="160">
        <f t="shared" si="273"/>
        <v>0</v>
      </c>
      <c r="I3443" s="160">
        <f t="shared" si="270"/>
        <v>0</v>
      </c>
      <c r="J3443" s="160">
        <f t="shared" si="271"/>
        <v>0</v>
      </c>
      <c r="K3443" s="160">
        <f t="shared" si="272"/>
        <v>0</v>
      </c>
    </row>
    <row r="3444" spans="7:11">
      <c r="G3444" s="160">
        <f t="shared" si="269"/>
        <v>0</v>
      </c>
      <c r="H3444" s="160">
        <f t="shared" si="273"/>
        <v>0</v>
      </c>
      <c r="I3444" s="160">
        <f t="shared" si="270"/>
        <v>0</v>
      </c>
      <c r="J3444" s="160">
        <f t="shared" si="271"/>
        <v>0</v>
      </c>
      <c r="K3444" s="160">
        <f t="shared" si="272"/>
        <v>0</v>
      </c>
    </row>
    <row r="3445" spans="7:11">
      <c r="G3445" s="160">
        <f t="shared" si="269"/>
        <v>0</v>
      </c>
      <c r="H3445" s="160">
        <f t="shared" si="273"/>
        <v>0</v>
      </c>
      <c r="I3445" s="160">
        <f t="shared" si="270"/>
        <v>0</v>
      </c>
      <c r="J3445" s="160">
        <f t="shared" si="271"/>
        <v>0</v>
      </c>
      <c r="K3445" s="160">
        <f t="shared" si="272"/>
        <v>0</v>
      </c>
    </row>
    <row r="3446" spans="7:11">
      <c r="G3446" s="160">
        <f t="shared" si="269"/>
        <v>0</v>
      </c>
      <c r="H3446" s="160">
        <f t="shared" si="273"/>
        <v>0</v>
      </c>
      <c r="I3446" s="160">
        <f t="shared" si="270"/>
        <v>0</v>
      </c>
      <c r="J3446" s="160">
        <f t="shared" si="271"/>
        <v>0</v>
      </c>
      <c r="K3446" s="160">
        <f t="shared" si="272"/>
        <v>0</v>
      </c>
    </row>
    <row r="3447" spans="7:11">
      <c r="G3447" s="160">
        <f t="shared" si="269"/>
        <v>0</v>
      </c>
      <c r="H3447" s="160">
        <f t="shared" si="273"/>
        <v>0</v>
      </c>
      <c r="I3447" s="160">
        <f t="shared" si="270"/>
        <v>0</v>
      </c>
      <c r="J3447" s="160">
        <f t="shared" si="271"/>
        <v>0</v>
      </c>
      <c r="K3447" s="160">
        <f t="shared" si="272"/>
        <v>0</v>
      </c>
    </row>
    <row r="3448" spans="7:11">
      <c r="G3448" s="160">
        <f t="shared" si="269"/>
        <v>0</v>
      </c>
      <c r="H3448" s="160">
        <f t="shared" si="273"/>
        <v>0</v>
      </c>
      <c r="I3448" s="160">
        <f t="shared" si="270"/>
        <v>0</v>
      </c>
      <c r="J3448" s="160">
        <f t="shared" si="271"/>
        <v>0</v>
      </c>
      <c r="K3448" s="160">
        <f t="shared" si="272"/>
        <v>0</v>
      </c>
    </row>
    <row r="3449" spans="7:11">
      <c r="G3449" s="160">
        <f t="shared" ref="G3449:G3512" si="274">IF(LEFT(C3449,2)="1-","ТР",IF(LEFT(C3449,2)="4-","ТР",0))</f>
        <v>0</v>
      </c>
      <c r="H3449" s="160">
        <f t="shared" si="273"/>
        <v>0</v>
      </c>
      <c r="I3449" s="160">
        <f t="shared" si="270"/>
        <v>0</v>
      </c>
      <c r="J3449" s="160">
        <f t="shared" si="271"/>
        <v>0</v>
      </c>
      <c r="K3449" s="160">
        <f t="shared" si="272"/>
        <v>0</v>
      </c>
    </row>
    <row r="3450" spans="7:11">
      <c r="G3450" s="160">
        <f t="shared" si="274"/>
        <v>0</v>
      </c>
      <c r="H3450" s="160">
        <f t="shared" si="273"/>
        <v>0</v>
      </c>
      <c r="I3450" s="160">
        <f t="shared" si="270"/>
        <v>0</v>
      </c>
      <c r="J3450" s="160">
        <f t="shared" si="271"/>
        <v>0</v>
      </c>
      <c r="K3450" s="160">
        <f t="shared" si="272"/>
        <v>0</v>
      </c>
    </row>
    <row r="3451" spans="7:11">
      <c r="G3451" s="160">
        <f t="shared" si="274"/>
        <v>0</v>
      </c>
      <c r="H3451" s="160">
        <f t="shared" si="273"/>
        <v>0</v>
      </c>
      <c r="I3451" s="160">
        <f t="shared" si="270"/>
        <v>0</v>
      </c>
      <c r="J3451" s="160">
        <f t="shared" si="271"/>
        <v>0</v>
      </c>
      <c r="K3451" s="160">
        <f t="shared" si="272"/>
        <v>0</v>
      </c>
    </row>
    <row r="3452" spans="7:11">
      <c r="G3452" s="160">
        <f t="shared" si="274"/>
        <v>0</v>
      </c>
      <c r="H3452" s="160">
        <f t="shared" si="273"/>
        <v>0</v>
      </c>
      <c r="I3452" s="160">
        <f t="shared" si="270"/>
        <v>0</v>
      </c>
      <c r="J3452" s="160">
        <f t="shared" si="271"/>
        <v>0</v>
      </c>
      <c r="K3452" s="160">
        <f t="shared" si="272"/>
        <v>0</v>
      </c>
    </row>
    <row r="3453" spans="7:11">
      <c r="G3453" s="160">
        <f t="shared" si="274"/>
        <v>0</v>
      </c>
      <c r="H3453" s="160">
        <f t="shared" si="273"/>
        <v>0</v>
      </c>
      <c r="I3453" s="160">
        <f t="shared" si="270"/>
        <v>0</v>
      </c>
      <c r="J3453" s="160">
        <f t="shared" si="271"/>
        <v>0</v>
      </c>
      <c r="K3453" s="160">
        <f t="shared" si="272"/>
        <v>0</v>
      </c>
    </row>
    <row r="3454" spans="7:11">
      <c r="G3454" s="160">
        <f t="shared" si="274"/>
        <v>0</v>
      </c>
      <c r="H3454" s="160">
        <f t="shared" si="273"/>
        <v>0</v>
      </c>
      <c r="I3454" s="160">
        <f t="shared" si="270"/>
        <v>0</v>
      </c>
      <c r="J3454" s="160">
        <f t="shared" si="271"/>
        <v>0</v>
      </c>
      <c r="K3454" s="160">
        <f t="shared" si="272"/>
        <v>0</v>
      </c>
    </row>
    <row r="3455" spans="7:11">
      <c r="G3455" s="160">
        <f t="shared" si="274"/>
        <v>0</v>
      </c>
      <c r="H3455" s="160">
        <f t="shared" si="273"/>
        <v>0</v>
      </c>
      <c r="I3455" s="160">
        <f t="shared" si="270"/>
        <v>0</v>
      </c>
      <c r="J3455" s="160">
        <f t="shared" si="271"/>
        <v>0</v>
      </c>
      <c r="K3455" s="160">
        <f t="shared" si="272"/>
        <v>0</v>
      </c>
    </row>
    <row r="3456" spans="7:11">
      <c r="G3456" s="160">
        <f t="shared" si="274"/>
        <v>0</v>
      </c>
      <c r="H3456" s="160">
        <f t="shared" si="273"/>
        <v>0</v>
      </c>
      <c r="I3456" s="160">
        <f t="shared" si="270"/>
        <v>0</v>
      </c>
      <c r="J3456" s="160">
        <f t="shared" si="271"/>
        <v>0</v>
      </c>
      <c r="K3456" s="160">
        <f t="shared" si="272"/>
        <v>0</v>
      </c>
    </row>
    <row r="3457" spans="7:11">
      <c r="G3457" s="160">
        <f t="shared" si="274"/>
        <v>0</v>
      </c>
      <c r="H3457" s="160">
        <f t="shared" si="273"/>
        <v>0</v>
      </c>
      <c r="I3457" s="160">
        <f t="shared" si="270"/>
        <v>0</v>
      </c>
      <c r="J3457" s="160">
        <f t="shared" si="271"/>
        <v>0</v>
      </c>
      <c r="K3457" s="160">
        <f t="shared" si="272"/>
        <v>0</v>
      </c>
    </row>
    <row r="3458" spans="7:11">
      <c r="G3458" s="160">
        <f t="shared" si="274"/>
        <v>0</v>
      </c>
      <c r="H3458" s="160">
        <f t="shared" si="273"/>
        <v>0</v>
      </c>
      <c r="I3458" s="160">
        <f t="shared" si="270"/>
        <v>0</v>
      </c>
      <c r="J3458" s="160">
        <f t="shared" si="271"/>
        <v>0</v>
      </c>
      <c r="K3458" s="160">
        <f t="shared" si="272"/>
        <v>0</v>
      </c>
    </row>
    <row r="3459" spans="7:11">
      <c r="G3459" s="160">
        <f t="shared" si="274"/>
        <v>0</v>
      </c>
      <c r="H3459" s="160">
        <f t="shared" si="273"/>
        <v>0</v>
      </c>
      <c r="I3459" s="160">
        <f t="shared" si="270"/>
        <v>0</v>
      </c>
      <c r="J3459" s="160">
        <f t="shared" si="271"/>
        <v>0</v>
      </c>
      <c r="K3459" s="160">
        <f t="shared" si="272"/>
        <v>0</v>
      </c>
    </row>
    <row r="3460" spans="7:11">
      <c r="G3460" s="160">
        <f t="shared" si="274"/>
        <v>0</v>
      </c>
      <c r="H3460" s="160">
        <f t="shared" si="273"/>
        <v>0</v>
      </c>
      <c r="I3460" s="160">
        <f t="shared" ref="I3460:I3523" si="275">IF(G3460="ТР",F3460,0)</f>
        <v>0</v>
      </c>
      <c r="J3460" s="160">
        <f t="shared" si="271"/>
        <v>0</v>
      </c>
      <c r="K3460" s="160">
        <f t="shared" si="272"/>
        <v>0</v>
      </c>
    </row>
    <row r="3461" spans="7:11">
      <c r="G3461" s="160">
        <f t="shared" si="274"/>
        <v>0</v>
      </c>
      <c r="H3461" s="160">
        <f t="shared" si="273"/>
        <v>0</v>
      </c>
      <c r="I3461" s="160">
        <f t="shared" si="275"/>
        <v>0</v>
      </c>
      <c r="J3461" s="160">
        <f t="shared" ref="J3461:J3524" si="276">IF(LEFT(C3461,2)="02","КР",0)</f>
        <v>0</v>
      </c>
      <c r="K3461" s="160">
        <f t="shared" ref="K3461:K3524" si="277">IF(J3461="КР",F3461,0)</f>
        <v>0</v>
      </c>
    </row>
    <row r="3462" spans="7:11">
      <c r="G3462" s="160">
        <f t="shared" si="274"/>
        <v>0</v>
      </c>
      <c r="H3462" s="160">
        <f t="shared" si="273"/>
        <v>0</v>
      </c>
      <c r="I3462" s="160">
        <f t="shared" si="275"/>
        <v>0</v>
      </c>
      <c r="J3462" s="160">
        <f t="shared" si="276"/>
        <v>0</v>
      </c>
      <c r="K3462" s="160">
        <f t="shared" si="277"/>
        <v>0</v>
      </c>
    </row>
    <row r="3463" spans="7:11">
      <c r="G3463" s="160">
        <f t="shared" si="274"/>
        <v>0</v>
      </c>
      <c r="H3463" s="160">
        <f t="shared" ref="H3463:H3526" si="278">IF(G3463="ТР",MID(C3463,3,1),0)</f>
        <v>0</v>
      </c>
      <c r="I3463" s="160">
        <f t="shared" si="275"/>
        <v>0</v>
      </c>
      <c r="J3463" s="160">
        <f t="shared" si="276"/>
        <v>0</v>
      </c>
      <c r="K3463" s="160">
        <f t="shared" si="277"/>
        <v>0</v>
      </c>
    </row>
    <row r="3464" spans="7:11">
      <c r="G3464" s="160">
        <f t="shared" si="274"/>
        <v>0</v>
      </c>
      <c r="H3464" s="160">
        <f t="shared" si="278"/>
        <v>0</v>
      </c>
      <c r="I3464" s="160">
        <f t="shared" si="275"/>
        <v>0</v>
      </c>
      <c r="J3464" s="160">
        <f t="shared" si="276"/>
        <v>0</v>
      </c>
      <c r="K3464" s="160">
        <f t="shared" si="277"/>
        <v>0</v>
      </c>
    </row>
    <row r="3465" spans="7:11">
      <c r="G3465" s="160">
        <f t="shared" si="274"/>
        <v>0</v>
      </c>
      <c r="H3465" s="160">
        <f t="shared" si="278"/>
        <v>0</v>
      </c>
      <c r="I3465" s="160">
        <f t="shared" si="275"/>
        <v>0</v>
      </c>
      <c r="J3465" s="160">
        <f t="shared" si="276"/>
        <v>0</v>
      </c>
      <c r="K3465" s="160">
        <f t="shared" si="277"/>
        <v>0</v>
      </c>
    </row>
    <row r="3466" spans="7:11">
      <c r="G3466" s="160">
        <f t="shared" si="274"/>
        <v>0</v>
      </c>
      <c r="H3466" s="160">
        <f t="shared" si="278"/>
        <v>0</v>
      </c>
      <c r="I3466" s="160">
        <f t="shared" si="275"/>
        <v>0</v>
      </c>
      <c r="J3466" s="160">
        <f t="shared" si="276"/>
        <v>0</v>
      </c>
      <c r="K3466" s="160">
        <f t="shared" si="277"/>
        <v>0</v>
      </c>
    </row>
    <row r="3467" spans="7:11">
      <c r="G3467" s="160">
        <f t="shared" si="274"/>
        <v>0</v>
      </c>
      <c r="H3467" s="160">
        <f t="shared" si="278"/>
        <v>0</v>
      </c>
      <c r="I3467" s="160">
        <f t="shared" si="275"/>
        <v>0</v>
      </c>
      <c r="J3467" s="160">
        <f t="shared" si="276"/>
        <v>0</v>
      </c>
      <c r="K3467" s="160">
        <f t="shared" si="277"/>
        <v>0</v>
      </c>
    </row>
    <row r="3468" spans="7:11">
      <c r="G3468" s="160">
        <f t="shared" si="274"/>
        <v>0</v>
      </c>
      <c r="H3468" s="160">
        <f t="shared" si="278"/>
        <v>0</v>
      </c>
      <c r="I3468" s="160">
        <f t="shared" si="275"/>
        <v>0</v>
      </c>
      <c r="J3468" s="160">
        <f t="shared" si="276"/>
        <v>0</v>
      </c>
      <c r="K3468" s="160">
        <f t="shared" si="277"/>
        <v>0</v>
      </c>
    </row>
    <row r="3469" spans="7:11">
      <c r="G3469" s="160">
        <f t="shared" si="274"/>
        <v>0</v>
      </c>
      <c r="H3469" s="160">
        <f t="shared" si="278"/>
        <v>0</v>
      </c>
      <c r="I3469" s="160">
        <f t="shared" si="275"/>
        <v>0</v>
      </c>
      <c r="J3469" s="160">
        <f t="shared" si="276"/>
        <v>0</v>
      </c>
      <c r="K3469" s="160">
        <f t="shared" si="277"/>
        <v>0</v>
      </c>
    </row>
    <row r="3470" spans="7:11">
      <c r="G3470" s="160">
        <f t="shared" si="274"/>
        <v>0</v>
      </c>
      <c r="H3470" s="160">
        <f t="shared" si="278"/>
        <v>0</v>
      </c>
      <c r="I3470" s="160">
        <f t="shared" si="275"/>
        <v>0</v>
      </c>
      <c r="J3470" s="160">
        <f t="shared" si="276"/>
        <v>0</v>
      </c>
      <c r="K3470" s="160">
        <f t="shared" si="277"/>
        <v>0</v>
      </c>
    </row>
    <row r="3471" spans="7:11">
      <c r="G3471" s="160">
        <f t="shared" si="274"/>
        <v>0</v>
      </c>
      <c r="H3471" s="160">
        <f t="shared" si="278"/>
        <v>0</v>
      </c>
      <c r="I3471" s="160">
        <f t="shared" si="275"/>
        <v>0</v>
      </c>
      <c r="J3471" s="160">
        <f t="shared" si="276"/>
        <v>0</v>
      </c>
      <c r="K3471" s="160">
        <f t="shared" si="277"/>
        <v>0</v>
      </c>
    </row>
    <row r="3472" spans="7:11">
      <c r="G3472" s="160">
        <f t="shared" si="274"/>
        <v>0</v>
      </c>
      <c r="H3472" s="160">
        <f t="shared" si="278"/>
        <v>0</v>
      </c>
      <c r="I3472" s="160">
        <f t="shared" si="275"/>
        <v>0</v>
      </c>
      <c r="J3472" s="160">
        <f t="shared" si="276"/>
        <v>0</v>
      </c>
      <c r="K3472" s="160">
        <f t="shared" si="277"/>
        <v>0</v>
      </c>
    </row>
    <row r="3473" spans="7:11">
      <c r="G3473" s="160">
        <f t="shared" si="274"/>
        <v>0</v>
      </c>
      <c r="H3473" s="160">
        <f t="shared" si="278"/>
        <v>0</v>
      </c>
      <c r="I3473" s="160">
        <f t="shared" si="275"/>
        <v>0</v>
      </c>
      <c r="J3473" s="160">
        <f t="shared" si="276"/>
        <v>0</v>
      </c>
      <c r="K3473" s="160">
        <f t="shared" si="277"/>
        <v>0</v>
      </c>
    </row>
    <row r="3474" spans="7:11">
      <c r="G3474" s="160">
        <f t="shared" si="274"/>
        <v>0</v>
      </c>
      <c r="H3474" s="160">
        <f t="shared" si="278"/>
        <v>0</v>
      </c>
      <c r="I3474" s="160">
        <f t="shared" si="275"/>
        <v>0</v>
      </c>
      <c r="J3474" s="160">
        <f t="shared" si="276"/>
        <v>0</v>
      </c>
      <c r="K3474" s="160">
        <f t="shared" si="277"/>
        <v>0</v>
      </c>
    </row>
    <row r="3475" spans="7:11">
      <c r="G3475" s="160">
        <f t="shared" si="274"/>
        <v>0</v>
      </c>
      <c r="H3475" s="160">
        <f t="shared" si="278"/>
        <v>0</v>
      </c>
      <c r="I3475" s="160">
        <f t="shared" si="275"/>
        <v>0</v>
      </c>
      <c r="J3475" s="160">
        <f t="shared" si="276"/>
        <v>0</v>
      </c>
      <c r="K3475" s="160">
        <f t="shared" si="277"/>
        <v>0</v>
      </c>
    </row>
    <row r="3476" spans="7:11">
      <c r="G3476" s="160">
        <f t="shared" si="274"/>
        <v>0</v>
      </c>
      <c r="H3476" s="160">
        <f t="shared" si="278"/>
        <v>0</v>
      </c>
      <c r="I3476" s="160">
        <f t="shared" si="275"/>
        <v>0</v>
      </c>
      <c r="J3476" s="160">
        <f t="shared" si="276"/>
        <v>0</v>
      </c>
      <c r="K3476" s="160">
        <f t="shared" si="277"/>
        <v>0</v>
      </c>
    </row>
    <row r="3477" spans="7:11">
      <c r="G3477" s="160">
        <f t="shared" si="274"/>
        <v>0</v>
      </c>
      <c r="H3477" s="160">
        <f t="shared" si="278"/>
        <v>0</v>
      </c>
      <c r="I3477" s="160">
        <f t="shared" si="275"/>
        <v>0</v>
      </c>
      <c r="J3477" s="160">
        <f t="shared" si="276"/>
        <v>0</v>
      </c>
      <c r="K3477" s="160">
        <f t="shared" si="277"/>
        <v>0</v>
      </c>
    </row>
    <row r="3478" spans="7:11">
      <c r="G3478" s="160">
        <f t="shared" si="274"/>
        <v>0</v>
      </c>
      <c r="H3478" s="160">
        <f t="shared" si="278"/>
        <v>0</v>
      </c>
      <c r="I3478" s="160">
        <f t="shared" si="275"/>
        <v>0</v>
      </c>
      <c r="J3478" s="160">
        <f t="shared" si="276"/>
        <v>0</v>
      </c>
      <c r="K3478" s="160">
        <f t="shared" si="277"/>
        <v>0</v>
      </c>
    </row>
    <row r="3479" spans="7:11">
      <c r="G3479" s="160">
        <f t="shared" si="274"/>
        <v>0</v>
      </c>
      <c r="H3479" s="160">
        <f t="shared" si="278"/>
        <v>0</v>
      </c>
      <c r="I3479" s="160">
        <f t="shared" si="275"/>
        <v>0</v>
      </c>
      <c r="J3479" s="160">
        <f t="shared" si="276"/>
        <v>0</v>
      </c>
      <c r="K3479" s="160">
        <f t="shared" si="277"/>
        <v>0</v>
      </c>
    </row>
    <row r="3480" spans="7:11">
      <c r="G3480" s="160">
        <f t="shared" si="274"/>
        <v>0</v>
      </c>
      <c r="H3480" s="160">
        <f t="shared" si="278"/>
        <v>0</v>
      </c>
      <c r="I3480" s="160">
        <f t="shared" si="275"/>
        <v>0</v>
      </c>
      <c r="J3480" s="160">
        <f t="shared" si="276"/>
        <v>0</v>
      </c>
      <c r="K3480" s="160">
        <f t="shared" si="277"/>
        <v>0</v>
      </c>
    </row>
    <row r="3481" spans="7:11">
      <c r="G3481" s="160">
        <f t="shared" si="274"/>
        <v>0</v>
      </c>
      <c r="H3481" s="160">
        <f t="shared" si="278"/>
        <v>0</v>
      </c>
      <c r="I3481" s="160">
        <f t="shared" si="275"/>
        <v>0</v>
      </c>
      <c r="J3481" s="160">
        <f t="shared" si="276"/>
        <v>0</v>
      </c>
      <c r="K3481" s="160">
        <f t="shared" si="277"/>
        <v>0</v>
      </c>
    </row>
    <row r="3482" spans="7:11">
      <c r="G3482" s="160">
        <f t="shared" si="274"/>
        <v>0</v>
      </c>
      <c r="H3482" s="160">
        <f t="shared" si="278"/>
        <v>0</v>
      </c>
      <c r="I3482" s="160">
        <f t="shared" si="275"/>
        <v>0</v>
      </c>
      <c r="J3482" s="160">
        <f t="shared" si="276"/>
        <v>0</v>
      </c>
      <c r="K3482" s="160">
        <f t="shared" si="277"/>
        <v>0</v>
      </c>
    </row>
    <row r="3483" spans="7:11">
      <c r="G3483" s="160">
        <f t="shared" si="274"/>
        <v>0</v>
      </c>
      <c r="H3483" s="160">
        <f t="shared" si="278"/>
        <v>0</v>
      </c>
      <c r="I3483" s="160">
        <f t="shared" si="275"/>
        <v>0</v>
      </c>
      <c r="J3483" s="160">
        <f t="shared" si="276"/>
        <v>0</v>
      </c>
      <c r="K3483" s="160">
        <f t="shared" si="277"/>
        <v>0</v>
      </c>
    </row>
    <row r="3484" spans="7:11">
      <c r="G3484" s="160">
        <f t="shared" si="274"/>
        <v>0</v>
      </c>
      <c r="H3484" s="160">
        <f t="shared" si="278"/>
        <v>0</v>
      </c>
      <c r="I3484" s="160">
        <f t="shared" si="275"/>
        <v>0</v>
      </c>
      <c r="J3484" s="160">
        <f t="shared" si="276"/>
        <v>0</v>
      </c>
      <c r="K3484" s="160">
        <f t="shared" si="277"/>
        <v>0</v>
      </c>
    </row>
    <row r="3485" spans="7:11">
      <c r="G3485" s="160">
        <f t="shared" si="274"/>
        <v>0</v>
      </c>
      <c r="H3485" s="160">
        <f t="shared" si="278"/>
        <v>0</v>
      </c>
      <c r="I3485" s="160">
        <f t="shared" si="275"/>
        <v>0</v>
      </c>
      <c r="J3485" s="160">
        <f t="shared" si="276"/>
        <v>0</v>
      </c>
      <c r="K3485" s="160">
        <f t="shared" si="277"/>
        <v>0</v>
      </c>
    </row>
    <row r="3486" spans="7:11">
      <c r="G3486" s="160">
        <f t="shared" si="274"/>
        <v>0</v>
      </c>
      <c r="H3486" s="160">
        <f t="shared" si="278"/>
        <v>0</v>
      </c>
      <c r="I3486" s="160">
        <f t="shared" si="275"/>
        <v>0</v>
      </c>
      <c r="J3486" s="160">
        <f t="shared" si="276"/>
        <v>0</v>
      </c>
      <c r="K3486" s="160">
        <f t="shared" si="277"/>
        <v>0</v>
      </c>
    </row>
    <row r="3487" spans="7:11">
      <c r="G3487" s="160">
        <f t="shared" si="274"/>
        <v>0</v>
      </c>
      <c r="H3487" s="160">
        <f t="shared" si="278"/>
        <v>0</v>
      </c>
      <c r="I3487" s="160">
        <f t="shared" si="275"/>
        <v>0</v>
      </c>
      <c r="J3487" s="160">
        <f t="shared" si="276"/>
        <v>0</v>
      </c>
      <c r="K3487" s="160">
        <f t="shared" si="277"/>
        <v>0</v>
      </c>
    </row>
    <row r="3488" spans="7:11">
      <c r="G3488" s="160">
        <f t="shared" si="274"/>
        <v>0</v>
      </c>
      <c r="H3488" s="160">
        <f t="shared" si="278"/>
        <v>0</v>
      </c>
      <c r="I3488" s="160">
        <f t="shared" si="275"/>
        <v>0</v>
      </c>
      <c r="J3488" s="160">
        <f t="shared" si="276"/>
        <v>0</v>
      </c>
      <c r="K3488" s="160">
        <f t="shared" si="277"/>
        <v>0</v>
      </c>
    </row>
    <row r="3489" spans="7:11">
      <c r="G3489" s="160">
        <f t="shared" si="274"/>
        <v>0</v>
      </c>
      <c r="H3489" s="160">
        <f t="shared" si="278"/>
        <v>0</v>
      </c>
      <c r="I3489" s="160">
        <f t="shared" si="275"/>
        <v>0</v>
      </c>
      <c r="J3489" s="160">
        <f t="shared" si="276"/>
        <v>0</v>
      </c>
      <c r="K3489" s="160">
        <f t="shared" si="277"/>
        <v>0</v>
      </c>
    </row>
    <row r="3490" spans="7:11">
      <c r="G3490" s="160">
        <f t="shared" si="274"/>
        <v>0</v>
      </c>
      <c r="H3490" s="160">
        <f t="shared" si="278"/>
        <v>0</v>
      </c>
      <c r="I3490" s="160">
        <f t="shared" si="275"/>
        <v>0</v>
      </c>
      <c r="J3490" s="160">
        <f t="shared" si="276"/>
        <v>0</v>
      </c>
      <c r="K3490" s="160">
        <f t="shared" si="277"/>
        <v>0</v>
      </c>
    </row>
    <row r="3491" spans="7:11">
      <c r="G3491" s="160">
        <f t="shared" si="274"/>
        <v>0</v>
      </c>
      <c r="H3491" s="160">
        <f t="shared" si="278"/>
        <v>0</v>
      </c>
      <c r="I3491" s="160">
        <f t="shared" si="275"/>
        <v>0</v>
      </c>
      <c r="J3491" s="160">
        <f t="shared" si="276"/>
        <v>0</v>
      </c>
      <c r="K3491" s="160">
        <f t="shared" si="277"/>
        <v>0</v>
      </c>
    </row>
    <row r="3492" spans="7:11">
      <c r="G3492" s="160">
        <f t="shared" si="274"/>
        <v>0</v>
      </c>
      <c r="H3492" s="160">
        <f t="shared" si="278"/>
        <v>0</v>
      </c>
      <c r="I3492" s="160">
        <f t="shared" si="275"/>
        <v>0</v>
      </c>
      <c r="J3492" s="160">
        <f t="shared" si="276"/>
        <v>0</v>
      </c>
      <c r="K3492" s="160">
        <f t="shared" si="277"/>
        <v>0</v>
      </c>
    </row>
    <row r="3493" spans="7:11">
      <c r="G3493" s="160">
        <f t="shared" si="274"/>
        <v>0</v>
      </c>
      <c r="H3493" s="160">
        <f t="shared" si="278"/>
        <v>0</v>
      </c>
      <c r="I3493" s="160">
        <f t="shared" si="275"/>
        <v>0</v>
      </c>
      <c r="J3493" s="160">
        <f t="shared" si="276"/>
        <v>0</v>
      </c>
      <c r="K3493" s="160">
        <f t="shared" si="277"/>
        <v>0</v>
      </c>
    </row>
    <row r="3494" spans="7:11">
      <c r="G3494" s="160">
        <f t="shared" si="274"/>
        <v>0</v>
      </c>
      <c r="H3494" s="160">
        <f t="shared" si="278"/>
        <v>0</v>
      </c>
      <c r="I3494" s="160">
        <f t="shared" si="275"/>
        <v>0</v>
      </c>
      <c r="J3494" s="160">
        <f t="shared" si="276"/>
        <v>0</v>
      </c>
      <c r="K3494" s="160">
        <f t="shared" si="277"/>
        <v>0</v>
      </c>
    </row>
    <row r="3495" spans="7:11">
      <c r="G3495" s="160">
        <f t="shared" si="274"/>
        <v>0</v>
      </c>
      <c r="H3495" s="160">
        <f t="shared" si="278"/>
        <v>0</v>
      </c>
      <c r="I3495" s="160">
        <f t="shared" si="275"/>
        <v>0</v>
      </c>
      <c r="J3495" s="160">
        <f t="shared" si="276"/>
        <v>0</v>
      </c>
      <c r="K3495" s="160">
        <f t="shared" si="277"/>
        <v>0</v>
      </c>
    </row>
    <row r="3496" spans="7:11">
      <c r="G3496" s="160">
        <f t="shared" si="274"/>
        <v>0</v>
      </c>
      <c r="H3496" s="160">
        <f t="shared" si="278"/>
        <v>0</v>
      </c>
      <c r="I3496" s="160">
        <f t="shared" si="275"/>
        <v>0</v>
      </c>
      <c r="J3496" s="160">
        <f t="shared" si="276"/>
        <v>0</v>
      </c>
      <c r="K3496" s="160">
        <f t="shared" si="277"/>
        <v>0</v>
      </c>
    </row>
    <row r="3497" spans="7:11">
      <c r="G3497" s="160">
        <f t="shared" si="274"/>
        <v>0</v>
      </c>
      <c r="H3497" s="160">
        <f t="shared" si="278"/>
        <v>0</v>
      </c>
      <c r="I3497" s="160">
        <f t="shared" si="275"/>
        <v>0</v>
      </c>
      <c r="J3497" s="160">
        <f t="shared" si="276"/>
        <v>0</v>
      </c>
      <c r="K3497" s="160">
        <f t="shared" si="277"/>
        <v>0</v>
      </c>
    </row>
    <row r="3498" spans="7:11">
      <c r="G3498" s="160">
        <f t="shared" si="274"/>
        <v>0</v>
      </c>
      <c r="H3498" s="160">
        <f t="shared" si="278"/>
        <v>0</v>
      </c>
      <c r="I3498" s="160">
        <f t="shared" si="275"/>
        <v>0</v>
      </c>
      <c r="J3498" s="160">
        <f t="shared" si="276"/>
        <v>0</v>
      </c>
      <c r="K3498" s="160">
        <f t="shared" si="277"/>
        <v>0</v>
      </c>
    </row>
    <row r="3499" spans="7:11">
      <c r="G3499" s="160">
        <f t="shared" si="274"/>
        <v>0</v>
      </c>
      <c r="H3499" s="160">
        <f t="shared" si="278"/>
        <v>0</v>
      </c>
      <c r="I3499" s="160">
        <f t="shared" si="275"/>
        <v>0</v>
      </c>
      <c r="J3499" s="160">
        <f t="shared" si="276"/>
        <v>0</v>
      </c>
      <c r="K3499" s="160">
        <f t="shared" si="277"/>
        <v>0</v>
      </c>
    </row>
    <row r="3500" spans="7:11">
      <c r="G3500" s="160">
        <f t="shared" si="274"/>
        <v>0</v>
      </c>
      <c r="H3500" s="160">
        <f t="shared" si="278"/>
        <v>0</v>
      </c>
      <c r="I3500" s="160">
        <f t="shared" si="275"/>
        <v>0</v>
      </c>
      <c r="J3500" s="160">
        <f t="shared" si="276"/>
        <v>0</v>
      </c>
      <c r="K3500" s="160">
        <f t="shared" si="277"/>
        <v>0</v>
      </c>
    </row>
    <row r="3501" spans="7:11">
      <c r="G3501" s="160">
        <f t="shared" si="274"/>
        <v>0</v>
      </c>
      <c r="H3501" s="160">
        <f t="shared" si="278"/>
        <v>0</v>
      </c>
      <c r="I3501" s="160">
        <f t="shared" si="275"/>
        <v>0</v>
      </c>
      <c r="J3501" s="160">
        <f t="shared" si="276"/>
        <v>0</v>
      </c>
      <c r="K3501" s="160">
        <f t="shared" si="277"/>
        <v>0</v>
      </c>
    </row>
    <row r="3502" spans="7:11">
      <c r="G3502" s="160">
        <f t="shared" si="274"/>
        <v>0</v>
      </c>
      <c r="H3502" s="160">
        <f t="shared" si="278"/>
        <v>0</v>
      </c>
      <c r="I3502" s="160">
        <f t="shared" si="275"/>
        <v>0</v>
      </c>
      <c r="J3502" s="160">
        <f t="shared" si="276"/>
        <v>0</v>
      </c>
      <c r="K3502" s="160">
        <f t="shared" si="277"/>
        <v>0</v>
      </c>
    </row>
    <row r="3503" spans="7:11">
      <c r="G3503" s="160">
        <f t="shared" si="274"/>
        <v>0</v>
      </c>
      <c r="H3503" s="160">
        <f t="shared" si="278"/>
        <v>0</v>
      </c>
      <c r="I3503" s="160">
        <f t="shared" si="275"/>
        <v>0</v>
      </c>
      <c r="J3503" s="160">
        <f t="shared" si="276"/>
        <v>0</v>
      </c>
      <c r="K3503" s="160">
        <f t="shared" si="277"/>
        <v>0</v>
      </c>
    </row>
    <row r="3504" spans="7:11">
      <c r="G3504" s="160">
        <f t="shared" si="274"/>
        <v>0</v>
      </c>
      <c r="H3504" s="160">
        <f t="shared" si="278"/>
        <v>0</v>
      </c>
      <c r="I3504" s="160">
        <f t="shared" si="275"/>
        <v>0</v>
      </c>
      <c r="J3504" s="160">
        <f t="shared" si="276"/>
        <v>0</v>
      </c>
      <c r="K3504" s="160">
        <f t="shared" si="277"/>
        <v>0</v>
      </c>
    </row>
    <row r="3505" spans="7:11">
      <c r="G3505" s="160">
        <f t="shared" si="274"/>
        <v>0</v>
      </c>
      <c r="H3505" s="160">
        <f t="shared" si="278"/>
        <v>0</v>
      </c>
      <c r="I3505" s="160">
        <f t="shared" si="275"/>
        <v>0</v>
      </c>
      <c r="J3505" s="160">
        <f t="shared" si="276"/>
        <v>0</v>
      </c>
      <c r="K3505" s="160">
        <f t="shared" si="277"/>
        <v>0</v>
      </c>
    </row>
    <row r="3506" spans="7:11">
      <c r="G3506" s="160">
        <f t="shared" si="274"/>
        <v>0</v>
      </c>
      <c r="H3506" s="160">
        <f t="shared" si="278"/>
        <v>0</v>
      </c>
      <c r="I3506" s="160">
        <f t="shared" si="275"/>
        <v>0</v>
      </c>
      <c r="J3506" s="160">
        <f t="shared" si="276"/>
        <v>0</v>
      </c>
      <c r="K3506" s="160">
        <f t="shared" si="277"/>
        <v>0</v>
      </c>
    </row>
    <row r="3507" spans="7:11">
      <c r="G3507" s="160">
        <f t="shared" si="274"/>
        <v>0</v>
      </c>
      <c r="H3507" s="160">
        <f t="shared" si="278"/>
        <v>0</v>
      </c>
      <c r="I3507" s="160">
        <f t="shared" si="275"/>
        <v>0</v>
      </c>
      <c r="J3507" s="160">
        <f t="shared" si="276"/>
        <v>0</v>
      </c>
      <c r="K3507" s="160">
        <f t="shared" si="277"/>
        <v>0</v>
      </c>
    </row>
    <row r="3508" spans="7:11">
      <c r="G3508" s="160">
        <f t="shared" si="274"/>
        <v>0</v>
      </c>
      <c r="H3508" s="160">
        <f t="shared" si="278"/>
        <v>0</v>
      </c>
      <c r="I3508" s="160">
        <f t="shared" si="275"/>
        <v>0</v>
      </c>
      <c r="J3508" s="160">
        <f t="shared" si="276"/>
        <v>0</v>
      </c>
      <c r="K3508" s="160">
        <f t="shared" si="277"/>
        <v>0</v>
      </c>
    </row>
    <row r="3509" spans="7:11">
      <c r="G3509" s="160">
        <f t="shared" si="274"/>
        <v>0</v>
      </c>
      <c r="H3509" s="160">
        <f t="shared" si="278"/>
        <v>0</v>
      </c>
      <c r="I3509" s="160">
        <f t="shared" si="275"/>
        <v>0</v>
      </c>
      <c r="J3509" s="160">
        <f t="shared" si="276"/>
        <v>0</v>
      </c>
      <c r="K3509" s="160">
        <f t="shared" si="277"/>
        <v>0</v>
      </c>
    </row>
    <row r="3510" spans="7:11">
      <c r="G3510" s="160">
        <f t="shared" si="274"/>
        <v>0</v>
      </c>
      <c r="H3510" s="160">
        <f t="shared" si="278"/>
        <v>0</v>
      </c>
      <c r="I3510" s="160">
        <f t="shared" si="275"/>
        <v>0</v>
      </c>
      <c r="J3510" s="160">
        <f t="shared" si="276"/>
        <v>0</v>
      </c>
      <c r="K3510" s="160">
        <f t="shared" si="277"/>
        <v>0</v>
      </c>
    </row>
    <row r="3511" spans="7:11">
      <c r="G3511" s="160">
        <f t="shared" si="274"/>
        <v>0</v>
      </c>
      <c r="H3511" s="160">
        <f t="shared" si="278"/>
        <v>0</v>
      </c>
      <c r="I3511" s="160">
        <f t="shared" si="275"/>
        <v>0</v>
      </c>
      <c r="J3511" s="160">
        <f t="shared" si="276"/>
        <v>0</v>
      </c>
      <c r="K3511" s="160">
        <f t="shared" si="277"/>
        <v>0</v>
      </c>
    </row>
    <row r="3512" spans="7:11">
      <c r="G3512" s="160">
        <f t="shared" si="274"/>
        <v>0</v>
      </c>
      <c r="H3512" s="160">
        <f t="shared" si="278"/>
        <v>0</v>
      </c>
      <c r="I3512" s="160">
        <f t="shared" si="275"/>
        <v>0</v>
      </c>
      <c r="J3512" s="160">
        <f t="shared" si="276"/>
        <v>0</v>
      </c>
      <c r="K3512" s="160">
        <f t="shared" si="277"/>
        <v>0</v>
      </c>
    </row>
    <row r="3513" spans="7:11">
      <c r="G3513" s="160">
        <f t="shared" ref="G3513:G3576" si="279">IF(LEFT(C3513,2)="1-","ТР",IF(LEFT(C3513,2)="4-","ТР",0))</f>
        <v>0</v>
      </c>
      <c r="H3513" s="160">
        <f t="shared" si="278"/>
        <v>0</v>
      </c>
      <c r="I3513" s="160">
        <f t="shared" si="275"/>
        <v>0</v>
      </c>
      <c r="J3513" s="160">
        <f t="shared" si="276"/>
        <v>0</v>
      </c>
      <c r="K3513" s="160">
        <f t="shared" si="277"/>
        <v>0</v>
      </c>
    </row>
    <row r="3514" spans="7:11">
      <c r="G3514" s="160">
        <f t="shared" si="279"/>
        <v>0</v>
      </c>
      <c r="H3514" s="160">
        <f t="shared" si="278"/>
        <v>0</v>
      </c>
      <c r="I3514" s="160">
        <f t="shared" si="275"/>
        <v>0</v>
      </c>
      <c r="J3514" s="160">
        <f t="shared" si="276"/>
        <v>0</v>
      </c>
      <c r="K3514" s="160">
        <f t="shared" si="277"/>
        <v>0</v>
      </c>
    </row>
    <row r="3515" spans="7:11">
      <c r="G3515" s="160">
        <f t="shared" si="279"/>
        <v>0</v>
      </c>
      <c r="H3515" s="160">
        <f t="shared" si="278"/>
        <v>0</v>
      </c>
      <c r="I3515" s="160">
        <f t="shared" si="275"/>
        <v>0</v>
      </c>
      <c r="J3515" s="160">
        <f t="shared" si="276"/>
        <v>0</v>
      </c>
      <c r="K3515" s="160">
        <f t="shared" si="277"/>
        <v>0</v>
      </c>
    </row>
    <row r="3516" spans="7:11">
      <c r="G3516" s="160">
        <f t="shared" si="279"/>
        <v>0</v>
      </c>
      <c r="H3516" s="160">
        <f t="shared" si="278"/>
        <v>0</v>
      </c>
      <c r="I3516" s="160">
        <f t="shared" si="275"/>
        <v>0</v>
      </c>
      <c r="J3516" s="160">
        <f t="shared" si="276"/>
        <v>0</v>
      </c>
      <c r="K3516" s="160">
        <f t="shared" si="277"/>
        <v>0</v>
      </c>
    </row>
    <row r="3517" spans="7:11">
      <c r="G3517" s="160">
        <f t="shared" si="279"/>
        <v>0</v>
      </c>
      <c r="H3517" s="160">
        <f t="shared" si="278"/>
        <v>0</v>
      </c>
      <c r="I3517" s="160">
        <f t="shared" si="275"/>
        <v>0</v>
      </c>
      <c r="J3517" s="160">
        <f t="shared" si="276"/>
        <v>0</v>
      </c>
      <c r="K3517" s="160">
        <f t="shared" si="277"/>
        <v>0</v>
      </c>
    </row>
    <row r="3518" spans="7:11">
      <c r="G3518" s="160">
        <f t="shared" si="279"/>
        <v>0</v>
      </c>
      <c r="H3518" s="160">
        <f t="shared" si="278"/>
        <v>0</v>
      </c>
      <c r="I3518" s="160">
        <f t="shared" si="275"/>
        <v>0</v>
      </c>
      <c r="J3518" s="160">
        <f t="shared" si="276"/>
        <v>0</v>
      </c>
      <c r="K3518" s="160">
        <f t="shared" si="277"/>
        <v>0</v>
      </c>
    </row>
    <row r="3519" spans="7:11">
      <c r="G3519" s="160">
        <f t="shared" si="279"/>
        <v>0</v>
      </c>
      <c r="H3519" s="160">
        <f t="shared" si="278"/>
        <v>0</v>
      </c>
      <c r="I3519" s="160">
        <f t="shared" si="275"/>
        <v>0</v>
      </c>
      <c r="J3519" s="160">
        <f t="shared" si="276"/>
        <v>0</v>
      </c>
      <c r="K3519" s="160">
        <f t="shared" si="277"/>
        <v>0</v>
      </c>
    </row>
    <row r="3520" spans="7:11">
      <c r="G3520" s="160">
        <f t="shared" si="279"/>
        <v>0</v>
      </c>
      <c r="H3520" s="160">
        <f t="shared" si="278"/>
        <v>0</v>
      </c>
      <c r="I3520" s="160">
        <f t="shared" si="275"/>
        <v>0</v>
      </c>
      <c r="J3520" s="160">
        <f t="shared" si="276"/>
        <v>0</v>
      </c>
      <c r="K3520" s="160">
        <f t="shared" si="277"/>
        <v>0</v>
      </c>
    </row>
    <row r="3521" spans="7:11">
      <c r="G3521" s="160">
        <f t="shared" si="279"/>
        <v>0</v>
      </c>
      <c r="H3521" s="160">
        <f t="shared" si="278"/>
        <v>0</v>
      </c>
      <c r="I3521" s="160">
        <f t="shared" si="275"/>
        <v>0</v>
      </c>
      <c r="J3521" s="160">
        <f t="shared" si="276"/>
        <v>0</v>
      </c>
      <c r="K3521" s="160">
        <f t="shared" si="277"/>
        <v>0</v>
      </c>
    </row>
    <row r="3522" spans="7:11">
      <c r="G3522" s="160">
        <f t="shared" si="279"/>
        <v>0</v>
      </c>
      <c r="H3522" s="160">
        <f t="shared" si="278"/>
        <v>0</v>
      </c>
      <c r="I3522" s="160">
        <f t="shared" si="275"/>
        <v>0</v>
      </c>
      <c r="J3522" s="160">
        <f t="shared" si="276"/>
        <v>0</v>
      </c>
      <c r="K3522" s="160">
        <f t="shared" si="277"/>
        <v>0</v>
      </c>
    </row>
    <row r="3523" spans="7:11">
      <c r="G3523" s="160">
        <f t="shared" si="279"/>
        <v>0</v>
      </c>
      <c r="H3523" s="160">
        <f t="shared" si="278"/>
        <v>0</v>
      </c>
      <c r="I3523" s="160">
        <f t="shared" si="275"/>
        <v>0</v>
      </c>
      <c r="J3523" s="160">
        <f t="shared" si="276"/>
        <v>0</v>
      </c>
      <c r="K3523" s="160">
        <f t="shared" si="277"/>
        <v>0</v>
      </c>
    </row>
    <row r="3524" spans="7:11">
      <c r="G3524" s="160">
        <f t="shared" si="279"/>
        <v>0</v>
      </c>
      <c r="H3524" s="160">
        <f t="shared" si="278"/>
        <v>0</v>
      </c>
      <c r="I3524" s="160">
        <f t="shared" ref="I3524:I3587" si="280">IF(G3524="ТР",F3524,0)</f>
        <v>0</v>
      </c>
      <c r="J3524" s="160">
        <f t="shared" si="276"/>
        <v>0</v>
      </c>
      <c r="K3524" s="160">
        <f t="shared" si="277"/>
        <v>0</v>
      </c>
    </row>
    <row r="3525" spans="7:11">
      <c r="G3525" s="160">
        <f t="shared" si="279"/>
        <v>0</v>
      </c>
      <c r="H3525" s="160">
        <f t="shared" si="278"/>
        <v>0</v>
      </c>
      <c r="I3525" s="160">
        <f t="shared" si="280"/>
        <v>0</v>
      </c>
      <c r="J3525" s="160">
        <f t="shared" ref="J3525:J3588" si="281">IF(LEFT(C3525,2)="02","КР",0)</f>
        <v>0</v>
      </c>
      <c r="K3525" s="160">
        <f t="shared" ref="K3525:K3588" si="282">IF(J3525="КР",F3525,0)</f>
        <v>0</v>
      </c>
    </row>
    <row r="3526" spans="7:11">
      <c r="G3526" s="160">
        <f t="shared" si="279"/>
        <v>0</v>
      </c>
      <c r="H3526" s="160">
        <f t="shared" si="278"/>
        <v>0</v>
      </c>
      <c r="I3526" s="160">
        <f t="shared" si="280"/>
        <v>0</v>
      </c>
      <c r="J3526" s="160">
        <f t="shared" si="281"/>
        <v>0</v>
      </c>
      <c r="K3526" s="160">
        <f t="shared" si="282"/>
        <v>0</v>
      </c>
    </row>
    <row r="3527" spans="7:11">
      <c r="G3527" s="160">
        <f t="shared" si="279"/>
        <v>0</v>
      </c>
      <c r="H3527" s="160">
        <f t="shared" ref="H3527:H3590" si="283">IF(G3527="ТР",MID(C3527,3,1),0)</f>
        <v>0</v>
      </c>
      <c r="I3527" s="160">
        <f t="shared" si="280"/>
        <v>0</v>
      </c>
      <c r="J3527" s="160">
        <f t="shared" si="281"/>
        <v>0</v>
      </c>
      <c r="K3527" s="160">
        <f t="shared" si="282"/>
        <v>0</v>
      </c>
    </row>
    <row r="3528" spans="7:11">
      <c r="G3528" s="160">
        <f t="shared" si="279"/>
        <v>0</v>
      </c>
      <c r="H3528" s="160">
        <f t="shared" si="283"/>
        <v>0</v>
      </c>
      <c r="I3528" s="160">
        <f t="shared" si="280"/>
        <v>0</v>
      </c>
      <c r="J3528" s="160">
        <f t="shared" si="281"/>
        <v>0</v>
      </c>
      <c r="K3528" s="160">
        <f t="shared" si="282"/>
        <v>0</v>
      </c>
    </row>
    <row r="3529" spans="7:11">
      <c r="G3529" s="160">
        <f t="shared" si="279"/>
        <v>0</v>
      </c>
      <c r="H3529" s="160">
        <f t="shared" si="283"/>
        <v>0</v>
      </c>
      <c r="I3529" s="160">
        <f t="shared" si="280"/>
        <v>0</v>
      </c>
      <c r="J3529" s="160">
        <f t="shared" si="281"/>
        <v>0</v>
      </c>
      <c r="K3529" s="160">
        <f t="shared" si="282"/>
        <v>0</v>
      </c>
    </row>
    <row r="3530" spans="7:11">
      <c r="G3530" s="160">
        <f t="shared" si="279"/>
        <v>0</v>
      </c>
      <c r="H3530" s="160">
        <f t="shared" si="283"/>
        <v>0</v>
      </c>
      <c r="I3530" s="160">
        <f t="shared" si="280"/>
        <v>0</v>
      </c>
      <c r="J3530" s="160">
        <f t="shared" si="281"/>
        <v>0</v>
      </c>
      <c r="K3530" s="160">
        <f t="shared" si="282"/>
        <v>0</v>
      </c>
    </row>
    <row r="3531" spans="7:11">
      <c r="G3531" s="160">
        <f t="shared" si="279"/>
        <v>0</v>
      </c>
      <c r="H3531" s="160">
        <f t="shared" si="283"/>
        <v>0</v>
      </c>
      <c r="I3531" s="160">
        <f t="shared" si="280"/>
        <v>0</v>
      </c>
      <c r="J3531" s="160">
        <f t="shared" si="281"/>
        <v>0</v>
      </c>
      <c r="K3531" s="160">
        <f t="shared" si="282"/>
        <v>0</v>
      </c>
    </row>
    <row r="3532" spans="7:11">
      <c r="G3532" s="160">
        <f t="shared" si="279"/>
        <v>0</v>
      </c>
      <c r="H3532" s="160">
        <f t="shared" si="283"/>
        <v>0</v>
      </c>
      <c r="I3532" s="160">
        <f t="shared" si="280"/>
        <v>0</v>
      </c>
      <c r="J3532" s="160">
        <f t="shared" si="281"/>
        <v>0</v>
      </c>
      <c r="K3532" s="160">
        <f t="shared" si="282"/>
        <v>0</v>
      </c>
    </row>
    <row r="3533" spans="7:11">
      <c r="G3533" s="160">
        <f t="shared" si="279"/>
        <v>0</v>
      </c>
      <c r="H3533" s="160">
        <f t="shared" si="283"/>
        <v>0</v>
      </c>
      <c r="I3533" s="160">
        <f t="shared" si="280"/>
        <v>0</v>
      </c>
      <c r="J3533" s="160">
        <f t="shared" si="281"/>
        <v>0</v>
      </c>
      <c r="K3533" s="160">
        <f t="shared" si="282"/>
        <v>0</v>
      </c>
    </row>
    <row r="3534" spans="7:11">
      <c r="G3534" s="160">
        <f t="shared" si="279"/>
        <v>0</v>
      </c>
      <c r="H3534" s="160">
        <f t="shared" si="283"/>
        <v>0</v>
      </c>
      <c r="I3534" s="160">
        <f t="shared" si="280"/>
        <v>0</v>
      </c>
      <c r="J3534" s="160">
        <f t="shared" si="281"/>
        <v>0</v>
      </c>
      <c r="K3534" s="160">
        <f t="shared" si="282"/>
        <v>0</v>
      </c>
    </row>
    <row r="3535" spans="7:11">
      <c r="G3535" s="160">
        <f t="shared" si="279"/>
        <v>0</v>
      </c>
      <c r="H3535" s="160">
        <f t="shared" si="283"/>
        <v>0</v>
      </c>
      <c r="I3535" s="160">
        <f t="shared" si="280"/>
        <v>0</v>
      </c>
      <c r="J3535" s="160">
        <f t="shared" si="281"/>
        <v>0</v>
      </c>
      <c r="K3535" s="160">
        <f t="shared" si="282"/>
        <v>0</v>
      </c>
    </row>
    <row r="3536" spans="7:11">
      <c r="G3536" s="160">
        <f t="shared" si="279"/>
        <v>0</v>
      </c>
      <c r="H3536" s="160">
        <f t="shared" si="283"/>
        <v>0</v>
      </c>
      <c r="I3536" s="160">
        <f t="shared" si="280"/>
        <v>0</v>
      </c>
      <c r="J3536" s="160">
        <f t="shared" si="281"/>
        <v>0</v>
      </c>
      <c r="K3536" s="160">
        <f t="shared" si="282"/>
        <v>0</v>
      </c>
    </row>
    <row r="3537" spans="7:11">
      <c r="G3537" s="160">
        <f t="shared" si="279"/>
        <v>0</v>
      </c>
      <c r="H3537" s="160">
        <f t="shared" si="283"/>
        <v>0</v>
      </c>
      <c r="I3537" s="160">
        <f t="shared" si="280"/>
        <v>0</v>
      </c>
      <c r="J3537" s="160">
        <f t="shared" si="281"/>
        <v>0</v>
      </c>
      <c r="K3537" s="160">
        <f t="shared" si="282"/>
        <v>0</v>
      </c>
    </row>
    <row r="3538" spans="7:11">
      <c r="G3538" s="160">
        <f t="shared" si="279"/>
        <v>0</v>
      </c>
      <c r="H3538" s="160">
        <f t="shared" si="283"/>
        <v>0</v>
      </c>
      <c r="I3538" s="160">
        <f t="shared" si="280"/>
        <v>0</v>
      </c>
      <c r="J3538" s="160">
        <f t="shared" si="281"/>
        <v>0</v>
      </c>
      <c r="K3538" s="160">
        <f t="shared" si="282"/>
        <v>0</v>
      </c>
    </row>
    <row r="3539" spans="7:11">
      <c r="G3539" s="160">
        <f t="shared" si="279"/>
        <v>0</v>
      </c>
      <c r="H3539" s="160">
        <f t="shared" si="283"/>
        <v>0</v>
      </c>
      <c r="I3539" s="160">
        <f t="shared" si="280"/>
        <v>0</v>
      </c>
      <c r="J3539" s="160">
        <f t="shared" si="281"/>
        <v>0</v>
      </c>
      <c r="K3539" s="160">
        <f t="shared" si="282"/>
        <v>0</v>
      </c>
    </row>
    <row r="3540" spans="7:11">
      <c r="G3540" s="160">
        <f t="shared" si="279"/>
        <v>0</v>
      </c>
      <c r="H3540" s="160">
        <f t="shared" si="283"/>
        <v>0</v>
      </c>
      <c r="I3540" s="160">
        <f t="shared" si="280"/>
        <v>0</v>
      </c>
      <c r="J3540" s="160">
        <f t="shared" si="281"/>
        <v>0</v>
      </c>
      <c r="K3540" s="160">
        <f t="shared" si="282"/>
        <v>0</v>
      </c>
    </row>
    <row r="3541" spans="7:11">
      <c r="G3541" s="160">
        <f t="shared" si="279"/>
        <v>0</v>
      </c>
      <c r="H3541" s="160">
        <f t="shared" si="283"/>
        <v>0</v>
      </c>
      <c r="I3541" s="160">
        <f t="shared" si="280"/>
        <v>0</v>
      </c>
      <c r="J3541" s="160">
        <f t="shared" si="281"/>
        <v>0</v>
      </c>
      <c r="K3541" s="160">
        <f t="shared" si="282"/>
        <v>0</v>
      </c>
    </row>
    <row r="3542" spans="7:11">
      <c r="G3542" s="160">
        <f t="shared" si="279"/>
        <v>0</v>
      </c>
      <c r="H3542" s="160">
        <f t="shared" si="283"/>
        <v>0</v>
      </c>
      <c r="I3542" s="160">
        <f t="shared" si="280"/>
        <v>0</v>
      </c>
      <c r="J3542" s="160">
        <f t="shared" si="281"/>
        <v>0</v>
      </c>
      <c r="K3542" s="160">
        <f t="shared" si="282"/>
        <v>0</v>
      </c>
    </row>
    <row r="3543" spans="7:11">
      <c r="G3543" s="160">
        <f t="shared" si="279"/>
        <v>0</v>
      </c>
      <c r="H3543" s="160">
        <f t="shared" si="283"/>
        <v>0</v>
      </c>
      <c r="I3543" s="160">
        <f t="shared" si="280"/>
        <v>0</v>
      </c>
      <c r="J3543" s="160">
        <f t="shared" si="281"/>
        <v>0</v>
      </c>
      <c r="K3543" s="160">
        <f t="shared" si="282"/>
        <v>0</v>
      </c>
    </row>
    <row r="3544" spans="7:11">
      <c r="G3544" s="160">
        <f t="shared" si="279"/>
        <v>0</v>
      </c>
      <c r="H3544" s="160">
        <f t="shared" si="283"/>
        <v>0</v>
      </c>
      <c r="I3544" s="160">
        <f t="shared" si="280"/>
        <v>0</v>
      </c>
      <c r="J3544" s="160">
        <f t="shared" si="281"/>
        <v>0</v>
      </c>
      <c r="K3544" s="160">
        <f t="shared" si="282"/>
        <v>0</v>
      </c>
    </row>
    <row r="3545" spans="7:11">
      <c r="G3545" s="160">
        <f t="shared" si="279"/>
        <v>0</v>
      </c>
      <c r="H3545" s="160">
        <f t="shared" si="283"/>
        <v>0</v>
      </c>
      <c r="I3545" s="160">
        <f t="shared" si="280"/>
        <v>0</v>
      </c>
      <c r="J3545" s="160">
        <f t="shared" si="281"/>
        <v>0</v>
      </c>
      <c r="K3545" s="160">
        <f t="shared" si="282"/>
        <v>0</v>
      </c>
    </row>
    <row r="3546" spans="7:11">
      <c r="G3546" s="160">
        <f t="shared" si="279"/>
        <v>0</v>
      </c>
      <c r="H3546" s="160">
        <f t="shared" si="283"/>
        <v>0</v>
      </c>
      <c r="I3546" s="160">
        <f t="shared" si="280"/>
        <v>0</v>
      </c>
      <c r="J3546" s="160">
        <f t="shared" si="281"/>
        <v>0</v>
      </c>
      <c r="K3546" s="160">
        <f t="shared" si="282"/>
        <v>0</v>
      </c>
    </row>
    <row r="3547" spans="7:11">
      <c r="G3547" s="160">
        <f t="shared" si="279"/>
        <v>0</v>
      </c>
      <c r="H3547" s="160">
        <f t="shared" si="283"/>
        <v>0</v>
      </c>
      <c r="I3547" s="160">
        <f t="shared" si="280"/>
        <v>0</v>
      </c>
      <c r="J3547" s="160">
        <f t="shared" si="281"/>
        <v>0</v>
      </c>
      <c r="K3547" s="160">
        <f t="shared" si="282"/>
        <v>0</v>
      </c>
    </row>
    <row r="3548" spans="7:11">
      <c r="G3548" s="160">
        <f t="shared" si="279"/>
        <v>0</v>
      </c>
      <c r="H3548" s="160">
        <f t="shared" si="283"/>
        <v>0</v>
      </c>
      <c r="I3548" s="160">
        <f t="shared" si="280"/>
        <v>0</v>
      </c>
      <c r="J3548" s="160">
        <f t="shared" si="281"/>
        <v>0</v>
      </c>
      <c r="K3548" s="160">
        <f t="shared" si="282"/>
        <v>0</v>
      </c>
    </row>
    <row r="3549" spans="7:11">
      <c r="G3549" s="160">
        <f t="shared" si="279"/>
        <v>0</v>
      </c>
      <c r="H3549" s="160">
        <f t="shared" si="283"/>
        <v>0</v>
      </c>
      <c r="I3549" s="160">
        <f t="shared" si="280"/>
        <v>0</v>
      </c>
      <c r="J3549" s="160">
        <f t="shared" si="281"/>
        <v>0</v>
      </c>
      <c r="K3549" s="160">
        <f t="shared" si="282"/>
        <v>0</v>
      </c>
    </row>
    <row r="3550" spans="7:11">
      <c r="G3550" s="160">
        <f t="shared" si="279"/>
        <v>0</v>
      </c>
      <c r="H3550" s="160">
        <f t="shared" si="283"/>
        <v>0</v>
      </c>
      <c r="I3550" s="160">
        <f t="shared" si="280"/>
        <v>0</v>
      </c>
      <c r="J3550" s="160">
        <f t="shared" si="281"/>
        <v>0</v>
      </c>
      <c r="K3550" s="160">
        <f t="shared" si="282"/>
        <v>0</v>
      </c>
    </row>
    <row r="3551" spans="7:11">
      <c r="G3551" s="160">
        <f t="shared" si="279"/>
        <v>0</v>
      </c>
      <c r="H3551" s="160">
        <f t="shared" si="283"/>
        <v>0</v>
      </c>
      <c r="I3551" s="160">
        <f t="shared" si="280"/>
        <v>0</v>
      </c>
      <c r="J3551" s="160">
        <f t="shared" si="281"/>
        <v>0</v>
      </c>
      <c r="K3551" s="160">
        <f t="shared" si="282"/>
        <v>0</v>
      </c>
    </row>
    <row r="3552" spans="7:11">
      <c r="G3552" s="160">
        <f t="shared" si="279"/>
        <v>0</v>
      </c>
      <c r="H3552" s="160">
        <f t="shared" si="283"/>
        <v>0</v>
      </c>
      <c r="I3552" s="160">
        <f t="shared" si="280"/>
        <v>0</v>
      </c>
      <c r="J3552" s="160">
        <f t="shared" si="281"/>
        <v>0</v>
      </c>
      <c r="K3552" s="160">
        <f t="shared" si="282"/>
        <v>0</v>
      </c>
    </row>
    <row r="3553" spans="7:11">
      <c r="G3553" s="160">
        <f t="shared" si="279"/>
        <v>0</v>
      </c>
      <c r="H3553" s="160">
        <f t="shared" si="283"/>
        <v>0</v>
      </c>
      <c r="I3553" s="160">
        <f t="shared" si="280"/>
        <v>0</v>
      </c>
      <c r="J3553" s="160">
        <f t="shared" si="281"/>
        <v>0</v>
      </c>
      <c r="K3553" s="160">
        <f t="shared" si="282"/>
        <v>0</v>
      </c>
    </row>
    <row r="3554" spans="7:11">
      <c r="G3554" s="160">
        <f t="shared" si="279"/>
        <v>0</v>
      </c>
      <c r="H3554" s="160">
        <f t="shared" si="283"/>
        <v>0</v>
      </c>
      <c r="I3554" s="160">
        <f t="shared" si="280"/>
        <v>0</v>
      </c>
      <c r="J3554" s="160">
        <f t="shared" si="281"/>
        <v>0</v>
      </c>
      <c r="K3554" s="160">
        <f t="shared" si="282"/>
        <v>0</v>
      </c>
    </row>
    <row r="3555" spans="7:11">
      <c r="G3555" s="160">
        <f t="shared" si="279"/>
        <v>0</v>
      </c>
      <c r="H3555" s="160">
        <f t="shared" si="283"/>
        <v>0</v>
      </c>
      <c r="I3555" s="160">
        <f t="shared" si="280"/>
        <v>0</v>
      </c>
      <c r="J3555" s="160">
        <f t="shared" si="281"/>
        <v>0</v>
      </c>
      <c r="K3555" s="160">
        <f t="shared" si="282"/>
        <v>0</v>
      </c>
    </row>
    <row r="3556" spans="7:11">
      <c r="G3556" s="160">
        <f t="shared" si="279"/>
        <v>0</v>
      </c>
      <c r="H3556" s="160">
        <f t="shared" si="283"/>
        <v>0</v>
      </c>
      <c r="I3556" s="160">
        <f t="shared" si="280"/>
        <v>0</v>
      </c>
      <c r="J3556" s="160">
        <f t="shared" si="281"/>
        <v>0</v>
      </c>
      <c r="K3556" s="160">
        <f t="shared" si="282"/>
        <v>0</v>
      </c>
    </row>
    <row r="3557" spans="7:11">
      <c r="G3557" s="160">
        <f t="shared" si="279"/>
        <v>0</v>
      </c>
      <c r="H3557" s="160">
        <f t="shared" si="283"/>
        <v>0</v>
      </c>
      <c r="I3557" s="160">
        <f t="shared" si="280"/>
        <v>0</v>
      </c>
      <c r="J3557" s="160">
        <f t="shared" si="281"/>
        <v>0</v>
      </c>
      <c r="K3557" s="160">
        <f t="shared" si="282"/>
        <v>0</v>
      </c>
    </row>
    <row r="3558" spans="7:11">
      <c r="G3558" s="160">
        <f t="shared" si="279"/>
        <v>0</v>
      </c>
      <c r="H3558" s="160">
        <f t="shared" si="283"/>
        <v>0</v>
      </c>
      <c r="I3558" s="160">
        <f t="shared" si="280"/>
        <v>0</v>
      </c>
      <c r="J3558" s="160">
        <f t="shared" si="281"/>
        <v>0</v>
      </c>
      <c r="K3558" s="160">
        <f t="shared" si="282"/>
        <v>0</v>
      </c>
    </row>
    <row r="3559" spans="7:11">
      <c r="G3559" s="160">
        <f t="shared" si="279"/>
        <v>0</v>
      </c>
      <c r="H3559" s="160">
        <f t="shared" si="283"/>
        <v>0</v>
      </c>
      <c r="I3559" s="160">
        <f t="shared" si="280"/>
        <v>0</v>
      </c>
      <c r="J3559" s="160">
        <f t="shared" si="281"/>
        <v>0</v>
      </c>
      <c r="K3559" s="160">
        <f t="shared" si="282"/>
        <v>0</v>
      </c>
    </row>
    <row r="3560" spans="7:11">
      <c r="G3560" s="160">
        <f t="shared" si="279"/>
        <v>0</v>
      </c>
      <c r="H3560" s="160">
        <f t="shared" si="283"/>
        <v>0</v>
      </c>
      <c r="I3560" s="160">
        <f t="shared" si="280"/>
        <v>0</v>
      </c>
      <c r="J3560" s="160">
        <f t="shared" si="281"/>
        <v>0</v>
      </c>
      <c r="K3560" s="160">
        <f t="shared" si="282"/>
        <v>0</v>
      </c>
    </row>
    <row r="3561" spans="7:11">
      <c r="G3561" s="160">
        <f t="shared" si="279"/>
        <v>0</v>
      </c>
      <c r="H3561" s="160">
        <f t="shared" si="283"/>
        <v>0</v>
      </c>
      <c r="I3561" s="160">
        <f t="shared" si="280"/>
        <v>0</v>
      </c>
      <c r="J3561" s="160">
        <f t="shared" si="281"/>
        <v>0</v>
      </c>
      <c r="K3561" s="160">
        <f t="shared" si="282"/>
        <v>0</v>
      </c>
    </row>
    <row r="3562" spans="7:11">
      <c r="G3562" s="160">
        <f t="shared" si="279"/>
        <v>0</v>
      </c>
      <c r="H3562" s="160">
        <f t="shared" si="283"/>
        <v>0</v>
      </c>
      <c r="I3562" s="160">
        <f t="shared" si="280"/>
        <v>0</v>
      </c>
      <c r="J3562" s="160">
        <f t="shared" si="281"/>
        <v>0</v>
      </c>
      <c r="K3562" s="160">
        <f t="shared" si="282"/>
        <v>0</v>
      </c>
    </row>
    <row r="3563" spans="7:11">
      <c r="G3563" s="160">
        <f t="shared" si="279"/>
        <v>0</v>
      </c>
      <c r="H3563" s="160">
        <f t="shared" si="283"/>
        <v>0</v>
      </c>
      <c r="I3563" s="160">
        <f t="shared" si="280"/>
        <v>0</v>
      </c>
      <c r="J3563" s="160">
        <f t="shared" si="281"/>
        <v>0</v>
      </c>
      <c r="K3563" s="160">
        <f t="shared" si="282"/>
        <v>0</v>
      </c>
    </row>
    <row r="3564" spans="7:11">
      <c r="G3564" s="160">
        <f t="shared" si="279"/>
        <v>0</v>
      </c>
      <c r="H3564" s="160">
        <f t="shared" si="283"/>
        <v>0</v>
      </c>
      <c r="I3564" s="160">
        <f t="shared" si="280"/>
        <v>0</v>
      </c>
      <c r="J3564" s="160">
        <f t="shared" si="281"/>
        <v>0</v>
      </c>
      <c r="K3564" s="160">
        <f t="shared" si="282"/>
        <v>0</v>
      </c>
    </row>
    <row r="3565" spans="7:11">
      <c r="G3565" s="160">
        <f t="shared" si="279"/>
        <v>0</v>
      </c>
      <c r="H3565" s="160">
        <f t="shared" si="283"/>
        <v>0</v>
      </c>
      <c r="I3565" s="160">
        <f t="shared" si="280"/>
        <v>0</v>
      </c>
      <c r="J3565" s="160">
        <f t="shared" si="281"/>
        <v>0</v>
      </c>
      <c r="K3565" s="160">
        <f t="shared" si="282"/>
        <v>0</v>
      </c>
    </row>
    <row r="3566" spans="7:11">
      <c r="G3566" s="160">
        <f t="shared" si="279"/>
        <v>0</v>
      </c>
      <c r="H3566" s="160">
        <f t="shared" si="283"/>
        <v>0</v>
      </c>
      <c r="I3566" s="160">
        <f t="shared" si="280"/>
        <v>0</v>
      </c>
      <c r="J3566" s="160">
        <f t="shared" si="281"/>
        <v>0</v>
      </c>
      <c r="K3566" s="160">
        <f t="shared" si="282"/>
        <v>0</v>
      </c>
    </row>
    <row r="3567" spans="7:11">
      <c r="G3567" s="160">
        <f t="shared" si="279"/>
        <v>0</v>
      </c>
      <c r="H3567" s="160">
        <f t="shared" si="283"/>
        <v>0</v>
      </c>
      <c r="I3567" s="160">
        <f t="shared" si="280"/>
        <v>0</v>
      </c>
      <c r="J3567" s="160">
        <f t="shared" si="281"/>
        <v>0</v>
      </c>
      <c r="K3567" s="160">
        <f t="shared" si="282"/>
        <v>0</v>
      </c>
    </row>
    <row r="3568" spans="7:11">
      <c r="G3568" s="160">
        <f t="shared" si="279"/>
        <v>0</v>
      </c>
      <c r="H3568" s="160">
        <f t="shared" si="283"/>
        <v>0</v>
      </c>
      <c r="I3568" s="160">
        <f t="shared" si="280"/>
        <v>0</v>
      </c>
      <c r="J3568" s="160">
        <f t="shared" si="281"/>
        <v>0</v>
      </c>
      <c r="K3568" s="160">
        <f t="shared" si="282"/>
        <v>0</v>
      </c>
    </row>
    <row r="3569" spans="7:11">
      <c r="G3569" s="160">
        <f t="shared" si="279"/>
        <v>0</v>
      </c>
      <c r="H3569" s="160">
        <f t="shared" si="283"/>
        <v>0</v>
      </c>
      <c r="I3569" s="160">
        <f t="shared" si="280"/>
        <v>0</v>
      </c>
      <c r="J3569" s="160">
        <f t="shared" si="281"/>
        <v>0</v>
      </c>
      <c r="K3569" s="160">
        <f t="shared" si="282"/>
        <v>0</v>
      </c>
    </row>
    <row r="3570" spans="7:11">
      <c r="G3570" s="160">
        <f t="shared" si="279"/>
        <v>0</v>
      </c>
      <c r="H3570" s="160">
        <f t="shared" si="283"/>
        <v>0</v>
      </c>
      <c r="I3570" s="160">
        <f t="shared" si="280"/>
        <v>0</v>
      </c>
      <c r="J3570" s="160">
        <f t="shared" si="281"/>
        <v>0</v>
      </c>
      <c r="K3570" s="160">
        <f t="shared" si="282"/>
        <v>0</v>
      </c>
    </row>
    <row r="3571" spans="7:11">
      <c r="G3571" s="160">
        <f t="shared" si="279"/>
        <v>0</v>
      </c>
      <c r="H3571" s="160">
        <f t="shared" si="283"/>
        <v>0</v>
      </c>
      <c r="I3571" s="160">
        <f t="shared" si="280"/>
        <v>0</v>
      </c>
      <c r="J3571" s="160">
        <f t="shared" si="281"/>
        <v>0</v>
      </c>
      <c r="K3571" s="160">
        <f t="shared" si="282"/>
        <v>0</v>
      </c>
    </row>
    <row r="3572" spans="7:11">
      <c r="G3572" s="160">
        <f t="shared" si="279"/>
        <v>0</v>
      </c>
      <c r="H3572" s="160">
        <f t="shared" si="283"/>
        <v>0</v>
      </c>
      <c r="I3572" s="160">
        <f t="shared" si="280"/>
        <v>0</v>
      </c>
      <c r="J3572" s="160">
        <f t="shared" si="281"/>
        <v>0</v>
      </c>
      <c r="K3572" s="160">
        <f t="shared" si="282"/>
        <v>0</v>
      </c>
    </row>
    <row r="3573" spans="7:11">
      <c r="G3573" s="160">
        <f t="shared" si="279"/>
        <v>0</v>
      </c>
      <c r="H3573" s="160">
        <f t="shared" si="283"/>
        <v>0</v>
      </c>
      <c r="I3573" s="160">
        <f t="shared" si="280"/>
        <v>0</v>
      </c>
      <c r="J3573" s="160">
        <f t="shared" si="281"/>
        <v>0</v>
      </c>
      <c r="K3573" s="160">
        <f t="shared" si="282"/>
        <v>0</v>
      </c>
    </row>
    <row r="3574" spans="7:11">
      <c r="G3574" s="160">
        <f t="shared" si="279"/>
        <v>0</v>
      </c>
      <c r="H3574" s="160">
        <f t="shared" si="283"/>
        <v>0</v>
      </c>
      <c r="I3574" s="160">
        <f t="shared" si="280"/>
        <v>0</v>
      </c>
      <c r="J3574" s="160">
        <f t="shared" si="281"/>
        <v>0</v>
      </c>
      <c r="K3574" s="160">
        <f t="shared" si="282"/>
        <v>0</v>
      </c>
    </row>
    <row r="3575" spans="7:11">
      <c r="G3575" s="160">
        <f t="shared" si="279"/>
        <v>0</v>
      </c>
      <c r="H3575" s="160">
        <f t="shared" si="283"/>
        <v>0</v>
      </c>
      <c r="I3575" s="160">
        <f t="shared" si="280"/>
        <v>0</v>
      </c>
      <c r="J3575" s="160">
        <f t="shared" si="281"/>
        <v>0</v>
      </c>
      <c r="K3575" s="160">
        <f t="shared" si="282"/>
        <v>0</v>
      </c>
    </row>
    <row r="3576" spans="7:11">
      <c r="G3576" s="160">
        <f t="shared" si="279"/>
        <v>0</v>
      </c>
      <c r="H3576" s="160">
        <f t="shared" si="283"/>
        <v>0</v>
      </c>
      <c r="I3576" s="160">
        <f t="shared" si="280"/>
        <v>0</v>
      </c>
      <c r="J3576" s="160">
        <f t="shared" si="281"/>
        <v>0</v>
      </c>
      <c r="K3576" s="160">
        <f t="shared" si="282"/>
        <v>0</v>
      </c>
    </row>
    <row r="3577" spans="7:11">
      <c r="G3577" s="160">
        <f t="shared" ref="G3577:G3640" si="284">IF(LEFT(C3577,2)="1-","ТР",IF(LEFT(C3577,2)="4-","ТР",0))</f>
        <v>0</v>
      </c>
      <c r="H3577" s="160">
        <f t="shared" si="283"/>
        <v>0</v>
      </c>
      <c r="I3577" s="160">
        <f t="shared" si="280"/>
        <v>0</v>
      </c>
      <c r="J3577" s="160">
        <f t="shared" si="281"/>
        <v>0</v>
      </c>
      <c r="K3577" s="160">
        <f t="shared" si="282"/>
        <v>0</v>
      </c>
    </row>
    <row r="3578" spans="7:11">
      <c r="G3578" s="160">
        <f t="shared" si="284"/>
        <v>0</v>
      </c>
      <c r="H3578" s="160">
        <f t="shared" si="283"/>
        <v>0</v>
      </c>
      <c r="I3578" s="160">
        <f t="shared" si="280"/>
        <v>0</v>
      </c>
      <c r="J3578" s="160">
        <f t="shared" si="281"/>
        <v>0</v>
      </c>
      <c r="K3578" s="160">
        <f t="shared" si="282"/>
        <v>0</v>
      </c>
    </row>
    <row r="3579" spans="7:11">
      <c r="G3579" s="160">
        <f t="shared" si="284"/>
        <v>0</v>
      </c>
      <c r="H3579" s="160">
        <f t="shared" si="283"/>
        <v>0</v>
      </c>
      <c r="I3579" s="160">
        <f t="shared" si="280"/>
        <v>0</v>
      </c>
      <c r="J3579" s="160">
        <f t="shared" si="281"/>
        <v>0</v>
      </c>
      <c r="K3579" s="160">
        <f t="shared" si="282"/>
        <v>0</v>
      </c>
    </row>
    <row r="3580" spans="7:11">
      <c r="G3580" s="160">
        <f t="shared" si="284"/>
        <v>0</v>
      </c>
      <c r="H3580" s="160">
        <f t="shared" si="283"/>
        <v>0</v>
      </c>
      <c r="I3580" s="160">
        <f t="shared" si="280"/>
        <v>0</v>
      </c>
      <c r="J3580" s="160">
        <f t="shared" si="281"/>
        <v>0</v>
      </c>
      <c r="K3580" s="160">
        <f t="shared" si="282"/>
        <v>0</v>
      </c>
    </row>
    <row r="3581" spans="7:11">
      <c r="G3581" s="160">
        <f t="shared" si="284"/>
        <v>0</v>
      </c>
      <c r="H3581" s="160">
        <f t="shared" si="283"/>
        <v>0</v>
      </c>
      <c r="I3581" s="160">
        <f t="shared" si="280"/>
        <v>0</v>
      </c>
      <c r="J3581" s="160">
        <f t="shared" si="281"/>
        <v>0</v>
      </c>
      <c r="K3581" s="160">
        <f t="shared" si="282"/>
        <v>0</v>
      </c>
    </row>
    <row r="3582" spans="7:11">
      <c r="G3582" s="160">
        <f t="shared" si="284"/>
        <v>0</v>
      </c>
      <c r="H3582" s="160">
        <f t="shared" si="283"/>
        <v>0</v>
      </c>
      <c r="I3582" s="160">
        <f t="shared" si="280"/>
        <v>0</v>
      </c>
      <c r="J3582" s="160">
        <f t="shared" si="281"/>
        <v>0</v>
      </c>
      <c r="K3582" s="160">
        <f t="shared" si="282"/>
        <v>0</v>
      </c>
    </row>
    <row r="3583" spans="7:11">
      <c r="G3583" s="160">
        <f t="shared" si="284"/>
        <v>0</v>
      </c>
      <c r="H3583" s="160">
        <f t="shared" si="283"/>
        <v>0</v>
      </c>
      <c r="I3583" s="160">
        <f t="shared" si="280"/>
        <v>0</v>
      </c>
      <c r="J3583" s="160">
        <f t="shared" si="281"/>
        <v>0</v>
      </c>
      <c r="K3583" s="160">
        <f t="shared" si="282"/>
        <v>0</v>
      </c>
    </row>
    <row r="3584" spans="7:11">
      <c r="G3584" s="160">
        <f t="shared" si="284"/>
        <v>0</v>
      </c>
      <c r="H3584" s="160">
        <f t="shared" si="283"/>
        <v>0</v>
      </c>
      <c r="I3584" s="160">
        <f t="shared" si="280"/>
        <v>0</v>
      </c>
      <c r="J3584" s="160">
        <f t="shared" si="281"/>
        <v>0</v>
      </c>
      <c r="K3584" s="160">
        <f t="shared" si="282"/>
        <v>0</v>
      </c>
    </row>
    <row r="3585" spans="7:11">
      <c r="G3585" s="160">
        <f t="shared" si="284"/>
        <v>0</v>
      </c>
      <c r="H3585" s="160">
        <f t="shared" si="283"/>
        <v>0</v>
      </c>
      <c r="I3585" s="160">
        <f t="shared" si="280"/>
        <v>0</v>
      </c>
      <c r="J3585" s="160">
        <f t="shared" si="281"/>
        <v>0</v>
      </c>
      <c r="K3585" s="160">
        <f t="shared" si="282"/>
        <v>0</v>
      </c>
    </row>
    <row r="3586" spans="7:11">
      <c r="G3586" s="160">
        <f t="shared" si="284"/>
        <v>0</v>
      </c>
      <c r="H3586" s="160">
        <f t="shared" si="283"/>
        <v>0</v>
      </c>
      <c r="I3586" s="160">
        <f t="shared" si="280"/>
        <v>0</v>
      </c>
      <c r="J3586" s="160">
        <f t="shared" si="281"/>
        <v>0</v>
      </c>
      <c r="K3586" s="160">
        <f t="shared" si="282"/>
        <v>0</v>
      </c>
    </row>
    <row r="3587" spans="7:11">
      <c r="G3587" s="160">
        <f t="shared" si="284"/>
        <v>0</v>
      </c>
      <c r="H3587" s="160">
        <f t="shared" si="283"/>
        <v>0</v>
      </c>
      <c r="I3587" s="160">
        <f t="shared" si="280"/>
        <v>0</v>
      </c>
      <c r="J3587" s="160">
        <f t="shared" si="281"/>
        <v>0</v>
      </c>
      <c r="K3587" s="160">
        <f t="shared" si="282"/>
        <v>0</v>
      </c>
    </row>
    <row r="3588" spans="7:11">
      <c r="G3588" s="160">
        <f t="shared" si="284"/>
        <v>0</v>
      </c>
      <c r="H3588" s="160">
        <f t="shared" si="283"/>
        <v>0</v>
      </c>
      <c r="I3588" s="160">
        <f t="shared" ref="I3588:I3651" si="285">IF(G3588="ТР",F3588,0)</f>
        <v>0</v>
      </c>
      <c r="J3588" s="160">
        <f t="shared" si="281"/>
        <v>0</v>
      </c>
      <c r="K3588" s="160">
        <f t="shared" si="282"/>
        <v>0</v>
      </c>
    </row>
    <row r="3589" spans="7:11">
      <c r="G3589" s="160">
        <f t="shared" si="284"/>
        <v>0</v>
      </c>
      <c r="H3589" s="160">
        <f t="shared" si="283"/>
        <v>0</v>
      </c>
      <c r="I3589" s="160">
        <f t="shared" si="285"/>
        <v>0</v>
      </c>
      <c r="J3589" s="160">
        <f t="shared" ref="J3589:J3652" si="286">IF(LEFT(C3589,2)="02","КР",0)</f>
        <v>0</v>
      </c>
      <c r="K3589" s="160">
        <f t="shared" ref="K3589:K3652" si="287">IF(J3589="КР",F3589,0)</f>
        <v>0</v>
      </c>
    </row>
    <row r="3590" spans="7:11">
      <c r="G3590" s="160">
        <f t="shared" si="284"/>
        <v>0</v>
      </c>
      <c r="H3590" s="160">
        <f t="shared" si="283"/>
        <v>0</v>
      </c>
      <c r="I3590" s="160">
        <f t="shared" si="285"/>
        <v>0</v>
      </c>
      <c r="J3590" s="160">
        <f t="shared" si="286"/>
        <v>0</v>
      </c>
      <c r="K3590" s="160">
        <f t="shared" si="287"/>
        <v>0</v>
      </c>
    </row>
    <row r="3591" spans="7:11">
      <c r="G3591" s="160">
        <f t="shared" si="284"/>
        <v>0</v>
      </c>
      <c r="H3591" s="160">
        <f t="shared" ref="H3591:H3654" si="288">IF(G3591="ТР",MID(C3591,3,1),0)</f>
        <v>0</v>
      </c>
      <c r="I3591" s="160">
        <f t="shared" si="285"/>
        <v>0</v>
      </c>
      <c r="J3591" s="160">
        <f t="shared" si="286"/>
        <v>0</v>
      </c>
      <c r="K3591" s="160">
        <f t="shared" si="287"/>
        <v>0</v>
      </c>
    </row>
    <row r="3592" spans="7:11">
      <c r="G3592" s="160">
        <f t="shared" si="284"/>
        <v>0</v>
      </c>
      <c r="H3592" s="160">
        <f t="shared" si="288"/>
        <v>0</v>
      </c>
      <c r="I3592" s="160">
        <f t="shared" si="285"/>
        <v>0</v>
      </c>
      <c r="J3592" s="160">
        <f t="shared" si="286"/>
        <v>0</v>
      </c>
      <c r="K3592" s="160">
        <f t="shared" si="287"/>
        <v>0</v>
      </c>
    </row>
    <row r="3593" spans="7:11">
      <c r="G3593" s="160">
        <f t="shared" si="284"/>
        <v>0</v>
      </c>
      <c r="H3593" s="160">
        <f t="shared" si="288"/>
        <v>0</v>
      </c>
      <c r="I3593" s="160">
        <f t="shared" si="285"/>
        <v>0</v>
      </c>
      <c r="J3593" s="160">
        <f t="shared" si="286"/>
        <v>0</v>
      </c>
      <c r="K3593" s="160">
        <f t="shared" si="287"/>
        <v>0</v>
      </c>
    </row>
    <row r="3594" spans="7:11">
      <c r="G3594" s="160">
        <f t="shared" si="284"/>
        <v>0</v>
      </c>
      <c r="H3594" s="160">
        <f t="shared" si="288"/>
        <v>0</v>
      </c>
      <c r="I3594" s="160">
        <f t="shared" si="285"/>
        <v>0</v>
      </c>
      <c r="J3594" s="160">
        <f t="shared" si="286"/>
        <v>0</v>
      </c>
      <c r="K3594" s="160">
        <f t="shared" si="287"/>
        <v>0</v>
      </c>
    </row>
    <row r="3595" spans="7:11">
      <c r="G3595" s="160">
        <f t="shared" si="284"/>
        <v>0</v>
      </c>
      <c r="H3595" s="160">
        <f t="shared" si="288"/>
        <v>0</v>
      </c>
      <c r="I3595" s="160">
        <f t="shared" si="285"/>
        <v>0</v>
      </c>
      <c r="J3595" s="160">
        <f t="shared" si="286"/>
        <v>0</v>
      </c>
      <c r="K3595" s="160">
        <f t="shared" si="287"/>
        <v>0</v>
      </c>
    </row>
    <row r="3596" spans="7:11">
      <c r="G3596" s="160">
        <f t="shared" si="284"/>
        <v>0</v>
      </c>
      <c r="H3596" s="160">
        <f t="shared" si="288"/>
        <v>0</v>
      </c>
      <c r="I3596" s="160">
        <f t="shared" si="285"/>
        <v>0</v>
      </c>
      <c r="J3596" s="160">
        <f t="shared" si="286"/>
        <v>0</v>
      </c>
      <c r="K3596" s="160">
        <f t="shared" si="287"/>
        <v>0</v>
      </c>
    </row>
    <row r="3597" spans="7:11">
      <c r="G3597" s="160">
        <f t="shared" si="284"/>
        <v>0</v>
      </c>
      <c r="H3597" s="160">
        <f t="shared" si="288"/>
        <v>0</v>
      </c>
      <c r="I3597" s="160">
        <f t="shared" si="285"/>
        <v>0</v>
      </c>
      <c r="J3597" s="160">
        <f t="shared" si="286"/>
        <v>0</v>
      </c>
      <c r="K3597" s="160">
        <f t="shared" si="287"/>
        <v>0</v>
      </c>
    </row>
    <row r="3598" spans="7:11">
      <c r="G3598" s="160">
        <f t="shared" si="284"/>
        <v>0</v>
      </c>
      <c r="H3598" s="160">
        <f t="shared" si="288"/>
        <v>0</v>
      </c>
      <c r="I3598" s="160">
        <f t="shared" si="285"/>
        <v>0</v>
      </c>
      <c r="J3598" s="160">
        <f t="shared" si="286"/>
        <v>0</v>
      </c>
      <c r="K3598" s="160">
        <f t="shared" si="287"/>
        <v>0</v>
      </c>
    </row>
    <row r="3599" spans="7:11">
      <c r="G3599" s="160">
        <f t="shared" si="284"/>
        <v>0</v>
      </c>
      <c r="H3599" s="160">
        <f t="shared" si="288"/>
        <v>0</v>
      </c>
      <c r="I3599" s="160">
        <f t="shared" si="285"/>
        <v>0</v>
      </c>
      <c r="J3599" s="160">
        <f t="shared" si="286"/>
        <v>0</v>
      </c>
      <c r="K3599" s="160">
        <f t="shared" si="287"/>
        <v>0</v>
      </c>
    </row>
    <row r="3600" spans="7:11">
      <c r="G3600" s="160">
        <f t="shared" si="284"/>
        <v>0</v>
      </c>
      <c r="H3600" s="160">
        <f t="shared" si="288"/>
        <v>0</v>
      </c>
      <c r="I3600" s="160">
        <f t="shared" si="285"/>
        <v>0</v>
      </c>
      <c r="J3600" s="160">
        <f t="shared" si="286"/>
        <v>0</v>
      </c>
      <c r="K3600" s="160">
        <f t="shared" si="287"/>
        <v>0</v>
      </c>
    </row>
    <row r="3601" spans="7:11">
      <c r="G3601" s="160">
        <f t="shared" si="284"/>
        <v>0</v>
      </c>
      <c r="H3601" s="160">
        <f t="shared" si="288"/>
        <v>0</v>
      </c>
      <c r="I3601" s="160">
        <f t="shared" si="285"/>
        <v>0</v>
      </c>
      <c r="J3601" s="160">
        <f t="shared" si="286"/>
        <v>0</v>
      </c>
      <c r="K3601" s="160">
        <f t="shared" si="287"/>
        <v>0</v>
      </c>
    </row>
    <row r="3602" spans="7:11">
      <c r="G3602" s="160">
        <f t="shared" si="284"/>
        <v>0</v>
      </c>
      <c r="H3602" s="160">
        <f t="shared" si="288"/>
        <v>0</v>
      </c>
      <c r="I3602" s="160">
        <f t="shared" si="285"/>
        <v>0</v>
      </c>
      <c r="J3602" s="160">
        <f t="shared" si="286"/>
        <v>0</v>
      </c>
      <c r="K3602" s="160">
        <f t="shared" si="287"/>
        <v>0</v>
      </c>
    </row>
    <row r="3603" spans="7:11">
      <c r="G3603" s="160">
        <f t="shared" si="284"/>
        <v>0</v>
      </c>
      <c r="H3603" s="160">
        <f t="shared" si="288"/>
        <v>0</v>
      </c>
      <c r="I3603" s="160">
        <f t="shared" si="285"/>
        <v>0</v>
      </c>
      <c r="J3603" s="160">
        <f t="shared" si="286"/>
        <v>0</v>
      </c>
      <c r="K3603" s="160">
        <f t="shared" si="287"/>
        <v>0</v>
      </c>
    </row>
    <row r="3604" spans="7:11">
      <c r="G3604" s="160">
        <f t="shared" si="284"/>
        <v>0</v>
      </c>
      <c r="H3604" s="160">
        <f t="shared" si="288"/>
        <v>0</v>
      </c>
      <c r="I3604" s="160">
        <f t="shared" si="285"/>
        <v>0</v>
      </c>
      <c r="J3604" s="160">
        <f t="shared" si="286"/>
        <v>0</v>
      </c>
      <c r="K3604" s="160">
        <f t="shared" si="287"/>
        <v>0</v>
      </c>
    </row>
    <row r="3605" spans="7:11">
      <c r="G3605" s="160">
        <f t="shared" si="284"/>
        <v>0</v>
      </c>
      <c r="H3605" s="160">
        <f t="shared" si="288"/>
        <v>0</v>
      </c>
      <c r="I3605" s="160">
        <f t="shared" si="285"/>
        <v>0</v>
      </c>
      <c r="J3605" s="160">
        <f t="shared" si="286"/>
        <v>0</v>
      </c>
      <c r="K3605" s="160">
        <f t="shared" si="287"/>
        <v>0</v>
      </c>
    </row>
    <row r="3606" spans="7:11">
      <c r="G3606" s="160">
        <f t="shared" si="284"/>
        <v>0</v>
      </c>
      <c r="H3606" s="160">
        <f t="shared" si="288"/>
        <v>0</v>
      </c>
      <c r="I3606" s="160">
        <f t="shared" si="285"/>
        <v>0</v>
      </c>
      <c r="J3606" s="160">
        <f t="shared" si="286"/>
        <v>0</v>
      </c>
      <c r="K3606" s="160">
        <f t="shared" si="287"/>
        <v>0</v>
      </c>
    </row>
    <row r="3607" spans="7:11">
      <c r="G3607" s="160">
        <f t="shared" si="284"/>
        <v>0</v>
      </c>
      <c r="H3607" s="160">
        <f t="shared" si="288"/>
        <v>0</v>
      </c>
      <c r="I3607" s="160">
        <f t="shared" si="285"/>
        <v>0</v>
      </c>
      <c r="J3607" s="160">
        <f t="shared" si="286"/>
        <v>0</v>
      </c>
      <c r="K3607" s="160">
        <f t="shared" si="287"/>
        <v>0</v>
      </c>
    </row>
    <row r="3608" spans="7:11">
      <c r="G3608" s="160">
        <f t="shared" si="284"/>
        <v>0</v>
      </c>
      <c r="H3608" s="160">
        <f t="shared" si="288"/>
        <v>0</v>
      </c>
      <c r="I3608" s="160">
        <f t="shared" si="285"/>
        <v>0</v>
      </c>
      <c r="J3608" s="160">
        <f t="shared" si="286"/>
        <v>0</v>
      </c>
      <c r="K3608" s="160">
        <f t="shared" si="287"/>
        <v>0</v>
      </c>
    </row>
    <row r="3609" spans="7:11">
      <c r="G3609" s="160">
        <f t="shared" si="284"/>
        <v>0</v>
      </c>
      <c r="H3609" s="160">
        <f t="shared" si="288"/>
        <v>0</v>
      </c>
      <c r="I3609" s="160">
        <f t="shared" si="285"/>
        <v>0</v>
      </c>
      <c r="J3609" s="160">
        <f t="shared" si="286"/>
        <v>0</v>
      </c>
      <c r="K3609" s="160">
        <f t="shared" si="287"/>
        <v>0</v>
      </c>
    </row>
    <row r="3610" spans="7:11">
      <c r="G3610" s="160">
        <f t="shared" si="284"/>
        <v>0</v>
      </c>
      <c r="H3610" s="160">
        <f t="shared" si="288"/>
        <v>0</v>
      </c>
      <c r="I3610" s="160">
        <f t="shared" si="285"/>
        <v>0</v>
      </c>
      <c r="J3610" s="160">
        <f t="shared" si="286"/>
        <v>0</v>
      </c>
      <c r="K3610" s="160">
        <f t="shared" si="287"/>
        <v>0</v>
      </c>
    </row>
    <row r="3611" spans="7:11">
      <c r="G3611" s="160">
        <f t="shared" si="284"/>
        <v>0</v>
      </c>
      <c r="H3611" s="160">
        <f t="shared" si="288"/>
        <v>0</v>
      </c>
      <c r="I3611" s="160">
        <f t="shared" si="285"/>
        <v>0</v>
      </c>
      <c r="J3611" s="160">
        <f t="shared" si="286"/>
        <v>0</v>
      </c>
      <c r="K3611" s="160">
        <f t="shared" si="287"/>
        <v>0</v>
      </c>
    </row>
    <row r="3612" spans="7:11">
      <c r="G3612" s="160">
        <f t="shared" si="284"/>
        <v>0</v>
      </c>
      <c r="H3612" s="160">
        <f t="shared" si="288"/>
        <v>0</v>
      </c>
      <c r="I3612" s="160">
        <f t="shared" si="285"/>
        <v>0</v>
      </c>
      <c r="J3612" s="160">
        <f t="shared" si="286"/>
        <v>0</v>
      </c>
      <c r="K3612" s="160">
        <f t="shared" si="287"/>
        <v>0</v>
      </c>
    </row>
    <row r="3613" spans="7:11">
      <c r="G3613" s="160">
        <f t="shared" si="284"/>
        <v>0</v>
      </c>
      <c r="H3613" s="160">
        <f t="shared" si="288"/>
        <v>0</v>
      </c>
      <c r="I3613" s="160">
        <f t="shared" si="285"/>
        <v>0</v>
      </c>
      <c r="J3613" s="160">
        <f t="shared" si="286"/>
        <v>0</v>
      </c>
      <c r="K3613" s="160">
        <f t="shared" si="287"/>
        <v>0</v>
      </c>
    </row>
    <row r="3614" spans="7:11">
      <c r="G3614" s="160">
        <f t="shared" si="284"/>
        <v>0</v>
      </c>
      <c r="H3614" s="160">
        <f t="shared" si="288"/>
        <v>0</v>
      </c>
      <c r="I3614" s="160">
        <f t="shared" si="285"/>
        <v>0</v>
      </c>
      <c r="J3614" s="160">
        <f t="shared" si="286"/>
        <v>0</v>
      </c>
      <c r="K3614" s="160">
        <f t="shared" si="287"/>
        <v>0</v>
      </c>
    </row>
    <row r="3615" spans="7:11">
      <c r="G3615" s="160">
        <f t="shared" si="284"/>
        <v>0</v>
      </c>
      <c r="H3615" s="160">
        <f t="shared" si="288"/>
        <v>0</v>
      </c>
      <c r="I3615" s="160">
        <f t="shared" si="285"/>
        <v>0</v>
      </c>
      <c r="J3615" s="160">
        <f t="shared" si="286"/>
        <v>0</v>
      </c>
      <c r="K3615" s="160">
        <f t="shared" si="287"/>
        <v>0</v>
      </c>
    </row>
    <row r="3616" spans="7:11">
      <c r="G3616" s="160">
        <f t="shared" si="284"/>
        <v>0</v>
      </c>
      <c r="H3616" s="160">
        <f t="shared" si="288"/>
        <v>0</v>
      </c>
      <c r="I3616" s="160">
        <f t="shared" si="285"/>
        <v>0</v>
      </c>
      <c r="J3616" s="160">
        <f t="shared" si="286"/>
        <v>0</v>
      </c>
      <c r="K3616" s="160">
        <f t="shared" si="287"/>
        <v>0</v>
      </c>
    </row>
    <row r="3617" spans="7:11">
      <c r="G3617" s="160">
        <f t="shared" si="284"/>
        <v>0</v>
      </c>
      <c r="H3617" s="160">
        <f t="shared" si="288"/>
        <v>0</v>
      </c>
      <c r="I3617" s="160">
        <f t="shared" si="285"/>
        <v>0</v>
      </c>
      <c r="J3617" s="160">
        <f t="shared" si="286"/>
        <v>0</v>
      </c>
      <c r="K3617" s="160">
        <f t="shared" si="287"/>
        <v>0</v>
      </c>
    </row>
    <row r="3618" spans="7:11">
      <c r="G3618" s="160">
        <f t="shared" si="284"/>
        <v>0</v>
      </c>
      <c r="H3618" s="160">
        <f t="shared" si="288"/>
        <v>0</v>
      </c>
      <c r="I3618" s="160">
        <f t="shared" si="285"/>
        <v>0</v>
      </c>
      <c r="J3618" s="160">
        <f t="shared" si="286"/>
        <v>0</v>
      </c>
      <c r="K3618" s="160">
        <f t="shared" si="287"/>
        <v>0</v>
      </c>
    </row>
    <row r="3619" spans="7:11">
      <c r="G3619" s="160">
        <f t="shared" si="284"/>
        <v>0</v>
      </c>
      <c r="H3619" s="160">
        <f t="shared" si="288"/>
        <v>0</v>
      </c>
      <c r="I3619" s="160">
        <f t="shared" si="285"/>
        <v>0</v>
      </c>
      <c r="J3619" s="160">
        <f t="shared" si="286"/>
        <v>0</v>
      </c>
      <c r="K3619" s="160">
        <f t="shared" si="287"/>
        <v>0</v>
      </c>
    </row>
    <row r="3620" spans="7:11">
      <c r="G3620" s="160">
        <f t="shared" si="284"/>
        <v>0</v>
      </c>
      <c r="H3620" s="160">
        <f t="shared" si="288"/>
        <v>0</v>
      </c>
      <c r="I3620" s="160">
        <f t="shared" si="285"/>
        <v>0</v>
      </c>
      <c r="J3620" s="160">
        <f t="shared" si="286"/>
        <v>0</v>
      </c>
      <c r="K3620" s="160">
        <f t="shared" si="287"/>
        <v>0</v>
      </c>
    </row>
    <row r="3621" spans="7:11">
      <c r="G3621" s="160">
        <f t="shared" si="284"/>
        <v>0</v>
      </c>
      <c r="H3621" s="160">
        <f t="shared" si="288"/>
        <v>0</v>
      </c>
      <c r="I3621" s="160">
        <f t="shared" si="285"/>
        <v>0</v>
      </c>
      <c r="J3621" s="160">
        <f t="shared" si="286"/>
        <v>0</v>
      </c>
      <c r="K3621" s="160">
        <f t="shared" si="287"/>
        <v>0</v>
      </c>
    </row>
    <row r="3622" spans="7:11">
      <c r="G3622" s="160">
        <f t="shared" si="284"/>
        <v>0</v>
      </c>
      <c r="H3622" s="160">
        <f t="shared" si="288"/>
        <v>0</v>
      </c>
      <c r="I3622" s="160">
        <f t="shared" si="285"/>
        <v>0</v>
      </c>
      <c r="J3622" s="160">
        <f t="shared" si="286"/>
        <v>0</v>
      </c>
      <c r="K3622" s="160">
        <f t="shared" si="287"/>
        <v>0</v>
      </c>
    </row>
    <row r="3623" spans="7:11">
      <c r="G3623" s="160">
        <f t="shared" si="284"/>
        <v>0</v>
      </c>
      <c r="H3623" s="160">
        <f t="shared" si="288"/>
        <v>0</v>
      </c>
      <c r="I3623" s="160">
        <f t="shared" si="285"/>
        <v>0</v>
      </c>
      <c r="J3623" s="160">
        <f t="shared" si="286"/>
        <v>0</v>
      </c>
      <c r="K3623" s="160">
        <f t="shared" si="287"/>
        <v>0</v>
      </c>
    </row>
    <row r="3624" spans="7:11">
      <c r="G3624" s="160">
        <f t="shared" si="284"/>
        <v>0</v>
      </c>
      <c r="H3624" s="160">
        <f t="shared" si="288"/>
        <v>0</v>
      </c>
      <c r="I3624" s="160">
        <f t="shared" si="285"/>
        <v>0</v>
      </c>
      <c r="J3624" s="160">
        <f t="shared" si="286"/>
        <v>0</v>
      </c>
      <c r="K3624" s="160">
        <f t="shared" si="287"/>
        <v>0</v>
      </c>
    </row>
    <row r="3625" spans="7:11">
      <c r="G3625" s="160">
        <f t="shared" si="284"/>
        <v>0</v>
      </c>
      <c r="H3625" s="160">
        <f t="shared" si="288"/>
        <v>0</v>
      </c>
      <c r="I3625" s="160">
        <f t="shared" si="285"/>
        <v>0</v>
      </c>
      <c r="J3625" s="160">
        <f t="shared" si="286"/>
        <v>0</v>
      </c>
      <c r="K3625" s="160">
        <f t="shared" si="287"/>
        <v>0</v>
      </c>
    </row>
    <row r="3626" spans="7:11">
      <c r="G3626" s="160">
        <f t="shared" si="284"/>
        <v>0</v>
      </c>
      <c r="H3626" s="160">
        <f t="shared" si="288"/>
        <v>0</v>
      </c>
      <c r="I3626" s="160">
        <f t="shared" si="285"/>
        <v>0</v>
      </c>
      <c r="J3626" s="160">
        <f t="shared" si="286"/>
        <v>0</v>
      </c>
      <c r="K3626" s="160">
        <f t="shared" si="287"/>
        <v>0</v>
      </c>
    </row>
    <row r="3627" spans="7:11">
      <c r="G3627" s="160">
        <f t="shared" si="284"/>
        <v>0</v>
      </c>
      <c r="H3627" s="160">
        <f t="shared" si="288"/>
        <v>0</v>
      </c>
      <c r="I3627" s="160">
        <f t="shared" si="285"/>
        <v>0</v>
      </c>
      <c r="J3627" s="160">
        <f t="shared" si="286"/>
        <v>0</v>
      </c>
      <c r="K3627" s="160">
        <f t="shared" si="287"/>
        <v>0</v>
      </c>
    </row>
    <row r="3628" spans="7:11">
      <c r="G3628" s="160">
        <f t="shared" si="284"/>
        <v>0</v>
      </c>
      <c r="H3628" s="160">
        <f t="shared" si="288"/>
        <v>0</v>
      </c>
      <c r="I3628" s="160">
        <f t="shared" si="285"/>
        <v>0</v>
      </c>
      <c r="J3628" s="160">
        <f t="shared" si="286"/>
        <v>0</v>
      </c>
      <c r="K3628" s="160">
        <f t="shared" si="287"/>
        <v>0</v>
      </c>
    </row>
    <row r="3629" spans="7:11">
      <c r="G3629" s="160">
        <f t="shared" si="284"/>
        <v>0</v>
      </c>
      <c r="H3629" s="160">
        <f t="shared" si="288"/>
        <v>0</v>
      </c>
      <c r="I3629" s="160">
        <f t="shared" si="285"/>
        <v>0</v>
      </c>
      <c r="J3629" s="160">
        <f t="shared" si="286"/>
        <v>0</v>
      </c>
      <c r="K3629" s="160">
        <f t="shared" si="287"/>
        <v>0</v>
      </c>
    </row>
    <row r="3630" spans="7:11">
      <c r="G3630" s="160">
        <f t="shared" si="284"/>
        <v>0</v>
      </c>
      <c r="H3630" s="160">
        <f t="shared" si="288"/>
        <v>0</v>
      </c>
      <c r="I3630" s="160">
        <f t="shared" si="285"/>
        <v>0</v>
      </c>
      <c r="J3630" s="160">
        <f t="shared" si="286"/>
        <v>0</v>
      </c>
      <c r="K3630" s="160">
        <f t="shared" si="287"/>
        <v>0</v>
      </c>
    </row>
    <row r="3631" spans="7:11">
      <c r="G3631" s="160">
        <f t="shared" si="284"/>
        <v>0</v>
      </c>
      <c r="H3631" s="160">
        <f t="shared" si="288"/>
        <v>0</v>
      </c>
      <c r="I3631" s="160">
        <f t="shared" si="285"/>
        <v>0</v>
      </c>
      <c r="J3631" s="160">
        <f t="shared" si="286"/>
        <v>0</v>
      </c>
      <c r="K3631" s="160">
        <f t="shared" si="287"/>
        <v>0</v>
      </c>
    </row>
    <row r="3632" spans="7:11">
      <c r="G3632" s="160">
        <f t="shared" si="284"/>
        <v>0</v>
      </c>
      <c r="H3632" s="160">
        <f t="shared" si="288"/>
        <v>0</v>
      </c>
      <c r="I3632" s="160">
        <f t="shared" si="285"/>
        <v>0</v>
      </c>
      <c r="J3632" s="160">
        <f t="shared" si="286"/>
        <v>0</v>
      </c>
      <c r="K3632" s="160">
        <f t="shared" si="287"/>
        <v>0</v>
      </c>
    </row>
    <row r="3633" spans="7:11">
      <c r="G3633" s="160">
        <f t="shared" si="284"/>
        <v>0</v>
      </c>
      <c r="H3633" s="160">
        <f t="shared" si="288"/>
        <v>0</v>
      </c>
      <c r="I3633" s="160">
        <f t="shared" si="285"/>
        <v>0</v>
      </c>
      <c r="J3633" s="160">
        <f t="shared" si="286"/>
        <v>0</v>
      </c>
      <c r="K3633" s="160">
        <f t="shared" si="287"/>
        <v>0</v>
      </c>
    </row>
    <row r="3634" spans="7:11">
      <c r="G3634" s="160">
        <f t="shared" si="284"/>
        <v>0</v>
      </c>
      <c r="H3634" s="160">
        <f t="shared" si="288"/>
        <v>0</v>
      </c>
      <c r="I3634" s="160">
        <f t="shared" si="285"/>
        <v>0</v>
      </c>
      <c r="J3634" s="160">
        <f t="shared" si="286"/>
        <v>0</v>
      </c>
      <c r="K3634" s="160">
        <f t="shared" si="287"/>
        <v>0</v>
      </c>
    </row>
    <row r="3635" spans="7:11">
      <c r="G3635" s="160">
        <f t="shared" si="284"/>
        <v>0</v>
      </c>
      <c r="H3635" s="160">
        <f t="shared" si="288"/>
        <v>0</v>
      </c>
      <c r="I3635" s="160">
        <f t="shared" si="285"/>
        <v>0</v>
      </c>
      <c r="J3635" s="160">
        <f t="shared" si="286"/>
        <v>0</v>
      </c>
      <c r="K3635" s="160">
        <f t="shared" si="287"/>
        <v>0</v>
      </c>
    </row>
    <row r="3636" spans="7:11">
      <c r="G3636" s="160">
        <f t="shared" si="284"/>
        <v>0</v>
      </c>
      <c r="H3636" s="160">
        <f t="shared" si="288"/>
        <v>0</v>
      </c>
      <c r="I3636" s="160">
        <f t="shared" si="285"/>
        <v>0</v>
      </c>
      <c r="J3636" s="160">
        <f t="shared" si="286"/>
        <v>0</v>
      </c>
      <c r="K3636" s="160">
        <f t="shared" si="287"/>
        <v>0</v>
      </c>
    </row>
    <row r="3637" spans="7:11">
      <c r="G3637" s="160">
        <f t="shared" si="284"/>
        <v>0</v>
      </c>
      <c r="H3637" s="160">
        <f t="shared" si="288"/>
        <v>0</v>
      </c>
      <c r="I3637" s="160">
        <f t="shared" si="285"/>
        <v>0</v>
      </c>
      <c r="J3637" s="160">
        <f t="shared" si="286"/>
        <v>0</v>
      </c>
      <c r="K3637" s="160">
        <f t="shared" si="287"/>
        <v>0</v>
      </c>
    </row>
    <row r="3638" spans="7:11">
      <c r="G3638" s="160">
        <f t="shared" si="284"/>
        <v>0</v>
      </c>
      <c r="H3638" s="160">
        <f t="shared" si="288"/>
        <v>0</v>
      </c>
      <c r="I3638" s="160">
        <f t="shared" si="285"/>
        <v>0</v>
      </c>
      <c r="J3638" s="160">
        <f t="shared" si="286"/>
        <v>0</v>
      </c>
      <c r="K3638" s="160">
        <f t="shared" si="287"/>
        <v>0</v>
      </c>
    </row>
    <row r="3639" spans="7:11">
      <c r="G3639" s="160">
        <f t="shared" si="284"/>
        <v>0</v>
      </c>
      <c r="H3639" s="160">
        <f t="shared" si="288"/>
        <v>0</v>
      </c>
      <c r="I3639" s="160">
        <f t="shared" si="285"/>
        <v>0</v>
      </c>
      <c r="J3639" s="160">
        <f t="shared" si="286"/>
        <v>0</v>
      </c>
      <c r="K3639" s="160">
        <f t="shared" si="287"/>
        <v>0</v>
      </c>
    </row>
    <row r="3640" spans="7:11">
      <c r="G3640" s="160">
        <f t="shared" si="284"/>
        <v>0</v>
      </c>
      <c r="H3640" s="160">
        <f t="shared" si="288"/>
        <v>0</v>
      </c>
      <c r="I3640" s="160">
        <f t="shared" si="285"/>
        <v>0</v>
      </c>
      <c r="J3640" s="160">
        <f t="shared" si="286"/>
        <v>0</v>
      </c>
      <c r="K3640" s="160">
        <f t="shared" si="287"/>
        <v>0</v>
      </c>
    </row>
    <row r="3641" spans="7:11">
      <c r="G3641" s="160">
        <f t="shared" ref="G3641:G3704" si="289">IF(LEFT(C3641,2)="1-","ТР",IF(LEFT(C3641,2)="4-","ТР",0))</f>
        <v>0</v>
      </c>
      <c r="H3641" s="160">
        <f t="shared" si="288"/>
        <v>0</v>
      </c>
      <c r="I3641" s="160">
        <f t="shared" si="285"/>
        <v>0</v>
      </c>
      <c r="J3641" s="160">
        <f t="shared" si="286"/>
        <v>0</v>
      </c>
      <c r="K3641" s="160">
        <f t="shared" si="287"/>
        <v>0</v>
      </c>
    </row>
    <row r="3642" spans="7:11">
      <c r="G3642" s="160">
        <f t="shared" si="289"/>
        <v>0</v>
      </c>
      <c r="H3642" s="160">
        <f t="shared" si="288"/>
        <v>0</v>
      </c>
      <c r="I3642" s="160">
        <f t="shared" si="285"/>
        <v>0</v>
      </c>
      <c r="J3642" s="160">
        <f t="shared" si="286"/>
        <v>0</v>
      </c>
      <c r="K3642" s="160">
        <f t="shared" si="287"/>
        <v>0</v>
      </c>
    </row>
    <row r="3643" spans="7:11">
      <c r="G3643" s="160">
        <f t="shared" si="289"/>
        <v>0</v>
      </c>
      <c r="H3643" s="160">
        <f t="shared" si="288"/>
        <v>0</v>
      </c>
      <c r="I3643" s="160">
        <f t="shared" si="285"/>
        <v>0</v>
      </c>
      <c r="J3643" s="160">
        <f t="shared" si="286"/>
        <v>0</v>
      </c>
      <c r="K3643" s="160">
        <f t="shared" si="287"/>
        <v>0</v>
      </c>
    </row>
    <row r="3644" spans="7:11">
      <c r="G3644" s="160">
        <f t="shared" si="289"/>
        <v>0</v>
      </c>
      <c r="H3644" s="160">
        <f t="shared" si="288"/>
        <v>0</v>
      </c>
      <c r="I3644" s="160">
        <f t="shared" si="285"/>
        <v>0</v>
      </c>
      <c r="J3644" s="160">
        <f t="shared" si="286"/>
        <v>0</v>
      </c>
      <c r="K3644" s="160">
        <f t="shared" si="287"/>
        <v>0</v>
      </c>
    </row>
    <row r="3645" spans="7:11">
      <c r="G3645" s="160">
        <f t="shared" si="289"/>
        <v>0</v>
      </c>
      <c r="H3645" s="160">
        <f t="shared" si="288"/>
        <v>0</v>
      </c>
      <c r="I3645" s="160">
        <f t="shared" si="285"/>
        <v>0</v>
      </c>
      <c r="J3645" s="160">
        <f t="shared" si="286"/>
        <v>0</v>
      </c>
      <c r="K3645" s="160">
        <f t="shared" si="287"/>
        <v>0</v>
      </c>
    </row>
    <row r="3646" spans="7:11">
      <c r="G3646" s="160">
        <f t="shared" si="289"/>
        <v>0</v>
      </c>
      <c r="H3646" s="160">
        <f t="shared" si="288"/>
        <v>0</v>
      </c>
      <c r="I3646" s="160">
        <f t="shared" si="285"/>
        <v>0</v>
      </c>
      <c r="J3646" s="160">
        <f t="shared" si="286"/>
        <v>0</v>
      </c>
      <c r="K3646" s="160">
        <f t="shared" si="287"/>
        <v>0</v>
      </c>
    </row>
    <row r="3647" spans="7:11">
      <c r="G3647" s="160">
        <f t="shared" si="289"/>
        <v>0</v>
      </c>
      <c r="H3647" s="160">
        <f t="shared" si="288"/>
        <v>0</v>
      </c>
      <c r="I3647" s="160">
        <f t="shared" si="285"/>
        <v>0</v>
      </c>
      <c r="J3647" s="160">
        <f t="shared" si="286"/>
        <v>0</v>
      </c>
      <c r="K3647" s="160">
        <f t="shared" si="287"/>
        <v>0</v>
      </c>
    </row>
    <row r="3648" spans="7:11">
      <c r="G3648" s="160">
        <f t="shared" si="289"/>
        <v>0</v>
      </c>
      <c r="H3648" s="160">
        <f t="shared" si="288"/>
        <v>0</v>
      </c>
      <c r="I3648" s="160">
        <f t="shared" si="285"/>
        <v>0</v>
      </c>
      <c r="J3648" s="160">
        <f t="shared" si="286"/>
        <v>0</v>
      </c>
      <c r="K3648" s="160">
        <f t="shared" si="287"/>
        <v>0</v>
      </c>
    </row>
    <row r="3649" spans="7:11">
      <c r="G3649" s="160">
        <f t="shared" si="289"/>
        <v>0</v>
      </c>
      <c r="H3649" s="160">
        <f t="shared" si="288"/>
        <v>0</v>
      </c>
      <c r="I3649" s="160">
        <f t="shared" si="285"/>
        <v>0</v>
      </c>
      <c r="J3649" s="160">
        <f t="shared" si="286"/>
        <v>0</v>
      </c>
      <c r="K3649" s="160">
        <f t="shared" si="287"/>
        <v>0</v>
      </c>
    </row>
    <row r="3650" spans="7:11">
      <c r="G3650" s="160">
        <f t="shared" si="289"/>
        <v>0</v>
      </c>
      <c r="H3650" s="160">
        <f t="shared" si="288"/>
        <v>0</v>
      </c>
      <c r="I3650" s="160">
        <f t="shared" si="285"/>
        <v>0</v>
      </c>
      <c r="J3650" s="160">
        <f t="shared" si="286"/>
        <v>0</v>
      </c>
      <c r="K3650" s="160">
        <f t="shared" si="287"/>
        <v>0</v>
      </c>
    </row>
    <row r="3651" spans="7:11">
      <c r="G3651" s="160">
        <f t="shared" si="289"/>
        <v>0</v>
      </c>
      <c r="H3651" s="160">
        <f t="shared" si="288"/>
        <v>0</v>
      </c>
      <c r="I3651" s="160">
        <f t="shared" si="285"/>
        <v>0</v>
      </c>
      <c r="J3651" s="160">
        <f t="shared" si="286"/>
        <v>0</v>
      </c>
      <c r="K3651" s="160">
        <f t="shared" si="287"/>
        <v>0</v>
      </c>
    </row>
    <row r="3652" spans="7:11">
      <c r="G3652" s="160">
        <f t="shared" si="289"/>
        <v>0</v>
      </c>
      <c r="H3652" s="160">
        <f t="shared" si="288"/>
        <v>0</v>
      </c>
      <c r="I3652" s="160">
        <f t="shared" ref="I3652:I3715" si="290">IF(G3652="ТР",F3652,0)</f>
        <v>0</v>
      </c>
      <c r="J3652" s="160">
        <f t="shared" si="286"/>
        <v>0</v>
      </c>
      <c r="K3652" s="160">
        <f t="shared" si="287"/>
        <v>0</v>
      </c>
    </row>
    <row r="3653" spans="7:11">
      <c r="G3653" s="160">
        <f t="shared" si="289"/>
        <v>0</v>
      </c>
      <c r="H3653" s="160">
        <f t="shared" si="288"/>
        <v>0</v>
      </c>
      <c r="I3653" s="160">
        <f t="shared" si="290"/>
        <v>0</v>
      </c>
      <c r="J3653" s="160">
        <f t="shared" ref="J3653:J3716" si="291">IF(LEFT(C3653,2)="02","КР",0)</f>
        <v>0</v>
      </c>
      <c r="K3653" s="160">
        <f t="shared" ref="K3653:K3716" si="292">IF(J3653="КР",F3653,0)</f>
        <v>0</v>
      </c>
    </row>
    <row r="3654" spans="7:11">
      <c r="G3654" s="160">
        <f t="shared" si="289"/>
        <v>0</v>
      </c>
      <c r="H3654" s="160">
        <f t="shared" si="288"/>
        <v>0</v>
      </c>
      <c r="I3654" s="160">
        <f t="shared" si="290"/>
        <v>0</v>
      </c>
      <c r="J3654" s="160">
        <f t="shared" si="291"/>
        <v>0</v>
      </c>
      <c r="K3654" s="160">
        <f t="shared" si="292"/>
        <v>0</v>
      </c>
    </row>
    <row r="3655" spans="7:11">
      <c r="G3655" s="160">
        <f t="shared" si="289"/>
        <v>0</v>
      </c>
      <c r="H3655" s="160">
        <f t="shared" ref="H3655:H3718" si="293">IF(G3655="ТР",MID(C3655,3,1),0)</f>
        <v>0</v>
      </c>
      <c r="I3655" s="160">
        <f t="shared" si="290"/>
        <v>0</v>
      </c>
      <c r="J3655" s="160">
        <f t="shared" si="291"/>
        <v>0</v>
      </c>
      <c r="K3655" s="160">
        <f t="shared" si="292"/>
        <v>0</v>
      </c>
    </row>
    <row r="3656" spans="7:11">
      <c r="G3656" s="160">
        <f t="shared" si="289"/>
        <v>0</v>
      </c>
      <c r="H3656" s="160">
        <f t="shared" si="293"/>
        <v>0</v>
      </c>
      <c r="I3656" s="160">
        <f t="shared" si="290"/>
        <v>0</v>
      </c>
      <c r="J3656" s="160">
        <f t="shared" si="291"/>
        <v>0</v>
      </c>
      <c r="K3656" s="160">
        <f t="shared" si="292"/>
        <v>0</v>
      </c>
    </row>
    <row r="3657" spans="7:11">
      <c r="G3657" s="160">
        <f t="shared" si="289"/>
        <v>0</v>
      </c>
      <c r="H3657" s="160">
        <f t="shared" si="293"/>
        <v>0</v>
      </c>
      <c r="I3657" s="160">
        <f t="shared" si="290"/>
        <v>0</v>
      </c>
      <c r="J3657" s="160">
        <f t="shared" si="291"/>
        <v>0</v>
      </c>
      <c r="K3657" s="160">
        <f t="shared" si="292"/>
        <v>0</v>
      </c>
    </row>
    <row r="3658" spans="7:11">
      <c r="G3658" s="160">
        <f t="shared" si="289"/>
        <v>0</v>
      </c>
      <c r="H3658" s="160">
        <f t="shared" si="293"/>
        <v>0</v>
      </c>
      <c r="I3658" s="160">
        <f t="shared" si="290"/>
        <v>0</v>
      </c>
      <c r="J3658" s="160">
        <f t="shared" si="291"/>
        <v>0</v>
      </c>
      <c r="K3658" s="160">
        <f t="shared" si="292"/>
        <v>0</v>
      </c>
    </row>
    <row r="3659" spans="7:11">
      <c r="G3659" s="160">
        <f t="shared" si="289"/>
        <v>0</v>
      </c>
      <c r="H3659" s="160">
        <f t="shared" si="293"/>
        <v>0</v>
      </c>
      <c r="I3659" s="160">
        <f t="shared" si="290"/>
        <v>0</v>
      </c>
      <c r="J3659" s="160">
        <f t="shared" si="291"/>
        <v>0</v>
      </c>
      <c r="K3659" s="160">
        <f t="shared" si="292"/>
        <v>0</v>
      </c>
    </row>
    <row r="3660" spans="7:11">
      <c r="G3660" s="160">
        <f t="shared" si="289"/>
        <v>0</v>
      </c>
      <c r="H3660" s="160">
        <f t="shared" si="293"/>
        <v>0</v>
      </c>
      <c r="I3660" s="160">
        <f t="shared" si="290"/>
        <v>0</v>
      </c>
      <c r="J3660" s="160">
        <f t="shared" si="291"/>
        <v>0</v>
      </c>
      <c r="K3660" s="160">
        <f t="shared" si="292"/>
        <v>0</v>
      </c>
    </row>
    <row r="3661" spans="7:11">
      <c r="G3661" s="160">
        <f t="shared" si="289"/>
        <v>0</v>
      </c>
      <c r="H3661" s="160">
        <f t="shared" si="293"/>
        <v>0</v>
      </c>
      <c r="I3661" s="160">
        <f t="shared" si="290"/>
        <v>0</v>
      </c>
      <c r="J3661" s="160">
        <f t="shared" si="291"/>
        <v>0</v>
      </c>
      <c r="K3661" s="160">
        <f t="shared" si="292"/>
        <v>0</v>
      </c>
    </row>
    <row r="3662" spans="7:11">
      <c r="G3662" s="160">
        <f t="shared" si="289"/>
        <v>0</v>
      </c>
      <c r="H3662" s="160">
        <f t="shared" si="293"/>
        <v>0</v>
      </c>
      <c r="I3662" s="160">
        <f t="shared" si="290"/>
        <v>0</v>
      </c>
      <c r="J3662" s="160">
        <f t="shared" si="291"/>
        <v>0</v>
      </c>
      <c r="K3662" s="160">
        <f t="shared" si="292"/>
        <v>0</v>
      </c>
    </row>
    <row r="3663" spans="7:11">
      <c r="G3663" s="160">
        <f t="shared" si="289"/>
        <v>0</v>
      </c>
      <c r="H3663" s="160">
        <f t="shared" si="293"/>
        <v>0</v>
      </c>
      <c r="I3663" s="160">
        <f t="shared" si="290"/>
        <v>0</v>
      </c>
      <c r="J3663" s="160">
        <f t="shared" si="291"/>
        <v>0</v>
      </c>
      <c r="K3663" s="160">
        <f t="shared" si="292"/>
        <v>0</v>
      </c>
    </row>
    <row r="3664" spans="7:11">
      <c r="G3664" s="160">
        <f t="shared" si="289"/>
        <v>0</v>
      </c>
      <c r="H3664" s="160">
        <f t="shared" si="293"/>
        <v>0</v>
      </c>
      <c r="I3664" s="160">
        <f t="shared" si="290"/>
        <v>0</v>
      </c>
      <c r="J3664" s="160">
        <f t="shared" si="291"/>
        <v>0</v>
      </c>
      <c r="K3664" s="160">
        <f t="shared" si="292"/>
        <v>0</v>
      </c>
    </row>
    <row r="3665" spans="7:11">
      <c r="G3665" s="160">
        <f t="shared" si="289"/>
        <v>0</v>
      </c>
      <c r="H3665" s="160">
        <f t="shared" si="293"/>
        <v>0</v>
      </c>
      <c r="I3665" s="160">
        <f t="shared" si="290"/>
        <v>0</v>
      </c>
      <c r="J3665" s="160">
        <f t="shared" si="291"/>
        <v>0</v>
      </c>
      <c r="K3665" s="160">
        <f t="shared" si="292"/>
        <v>0</v>
      </c>
    </row>
    <row r="3666" spans="7:11">
      <c r="G3666" s="160">
        <f t="shared" si="289"/>
        <v>0</v>
      </c>
      <c r="H3666" s="160">
        <f t="shared" si="293"/>
        <v>0</v>
      </c>
      <c r="I3666" s="160">
        <f t="shared" si="290"/>
        <v>0</v>
      </c>
      <c r="J3666" s="160">
        <f t="shared" si="291"/>
        <v>0</v>
      </c>
      <c r="K3666" s="160">
        <f t="shared" si="292"/>
        <v>0</v>
      </c>
    </row>
    <row r="3667" spans="7:11">
      <c r="G3667" s="160">
        <f t="shared" si="289"/>
        <v>0</v>
      </c>
      <c r="H3667" s="160">
        <f t="shared" si="293"/>
        <v>0</v>
      </c>
      <c r="I3667" s="160">
        <f t="shared" si="290"/>
        <v>0</v>
      </c>
      <c r="J3667" s="160">
        <f t="shared" si="291"/>
        <v>0</v>
      </c>
      <c r="K3667" s="160">
        <f t="shared" si="292"/>
        <v>0</v>
      </c>
    </row>
    <row r="3668" spans="7:11">
      <c r="G3668" s="160">
        <f t="shared" si="289"/>
        <v>0</v>
      </c>
      <c r="H3668" s="160">
        <f t="shared" si="293"/>
        <v>0</v>
      </c>
      <c r="I3668" s="160">
        <f t="shared" si="290"/>
        <v>0</v>
      </c>
      <c r="J3668" s="160">
        <f t="shared" si="291"/>
        <v>0</v>
      </c>
      <c r="K3668" s="160">
        <f t="shared" si="292"/>
        <v>0</v>
      </c>
    </row>
    <row r="3669" spans="7:11">
      <c r="G3669" s="160">
        <f t="shared" si="289"/>
        <v>0</v>
      </c>
      <c r="H3669" s="160">
        <f t="shared" si="293"/>
        <v>0</v>
      </c>
      <c r="I3669" s="160">
        <f t="shared" si="290"/>
        <v>0</v>
      </c>
      <c r="J3669" s="160">
        <f t="shared" si="291"/>
        <v>0</v>
      </c>
      <c r="K3669" s="160">
        <f t="shared" si="292"/>
        <v>0</v>
      </c>
    </row>
    <row r="3670" spans="7:11">
      <c r="G3670" s="160">
        <f t="shared" si="289"/>
        <v>0</v>
      </c>
      <c r="H3670" s="160">
        <f t="shared" si="293"/>
        <v>0</v>
      </c>
      <c r="I3670" s="160">
        <f t="shared" si="290"/>
        <v>0</v>
      </c>
      <c r="J3670" s="160">
        <f t="shared" si="291"/>
        <v>0</v>
      </c>
      <c r="K3670" s="160">
        <f t="shared" si="292"/>
        <v>0</v>
      </c>
    </row>
    <row r="3671" spans="7:11">
      <c r="G3671" s="160">
        <f t="shared" si="289"/>
        <v>0</v>
      </c>
      <c r="H3671" s="160">
        <f t="shared" si="293"/>
        <v>0</v>
      </c>
      <c r="I3671" s="160">
        <f t="shared" si="290"/>
        <v>0</v>
      </c>
      <c r="J3671" s="160">
        <f t="shared" si="291"/>
        <v>0</v>
      </c>
      <c r="K3671" s="160">
        <f t="shared" si="292"/>
        <v>0</v>
      </c>
    </row>
    <row r="3672" spans="7:11">
      <c r="G3672" s="160">
        <f t="shared" si="289"/>
        <v>0</v>
      </c>
      <c r="H3672" s="160">
        <f t="shared" si="293"/>
        <v>0</v>
      </c>
      <c r="I3672" s="160">
        <f t="shared" si="290"/>
        <v>0</v>
      </c>
      <c r="J3672" s="160">
        <f t="shared" si="291"/>
        <v>0</v>
      </c>
      <c r="K3672" s="160">
        <f t="shared" si="292"/>
        <v>0</v>
      </c>
    </row>
    <row r="3673" spans="7:11">
      <c r="G3673" s="160">
        <f t="shared" si="289"/>
        <v>0</v>
      </c>
      <c r="H3673" s="160">
        <f t="shared" si="293"/>
        <v>0</v>
      </c>
      <c r="I3673" s="160">
        <f t="shared" si="290"/>
        <v>0</v>
      </c>
      <c r="J3673" s="160">
        <f t="shared" si="291"/>
        <v>0</v>
      </c>
      <c r="K3673" s="160">
        <f t="shared" si="292"/>
        <v>0</v>
      </c>
    </row>
    <row r="3674" spans="7:11">
      <c r="G3674" s="160">
        <f t="shared" si="289"/>
        <v>0</v>
      </c>
      <c r="H3674" s="160">
        <f t="shared" si="293"/>
        <v>0</v>
      </c>
      <c r="I3674" s="160">
        <f t="shared" si="290"/>
        <v>0</v>
      </c>
      <c r="J3674" s="160">
        <f t="shared" si="291"/>
        <v>0</v>
      </c>
      <c r="K3674" s="160">
        <f t="shared" si="292"/>
        <v>0</v>
      </c>
    </row>
    <row r="3675" spans="7:11">
      <c r="G3675" s="160">
        <f t="shared" si="289"/>
        <v>0</v>
      </c>
      <c r="H3675" s="160">
        <f t="shared" si="293"/>
        <v>0</v>
      </c>
      <c r="I3675" s="160">
        <f t="shared" si="290"/>
        <v>0</v>
      </c>
      <c r="J3675" s="160">
        <f t="shared" si="291"/>
        <v>0</v>
      </c>
      <c r="K3675" s="160">
        <f t="shared" si="292"/>
        <v>0</v>
      </c>
    </row>
    <row r="3676" spans="7:11">
      <c r="G3676" s="160">
        <f t="shared" si="289"/>
        <v>0</v>
      </c>
      <c r="H3676" s="160">
        <f t="shared" si="293"/>
        <v>0</v>
      </c>
      <c r="I3676" s="160">
        <f t="shared" si="290"/>
        <v>0</v>
      </c>
      <c r="J3676" s="160">
        <f t="shared" si="291"/>
        <v>0</v>
      </c>
      <c r="K3676" s="160">
        <f t="shared" si="292"/>
        <v>0</v>
      </c>
    </row>
    <row r="3677" spans="7:11">
      <c r="G3677" s="160">
        <f t="shared" si="289"/>
        <v>0</v>
      </c>
      <c r="H3677" s="160">
        <f t="shared" si="293"/>
        <v>0</v>
      </c>
      <c r="I3677" s="160">
        <f t="shared" si="290"/>
        <v>0</v>
      </c>
      <c r="J3677" s="160">
        <f t="shared" si="291"/>
        <v>0</v>
      </c>
      <c r="K3677" s="160">
        <f t="shared" si="292"/>
        <v>0</v>
      </c>
    </row>
    <row r="3678" spans="7:11">
      <c r="G3678" s="160">
        <f t="shared" si="289"/>
        <v>0</v>
      </c>
      <c r="H3678" s="160">
        <f t="shared" si="293"/>
        <v>0</v>
      </c>
      <c r="I3678" s="160">
        <f t="shared" si="290"/>
        <v>0</v>
      </c>
      <c r="J3678" s="160">
        <f t="shared" si="291"/>
        <v>0</v>
      </c>
      <c r="K3678" s="160">
        <f t="shared" si="292"/>
        <v>0</v>
      </c>
    </row>
    <row r="3679" spans="7:11">
      <c r="G3679" s="160">
        <f t="shared" si="289"/>
        <v>0</v>
      </c>
      <c r="H3679" s="160">
        <f t="shared" si="293"/>
        <v>0</v>
      </c>
      <c r="I3679" s="160">
        <f t="shared" si="290"/>
        <v>0</v>
      </c>
      <c r="J3679" s="160">
        <f t="shared" si="291"/>
        <v>0</v>
      </c>
      <c r="K3679" s="160">
        <f t="shared" si="292"/>
        <v>0</v>
      </c>
    </row>
    <row r="3680" spans="7:11">
      <c r="G3680" s="160">
        <f t="shared" si="289"/>
        <v>0</v>
      </c>
      <c r="H3680" s="160">
        <f t="shared" si="293"/>
        <v>0</v>
      </c>
      <c r="I3680" s="160">
        <f t="shared" si="290"/>
        <v>0</v>
      </c>
      <c r="J3680" s="160">
        <f t="shared" si="291"/>
        <v>0</v>
      </c>
      <c r="K3680" s="160">
        <f t="shared" si="292"/>
        <v>0</v>
      </c>
    </row>
    <row r="3681" spans="7:11">
      <c r="G3681" s="160">
        <f t="shared" si="289"/>
        <v>0</v>
      </c>
      <c r="H3681" s="160">
        <f t="shared" si="293"/>
        <v>0</v>
      </c>
      <c r="I3681" s="160">
        <f t="shared" si="290"/>
        <v>0</v>
      </c>
      <c r="J3681" s="160">
        <f t="shared" si="291"/>
        <v>0</v>
      </c>
      <c r="K3681" s="160">
        <f t="shared" si="292"/>
        <v>0</v>
      </c>
    </row>
    <row r="3682" spans="7:11">
      <c r="G3682" s="160">
        <f t="shared" si="289"/>
        <v>0</v>
      </c>
      <c r="H3682" s="160">
        <f t="shared" si="293"/>
        <v>0</v>
      </c>
      <c r="I3682" s="160">
        <f t="shared" si="290"/>
        <v>0</v>
      </c>
      <c r="J3682" s="160">
        <f t="shared" si="291"/>
        <v>0</v>
      </c>
      <c r="K3682" s="160">
        <f t="shared" si="292"/>
        <v>0</v>
      </c>
    </row>
    <row r="3683" spans="7:11">
      <c r="G3683" s="160">
        <f t="shared" si="289"/>
        <v>0</v>
      </c>
      <c r="H3683" s="160">
        <f t="shared" si="293"/>
        <v>0</v>
      </c>
      <c r="I3683" s="160">
        <f t="shared" si="290"/>
        <v>0</v>
      </c>
      <c r="J3683" s="160">
        <f t="shared" si="291"/>
        <v>0</v>
      </c>
      <c r="K3683" s="160">
        <f t="shared" si="292"/>
        <v>0</v>
      </c>
    </row>
    <row r="3684" spans="7:11">
      <c r="G3684" s="160">
        <f t="shared" si="289"/>
        <v>0</v>
      </c>
      <c r="H3684" s="160">
        <f t="shared" si="293"/>
        <v>0</v>
      </c>
      <c r="I3684" s="160">
        <f t="shared" si="290"/>
        <v>0</v>
      </c>
      <c r="J3684" s="160">
        <f t="shared" si="291"/>
        <v>0</v>
      </c>
      <c r="K3684" s="160">
        <f t="shared" si="292"/>
        <v>0</v>
      </c>
    </row>
    <row r="3685" spans="7:11">
      <c r="G3685" s="160">
        <f t="shared" si="289"/>
        <v>0</v>
      </c>
      <c r="H3685" s="160">
        <f t="shared" si="293"/>
        <v>0</v>
      </c>
      <c r="I3685" s="160">
        <f t="shared" si="290"/>
        <v>0</v>
      </c>
      <c r="J3685" s="160">
        <f t="shared" si="291"/>
        <v>0</v>
      </c>
      <c r="K3685" s="160">
        <f t="shared" si="292"/>
        <v>0</v>
      </c>
    </row>
    <row r="3686" spans="7:11">
      <c r="G3686" s="160">
        <f t="shared" si="289"/>
        <v>0</v>
      </c>
      <c r="H3686" s="160">
        <f t="shared" si="293"/>
        <v>0</v>
      </c>
      <c r="I3686" s="160">
        <f t="shared" si="290"/>
        <v>0</v>
      </c>
      <c r="J3686" s="160">
        <f t="shared" si="291"/>
        <v>0</v>
      </c>
      <c r="K3686" s="160">
        <f t="shared" si="292"/>
        <v>0</v>
      </c>
    </row>
    <row r="3687" spans="7:11">
      <c r="G3687" s="160">
        <f t="shared" si="289"/>
        <v>0</v>
      </c>
      <c r="H3687" s="160">
        <f t="shared" si="293"/>
        <v>0</v>
      </c>
      <c r="I3687" s="160">
        <f t="shared" si="290"/>
        <v>0</v>
      </c>
      <c r="J3687" s="160">
        <f t="shared" si="291"/>
        <v>0</v>
      </c>
      <c r="K3687" s="160">
        <f t="shared" si="292"/>
        <v>0</v>
      </c>
    </row>
    <row r="3688" spans="7:11">
      <c r="G3688" s="160">
        <f t="shared" si="289"/>
        <v>0</v>
      </c>
      <c r="H3688" s="160">
        <f t="shared" si="293"/>
        <v>0</v>
      </c>
      <c r="I3688" s="160">
        <f t="shared" si="290"/>
        <v>0</v>
      </c>
      <c r="J3688" s="160">
        <f t="shared" si="291"/>
        <v>0</v>
      </c>
      <c r="K3688" s="160">
        <f t="shared" si="292"/>
        <v>0</v>
      </c>
    </row>
    <row r="3689" spans="7:11">
      <c r="G3689" s="160">
        <f t="shared" si="289"/>
        <v>0</v>
      </c>
      <c r="H3689" s="160">
        <f t="shared" si="293"/>
        <v>0</v>
      </c>
      <c r="I3689" s="160">
        <f t="shared" si="290"/>
        <v>0</v>
      </c>
      <c r="J3689" s="160">
        <f t="shared" si="291"/>
        <v>0</v>
      </c>
      <c r="K3689" s="160">
        <f t="shared" si="292"/>
        <v>0</v>
      </c>
    </row>
    <row r="3690" spans="7:11">
      <c r="G3690" s="160">
        <f t="shared" si="289"/>
        <v>0</v>
      </c>
      <c r="H3690" s="160">
        <f t="shared" si="293"/>
        <v>0</v>
      </c>
      <c r="I3690" s="160">
        <f t="shared" si="290"/>
        <v>0</v>
      </c>
      <c r="J3690" s="160">
        <f t="shared" si="291"/>
        <v>0</v>
      </c>
      <c r="K3690" s="160">
        <f t="shared" si="292"/>
        <v>0</v>
      </c>
    </row>
    <row r="3691" spans="7:11">
      <c r="G3691" s="160">
        <f t="shared" si="289"/>
        <v>0</v>
      </c>
      <c r="H3691" s="160">
        <f t="shared" si="293"/>
        <v>0</v>
      </c>
      <c r="I3691" s="160">
        <f t="shared" si="290"/>
        <v>0</v>
      </c>
      <c r="J3691" s="160">
        <f t="shared" si="291"/>
        <v>0</v>
      </c>
      <c r="K3691" s="160">
        <f t="shared" si="292"/>
        <v>0</v>
      </c>
    </row>
    <row r="3692" spans="7:11">
      <c r="G3692" s="160">
        <f t="shared" si="289"/>
        <v>0</v>
      </c>
      <c r="H3692" s="160">
        <f t="shared" si="293"/>
        <v>0</v>
      </c>
      <c r="I3692" s="160">
        <f t="shared" si="290"/>
        <v>0</v>
      </c>
      <c r="J3692" s="160">
        <f t="shared" si="291"/>
        <v>0</v>
      </c>
      <c r="K3692" s="160">
        <f t="shared" si="292"/>
        <v>0</v>
      </c>
    </row>
    <row r="3693" spans="7:11">
      <c r="G3693" s="160">
        <f t="shared" si="289"/>
        <v>0</v>
      </c>
      <c r="H3693" s="160">
        <f t="shared" si="293"/>
        <v>0</v>
      </c>
      <c r="I3693" s="160">
        <f t="shared" si="290"/>
        <v>0</v>
      </c>
      <c r="J3693" s="160">
        <f t="shared" si="291"/>
        <v>0</v>
      </c>
      <c r="K3693" s="160">
        <f t="shared" si="292"/>
        <v>0</v>
      </c>
    </row>
    <row r="3694" spans="7:11">
      <c r="G3694" s="160">
        <f t="shared" si="289"/>
        <v>0</v>
      </c>
      <c r="H3694" s="160">
        <f t="shared" si="293"/>
        <v>0</v>
      </c>
      <c r="I3694" s="160">
        <f t="shared" si="290"/>
        <v>0</v>
      </c>
      <c r="J3694" s="160">
        <f t="shared" si="291"/>
        <v>0</v>
      </c>
      <c r="K3694" s="160">
        <f t="shared" si="292"/>
        <v>0</v>
      </c>
    </row>
    <row r="3695" spans="7:11">
      <c r="G3695" s="160">
        <f t="shared" si="289"/>
        <v>0</v>
      </c>
      <c r="H3695" s="160">
        <f t="shared" si="293"/>
        <v>0</v>
      </c>
      <c r="I3695" s="160">
        <f t="shared" si="290"/>
        <v>0</v>
      </c>
      <c r="J3695" s="160">
        <f t="shared" si="291"/>
        <v>0</v>
      </c>
      <c r="K3695" s="160">
        <f t="shared" si="292"/>
        <v>0</v>
      </c>
    </row>
    <row r="3696" spans="7:11">
      <c r="G3696" s="160">
        <f t="shared" si="289"/>
        <v>0</v>
      </c>
      <c r="H3696" s="160">
        <f t="shared" si="293"/>
        <v>0</v>
      </c>
      <c r="I3696" s="160">
        <f t="shared" si="290"/>
        <v>0</v>
      </c>
      <c r="J3696" s="160">
        <f t="shared" si="291"/>
        <v>0</v>
      </c>
      <c r="K3696" s="160">
        <f t="shared" si="292"/>
        <v>0</v>
      </c>
    </row>
    <row r="3697" spans="7:11">
      <c r="G3697" s="160">
        <f t="shared" si="289"/>
        <v>0</v>
      </c>
      <c r="H3697" s="160">
        <f t="shared" si="293"/>
        <v>0</v>
      </c>
      <c r="I3697" s="160">
        <f t="shared" si="290"/>
        <v>0</v>
      </c>
      <c r="J3697" s="160">
        <f t="shared" si="291"/>
        <v>0</v>
      </c>
      <c r="K3697" s="160">
        <f t="shared" si="292"/>
        <v>0</v>
      </c>
    </row>
    <row r="3698" spans="7:11">
      <c r="G3698" s="160">
        <f t="shared" si="289"/>
        <v>0</v>
      </c>
      <c r="H3698" s="160">
        <f t="shared" si="293"/>
        <v>0</v>
      </c>
      <c r="I3698" s="160">
        <f t="shared" si="290"/>
        <v>0</v>
      </c>
      <c r="J3698" s="160">
        <f t="shared" si="291"/>
        <v>0</v>
      </c>
      <c r="K3698" s="160">
        <f t="shared" si="292"/>
        <v>0</v>
      </c>
    </row>
    <row r="3699" spans="7:11">
      <c r="G3699" s="160">
        <f t="shared" si="289"/>
        <v>0</v>
      </c>
      <c r="H3699" s="160">
        <f t="shared" si="293"/>
        <v>0</v>
      </c>
      <c r="I3699" s="160">
        <f t="shared" si="290"/>
        <v>0</v>
      </c>
      <c r="J3699" s="160">
        <f t="shared" si="291"/>
        <v>0</v>
      </c>
      <c r="K3699" s="160">
        <f t="shared" si="292"/>
        <v>0</v>
      </c>
    </row>
    <row r="3700" spans="7:11">
      <c r="G3700" s="160">
        <f t="shared" si="289"/>
        <v>0</v>
      </c>
      <c r="H3700" s="160">
        <f t="shared" si="293"/>
        <v>0</v>
      </c>
      <c r="I3700" s="160">
        <f t="shared" si="290"/>
        <v>0</v>
      </c>
      <c r="J3700" s="160">
        <f t="shared" si="291"/>
        <v>0</v>
      </c>
      <c r="K3700" s="160">
        <f t="shared" si="292"/>
        <v>0</v>
      </c>
    </row>
    <row r="3701" spans="7:11">
      <c r="G3701" s="160">
        <f t="shared" si="289"/>
        <v>0</v>
      </c>
      <c r="H3701" s="160">
        <f t="shared" si="293"/>
        <v>0</v>
      </c>
      <c r="I3701" s="160">
        <f t="shared" si="290"/>
        <v>0</v>
      </c>
      <c r="J3701" s="160">
        <f t="shared" si="291"/>
        <v>0</v>
      </c>
      <c r="K3701" s="160">
        <f t="shared" si="292"/>
        <v>0</v>
      </c>
    </row>
    <row r="3702" spans="7:11">
      <c r="G3702" s="160">
        <f t="shared" si="289"/>
        <v>0</v>
      </c>
      <c r="H3702" s="160">
        <f t="shared" si="293"/>
        <v>0</v>
      </c>
      <c r="I3702" s="160">
        <f t="shared" si="290"/>
        <v>0</v>
      </c>
      <c r="J3702" s="160">
        <f t="shared" si="291"/>
        <v>0</v>
      </c>
      <c r="K3702" s="160">
        <f t="shared" si="292"/>
        <v>0</v>
      </c>
    </row>
    <row r="3703" spans="7:11">
      <c r="G3703" s="160">
        <f t="shared" si="289"/>
        <v>0</v>
      </c>
      <c r="H3703" s="160">
        <f t="shared" si="293"/>
        <v>0</v>
      </c>
      <c r="I3703" s="160">
        <f t="shared" si="290"/>
        <v>0</v>
      </c>
      <c r="J3703" s="160">
        <f t="shared" si="291"/>
        <v>0</v>
      </c>
      <c r="K3703" s="160">
        <f t="shared" si="292"/>
        <v>0</v>
      </c>
    </row>
    <row r="3704" spans="7:11">
      <c r="G3704" s="160">
        <f t="shared" si="289"/>
        <v>0</v>
      </c>
      <c r="H3704" s="160">
        <f t="shared" si="293"/>
        <v>0</v>
      </c>
      <c r="I3704" s="160">
        <f t="shared" si="290"/>
        <v>0</v>
      </c>
      <c r="J3704" s="160">
        <f t="shared" si="291"/>
        <v>0</v>
      </c>
      <c r="K3704" s="160">
        <f t="shared" si="292"/>
        <v>0</v>
      </c>
    </row>
    <row r="3705" spans="7:11">
      <c r="G3705" s="160">
        <f t="shared" ref="G3705:G3768" si="294">IF(LEFT(C3705,2)="1-","ТР",IF(LEFT(C3705,2)="4-","ТР",0))</f>
        <v>0</v>
      </c>
      <c r="H3705" s="160">
        <f t="shared" si="293"/>
        <v>0</v>
      </c>
      <c r="I3705" s="160">
        <f t="shared" si="290"/>
        <v>0</v>
      </c>
      <c r="J3705" s="160">
        <f t="shared" si="291"/>
        <v>0</v>
      </c>
      <c r="K3705" s="160">
        <f t="shared" si="292"/>
        <v>0</v>
      </c>
    </row>
    <row r="3706" spans="7:11">
      <c r="G3706" s="160">
        <f t="shared" si="294"/>
        <v>0</v>
      </c>
      <c r="H3706" s="160">
        <f t="shared" si="293"/>
        <v>0</v>
      </c>
      <c r="I3706" s="160">
        <f t="shared" si="290"/>
        <v>0</v>
      </c>
      <c r="J3706" s="160">
        <f t="shared" si="291"/>
        <v>0</v>
      </c>
      <c r="K3706" s="160">
        <f t="shared" si="292"/>
        <v>0</v>
      </c>
    </row>
    <row r="3707" spans="7:11">
      <c r="G3707" s="160">
        <f t="shared" si="294"/>
        <v>0</v>
      </c>
      <c r="H3707" s="160">
        <f t="shared" si="293"/>
        <v>0</v>
      </c>
      <c r="I3707" s="160">
        <f t="shared" si="290"/>
        <v>0</v>
      </c>
      <c r="J3707" s="160">
        <f t="shared" si="291"/>
        <v>0</v>
      </c>
      <c r="K3707" s="160">
        <f t="shared" si="292"/>
        <v>0</v>
      </c>
    </row>
    <row r="3708" spans="7:11">
      <c r="G3708" s="160">
        <f t="shared" si="294"/>
        <v>0</v>
      </c>
      <c r="H3708" s="160">
        <f t="shared" si="293"/>
        <v>0</v>
      </c>
      <c r="I3708" s="160">
        <f t="shared" si="290"/>
        <v>0</v>
      </c>
      <c r="J3708" s="160">
        <f t="shared" si="291"/>
        <v>0</v>
      </c>
      <c r="K3708" s="160">
        <f t="shared" si="292"/>
        <v>0</v>
      </c>
    </row>
    <row r="3709" spans="7:11">
      <c r="G3709" s="160">
        <f t="shared" si="294"/>
        <v>0</v>
      </c>
      <c r="H3709" s="160">
        <f t="shared" si="293"/>
        <v>0</v>
      </c>
      <c r="I3709" s="160">
        <f t="shared" si="290"/>
        <v>0</v>
      </c>
      <c r="J3709" s="160">
        <f t="shared" si="291"/>
        <v>0</v>
      </c>
      <c r="K3709" s="160">
        <f t="shared" si="292"/>
        <v>0</v>
      </c>
    </row>
    <row r="3710" spans="7:11">
      <c r="G3710" s="160">
        <f t="shared" si="294"/>
        <v>0</v>
      </c>
      <c r="H3710" s="160">
        <f t="shared" si="293"/>
        <v>0</v>
      </c>
      <c r="I3710" s="160">
        <f t="shared" si="290"/>
        <v>0</v>
      </c>
      <c r="J3710" s="160">
        <f t="shared" si="291"/>
        <v>0</v>
      </c>
      <c r="K3710" s="160">
        <f t="shared" si="292"/>
        <v>0</v>
      </c>
    </row>
    <row r="3711" spans="7:11">
      <c r="G3711" s="160">
        <f t="shared" si="294"/>
        <v>0</v>
      </c>
      <c r="H3711" s="160">
        <f t="shared" si="293"/>
        <v>0</v>
      </c>
      <c r="I3711" s="160">
        <f t="shared" si="290"/>
        <v>0</v>
      </c>
      <c r="J3711" s="160">
        <f t="shared" si="291"/>
        <v>0</v>
      </c>
      <c r="K3711" s="160">
        <f t="shared" si="292"/>
        <v>0</v>
      </c>
    </row>
    <row r="3712" spans="7:11">
      <c r="G3712" s="160">
        <f t="shared" si="294"/>
        <v>0</v>
      </c>
      <c r="H3712" s="160">
        <f t="shared" si="293"/>
        <v>0</v>
      </c>
      <c r="I3712" s="160">
        <f t="shared" si="290"/>
        <v>0</v>
      </c>
      <c r="J3712" s="160">
        <f t="shared" si="291"/>
        <v>0</v>
      </c>
      <c r="K3712" s="160">
        <f t="shared" si="292"/>
        <v>0</v>
      </c>
    </row>
    <row r="3713" spans="7:11">
      <c r="G3713" s="160">
        <f t="shared" si="294"/>
        <v>0</v>
      </c>
      <c r="H3713" s="160">
        <f t="shared" si="293"/>
        <v>0</v>
      </c>
      <c r="I3713" s="160">
        <f t="shared" si="290"/>
        <v>0</v>
      </c>
      <c r="J3713" s="160">
        <f t="shared" si="291"/>
        <v>0</v>
      </c>
      <c r="K3713" s="160">
        <f t="shared" si="292"/>
        <v>0</v>
      </c>
    </row>
    <row r="3714" spans="7:11">
      <c r="G3714" s="160">
        <f t="shared" si="294"/>
        <v>0</v>
      </c>
      <c r="H3714" s="160">
        <f t="shared" si="293"/>
        <v>0</v>
      </c>
      <c r="I3714" s="160">
        <f t="shared" si="290"/>
        <v>0</v>
      </c>
      <c r="J3714" s="160">
        <f t="shared" si="291"/>
        <v>0</v>
      </c>
      <c r="K3714" s="160">
        <f t="shared" si="292"/>
        <v>0</v>
      </c>
    </row>
    <row r="3715" spans="7:11">
      <c r="G3715" s="160">
        <f t="shared" si="294"/>
        <v>0</v>
      </c>
      <c r="H3715" s="160">
        <f t="shared" si="293"/>
        <v>0</v>
      </c>
      <c r="I3715" s="160">
        <f t="shared" si="290"/>
        <v>0</v>
      </c>
      <c r="J3715" s="160">
        <f t="shared" si="291"/>
        <v>0</v>
      </c>
      <c r="K3715" s="160">
        <f t="shared" si="292"/>
        <v>0</v>
      </c>
    </row>
    <row r="3716" spans="7:11">
      <c r="G3716" s="160">
        <f t="shared" si="294"/>
        <v>0</v>
      </c>
      <c r="H3716" s="160">
        <f t="shared" si="293"/>
        <v>0</v>
      </c>
      <c r="I3716" s="160">
        <f t="shared" ref="I3716:I3779" si="295">IF(G3716="ТР",F3716,0)</f>
        <v>0</v>
      </c>
      <c r="J3716" s="160">
        <f t="shared" si="291"/>
        <v>0</v>
      </c>
      <c r="K3716" s="160">
        <f t="shared" si="292"/>
        <v>0</v>
      </c>
    </row>
    <row r="3717" spans="7:11">
      <c r="G3717" s="160">
        <f t="shared" si="294"/>
        <v>0</v>
      </c>
      <c r="H3717" s="160">
        <f t="shared" si="293"/>
        <v>0</v>
      </c>
      <c r="I3717" s="160">
        <f t="shared" si="295"/>
        <v>0</v>
      </c>
      <c r="J3717" s="160">
        <f t="shared" ref="J3717:J3780" si="296">IF(LEFT(C3717,2)="02","КР",0)</f>
        <v>0</v>
      </c>
      <c r="K3717" s="160">
        <f t="shared" ref="K3717:K3780" si="297">IF(J3717="КР",F3717,0)</f>
        <v>0</v>
      </c>
    </row>
    <row r="3718" spans="7:11">
      <c r="G3718" s="160">
        <f t="shared" si="294"/>
        <v>0</v>
      </c>
      <c r="H3718" s="160">
        <f t="shared" si="293"/>
        <v>0</v>
      </c>
      <c r="I3718" s="160">
        <f t="shared" si="295"/>
        <v>0</v>
      </c>
      <c r="J3718" s="160">
        <f t="shared" si="296"/>
        <v>0</v>
      </c>
      <c r="K3718" s="160">
        <f t="shared" si="297"/>
        <v>0</v>
      </c>
    </row>
    <row r="3719" spans="7:11">
      <c r="G3719" s="160">
        <f t="shared" si="294"/>
        <v>0</v>
      </c>
      <c r="H3719" s="160">
        <f t="shared" ref="H3719:H3782" si="298">IF(G3719="ТР",MID(C3719,3,1),0)</f>
        <v>0</v>
      </c>
      <c r="I3719" s="160">
        <f t="shared" si="295"/>
        <v>0</v>
      </c>
      <c r="J3719" s="160">
        <f t="shared" si="296"/>
        <v>0</v>
      </c>
      <c r="K3719" s="160">
        <f t="shared" si="297"/>
        <v>0</v>
      </c>
    </row>
    <row r="3720" spans="7:11">
      <c r="G3720" s="160">
        <f t="shared" si="294"/>
        <v>0</v>
      </c>
      <c r="H3720" s="160">
        <f t="shared" si="298"/>
        <v>0</v>
      </c>
      <c r="I3720" s="160">
        <f t="shared" si="295"/>
        <v>0</v>
      </c>
      <c r="J3720" s="160">
        <f t="shared" si="296"/>
        <v>0</v>
      </c>
      <c r="K3720" s="160">
        <f t="shared" si="297"/>
        <v>0</v>
      </c>
    </row>
    <row r="3721" spans="7:11">
      <c r="G3721" s="160">
        <f t="shared" si="294"/>
        <v>0</v>
      </c>
      <c r="H3721" s="160">
        <f t="shared" si="298"/>
        <v>0</v>
      </c>
      <c r="I3721" s="160">
        <f t="shared" si="295"/>
        <v>0</v>
      </c>
      <c r="J3721" s="160">
        <f t="shared" si="296"/>
        <v>0</v>
      </c>
      <c r="K3721" s="160">
        <f t="shared" si="297"/>
        <v>0</v>
      </c>
    </row>
    <row r="3722" spans="7:11">
      <c r="G3722" s="160">
        <f t="shared" si="294"/>
        <v>0</v>
      </c>
      <c r="H3722" s="160">
        <f t="shared" si="298"/>
        <v>0</v>
      </c>
      <c r="I3722" s="160">
        <f t="shared" si="295"/>
        <v>0</v>
      </c>
      <c r="J3722" s="160">
        <f t="shared" si="296"/>
        <v>0</v>
      </c>
      <c r="K3722" s="160">
        <f t="shared" si="297"/>
        <v>0</v>
      </c>
    </row>
    <row r="3723" spans="7:11">
      <c r="G3723" s="160">
        <f t="shared" si="294"/>
        <v>0</v>
      </c>
      <c r="H3723" s="160">
        <f t="shared" si="298"/>
        <v>0</v>
      </c>
      <c r="I3723" s="160">
        <f t="shared" si="295"/>
        <v>0</v>
      </c>
      <c r="J3723" s="160">
        <f t="shared" si="296"/>
        <v>0</v>
      </c>
      <c r="K3723" s="160">
        <f t="shared" si="297"/>
        <v>0</v>
      </c>
    </row>
    <row r="3724" spans="7:11">
      <c r="G3724" s="160">
        <f t="shared" si="294"/>
        <v>0</v>
      </c>
      <c r="H3724" s="160">
        <f t="shared" si="298"/>
        <v>0</v>
      </c>
      <c r="I3724" s="160">
        <f t="shared" si="295"/>
        <v>0</v>
      </c>
      <c r="J3724" s="160">
        <f t="shared" si="296"/>
        <v>0</v>
      </c>
      <c r="K3724" s="160">
        <f t="shared" si="297"/>
        <v>0</v>
      </c>
    </row>
    <row r="3725" spans="7:11">
      <c r="G3725" s="160">
        <f t="shared" si="294"/>
        <v>0</v>
      </c>
      <c r="H3725" s="160">
        <f t="shared" si="298"/>
        <v>0</v>
      </c>
      <c r="I3725" s="160">
        <f t="shared" si="295"/>
        <v>0</v>
      </c>
      <c r="J3725" s="160">
        <f t="shared" si="296"/>
        <v>0</v>
      </c>
      <c r="K3725" s="160">
        <f t="shared" si="297"/>
        <v>0</v>
      </c>
    </row>
    <row r="3726" spans="7:11">
      <c r="G3726" s="160">
        <f t="shared" si="294"/>
        <v>0</v>
      </c>
      <c r="H3726" s="160">
        <f t="shared" si="298"/>
        <v>0</v>
      </c>
      <c r="I3726" s="160">
        <f t="shared" si="295"/>
        <v>0</v>
      </c>
      <c r="J3726" s="160">
        <f t="shared" si="296"/>
        <v>0</v>
      </c>
      <c r="K3726" s="160">
        <f t="shared" si="297"/>
        <v>0</v>
      </c>
    </row>
    <row r="3727" spans="7:11">
      <c r="G3727" s="160">
        <f t="shared" si="294"/>
        <v>0</v>
      </c>
      <c r="H3727" s="160">
        <f t="shared" si="298"/>
        <v>0</v>
      </c>
      <c r="I3727" s="160">
        <f t="shared" si="295"/>
        <v>0</v>
      </c>
      <c r="J3727" s="160">
        <f t="shared" si="296"/>
        <v>0</v>
      </c>
      <c r="K3727" s="160">
        <f t="shared" si="297"/>
        <v>0</v>
      </c>
    </row>
    <row r="3728" spans="7:11">
      <c r="G3728" s="160">
        <f t="shared" si="294"/>
        <v>0</v>
      </c>
      <c r="H3728" s="160">
        <f t="shared" si="298"/>
        <v>0</v>
      </c>
      <c r="I3728" s="160">
        <f t="shared" si="295"/>
        <v>0</v>
      </c>
      <c r="J3728" s="160">
        <f t="shared" si="296"/>
        <v>0</v>
      </c>
      <c r="K3728" s="160">
        <f t="shared" si="297"/>
        <v>0</v>
      </c>
    </row>
    <row r="3729" spans="7:11">
      <c r="G3729" s="160">
        <f t="shared" si="294"/>
        <v>0</v>
      </c>
      <c r="H3729" s="160">
        <f t="shared" si="298"/>
        <v>0</v>
      </c>
      <c r="I3729" s="160">
        <f t="shared" si="295"/>
        <v>0</v>
      </c>
      <c r="J3729" s="160">
        <f t="shared" si="296"/>
        <v>0</v>
      </c>
      <c r="K3729" s="160">
        <f t="shared" si="297"/>
        <v>0</v>
      </c>
    </row>
    <row r="3730" spans="7:11">
      <c r="G3730" s="160">
        <f t="shared" si="294"/>
        <v>0</v>
      </c>
      <c r="H3730" s="160">
        <f t="shared" si="298"/>
        <v>0</v>
      </c>
      <c r="I3730" s="160">
        <f t="shared" si="295"/>
        <v>0</v>
      </c>
      <c r="J3730" s="160">
        <f t="shared" si="296"/>
        <v>0</v>
      </c>
      <c r="K3730" s="160">
        <f t="shared" si="297"/>
        <v>0</v>
      </c>
    </row>
    <row r="3731" spans="7:11">
      <c r="G3731" s="160">
        <f t="shared" si="294"/>
        <v>0</v>
      </c>
      <c r="H3731" s="160">
        <f t="shared" si="298"/>
        <v>0</v>
      </c>
      <c r="I3731" s="160">
        <f t="shared" si="295"/>
        <v>0</v>
      </c>
      <c r="J3731" s="160">
        <f t="shared" si="296"/>
        <v>0</v>
      </c>
      <c r="K3731" s="160">
        <f t="shared" si="297"/>
        <v>0</v>
      </c>
    </row>
    <row r="3732" spans="7:11">
      <c r="G3732" s="160">
        <f t="shared" si="294"/>
        <v>0</v>
      </c>
      <c r="H3732" s="160">
        <f t="shared" si="298"/>
        <v>0</v>
      </c>
      <c r="I3732" s="160">
        <f t="shared" si="295"/>
        <v>0</v>
      </c>
      <c r="J3732" s="160">
        <f t="shared" si="296"/>
        <v>0</v>
      </c>
      <c r="K3732" s="160">
        <f t="shared" si="297"/>
        <v>0</v>
      </c>
    </row>
    <row r="3733" spans="7:11">
      <c r="G3733" s="160">
        <f t="shared" si="294"/>
        <v>0</v>
      </c>
      <c r="H3733" s="160">
        <f t="shared" si="298"/>
        <v>0</v>
      </c>
      <c r="I3733" s="160">
        <f t="shared" si="295"/>
        <v>0</v>
      </c>
      <c r="J3733" s="160">
        <f t="shared" si="296"/>
        <v>0</v>
      </c>
      <c r="K3733" s="160">
        <f t="shared" si="297"/>
        <v>0</v>
      </c>
    </row>
    <row r="3734" spans="7:11">
      <c r="G3734" s="160">
        <f t="shared" si="294"/>
        <v>0</v>
      </c>
      <c r="H3734" s="160">
        <f t="shared" si="298"/>
        <v>0</v>
      </c>
      <c r="I3734" s="160">
        <f t="shared" si="295"/>
        <v>0</v>
      </c>
      <c r="J3734" s="160">
        <f t="shared" si="296"/>
        <v>0</v>
      </c>
      <c r="K3734" s="160">
        <f t="shared" si="297"/>
        <v>0</v>
      </c>
    </row>
    <row r="3735" spans="7:11">
      <c r="G3735" s="160">
        <f t="shared" si="294"/>
        <v>0</v>
      </c>
      <c r="H3735" s="160">
        <f t="shared" si="298"/>
        <v>0</v>
      </c>
      <c r="I3735" s="160">
        <f t="shared" si="295"/>
        <v>0</v>
      </c>
      <c r="J3735" s="160">
        <f t="shared" si="296"/>
        <v>0</v>
      </c>
      <c r="K3735" s="160">
        <f t="shared" si="297"/>
        <v>0</v>
      </c>
    </row>
    <row r="3736" spans="7:11">
      <c r="G3736" s="160">
        <f t="shared" si="294"/>
        <v>0</v>
      </c>
      <c r="H3736" s="160">
        <f t="shared" si="298"/>
        <v>0</v>
      </c>
      <c r="I3736" s="160">
        <f t="shared" si="295"/>
        <v>0</v>
      </c>
      <c r="J3736" s="160">
        <f t="shared" si="296"/>
        <v>0</v>
      </c>
      <c r="K3736" s="160">
        <f t="shared" si="297"/>
        <v>0</v>
      </c>
    </row>
    <row r="3737" spans="7:11">
      <c r="G3737" s="160">
        <f t="shared" si="294"/>
        <v>0</v>
      </c>
      <c r="H3737" s="160">
        <f t="shared" si="298"/>
        <v>0</v>
      </c>
      <c r="I3737" s="160">
        <f t="shared" si="295"/>
        <v>0</v>
      </c>
      <c r="J3737" s="160">
        <f t="shared" si="296"/>
        <v>0</v>
      </c>
      <c r="K3737" s="160">
        <f t="shared" si="297"/>
        <v>0</v>
      </c>
    </row>
    <row r="3738" spans="7:11">
      <c r="G3738" s="160">
        <f t="shared" si="294"/>
        <v>0</v>
      </c>
      <c r="H3738" s="160">
        <f t="shared" si="298"/>
        <v>0</v>
      </c>
      <c r="I3738" s="160">
        <f t="shared" si="295"/>
        <v>0</v>
      </c>
      <c r="J3738" s="160">
        <f t="shared" si="296"/>
        <v>0</v>
      </c>
      <c r="K3738" s="160">
        <f t="shared" si="297"/>
        <v>0</v>
      </c>
    </row>
    <row r="3739" spans="7:11">
      <c r="G3739" s="160">
        <f t="shared" si="294"/>
        <v>0</v>
      </c>
      <c r="H3739" s="160">
        <f t="shared" si="298"/>
        <v>0</v>
      </c>
      <c r="I3739" s="160">
        <f t="shared" si="295"/>
        <v>0</v>
      </c>
      <c r="J3739" s="160">
        <f t="shared" si="296"/>
        <v>0</v>
      </c>
      <c r="K3739" s="160">
        <f t="shared" si="297"/>
        <v>0</v>
      </c>
    </row>
    <row r="3740" spans="7:11">
      <c r="G3740" s="160">
        <f t="shared" si="294"/>
        <v>0</v>
      </c>
      <c r="H3740" s="160">
        <f t="shared" si="298"/>
        <v>0</v>
      </c>
      <c r="I3740" s="160">
        <f t="shared" si="295"/>
        <v>0</v>
      </c>
      <c r="J3740" s="160">
        <f t="shared" si="296"/>
        <v>0</v>
      </c>
      <c r="K3740" s="160">
        <f t="shared" si="297"/>
        <v>0</v>
      </c>
    </row>
    <row r="3741" spans="7:11">
      <c r="G3741" s="160">
        <f t="shared" si="294"/>
        <v>0</v>
      </c>
      <c r="H3741" s="160">
        <f t="shared" si="298"/>
        <v>0</v>
      </c>
      <c r="I3741" s="160">
        <f t="shared" si="295"/>
        <v>0</v>
      </c>
      <c r="J3741" s="160">
        <f t="shared" si="296"/>
        <v>0</v>
      </c>
      <c r="K3741" s="160">
        <f t="shared" si="297"/>
        <v>0</v>
      </c>
    </row>
    <row r="3742" spans="7:11">
      <c r="G3742" s="160">
        <f t="shared" si="294"/>
        <v>0</v>
      </c>
      <c r="H3742" s="160">
        <f t="shared" si="298"/>
        <v>0</v>
      </c>
      <c r="I3742" s="160">
        <f t="shared" si="295"/>
        <v>0</v>
      </c>
      <c r="J3742" s="160">
        <f t="shared" si="296"/>
        <v>0</v>
      </c>
      <c r="K3742" s="160">
        <f t="shared" si="297"/>
        <v>0</v>
      </c>
    </row>
    <row r="3743" spans="7:11">
      <c r="G3743" s="160">
        <f t="shared" si="294"/>
        <v>0</v>
      </c>
      <c r="H3743" s="160">
        <f t="shared" si="298"/>
        <v>0</v>
      </c>
      <c r="I3743" s="160">
        <f t="shared" si="295"/>
        <v>0</v>
      </c>
      <c r="J3743" s="160">
        <f t="shared" si="296"/>
        <v>0</v>
      </c>
      <c r="K3743" s="160">
        <f t="shared" si="297"/>
        <v>0</v>
      </c>
    </row>
    <row r="3744" spans="7:11">
      <c r="G3744" s="160">
        <f t="shared" si="294"/>
        <v>0</v>
      </c>
      <c r="H3744" s="160">
        <f t="shared" si="298"/>
        <v>0</v>
      </c>
      <c r="I3744" s="160">
        <f t="shared" si="295"/>
        <v>0</v>
      </c>
      <c r="J3744" s="160">
        <f t="shared" si="296"/>
        <v>0</v>
      </c>
      <c r="K3744" s="160">
        <f t="shared" si="297"/>
        <v>0</v>
      </c>
    </row>
    <row r="3745" spans="7:11">
      <c r="G3745" s="160">
        <f t="shared" si="294"/>
        <v>0</v>
      </c>
      <c r="H3745" s="160">
        <f t="shared" si="298"/>
        <v>0</v>
      </c>
      <c r="I3745" s="160">
        <f t="shared" si="295"/>
        <v>0</v>
      </c>
      <c r="J3745" s="160">
        <f t="shared" si="296"/>
        <v>0</v>
      </c>
      <c r="K3745" s="160">
        <f t="shared" si="297"/>
        <v>0</v>
      </c>
    </row>
    <row r="3746" spans="7:11">
      <c r="G3746" s="160">
        <f t="shared" si="294"/>
        <v>0</v>
      </c>
      <c r="H3746" s="160">
        <f t="shared" si="298"/>
        <v>0</v>
      </c>
      <c r="I3746" s="160">
        <f t="shared" si="295"/>
        <v>0</v>
      </c>
      <c r="J3746" s="160">
        <f t="shared" si="296"/>
        <v>0</v>
      </c>
      <c r="K3746" s="160">
        <f t="shared" si="297"/>
        <v>0</v>
      </c>
    </row>
    <row r="3747" spans="7:11">
      <c r="G3747" s="160">
        <f t="shared" si="294"/>
        <v>0</v>
      </c>
      <c r="H3747" s="160">
        <f t="shared" si="298"/>
        <v>0</v>
      </c>
      <c r="I3747" s="160">
        <f t="shared" si="295"/>
        <v>0</v>
      </c>
      <c r="J3747" s="160">
        <f t="shared" si="296"/>
        <v>0</v>
      </c>
      <c r="K3747" s="160">
        <f t="shared" si="297"/>
        <v>0</v>
      </c>
    </row>
    <row r="3748" spans="7:11">
      <c r="G3748" s="160">
        <f t="shared" si="294"/>
        <v>0</v>
      </c>
      <c r="H3748" s="160">
        <f t="shared" si="298"/>
        <v>0</v>
      </c>
      <c r="I3748" s="160">
        <f t="shared" si="295"/>
        <v>0</v>
      </c>
      <c r="J3748" s="160">
        <f t="shared" si="296"/>
        <v>0</v>
      </c>
      <c r="K3748" s="160">
        <f t="shared" si="297"/>
        <v>0</v>
      </c>
    </row>
    <row r="3749" spans="7:11">
      <c r="G3749" s="160">
        <f t="shared" si="294"/>
        <v>0</v>
      </c>
      <c r="H3749" s="160">
        <f t="shared" si="298"/>
        <v>0</v>
      </c>
      <c r="I3749" s="160">
        <f t="shared" si="295"/>
        <v>0</v>
      </c>
      <c r="J3749" s="160">
        <f t="shared" si="296"/>
        <v>0</v>
      </c>
      <c r="K3749" s="160">
        <f t="shared" si="297"/>
        <v>0</v>
      </c>
    </row>
    <row r="3750" spans="7:11">
      <c r="G3750" s="160">
        <f t="shared" si="294"/>
        <v>0</v>
      </c>
      <c r="H3750" s="160">
        <f t="shared" si="298"/>
        <v>0</v>
      </c>
      <c r="I3750" s="160">
        <f t="shared" si="295"/>
        <v>0</v>
      </c>
      <c r="J3750" s="160">
        <f t="shared" si="296"/>
        <v>0</v>
      </c>
      <c r="K3750" s="160">
        <f t="shared" si="297"/>
        <v>0</v>
      </c>
    </row>
    <row r="3751" spans="7:11">
      <c r="G3751" s="160">
        <f t="shared" si="294"/>
        <v>0</v>
      </c>
      <c r="H3751" s="160">
        <f t="shared" si="298"/>
        <v>0</v>
      </c>
      <c r="I3751" s="160">
        <f t="shared" si="295"/>
        <v>0</v>
      </c>
      <c r="J3751" s="160">
        <f t="shared" si="296"/>
        <v>0</v>
      </c>
      <c r="K3751" s="160">
        <f t="shared" si="297"/>
        <v>0</v>
      </c>
    </row>
    <row r="3752" spans="7:11">
      <c r="G3752" s="160">
        <f t="shared" si="294"/>
        <v>0</v>
      </c>
      <c r="H3752" s="160">
        <f t="shared" si="298"/>
        <v>0</v>
      </c>
      <c r="I3752" s="160">
        <f t="shared" si="295"/>
        <v>0</v>
      </c>
      <c r="J3752" s="160">
        <f t="shared" si="296"/>
        <v>0</v>
      </c>
      <c r="K3752" s="160">
        <f t="shared" si="297"/>
        <v>0</v>
      </c>
    </row>
    <row r="3753" spans="7:11">
      <c r="G3753" s="160">
        <f t="shared" si="294"/>
        <v>0</v>
      </c>
      <c r="H3753" s="160">
        <f t="shared" si="298"/>
        <v>0</v>
      </c>
      <c r="I3753" s="160">
        <f t="shared" si="295"/>
        <v>0</v>
      </c>
      <c r="J3753" s="160">
        <f t="shared" si="296"/>
        <v>0</v>
      </c>
      <c r="K3753" s="160">
        <f t="shared" si="297"/>
        <v>0</v>
      </c>
    </row>
    <row r="3754" spans="7:11">
      <c r="G3754" s="160">
        <f t="shared" si="294"/>
        <v>0</v>
      </c>
      <c r="H3754" s="160">
        <f t="shared" si="298"/>
        <v>0</v>
      </c>
      <c r="I3754" s="160">
        <f t="shared" si="295"/>
        <v>0</v>
      </c>
      <c r="J3754" s="160">
        <f t="shared" si="296"/>
        <v>0</v>
      </c>
      <c r="K3754" s="160">
        <f t="shared" si="297"/>
        <v>0</v>
      </c>
    </row>
    <row r="3755" spans="7:11">
      <c r="G3755" s="160">
        <f t="shared" si="294"/>
        <v>0</v>
      </c>
      <c r="H3755" s="160">
        <f t="shared" si="298"/>
        <v>0</v>
      </c>
      <c r="I3755" s="160">
        <f t="shared" si="295"/>
        <v>0</v>
      </c>
      <c r="J3755" s="160">
        <f t="shared" si="296"/>
        <v>0</v>
      </c>
      <c r="K3755" s="160">
        <f t="shared" si="297"/>
        <v>0</v>
      </c>
    </row>
    <row r="3756" spans="7:11">
      <c r="G3756" s="160">
        <f t="shared" si="294"/>
        <v>0</v>
      </c>
      <c r="H3756" s="160">
        <f t="shared" si="298"/>
        <v>0</v>
      </c>
      <c r="I3756" s="160">
        <f t="shared" si="295"/>
        <v>0</v>
      </c>
      <c r="J3756" s="160">
        <f t="shared" si="296"/>
        <v>0</v>
      </c>
      <c r="K3756" s="160">
        <f t="shared" si="297"/>
        <v>0</v>
      </c>
    </row>
    <row r="3757" spans="7:11">
      <c r="G3757" s="160">
        <f t="shared" si="294"/>
        <v>0</v>
      </c>
      <c r="H3757" s="160">
        <f t="shared" si="298"/>
        <v>0</v>
      </c>
      <c r="I3757" s="160">
        <f t="shared" si="295"/>
        <v>0</v>
      </c>
      <c r="J3757" s="160">
        <f t="shared" si="296"/>
        <v>0</v>
      </c>
      <c r="K3757" s="160">
        <f t="shared" si="297"/>
        <v>0</v>
      </c>
    </row>
    <row r="3758" spans="7:11">
      <c r="G3758" s="160">
        <f t="shared" si="294"/>
        <v>0</v>
      </c>
      <c r="H3758" s="160">
        <f t="shared" si="298"/>
        <v>0</v>
      </c>
      <c r="I3758" s="160">
        <f t="shared" si="295"/>
        <v>0</v>
      </c>
      <c r="J3758" s="160">
        <f t="shared" si="296"/>
        <v>0</v>
      </c>
      <c r="K3758" s="160">
        <f t="shared" si="297"/>
        <v>0</v>
      </c>
    </row>
    <row r="3759" spans="7:11">
      <c r="G3759" s="160">
        <f t="shared" si="294"/>
        <v>0</v>
      </c>
      <c r="H3759" s="160">
        <f t="shared" si="298"/>
        <v>0</v>
      </c>
      <c r="I3759" s="160">
        <f t="shared" si="295"/>
        <v>0</v>
      </c>
      <c r="J3759" s="160">
        <f t="shared" si="296"/>
        <v>0</v>
      </c>
      <c r="K3759" s="160">
        <f t="shared" si="297"/>
        <v>0</v>
      </c>
    </row>
    <row r="3760" spans="7:11">
      <c r="G3760" s="160">
        <f t="shared" si="294"/>
        <v>0</v>
      </c>
      <c r="H3760" s="160">
        <f t="shared" si="298"/>
        <v>0</v>
      </c>
      <c r="I3760" s="160">
        <f t="shared" si="295"/>
        <v>0</v>
      </c>
      <c r="J3760" s="160">
        <f t="shared" si="296"/>
        <v>0</v>
      </c>
      <c r="K3760" s="160">
        <f t="shared" si="297"/>
        <v>0</v>
      </c>
    </row>
    <row r="3761" spans="7:11">
      <c r="G3761" s="160">
        <f t="shared" si="294"/>
        <v>0</v>
      </c>
      <c r="H3761" s="160">
        <f t="shared" si="298"/>
        <v>0</v>
      </c>
      <c r="I3761" s="160">
        <f t="shared" si="295"/>
        <v>0</v>
      </c>
      <c r="J3761" s="160">
        <f t="shared" si="296"/>
        <v>0</v>
      </c>
      <c r="K3761" s="160">
        <f t="shared" si="297"/>
        <v>0</v>
      </c>
    </row>
    <row r="3762" spans="7:11">
      <c r="G3762" s="160">
        <f t="shared" si="294"/>
        <v>0</v>
      </c>
      <c r="H3762" s="160">
        <f t="shared" si="298"/>
        <v>0</v>
      </c>
      <c r="I3762" s="160">
        <f t="shared" si="295"/>
        <v>0</v>
      </c>
      <c r="J3762" s="160">
        <f t="shared" si="296"/>
        <v>0</v>
      </c>
      <c r="K3762" s="160">
        <f t="shared" si="297"/>
        <v>0</v>
      </c>
    </row>
    <row r="3763" spans="7:11">
      <c r="G3763" s="160">
        <f t="shared" si="294"/>
        <v>0</v>
      </c>
      <c r="H3763" s="160">
        <f t="shared" si="298"/>
        <v>0</v>
      </c>
      <c r="I3763" s="160">
        <f t="shared" si="295"/>
        <v>0</v>
      </c>
      <c r="J3763" s="160">
        <f t="shared" si="296"/>
        <v>0</v>
      </c>
      <c r="K3763" s="160">
        <f t="shared" si="297"/>
        <v>0</v>
      </c>
    </row>
    <row r="3764" spans="7:11">
      <c r="G3764" s="160">
        <f t="shared" si="294"/>
        <v>0</v>
      </c>
      <c r="H3764" s="160">
        <f t="shared" si="298"/>
        <v>0</v>
      </c>
      <c r="I3764" s="160">
        <f t="shared" si="295"/>
        <v>0</v>
      </c>
      <c r="J3764" s="160">
        <f t="shared" si="296"/>
        <v>0</v>
      </c>
      <c r="K3764" s="160">
        <f t="shared" si="297"/>
        <v>0</v>
      </c>
    </row>
    <row r="3765" spans="7:11">
      <c r="G3765" s="160">
        <f t="shared" si="294"/>
        <v>0</v>
      </c>
      <c r="H3765" s="160">
        <f t="shared" si="298"/>
        <v>0</v>
      </c>
      <c r="I3765" s="160">
        <f t="shared" si="295"/>
        <v>0</v>
      </c>
      <c r="J3765" s="160">
        <f t="shared" si="296"/>
        <v>0</v>
      </c>
      <c r="K3765" s="160">
        <f t="shared" si="297"/>
        <v>0</v>
      </c>
    </row>
    <row r="3766" spans="7:11">
      <c r="G3766" s="160">
        <f t="shared" si="294"/>
        <v>0</v>
      </c>
      <c r="H3766" s="160">
        <f t="shared" si="298"/>
        <v>0</v>
      </c>
      <c r="I3766" s="160">
        <f t="shared" si="295"/>
        <v>0</v>
      </c>
      <c r="J3766" s="160">
        <f t="shared" si="296"/>
        <v>0</v>
      </c>
      <c r="K3766" s="160">
        <f t="shared" si="297"/>
        <v>0</v>
      </c>
    </row>
    <row r="3767" spans="7:11">
      <c r="G3767" s="160">
        <f t="shared" si="294"/>
        <v>0</v>
      </c>
      <c r="H3767" s="160">
        <f t="shared" si="298"/>
        <v>0</v>
      </c>
      <c r="I3767" s="160">
        <f t="shared" si="295"/>
        <v>0</v>
      </c>
      <c r="J3767" s="160">
        <f t="shared" si="296"/>
        <v>0</v>
      </c>
      <c r="K3767" s="160">
        <f t="shared" si="297"/>
        <v>0</v>
      </c>
    </row>
    <row r="3768" spans="7:11">
      <c r="G3768" s="160">
        <f t="shared" si="294"/>
        <v>0</v>
      </c>
      <c r="H3768" s="160">
        <f t="shared" si="298"/>
        <v>0</v>
      </c>
      <c r="I3768" s="160">
        <f t="shared" si="295"/>
        <v>0</v>
      </c>
      <c r="J3768" s="160">
        <f t="shared" si="296"/>
        <v>0</v>
      </c>
      <c r="K3768" s="160">
        <f t="shared" si="297"/>
        <v>0</v>
      </c>
    </row>
    <row r="3769" spans="7:11">
      <c r="G3769" s="160">
        <f t="shared" ref="G3769:G3832" si="299">IF(LEFT(C3769,2)="1-","ТР",IF(LEFT(C3769,2)="4-","ТР",0))</f>
        <v>0</v>
      </c>
      <c r="H3769" s="160">
        <f t="shared" si="298"/>
        <v>0</v>
      </c>
      <c r="I3769" s="160">
        <f t="shared" si="295"/>
        <v>0</v>
      </c>
      <c r="J3769" s="160">
        <f t="shared" si="296"/>
        <v>0</v>
      </c>
      <c r="K3769" s="160">
        <f t="shared" si="297"/>
        <v>0</v>
      </c>
    </row>
    <row r="3770" spans="7:11">
      <c r="G3770" s="160">
        <f t="shared" si="299"/>
        <v>0</v>
      </c>
      <c r="H3770" s="160">
        <f t="shared" si="298"/>
        <v>0</v>
      </c>
      <c r="I3770" s="160">
        <f t="shared" si="295"/>
        <v>0</v>
      </c>
      <c r="J3770" s="160">
        <f t="shared" si="296"/>
        <v>0</v>
      </c>
      <c r="K3770" s="160">
        <f t="shared" si="297"/>
        <v>0</v>
      </c>
    </row>
    <row r="3771" spans="7:11">
      <c r="G3771" s="160">
        <f t="shared" si="299"/>
        <v>0</v>
      </c>
      <c r="H3771" s="160">
        <f t="shared" si="298"/>
        <v>0</v>
      </c>
      <c r="I3771" s="160">
        <f t="shared" si="295"/>
        <v>0</v>
      </c>
      <c r="J3771" s="160">
        <f t="shared" si="296"/>
        <v>0</v>
      </c>
      <c r="K3771" s="160">
        <f t="shared" si="297"/>
        <v>0</v>
      </c>
    </row>
    <row r="3772" spans="7:11">
      <c r="G3772" s="160">
        <f t="shared" si="299"/>
        <v>0</v>
      </c>
      <c r="H3772" s="160">
        <f t="shared" si="298"/>
        <v>0</v>
      </c>
      <c r="I3772" s="160">
        <f t="shared" si="295"/>
        <v>0</v>
      </c>
      <c r="J3772" s="160">
        <f t="shared" si="296"/>
        <v>0</v>
      </c>
      <c r="K3772" s="160">
        <f t="shared" si="297"/>
        <v>0</v>
      </c>
    </row>
    <row r="3773" spans="7:11">
      <c r="G3773" s="160">
        <f t="shared" si="299"/>
        <v>0</v>
      </c>
      <c r="H3773" s="160">
        <f t="shared" si="298"/>
        <v>0</v>
      </c>
      <c r="I3773" s="160">
        <f t="shared" si="295"/>
        <v>0</v>
      </c>
      <c r="J3773" s="160">
        <f t="shared" si="296"/>
        <v>0</v>
      </c>
      <c r="K3773" s="160">
        <f t="shared" si="297"/>
        <v>0</v>
      </c>
    </row>
    <row r="3774" spans="7:11">
      <c r="G3774" s="160">
        <f t="shared" si="299"/>
        <v>0</v>
      </c>
      <c r="H3774" s="160">
        <f t="shared" si="298"/>
        <v>0</v>
      </c>
      <c r="I3774" s="160">
        <f t="shared" si="295"/>
        <v>0</v>
      </c>
      <c r="J3774" s="160">
        <f t="shared" si="296"/>
        <v>0</v>
      </c>
      <c r="K3774" s="160">
        <f t="shared" si="297"/>
        <v>0</v>
      </c>
    </row>
    <row r="3775" spans="7:11">
      <c r="G3775" s="160">
        <f t="shared" si="299"/>
        <v>0</v>
      </c>
      <c r="H3775" s="160">
        <f t="shared" si="298"/>
        <v>0</v>
      </c>
      <c r="I3775" s="160">
        <f t="shared" si="295"/>
        <v>0</v>
      </c>
      <c r="J3775" s="160">
        <f t="shared" si="296"/>
        <v>0</v>
      </c>
      <c r="K3775" s="160">
        <f t="shared" si="297"/>
        <v>0</v>
      </c>
    </row>
    <row r="3776" spans="7:11">
      <c r="G3776" s="160">
        <f t="shared" si="299"/>
        <v>0</v>
      </c>
      <c r="H3776" s="160">
        <f t="shared" si="298"/>
        <v>0</v>
      </c>
      <c r="I3776" s="160">
        <f t="shared" si="295"/>
        <v>0</v>
      </c>
      <c r="J3776" s="160">
        <f t="shared" si="296"/>
        <v>0</v>
      </c>
      <c r="K3776" s="160">
        <f t="shared" si="297"/>
        <v>0</v>
      </c>
    </row>
    <row r="3777" spans="7:11">
      <c r="G3777" s="160">
        <f t="shared" si="299"/>
        <v>0</v>
      </c>
      <c r="H3777" s="160">
        <f t="shared" si="298"/>
        <v>0</v>
      </c>
      <c r="I3777" s="160">
        <f t="shared" si="295"/>
        <v>0</v>
      </c>
      <c r="J3777" s="160">
        <f t="shared" si="296"/>
        <v>0</v>
      </c>
      <c r="K3777" s="160">
        <f t="shared" si="297"/>
        <v>0</v>
      </c>
    </row>
    <row r="3778" spans="7:11">
      <c r="G3778" s="160">
        <f t="shared" si="299"/>
        <v>0</v>
      </c>
      <c r="H3778" s="160">
        <f t="shared" si="298"/>
        <v>0</v>
      </c>
      <c r="I3778" s="160">
        <f t="shared" si="295"/>
        <v>0</v>
      </c>
      <c r="J3778" s="160">
        <f t="shared" si="296"/>
        <v>0</v>
      </c>
      <c r="K3778" s="160">
        <f t="shared" si="297"/>
        <v>0</v>
      </c>
    </row>
    <row r="3779" spans="7:11">
      <c r="G3779" s="160">
        <f t="shared" si="299"/>
        <v>0</v>
      </c>
      <c r="H3779" s="160">
        <f t="shared" si="298"/>
        <v>0</v>
      </c>
      <c r="I3779" s="160">
        <f t="shared" si="295"/>
        <v>0</v>
      </c>
      <c r="J3779" s="160">
        <f t="shared" si="296"/>
        <v>0</v>
      </c>
      <c r="K3779" s="160">
        <f t="shared" si="297"/>
        <v>0</v>
      </c>
    </row>
    <row r="3780" spans="7:11">
      <c r="G3780" s="160">
        <f t="shared" si="299"/>
        <v>0</v>
      </c>
      <c r="H3780" s="160">
        <f t="shared" si="298"/>
        <v>0</v>
      </c>
      <c r="I3780" s="160">
        <f t="shared" ref="I3780:I3843" si="300">IF(G3780="ТР",F3780,0)</f>
        <v>0</v>
      </c>
      <c r="J3780" s="160">
        <f t="shared" si="296"/>
        <v>0</v>
      </c>
      <c r="K3780" s="160">
        <f t="shared" si="297"/>
        <v>0</v>
      </c>
    </row>
    <row r="3781" spans="7:11">
      <c r="G3781" s="160">
        <f t="shared" si="299"/>
        <v>0</v>
      </c>
      <c r="H3781" s="160">
        <f t="shared" si="298"/>
        <v>0</v>
      </c>
      <c r="I3781" s="160">
        <f t="shared" si="300"/>
        <v>0</v>
      </c>
      <c r="J3781" s="160">
        <f t="shared" ref="J3781:J3844" si="301">IF(LEFT(C3781,2)="02","КР",0)</f>
        <v>0</v>
      </c>
      <c r="K3781" s="160">
        <f t="shared" ref="K3781:K3844" si="302">IF(J3781="КР",F3781,0)</f>
        <v>0</v>
      </c>
    </row>
    <row r="3782" spans="7:11">
      <c r="G3782" s="160">
        <f t="shared" si="299"/>
        <v>0</v>
      </c>
      <c r="H3782" s="160">
        <f t="shared" si="298"/>
        <v>0</v>
      </c>
      <c r="I3782" s="160">
        <f t="shared" si="300"/>
        <v>0</v>
      </c>
      <c r="J3782" s="160">
        <f t="shared" si="301"/>
        <v>0</v>
      </c>
      <c r="K3782" s="160">
        <f t="shared" si="302"/>
        <v>0</v>
      </c>
    </row>
    <row r="3783" spans="7:11">
      <c r="G3783" s="160">
        <f t="shared" si="299"/>
        <v>0</v>
      </c>
      <c r="H3783" s="160">
        <f t="shared" ref="H3783:H3846" si="303">IF(G3783="ТР",MID(C3783,3,1),0)</f>
        <v>0</v>
      </c>
      <c r="I3783" s="160">
        <f t="shared" si="300"/>
        <v>0</v>
      </c>
      <c r="J3783" s="160">
        <f t="shared" si="301"/>
        <v>0</v>
      </c>
      <c r="K3783" s="160">
        <f t="shared" si="302"/>
        <v>0</v>
      </c>
    </row>
    <row r="3784" spans="7:11">
      <c r="G3784" s="160">
        <f t="shared" si="299"/>
        <v>0</v>
      </c>
      <c r="H3784" s="160">
        <f t="shared" si="303"/>
        <v>0</v>
      </c>
      <c r="I3784" s="160">
        <f t="shared" si="300"/>
        <v>0</v>
      </c>
      <c r="J3784" s="160">
        <f t="shared" si="301"/>
        <v>0</v>
      </c>
      <c r="K3784" s="160">
        <f t="shared" si="302"/>
        <v>0</v>
      </c>
    </row>
    <row r="3785" spans="7:11">
      <c r="G3785" s="160">
        <f t="shared" si="299"/>
        <v>0</v>
      </c>
      <c r="H3785" s="160">
        <f t="shared" si="303"/>
        <v>0</v>
      </c>
      <c r="I3785" s="160">
        <f t="shared" si="300"/>
        <v>0</v>
      </c>
      <c r="J3785" s="160">
        <f t="shared" si="301"/>
        <v>0</v>
      </c>
      <c r="K3785" s="160">
        <f t="shared" si="302"/>
        <v>0</v>
      </c>
    </row>
    <row r="3786" spans="7:11">
      <c r="G3786" s="160">
        <f t="shared" si="299"/>
        <v>0</v>
      </c>
      <c r="H3786" s="160">
        <f t="shared" si="303"/>
        <v>0</v>
      </c>
      <c r="I3786" s="160">
        <f t="shared" si="300"/>
        <v>0</v>
      </c>
      <c r="J3786" s="160">
        <f t="shared" si="301"/>
        <v>0</v>
      </c>
      <c r="K3786" s="160">
        <f t="shared" si="302"/>
        <v>0</v>
      </c>
    </row>
    <row r="3787" spans="7:11">
      <c r="G3787" s="160">
        <f t="shared" si="299"/>
        <v>0</v>
      </c>
      <c r="H3787" s="160">
        <f t="shared" si="303"/>
        <v>0</v>
      </c>
      <c r="I3787" s="160">
        <f t="shared" si="300"/>
        <v>0</v>
      </c>
      <c r="J3787" s="160">
        <f t="shared" si="301"/>
        <v>0</v>
      </c>
      <c r="K3787" s="160">
        <f t="shared" si="302"/>
        <v>0</v>
      </c>
    </row>
    <row r="3788" spans="7:11">
      <c r="G3788" s="160">
        <f t="shared" si="299"/>
        <v>0</v>
      </c>
      <c r="H3788" s="160">
        <f t="shared" si="303"/>
        <v>0</v>
      </c>
      <c r="I3788" s="160">
        <f t="shared" si="300"/>
        <v>0</v>
      </c>
      <c r="J3788" s="160">
        <f t="shared" si="301"/>
        <v>0</v>
      </c>
      <c r="K3788" s="160">
        <f t="shared" si="302"/>
        <v>0</v>
      </c>
    </row>
    <row r="3789" spans="7:11">
      <c r="G3789" s="160">
        <f t="shared" si="299"/>
        <v>0</v>
      </c>
      <c r="H3789" s="160">
        <f t="shared" si="303"/>
        <v>0</v>
      </c>
      <c r="I3789" s="160">
        <f t="shared" si="300"/>
        <v>0</v>
      </c>
      <c r="J3789" s="160">
        <f t="shared" si="301"/>
        <v>0</v>
      </c>
      <c r="K3789" s="160">
        <f t="shared" si="302"/>
        <v>0</v>
      </c>
    </row>
    <row r="3790" spans="7:11">
      <c r="G3790" s="160">
        <f t="shared" si="299"/>
        <v>0</v>
      </c>
      <c r="H3790" s="160">
        <f t="shared" si="303"/>
        <v>0</v>
      </c>
      <c r="I3790" s="160">
        <f t="shared" si="300"/>
        <v>0</v>
      </c>
      <c r="J3790" s="160">
        <f t="shared" si="301"/>
        <v>0</v>
      </c>
      <c r="K3790" s="160">
        <f t="shared" si="302"/>
        <v>0</v>
      </c>
    </row>
    <row r="3791" spans="7:11">
      <c r="G3791" s="160">
        <f t="shared" si="299"/>
        <v>0</v>
      </c>
      <c r="H3791" s="160">
        <f t="shared" si="303"/>
        <v>0</v>
      </c>
      <c r="I3791" s="160">
        <f t="shared" si="300"/>
        <v>0</v>
      </c>
      <c r="J3791" s="160">
        <f t="shared" si="301"/>
        <v>0</v>
      </c>
      <c r="K3791" s="160">
        <f t="shared" si="302"/>
        <v>0</v>
      </c>
    </row>
    <row r="3792" spans="7:11">
      <c r="G3792" s="160">
        <f t="shared" si="299"/>
        <v>0</v>
      </c>
      <c r="H3792" s="160">
        <f t="shared" si="303"/>
        <v>0</v>
      </c>
      <c r="I3792" s="160">
        <f t="shared" si="300"/>
        <v>0</v>
      </c>
      <c r="J3792" s="160">
        <f t="shared" si="301"/>
        <v>0</v>
      </c>
      <c r="K3792" s="160">
        <f t="shared" si="302"/>
        <v>0</v>
      </c>
    </row>
    <row r="3793" spans="7:11">
      <c r="G3793" s="160">
        <f t="shared" si="299"/>
        <v>0</v>
      </c>
      <c r="H3793" s="160">
        <f t="shared" si="303"/>
        <v>0</v>
      </c>
      <c r="I3793" s="160">
        <f t="shared" si="300"/>
        <v>0</v>
      </c>
      <c r="J3793" s="160">
        <f t="shared" si="301"/>
        <v>0</v>
      </c>
      <c r="K3793" s="160">
        <f t="shared" si="302"/>
        <v>0</v>
      </c>
    </row>
    <row r="3794" spans="7:11">
      <c r="G3794" s="160">
        <f t="shared" si="299"/>
        <v>0</v>
      </c>
      <c r="H3794" s="160">
        <f t="shared" si="303"/>
        <v>0</v>
      </c>
      <c r="I3794" s="160">
        <f t="shared" si="300"/>
        <v>0</v>
      </c>
      <c r="J3794" s="160">
        <f t="shared" si="301"/>
        <v>0</v>
      </c>
      <c r="K3794" s="160">
        <f t="shared" si="302"/>
        <v>0</v>
      </c>
    </row>
    <row r="3795" spans="7:11">
      <c r="G3795" s="160">
        <f t="shared" si="299"/>
        <v>0</v>
      </c>
      <c r="H3795" s="160">
        <f t="shared" si="303"/>
        <v>0</v>
      </c>
      <c r="I3795" s="160">
        <f t="shared" si="300"/>
        <v>0</v>
      </c>
      <c r="J3795" s="160">
        <f t="shared" si="301"/>
        <v>0</v>
      </c>
      <c r="K3795" s="160">
        <f t="shared" si="302"/>
        <v>0</v>
      </c>
    </row>
    <row r="3796" spans="7:11">
      <c r="G3796" s="160">
        <f t="shared" si="299"/>
        <v>0</v>
      </c>
      <c r="H3796" s="160">
        <f t="shared" si="303"/>
        <v>0</v>
      </c>
      <c r="I3796" s="160">
        <f t="shared" si="300"/>
        <v>0</v>
      </c>
      <c r="J3796" s="160">
        <f t="shared" si="301"/>
        <v>0</v>
      </c>
      <c r="K3796" s="160">
        <f t="shared" si="302"/>
        <v>0</v>
      </c>
    </row>
    <row r="3797" spans="7:11">
      <c r="G3797" s="160">
        <f t="shared" si="299"/>
        <v>0</v>
      </c>
      <c r="H3797" s="160">
        <f t="shared" si="303"/>
        <v>0</v>
      </c>
      <c r="I3797" s="160">
        <f t="shared" si="300"/>
        <v>0</v>
      </c>
      <c r="J3797" s="160">
        <f t="shared" si="301"/>
        <v>0</v>
      </c>
      <c r="K3797" s="160">
        <f t="shared" si="302"/>
        <v>0</v>
      </c>
    </row>
    <row r="3798" spans="7:11">
      <c r="G3798" s="160">
        <f t="shared" si="299"/>
        <v>0</v>
      </c>
      <c r="H3798" s="160">
        <f t="shared" si="303"/>
        <v>0</v>
      </c>
      <c r="I3798" s="160">
        <f t="shared" si="300"/>
        <v>0</v>
      </c>
      <c r="J3798" s="160">
        <f t="shared" si="301"/>
        <v>0</v>
      </c>
      <c r="K3798" s="160">
        <f t="shared" si="302"/>
        <v>0</v>
      </c>
    </row>
    <row r="3799" spans="7:11">
      <c r="G3799" s="160">
        <f t="shared" si="299"/>
        <v>0</v>
      </c>
      <c r="H3799" s="160">
        <f t="shared" si="303"/>
        <v>0</v>
      </c>
      <c r="I3799" s="160">
        <f t="shared" si="300"/>
        <v>0</v>
      </c>
      <c r="J3799" s="160">
        <f t="shared" si="301"/>
        <v>0</v>
      </c>
      <c r="K3799" s="160">
        <f t="shared" si="302"/>
        <v>0</v>
      </c>
    </row>
    <row r="3800" spans="7:11">
      <c r="G3800" s="160">
        <f t="shared" si="299"/>
        <v>0</v>
      </c>
      <c r="H3800" s="160">
        <f t="shared" si="303"/>
        <v>0</v>
      </c>
      <c r="I3800" s="160">
        <f t="shared" si="300"/>
        <v>0</v>
      </c>
      <c r="J3800" s="160">
        <f t="shared" si="301"/>
        <v>0</v>
      </c>
      <c r="K3800" s="160">
        <f t="shared" si="302"/>
        <v>0</v>
      </c>
    </row>
    <row r="3801" spans="7:11">
      <c r="G3801" s="160">
        <f t="shared" si="299"/>
        <v>0</v>
      </c>
      <c r="H3801" s="160">
        <f t="shared" si="303"/>
        <v>0</v>
      </c>
      <c r="I3801" s="160">
        <f t="shared" si="300"/>
        <v>0</v>
      </c>
      <c r="J3801" s="160">
        <f t="shared" si="301"/>
        <v>0</v>
      </c>
      <c r="K3801" s="160">
        <f t="shared" si="302"/>
        <v>0</v>
      </c>
    </row>
    <row r="3802" spans="7:11">
      <c r="G3802" s="160">
        <f t="shared" si="299"/>
        <v>0</v>
      </c>
      <c r="H3802" s="160">
        <f t="shared" si="303"/>
        <v>0</v>
      </c>
      <c r="I3802" s="160">
        <f t="shared" si="300"/>
        <v>0</v>
      </c>
      <c r="J3802" s="160">
        <f t="shared" si="301"/>
        <v>0</v>
      </c>
      <c r="K3802" s="160">
        <f t="shared" si="302"/>
        <v>0</v>
      </c>
    </row>
    <row r="3803" spans="7:11">
      <c r="G3803" s="160">
        <f t="shared" si="299"/>
        <v>0</v>
      </c>
      <c r="H3803" s="160">
        <f t="shared" si="303"/>
        <v>0</v>
      </c>
      <c r="I3803" s="160">
        <f t="shared" si="300"/>
        <v>0</v>
      </c>
      <c r="J3803" s="160">
        <f t="shared" si="301"/>
        <v>0</v>
      </c>
      <c r="K3803" s="160">
        <f t="shared" si="302"/>
        <v>0</v>
      </c>
    </row>
    <row r="3804" spans="7:11">
      <c r="G3804" s="160">
        <f t="shared" si="299"/>
        <v>0</v>
      </c>
      <c r="H3804" s="160">
        <f t="shared" si="303"/>
        <v>0</v>
      </c>
      <c r="I3804" s="160">
        <f t="shared" si="300"/>
        <v>0</v>
      </c>
      <c r="J3804" s="160">
        <f t="shared" si="301"/>
        <v>0</v>
      </c>
      <c r="K3804" s="160">
        <f t="shared" si="302"/>
        <v>0</v>
      </c>
    </row>
    <row r="3805" spans="7:11">
      <c r="G3805" s="160">
        <f t="shared" si="299"/>
        <v>0</v>
      </c>
      <c r="H3805" s="160">
        <f t="shared" si="303"/>
        <v>0</v>
      </c>
      <c r="I3805" s="160">
        <f t="shared" si="300"/>
        <v>0</v>
      </c>
      <c r="J3805" s="160">
        <f t="shared" si="301"/>
        <v>0</v>
      </c>
      <c r="K3805" s="160">
        <f t="shared" si="302"/>
        <v>0</v>
      </c>
    </row>
    <row r="3806" spans="7:11">
      <c r="G3806" s="160">
        <f t="shared" si="299"/>
        <v>0</v>
      </c>
      <c r="H3806" s="160">
        <f t="shared" si="303"/>
        <v>0</v>
      </c>
      <c r="I3806" s="160">
        <f t="shared" si="300"/>
        <v>0</v>
      </c>
      <c r="J3806" s="160">
        <f t="shared" si="301"/>
        <v>0</v>
      </c>
      <c r="K3806" s="160">
        <f t="shared" si="302"/>
        <v>0</v>
      </c>
    </row>
    <row r="3807" spans="7:11">
      <c r="G3807" s="160">
        <f t="shared" si="299"/>
        <v>0</v>
      </c>
      <c r="H3807" s="160">
        <f t="shared" si="303"/>
        <v>0</v>
      </c>
      <c r="I3807" s="160">
        <f t="shared" si="300"/>
        <v>0</v>
      </c>
      <c r="J3807" s="160">
        <f t="shared" si="301"/>
        <v>0</v>
      </c>
      <c r="K3807" s="160">
        <f t="shared" si="302"/>
        <v>0</v>
      </c>
    </row>
    <row r="3808" spans="7:11">
      <c r="G3808" s="160">
        <f t="shared" si="299"/>
        <v>0</v>
      </c>
      <c r="H3808" s="160">
        <f t="shared" si="303"/>
        <v>0</v>
      </c>
      <c r="I3808" s="160">
        <f t="shared" si="300"/>
        <v>0</v>
      </c>
      <c r="J3808" s="160">
        <f t="shared" si="301"/>
        <v>0</v>
      </c>
      <c r="K3808" s="160">
        <f t="shared" si="302"/>
        <v>0</v>
      </c>
    </row>
    <row r="3809" spans="7:11">
      <c r="G3809" s="160">
        <f t="shared" si="299"/>
        <v>0</v>
      </c>
      <c r="H3809" s="160">
        <f t="shared" si="303"/>
        <v>0</v>
      </c>
      <c r="I3809" s="160">
        <f t="shared" si="300"/>
        <v>0</v>
      </c>
      <c r="J3809" s="160">
        <f t="shared" si="301"/>
        <v>0</v>
      </c>
      <c r="K3809" s="160">
        <f t="shared" si="302"/>
        <v>0</v>
      </c>
    </row>
    <row r="3810" spans="7:11">
      <c r="G3810" s="160">
        <f t="shared" si="299"/>
        <v>0</v>
      </c>
      <c r="H3810" s="160">
        <f t="shared" si="303"/>
        <v>0</v>
      </c>
      <c r="I3810" s="160">
        <f t="shared" si="300"/>
        <v>0</v>
      </c>
      <c r="J3810" s="160">
        <f t="shared" si="301"/>
        <v>0</v>
      </c>
      <c r="K3810" s="160">
        <f t="shared" si="302"/>
        <v>0</v>
      </c>
    </row>
    <row r="3811" spans="7:11">
      <c r="G3811" s="160">
        <f t="shared" si="299"/>
        <v>0</v>
      </c>
      <c r="H3811" s="160">
        <f t="shared" si="303"/>
        <v>0</v>
      </c>
      <c r="I3811" s="160">
        <f t="shared" si="300"/>
        <v>0</v>
      </c>
      <c r="J3811" s="160">
        <f t="shared" si="301"/>
        <v>0</v>
      </c>
      <c r="K3811" s="160">
        <f t="shared" si="302"/>
        <v>0</v>
      </c>
    </row>
    <row r="3812" spans="7:11">
      <c r="G3812" s="160">
        <f t="shared" si="299"/>
        <v>0</v>
      </c>
      <c r="H3812" s="160">
        <f t="shared" si="303"/>
        <v>0</v>
      </c>
      <c r="I3812" s="160">
        <f t="shared" si="300"/>
        <v>0</v>
      </c>
      <c r="J3812" s="160">
        <f t="shared" si="301"/>
        <v>0</v>
      </c>
      <c r="K3812" s="160">
        <f t="shared" si="302"/>
        <v>0</v>
      </c>
    </row>
    <row r="3813" spans="7:11">
      <c r="G3813" s="160">
        <f t="shared" si="299"/>
        <v>0</v>
      </c>
      <c r="H3813" s="160">
        <f t="shared" si="303"/>
        <v>0</v>
      </c>
      <c r="I3813" s="160">
        <f t="shared" si="300"/>
        <v>0</v>
      </c>
      <c r="J3813" s="160">
        <f t="shared" si="301"/>
        <v>0</v>
      </c>
      <c r="K3813" s="160">
        <f t="shared" si="302"/>
        <v>0</v>
      </c>
    </row>
    <row r="3814" spans="7:11">
      <c r="G3814" s="160">
        <f t="shared" si="299"/>
        <v>0</v>
      </c>
      <c r="H3814" s="160">
        <f t="shared" si="303"/>
        <v>0</v>
      </c>
      <c r="I3814" s="160">
        <f t="shared" si="300"/>
        <v>0</v>
      </c>
      <c r="J3814" s="160">
        <f t="shared" si="301"/>
        <v>0</v>
      </c>
      <c r="K3814" s="160">
        <f t="shared" si="302"/>
        <v>0</v>
      </c>
    </row>
    <row r="3815" spans="7:11">
      <c r="G3815" s="160">
        <f t="shared" si="299"/>
        <v>0</v>
      </c>
      <c r="H3815" s="160">
        <f t="shared" si="303"/>
        <v>0</v>
      </c>
      <c r="I3815" s="160">
        <f t="shared" si="300"/>
        <v>0</v>
      </c>
      <c r="J3815" s="160">
        <f t="shared" si="301"/>
        <v>0</v>
      </c>
      <c r="K3815" s="160">
        <f t="shared" si="302"/>
        <v>0</v>
      </c>
    </row>
    <row r="3816" spans="7:11">
      <c r="G3816" s="160">
        <f t="shared" si="299"/>
        <v>0</v>
      </c>
      <c r="H3816" s="160">
        <f t="shared" si="303"/>
        <v>0</v>
      </c>
      <c r="I3816" s="160">
        <f t="shared" si="300"/>
        <v>0</v>
      </c>
      <c r="J3816" s="160">
        <f t="shared" si="301"/>
        <v>0</v>
      </c>
      <c r="K3816" s="160">
        <f t="shared" si="302"/>
        <v>0</v>
      </c>
    </row>
    <row r="3817" spans="7:11">
      <c r="G3817" s="160">
        <f t="shared" si="299"/>
        <v>0</v>
      </c>
      <c r="H3817" s="160">
        <f t="shared" si="303"/>
        <v>0</v>
      </c>
      <c r="I3817" s="160">
        <f t="shared" si="300"/>
        <v>0</v>
      </c>
      <c r="J3817" s="160">
        <f t="shared" si="301"/>
        <v>0</v>
      </c>
      <c r="K3817" s="160">
        <f t="shared" si="302"/>
        <v>0</v>
      </c>
    </row>
    <row r="3818" spans="7:11">
      <c r="G3818" s="160">
        <f t="shared" si="299"/>
        <v>0</v>
      </c>
      <c r="H3818" s="160">
        <f t="shared" si="303"/>
        <v>0</v>
      </c>
      <c r="I3818" s="160">
        <f t="shared" si="300"/>
        <v>0</v>
      </c>
      <c r="J3818" s="160">
        <f t="shared" si="301"/>
        <v>0</v>
      </c>
      <c r="K3818" s="160">
        <f t="shared" si="302"/>
        <v>0</v>
      </c>
    </row>
    <row r="3819" spans="7:11">
      <c r="G3819" s="160">
        <f t="shared" si="299"/>
        <v>0</v>
      </c>
      <c r="H3819" s="160">
        <f t="shared" si="303"/>
        <v>0</v>
      </c>
      <c r="I3819" s="160">
        <f t="shared" si="300"/>
        <v>0</v>
      </c>
      <c r="J3819" s="160">
        <f t="shared" si="301"/>
        <v>0</v>
      </c>
      <c r="K3819" s="160">
        <f t="shared" si="302"/>
        <v>0</v>
      </c>
    </row>
    <row r="3820" spans="7:11">
      <c r="G3820" s="160">
        <f t="shared" si="299"/>
        <v>0</v>
      </c>
      <c r="H3820" s="160">
        <f t="shared" si="303"/>
        <v>0</v>
      </c>
      <c r="I3820" s="160">
        <f t="shared" si="300"/>
        <v>0</v>
      </c>
      <c r="J3820" s="160">
        <f t="shared" si="301"/>
        <v>0</v>
      </c>
      <c r="K3820" s="160">
        <f t="shared" si="302"/>
        <v>0</v>
      </c>
    </row>
    <row r="3821" spans="7:11">
      <c r="G3821" s="160">
        <f t="shared" si="299"/>
        <v>0</v>
      </c>
      <c r="H3821" s="160">
        <f t="shared" si="303"/>
        <v>0</v>
      </c>
      <c r="I3821" s="160">
        <f t="shared" si="300"/>
        <v>0</v>
      </c>
      <c r="J3821" s="160">
        <f t="shared" si="301"/>
        <v>0</v>
      </c>
      <c r="K3821" s="160">
        <f t="shared" si="302"/>
        <v>0</v>
      </c>
    </row>
    <row r="3822" spans="7:11">
      <c r="G3822" s="160">
        <f t="shared" si="299"/>
        <v>0</v>
      </c>
      <c r="H3822" s="160">
        <f t="shared" si="303"/>
        <v>0</v>
      </c>
      <c r="I3822" s="160">
        <f t="shared" si="300"/>
        <v>0</v>
      </c>
      <c r="J3822" s="160">
        <f t="shared" si="301"/>
        <v>0</v>
      </c>
      <c r="K3822" s="160">
        <f t="shared" si="302"/>
        <v>0</v>
      </c>
    </row>
    <row r="3823" spans="7:11">
      <c r="G3823" s="160">
        <f t="shared" si="299"/>
        <v>0</v>
      </c>
      <c r="H3823" s="160">
        <f t="shared" si="303"/>
        <v>0</v>
      </c>
      <c r="I3823" s="160">
        <f t="shared" si="300"/>
        <v>0</v>
      </c>
      <c r="J3823" s="160">
        <f t="shared" si="301"/>
        <v>0</v>
      </c>
      <c r="K3823" s="160">
        <f t="shared" si="302"/>
        <v>0</v>
      </c>
    </row>
    <row r="3824" spans="7:11">
      <c r="G3824" s="160">
        <f t="shared" si="299"/>
        <v>0</v>
      </c>
      <c r="H3824" s="160">
        <f t="shared" si="303"/>
        <v>0</v>
      </c>
      <c r="I3824" s="160">
        <f t="shared" si="300"/>
        <v>0</v>
      </c>
      <c r="J3824" s="160">
        <f t="shared" si="301"/>
        <v>0</v>
      </c>
      <c r="K3824" s="160">
        <f t="shared" si="302"/>
        <v>0</v>
      </c>
    </row>
    <row r="3825" spans="7:11">
      <c r="G3825" s="160">
        <f t="shared" si="299"/>
        <v>0</v>
      </c>
      <c r="H3825" s="160">
        <f t="shared" si="303"/>
        <v>0</v>
      </c>
      <c r="I3825" s="160">
        <f t="shared" si="300"/>
        <v>0</v>
      </c>
      <c r="J3825" s="160">
        <f t="shared" si="301"/>
        <v>0</v>
      </c>
      <c r="K3825" s="160">
        <f t="shared" si="302"/>
        <v>0</v>
      </c>
    </row>
    <row r="3826" spans="7:11">
      <c r="G3826" s="160">
        <f t="shared" si="299"/>
        <v>0</v>
      </c>
      <c r="H3826" s="160">
        <f t="shared" si="303"/>
        <v>0</v>
      </c>
      <c r="I3826" s="160">
        <f t="shared" si="300"/>
        <v>0</v>
      </c>
      <c r="J3826" s="160">
        <f t="shared" si="301"/>
        <v>0</v>
      </c>
      <c r="K3826" s="160">
        <f t="shared" si="302"/>
        <v>0</v>
      </c>
    </row>
    <row r="3827" spans="7:11">
      <c r="G3827" s="160">
        <f t="shared" si="299"/>
        <v>0</v>
      </c>
      <c r="H3827" s="160">
        <f t="shared" si="303"/>
        <v>0</v>
      </c>
      <c r="I3827" s="160">
        <f t="shared" si="300"/>
        <v>0</v>
      </c>
      <c r="J3827" s="160">
        <f t="shared" si="301"/>
        <v>0</v>
      </c>
      <c r="K3827" s="160">
        <f t="shared" si="302"/>
        <v>0</v>
      </c>
    </row>
    <row r="3828" spans="7:11">
      <c r="G3828" s="160">
        <f t="shared" si="299"/>
        <v>0</v>
      </c>
      <c r="H3828" s="160">
        <f t="shared" si="303"/>
        <v>0</v>
      </c>
      <c r="I3828" s="160">
        <f t="shared" si="300"/>
        <v>0</v>
      </c>
      <c r="J3828" s="160">
        <f t="shared" si="301"/>
        <v>0</v>
      </c>
      <c r="K3828" s="160">
        <f t="shared" si="302"/>
        <v>0</v>
      </c>
    </row>
    <row r="3829" spans="7:11">
      <c r="G3829" s="160">
        <f t="shared" si="299"/>
        <v>0</v>
      </c>
      <c r="H3829" s="160">
        <f t="shared" si="303"/>
        <v>0</v>
      </c>
      <c r="I3829" s="160">
        <f t="shared" si="300"/>
        <v>0</v>
      </c>
      <c r="J3829" s="160">
        <f t="shared" si="301"/>
        <v>0</v>
      </c>
      <c r="K3829" s="160">
        <f t="shared" si="302"/>
        <v>0</v>
      </c>
    </row>
    <row r="3830" spans="7:11">
      <c r="G3830" s="160">
        <f t="shared" si="299"/>
        <v>0</v>
      </c>
      <c r="H3830" s="160">
        <f t="shared" si="303"/>
        <v>0</v>
      </c>
      <c r="I3830" s="160">
        <f t="shared" si="300"/>
        <v>0</v>
      </c>
      <c r="J3830" s="160">
        <f t="shared" si="301"/>
        <v>0</v>
      </c>
      <c r="K3830" s="160">
        <f t="shared" si="302"/>
        <v>0</v>
      </c>
    </row>
    <row r="3831" spans="7:11">
      <c r="G3831" s="160">
        <f t="shared" si="299"/>
        <v>0</v>
      </c>
      <c r="H3831" s="160">
        <f t="shared" si="303"/>
        <v>0</v>
      </c>
      <c r="I3831" s="160">
        <f t="shared" si="300"/>
        <v>0</v>
      </c>
      <c r="J3831" s="160">
        <f t="shared" si="301"/>
        <v>0</v>
      </c>
      <c r="K3831" s="160">
        <f t="shared" si="302"/>
        <v>0</v>
      </c>
    </row>
    <row r="3832" spans="7:11">
      <c r="G3832" s="160">
        <f t="shared" si="299"/>
        <v>0</v>
      </c>
      <c r="H3832" s="160">
        <f t="shared" si="303"/>
        <v>0</v>
      </c>
      <c r="I3832" s="160">
        <f t="shared" si="300"/>
        <v>0</v>
      </c>
      <c r="J3832" s="160">
        <f t="shared" si="301"/>
        <v>0</v>
      </c>
      <c r="K3832" s="160">
        <f t="shared" si="302"/>
        <v>0</v>
      </c>
    </row>
    <row r="3833" spans="7:11">
      <c r="G3833" s="160">
        <f t="shared" ref="G3833:G3896" si="304">IF(LEFT(C3833,2)="1-","ТР",IF(LEFT(C3833,2)="4-","ТР",0))</f>
        <v>0</v>
      </c>
      <c r="H3833" s="160">
        <f t="shared" si="303"/>
        <v>0</v>
      </c>
      <c r="I3833" s="160">
        <f t="shared" si="300"/>
        <v>0</v>
      </c>
      <c r="J3833" s="160">
        <f t="shared" si="301"/>
        <v>0</v>
      </c>
      <c r="K3833" s="160">
        <f t="shared" si="302"/>
        <v>0</v>
      </c>
    </row>
    <row r="3834" spans="7:11">
      <c r="G3834" s="160">
        <f t="shared" si="304"/>
        <v>0</v>
      </c>
      <c r="H3834" s="160">
        <f t="shared" si="303"/>
        <v>0</v>
      </c>
      <c r="I3834" s="160">
        <f t="shared" si="300"/>
        <v>0</v>
      </c>
      <c r="J3834" s="160">
        <f t="shared" si="301"/>
        <v>0</v>
      </c>
      <c r="K3834" s="160">
        <f t="shared" si="302"/>
        <v>0</v>
      </c>
    </row>
    <row r="3835" spans="7:11">
      <c r="G3835" s="160">
        <f t="shared" si="304"/>
        <v>0</v>
      </c>
      <c r="H3835" s="160">
        <f t="shared" si="303"/>
        <v>0</v>
      </c>
      <c r="I3835" s="160">
        <f t="shared" si="300"/>
        <v>0</v>
      </c>
      <c r="J3835" s="160">
        <f t="shared" si="301"/>
        <v>0</v>
      </c>
      <c r="K3835" s="160">
        <f t="shared" si="302"/>
        <v>0</v>
      </c>
    </row>
    <row r="3836" spans="7:11">
      <c r="G3836" s="160">
        <f t="shared" si="304"/>
        <v>0</v>
      </c>
      <c r="H3836" s="160">
        <f t="shared" si="303"/>
        <v>0</v>
      </c>
      <c r="I3836" s="160">
        <f t="shared" si="300"/>
        <v>0</v>
      </c>
      <c r="J3836" s="160">
        <f t="shared" si="301"/>
        <v>0</v>
      </c>
      <c r="K3836" s="160">
        <f t="shared" si="302"/>
        <v>0</v>
      </c>
    </row>
    <row r="3837" spans="7:11">
      <c r="G3837" s="160">
        <f t="shared" si="304"/>
        <v>0</v>
      </c>
      <c r="H3837" s="160">
        <f t="shared" si="303"/>
        <v>0</v>
      </c>
      <c r="I3837" s="160">
        <f t="shared" si="300"/>
        <v>0</v>
      </c>
      <c r="J3837" s="160">
        <f t="shared" si="301"/>
        <v>0</v>
      </c>
      <c r="K3837" s="160">
        <f t="shared" si="302"/>
        <v>0</v>
      </c>
    </row>
    <row r="3838" spans="7:11">
      <c r="G3838" s="160">
        <f t="shared" si="304"/>
        <v>0</v>
      </c>
      <c r="H3838" s="160">
        <f t="shared" si="303"/>
        <v>0</v>
      </c>
      <c r="I3838" s="160">
        <f t="shared" si="300"/>
        <v>0</v>
      </c>
      <c r="J3838" s="160">
        <f t="shared" si="301"/>
        <v>0</v>
      </c>
      <c r="K3838" s="160">
        <f t="shared" si="302"/>
        <v>0</v>
      </c>
    </row>
    <row r="3839" spans="7:11">
      <c r="G3839" s="160">
        <f t="shared" si="304"/>
        <v>0</v>
      </c>
      <c r="H3839" s="160">
        <f t="shared" si="303"/>
        <v>0</v>
      </c>
      <c r="I3839" s="160">
        <f t="shared" si="300"/>
        <v>0</v>
      </c>
      <c r="J3839" s="160">
        <f t="shared" si="301"/>
        <v>0</v>
      </c>
      <c r="K3839" s="160">
        <f t="shared" si="302"/>
        <v>0</v>
      </c>
    </row>
    <row r="3840" spans="7:11">
      <c r="G3840" s="160">
        <f t="shared" si="304"/>
        <v>0</v>
      </c>
      <c r="H3840" s="160">
        <f t="shared" si="303"/>
        <v>0</v>
      </c>
      <c r="I3840" s="160">
        <f t="shared" si="300"/>
        <v>0</v>
      </c>
      <c r="J3840" s="160">
        <f t="shared" si="301"/>
        <v>0</v>
      </c>
      <c r="K3840" s="160">
        <f t="shared" si="302"/>
        <v>0</v>
      </c>
    </row>
    <row r="3841" spans="7:11">
      <c r="G3841" s="160">
        <f t="shared" si="304"/>
        <v>0</v>
      </c>
      <c r="H3841" s="160">
        <f t="shared" si="303"/>
        <v>0</v>
      </c>
      <c r="I3841" s="160">
        <f t="shared" si="300"/>
        <v>0</v>
      </c>
      <c r="J3841" s="160">
        <f t="shared" si="301"/>
        <v>0</v>
      </c>
      <c r="K3841" s="160">
        <f t="shared" si="302"/>
        <v>0</v>
      </c>
    </row>
    <row r="3842" spans="7:11">
      <c r="G3842" s="160">
        <f t="shared" si="304"/>
        <v>0</v>
      </c>
      <c r="H3842" s="160">
        <f t="shared" si="303"/>
        <v>0</v>
      </c>
      <c r="I3842" s="160">
        <f t="shared" si="300"/>
        <v>0</v>
      </c>
      <c r="J3842" s="160">
        <f t="shared" si="301"/>
        <v>0</v>
      </c>
      <c r="K3842" s="160">
        <f t="shared" si="302"/>
        <v>0</v>
      </c>
    </row>
    <row r="3843" spans="7:11">
      <c r="G3843" s="160">
        <f t="shared" si="304"/>
        <v>0</v>
      </c>
      <c r="H3843" s="160">
        <f t="shared" si="303"/>
        <v>0</v>
      </c>
      <c r="I3843" s="160">
        <f t="shared" si="300"/>
        <v>0</v>
      </c>
      <c r="J3843" s="160">
        <f t="shared" si="301"/>
        <v>0</v>
      </c>
      <c r="K3843" s="160">
        <f t="shared" si="302"/>
        <v>0</v>
      </c>
    </row>
    <row r="3844" spans="7:11">
      <c r="G3844" s="160">
        <f t="shared" si="304"/>
        <v>0</v>
      </c>
      <c r="H3844" s="160">
        <f t="shared" si="303"/>
        <v>0</v>
      </c>
      <c r="I3844" s="160">
        <f t="shared" ref="I3844:I3907" si="305">IF(G3844="ТР",F3844,0)</f>
        <v>0</v>
      </c>
      <c r="J3844" s="160">
        <f t="shared" si="301"/>
        <v>0</v>
      </c>
      <c r="K3844" s="160">
        <f t="shared" si="302"/>
        <v>0</v>
      </c>
    </row>
    <row r="3845" spans="7:11">
      <c r="G3845" s="160">
        <f t="shared" si="304"/>
        <v>0</v>
      </c>
      <c r="H3845" s="160">
        <f t="shared" si="303"/>
        <v>0</v>
      </c>
      <c r="I3845" s="160">
        <f t="shared" si="305"/>
        <v>0</v>
      </c>
      <c r="J3845" s="160">
        <f t="shared" ref="J3845:J3908" si="306">IF(LEFT(C3845,2)="02","КР",0)</f>
        <v>0</v>
      </c>
      <c r="K3845" s="160">
        <f t="shared" ref="K3845:K3908" si="307">IF(J3845="КР",F3845,0)</f>
        <v>0</v>
      </c>
    </row>
    <row r="3846" spans="7:11">
      <c r="G3846" s="160">
        <f t="shared" si="304"/>
        <v>0</v>
      </c>
      <c r="H3846" s="160">
        <f t="shared" si="303"/>
        <v>0</v>
      </c>
      <c r="I3846" s="160">
        <f t="shared" si="305"/>
        <v>0</v>
      </c>
      <c r="J3846" s="160">
        <f t="shared" si="306"/>
        <v>0</v>
      </c>
      <c r="K3846" s="160">
        <f t="shared" si="307"/>
        <v>0</v>
      </c>
    </row>
    <row r="3847" spans="7:11">
      <c r="G3847" s="160">
        <f t="shared" si="304"/>
        <v>0</v>
      </c>
      <c r="H3847" s="160">
        <f t="shared" ref="H3847:H3910" si="308">IF(G3847="ТР",MID(C3847,3,1),0)</f>
        <v>0</v>
      </c>
      <c r="I3847" s="160">
        <f t="shared" si="305"/>
        <v>0</v>
      </c>
      <c r="J3847" s="160">
        <f t="shared" si="306"/>
        <v>0</v>
      </c>
      <c r="K3847" s="160">
        <f t="shared" si="307"/>
        <v>0</v>
      </c>
    </row>
    <row r="3848" spans="7:11">
      <c r="G3848" s="160">
        <f t="shared" si="304"/>
        <v>0</v>
      </c>
      <c r="H3848" s="160">
        <f t="shared" si="308"/>
        <v>0</v>
      </c>
      <c r="I3848" s="160">
        <f t="shared" si="305"/>
        <v>0</v>
      </c>
      <c r="J3848" s="160">
        <f t="shared" si="306"/>
        <v>0</v>
      </c>
      <c r="K3848" s="160">
        <f t="shared" si="307"/>
        <v>0</v>
      </c>
    </row>
    <row r="3849" spans="7:11">
      <c r="G3849" s="160">
        <f t="shared" si="304"/>
        <v>0</v>
      </c>
      <c r="H3849" s="160">
        <f t="shared" si="308"/>
        <v>0</v>
      </c>
      <c r="I3849" s="160">
        <f t="shared" si="305"/>
        <v>0</v>
      </c>
      <c r="J3849" s="160">
        <f t="shared" si="306"/>
        <v>0</v>
      </c>
      <c r="K3849" s="160">
        <f t="shared" si="307"/>
        <v>0</v>
      </c>
    </row>
    <row r="3850" spans="7:11">
      <c r="G3850" s="160">
        <f t="shared" si="304"/>
        <v>0</v>
      </c>
      <c r="H3850" s="160">
        <f t="shared" si="308"/>
        <v>0</v>
      </c>
      <c r="I3850" s="160">
        <f t="shared" si="305"/>
        <v>0</v>
      </c>
      <c r="J3850" s="160">
        <f t="shared" si="306"/>
        <v>0</v>
      </c>
      <c r="K3850" s="160">
        <f t="shared" si="307"/>
        <v>0</v>
      </c>
    </row>
    <row r="3851" spans="7:11">
      <c r="G3851" s="160">
        <f t="shared" si="304"/>
        <v>0</v>
      </c>
      <c r="H3851" s="160">
        <f t="shared" si="308"/>
        <v>0</v>
      </c>
      <c r="I3851" s="160">
        <f t="shared" si="305"/>
        <v>0</v>
      </c>
      <c r="J3851" s="160">
        <f t="shared" si="306"/>
        <v>0</v>
      </c>
      <c r="K3851" s="160">
        <f t="shared" si="307"/>
        <v>0</v>
      </c>
    </row>
    <row r="3852" spans="7:11">
      <c r="G3852" s="160">
        <f t="shared" si="304"/>
        <v>0</v>
      </c>
      <c r="H3852" s="160">
        <f t="shared" si="308"/>
        <v>0</v>
      </c>
      <c r="I3852" s="160">
        <f t="shared" si="305"/>
        <v>0</v>
      </c>
      <c r="J3852" s="160">
        <f t="shared" si="306"/>
        <v>0</v>
      </c>
      <c r="K3852" s="160">
        <f t="shared" si="307"/>
        <v>0</v>
      </c>
    </row>
    <row r="3853" spans="7:11">
      <c r="G3853" s="160">
        <f t="shared" si="304"/>
        <v>0</v>
      </c>
      <c r="H3853" s="160">
        <f t="shared" si="308"/>
        <v>0</v>
      </c>
      <c r="I3853" s="160">
        <f t="shared" si="305"/>
        <v>0</v>
      </c>
      <c r="J3853" s="160">
        <f t="shared" si="306"/>
        <v>0</v>
      </c>
      <c r="K3853" s="160">
        <f t="shared" si="307"/>
        <v>0</v>
      </c>
    </row>
    <row r="3854" spans="7:11">
      <c r="G3854" s="160">
        <f t="shared" si="304"/>
        <v>0</v>
      </c>
      <c r="H3854" s="160">
        <f t="shared" si="308"/>
        <v>0</v>
      </c>
      <c r="I3854" s="160">
        <f t="shared" si="305"/>
        <v>0</v>
      </c>
      <c r="J3854" s="160">
        <f t="shared" si="306"/>
        <v>0</v>
      </c>
      <c r="K3854" s="160">
        <f t="shared" si="307"/>
        <v>0</v>
      </c>
    </row>
    <row r="3855" spans="7:11">
      <c r="G3855" s="160">
        <f t="shared" si="304"/>
        <v>0</v>
      </c>
      <c r="H3855" s="160">
        <f t="shared" si="308"/>
        <v>0</v>
      </c>
      <c r="I3855" s="160">
        <f t="shared" si="305"/>
        <v>0</v>
      </c>
      <c r="J3855" s="160">
        <f t="shared" si="306"/>
        <v>0</v>
      </c>
      <c r="K3855" s="160">
        <f t="shared" si="307"/>
        <v>0</v>
      </c>
    </row>
    <row r="3856" spans="7:11">
      <c r="G3856" s="160">
        <f t="shared" si="304"/>
        <v>0</v>
      </c>
      <c r="H3856" s="160">
        <f t="shared" si="308"/>
        <v>0</v>
      </c>
      <c r="I3856" s="160">
        <f t="shared" si="305"/>
        <v>0</v>
      </c>
      <c r="J3856" s="160">
        <f t="shared" si="306"/>
        <v>0</v>
      </c>
      <c r="K3856" s="160">
        <f t="shared" si="307"/>
        <v>0</v>
      </c>
    </row>
    <row r="3857" spans="7:11">
      <c r="G3857" s="160">
        <f t="shared" si="304"/>
        <v>0</v>
      </c>
      <c r="H3857" s="160">
        <f t="shared" si="308"/>
        <v>0</v>
      </c>
      <c r="I3857" s="160">
        <f t="shared" si="305"/>
        <v>0</v>
      </c>
      <c r="J3857" s="160">
        <f t="shared" si="306"/>
        <v>0</v>
      </c>
      <c r="K3857" s="160">
        <f t="shared" si="307"/>
        <v>0</v>
      </c>
    </row>
    <row r="3858" spans="7:11">
      <c r="G3858" s="160">
        <f t="shared" si="304"/>
        <v>0</v>
      </c>
      <c r="H3858" s="160">
        <f t="shared" si="308"/>
        <v>0</v>
      </c>
      <c r="I3858" s="160">
        <f t="shared" si="305"/>
        <v>0</v>
      </c>
      <c r="J3858" s="160">
        <f t="shared" si="306"/>
        <v>0</v>
      </c>
      <c r="K3858" s="160">
        <f t="shared" si="307"/>
        <v>0</v>
      </c>
    </row>
    <row r="3859" spans="7:11">
      <c r="G3859" s="160">
        <f t="shared" si="304"/>
        <v>0</v>
      </c>
      <c r="H3859" s="160">
        <f t="shared" si="308"/>
        <v>0</v>
      </c>
      <c r="I3859" s="160">
        <f t="shared" si="305"/>
        <v>0</v>
      </c>
      <c r="J3859" s="160">
        <f t="shared" si="306"/>
        <v>0</v>
      </c>
      <c r="K3859" s="160">
        <f t="shared" si="307"/>
        <v>0</v>
      </c>
    </row>
    <row r="3860" spans="7:11">
      <c r="G3860" s="160">
        <f t="shared" si="304"/>
        <v>0</v>
      </c>
      <c r="H3860" s="160">
        <f t="shared" si="308"/>
        <v>0</v>
      </c>
      <c r="I3860" s="160">
        <f t="shared" si="305"/>
        <v>0</v>
      </c>
      <c r="J3860" s="160">
        <f t="shared" si="306"/>
        <v>0</v>
      </c>
      <c r="K3860" s="160">
        <f t="shared" si="307"/>
        <v>0</v>
      </c>
    </row>
    <row r="3861" spans="7:11">
      <c r="G3861" s="160">
        <f t="shared" si="304"/>
        <v>0</v>
      </c>
      <c r="H3861" s="160">
        <f t="shared" si="308"/>
        <v>0</v>
      </c>
      <c r="I3861" s="160">
        <f t="shared" si="305"/>
        <v>0</v>
      </c>
      <c r="J3861" s="160">
        <f t="shared" si="306"/>
        <v>0</v>
      </c>
      <c r="K3861" s="160">
        <f t="shared" si="307"/>
        <v>0</v>
      </c>
    </row>
    <row r="3862" spans="7:11">
      <c r="G3862" s="160">
        <f t="shared" si="304"/>
        <v>0</v>
      </c>
      <c r="H3862" s="160">
        <f t="shared" si="308"/>
        <v>0</v>
      </c>
      <c r="I3862" s="160">
        <f t="shared" si="305"/>
        <v>0</v>
      </c>
      <c r="J3862" s="160">
        <f t="shared" si="306"/>
        <v>0</v>
      </c>
      <c r="K3862" s="160">
        <f t="shared" si="307"/>
        <v>0</v>
      </c>
    </row>
    <row r="3863" spans="7:11">
      <c r="G3863" s="160">
        <f t="shared" si="304"/>
        <v>0</v>
      </c>
      <c r="H3863" s="160">
        <f t="shared" si="308"/>
        <v>0</v>
      </c>
      <c r="I3863" s="160">
        <f t="shared" si="305"/>
        <v>0</v>
      </c>
      <c r="J3863" s="160">
        <f t="shared" si="306"/>
        <v>0</v>
      </c>
      <c r="K3863" s="160">
        <f t="shared" si="307"/>
        <v>0</v>
      </c>
    </row>
    <row r="3864" spans="7:11">
      <c r="G3864" s="160">
        <f t="shared" si="304"/>
        <v>0</v>
      </c>
      <c r="H3864" s="160">
        <f t="shared" si="308"/>
        <v>0</v>
      </c>
      <c r="I3864" s="160">
        <f t="shared" si="305"/>
        <v>0</v>
      </c>
      <c r="J3864" s="160">
        <f t="shared" si="306"/>
        <v>0</v>
      </c>
      <c r="K3864" s="160">
        <f t="shared" si="307"/>
        <v>0</v>
      </c>
    </row>
    <row r="3865" spans="7:11">
      <c r="G3865" s="160">
        <f t="shared" si="304"/>
        <v>0</v>
      </c>
      <c r="H3865" s="160">
        <f t="shared" si="308"/>
        <v>0</v>
      </c>
      <c r="I3865" s="160">
        <f t="shared" si="305"/>
        <v>0</v>
      </c>
      <c r="J3865" s="160">
        <f t="shared" si="306"/>
        <v>0</v>
      </c>
      <c r="K3865" s="160">
        <f t="shared" si="307"/>
        <v>0</v>
      </c>
    </row>
    <row r="3866" spans="7:11">
      <c r="G3866" s="160">
        <f t="shared" si="304"/>
        <v>0</v>
      </c>
      <c r="H3866" s="160">
        <f t="shared" si="308"/>
        <v>0</v>
      </c>
      <c r="I3866" s="160">
        <f t="shared" si="305"/>
        <v>0</v>
      </c>
      <c r="J3866" s="160">
        <f t="shared" si="306"/>
        <v>0</v>
      </c>
      <c r="K3866" s="160">
        <f t="shared" si="307"/>
        <v>0</v>
      </c>
    </row>
    <row r="3867" spans="7:11">
      <c r="G3867" s="160">
        <f t="shared" si="304"/>
        <v>0</v>
      </c>
      <c r="H3867" s="160">
        <f t="shared" si="308"/>
        <v>0</v>
      </c>
      <c r="I3867" s="160">
        <f t="shared" si="305"/>
        <v>0</v>
      </c>
      <c r="J3867" s="160">
        <f t="shared" si="306"/>
        <v>0</v>
      </c>
      <c r="K3867" s="160">
        <f t="shared" si="307"/>
        <v>0</v>
      </c>
    </row>
    <row r="3868" spans="7:11">
      <c r="G3868" s="160">
        <f t="shared" si="304"/>
        <v>0</v>
      </c>
      <c r="H3868" s="160">
        <f t="shared" si="308"/>
        <v>0</v>
      </c>
      <c r="I3868" s="160">
        <f t="shared" si="305"/>
        <v>0</v>
      </c>
      <c r="J3868" s="160">
        <f t="shared" si="306"/>
        <v>0</v>
      </c>
      <c r="K3868" s="160">
        <f t="shared" si="307"/>
        <v>0</v>
      </c>
    </row>
    <row r="3869" spans="7:11">
      <c r="G3869" s="160">
        <f t="shared" si="304"/>
        <v>0</v>
      </c>
      <c r="H3869" s="160">
        <f t="shared" si="308"/>
        <v>0</v>
      </c>
      <c r="I3869" s="160">
        <f t="shared" si="305"/>
        <v>0</v>
      </c>
      <c r="J3869" s="160">
        <f t="shared" si="306"/>
        <v>0</v>
      </c>
      <c r="K3869" s="160">
        <f t="shared" si="307"/>
        <v>0</v>
      </c>
    </row>
    <row r="3870" spans="7:11">
      <c r="G3870" s="160">
        <f t="shared" si="304"/>
        <v>0</v>
      </c>
      <c r="H3870" s="160">
        <f t="shared" si="308"/>
        <v>0</v>
      </c>
      <c r="I3870" s="160">
        <f t="shared" si="305"/>
        <v>0</v>
      </c>
      <c r="J3870" s="160">
        <f t="shared" si="306"/>
        <v>0</v>
      </c>
      <c r="K3870" s="160">
        <f t="shared" si="307"/>
        <v>0</v>
      </c>
    </row>
    <row r="3871" spans="7:11">
      <c r="G3871" s="160">
        <f t="shared" si="304"/>
        <v>0</v>
      </c>
      <c r="H3871" s="160">
        <f t="shared" si="308"/>
        <v>0</v>
      </c>
      <c r="I3871" s="160">
        <f t="shared" si="305"/>
        <v>0</v>
      </c>
      <c r="J3871" s="160">
        <f t="shared" si="306"/>
        <v>0</v>
      </c>
      <c r="K3871" s="160">
        <f t="shared" si="307"/>
        <v>0</v>
      </c>
    </row>
    <row r="3872" spans="7:11">
      <c r="G3872" s="160">
        <f t="shared" si="304"/>
        <v>0</v>
      </c>
      <c r="H3872" s="160">
        <f t="shared" si="308"/>
        <v>0</v>
      </c>
      <c r="I3872" s="160">
        <f t="shared" si="305"/>
        <v>0</v>
      </c>
      <c r="J3872" s="160">
        <f t="shared" si="306"/>
        <v>0</v>
      </c>
      <c r="K3872" s="160">
        <f t="shared" si="307"/>
        <v>0</v>
      </c>
    </row>
    <row r="3873" spans="7:11">
      <c r="G3873" s="160">
        <f t="shared" si="304"/>
        <v>0</v>
      </c>
      <c r="H3873" s="160">
        <f t="shared" si="308"/>
        <v>0</v>
      </c>
      <c r="I3873" s="160">
        <f t="shared" si="305"/>
        <v>0</v>
      </c>
      <c r="J3873" s="160">
        <f t="shared" si="306"/>
        <v>0</v>
      </c>
      <c r="K3873" s="160">
        <f t="shared" si="307"/>
        <v>0</v>
      </c>
    </row>
    <row r="3874" spans="7:11">
      <c r="G3874" s="160">
        <f t="shared" si="304"/>
        <v>0</v>
      </c>
      <c r="H3874" s="160">
        <f t="shared" si="308"/>
        <v>0</v>
      </c>
      <c r="I3874" s="160">
        <f t="shared" si="305"/>
        <v>0</v>
      </c>
      <c r="J3874" s="160">
        <f t="shared" si="306"/>
        <v>0</v>
      </c>
      <c r="K3874" s="160">
        <f t="shared" si="307"/>
        <v>0</v>
      </c>
    </row>
    <row r="3875" spans="7:11">
      <c r="G3875" s="160">
        <f t="shared" si="304"/>
        <v>0</v>
      </c>
      <c r="H3875" s="160">
        <f t="shared" si="308"/>
        <v>0</v>
      </c>
      <c r="I3875" s="160">
        <f t="shared" si="305"/>
        <v>0</v>
      </c>
      <c r="J3875" s="160">
        <f t="shared" si="306"/>
        <v>0</v>
      </c>
      <c r="K3875" s="160">
        <f t="shared" si="307"/>
        <v>0</v>
      </c>
    </row>
    <row r="3876" spans="7:11">
      <c r="G3876" s="160">
        <f t="shared" si="304"/>
        <v>0</v>
      </c>
      <c r="H3876" s="160">
        <f t="shared" si="308"/>
        <v>0</v>
      </c>
      <c r="I3876" s="160">
        <f t="shared" si="305"/>
        <v>0</v>
      </c>
      <c r="J3876" s="160">
        <f t="shared" si="306"/>
        <v>0</v>
      </c>
      <c r="K3876" s="160">
        <f t="shared" si="307"/>
        <v>0</v>
      </c>
    </row>
    <row r="3877" spans="7:11">
      <c r="G3877" s="160">
        <f t="shared" si="304"/>
        <v>0</v>
      </c>
      <c r="H3877" s="160">
        <f t="shared" si="308"/>
        <v>0</v>
      </c>
      <c r="I3877" s="160">
        <f t="shared" si="305"/>
        <v>0</v>
      </c>
      <c r="J3877" s="160">
        <f t="shared" si="306"/>
        <v>0</v>
      </c>
      <c r="K3877" s="160">
        <f t="shared" si="307"/>
        <v>0</v>
      </c>
    </row>
    <row r="3878" spans="7:11">
      <c r="G3878" s="160">
        <f t="shared" si="304"/>
        <v>0</v>
      </c>
      <c r="H3878" s="160">
        <f t="shared" si="308"/>
        <v>0</v>
      </c>
      <c r="I3878" s="160">
        <f t="shared" si="305"/>
        <v>0</v>
      </c>
      <c r="J3878" s="160">
        <f t="shared" si="306"/>
        <v>0</v>
      </c>
      <c r="K3878" s="160">
        <f t="shared" si="307"/>
        <v>0</v>
      </c>
    </row>
    <row r="3879" spans="7:11">
      <c r="G3879" s="160">
        <f t="shared" si="304"/>
        <v>0</v>
      </c>
      <c r="H3879" s="160">
        <f t="shared" si="308"/>
        <v>0</v>
      </c>
      <c r="I3879" s="160">
        <f t="shared" si="305"/>
        <v>0</v>
      </c>
      <c r="J3879" s="160">
        <f t="shared" si="306"/>
        <v>0</v>
      </c>
      <c r="K3879" s="160">
        <f t="shared" si="307"/>
        <v>0</v>
      </c>
    </row>
    <row r="3880" spans="7:11">
      <c r="G3880" s="160">
        <f t="shared" si="304"/>
        <v>0</v>
      </c>
      <c r="H3880" s="160">
        <f t="shared" si="308"/>
        <v>0</v>
      </c>
      <c r="I3880" s="160">
        <f t="shared" si="305"/>
        <v>0</v>
      </c>
      <c r="J3880" s="160">
        <f t="shared" si="306"/>
        <v>0</v>
      </c>
      <c r="K3880" s="160">
        <f t="shared" si="307"/>
        <v>0</v>
      </c>
    </row>
    <row r="3881" spans="7:11">
      <c r="G3881" s="160">
        <f t="shared" si="304"/>
        <v>0</v>
      </c>
      <c r="H3881" s="160">
        <f t="shared" si="308"/>
        <v>0</v>
      </c>
      <c r="I3881" s="160">
        <f t="shared" si="305"/>
        <v>0</v>
      </c>
      <c r="J3881" s="160">
        <f t="shared" si="306"/>
        <v>0</v>
      </c>
      <c r="K3881" s="160">
        <f t="shared" si="307"/>
        <v>0</v>
      </c>
    </row>
    <row r="3882" spans="7:11">
      <c r="G3882" s="160">
        <f t="shared" si="304"/>
        <v>0</v>
      </c>
      <c r="H3882" s="160">
        <f t="shared" si="308"/>
        <v>0</v>
      </c>
      <c r="I3882" s="160">
        <f t="shared" si="305"/>
        <v>0</v>
      </c>
      <c r="J3882" s="160">
        <f t="shared" si="306"/>
        <v>0</v>
      </c>
      <c r="K3882" s="160">
        <f t="shared" si="307"/>
        <v>0</v>
      </c>
    </row>
    <row r="3883" spans="7:11">
      <c r="G3883" s="160">
        <f t="shared" si="304"/>
        <v>0</v>
      </c>
      <c r="H3883" s="160">
        <f t="shared" si="308"/>
        <v>0</v>
      </c>
      <c r="I3883" s="160">
        <f t="shared" si="305"/>
        <v>0</v>
      </c>
      <c r="J3883" s="160">
        <f t="shared" si="306"/>
        <v>0</v>
      </c>
      <c r="K3883" s="160">
        <f t="shared" si="307"/>
        <v>0</v>
      </c>
    </row>
    <row r="3884" spans="7:11">
      <c r="G3884" s="160">
        <f t="shared" si="304"/>
        <v>0</v>
      </c>
      <c r="H3884" s="160">
        <f t="shared" si="308"/>
        <v>0</v>
      </c>
      <c r="I3884" s="160">
        <f t="shared" si="305"/>
        <v>0</v>
      </c>
      <c r="J3884" s="160">
        <f t="shared" si="306"/>
        <v>0</v>
      </c>
      <c r="K3884" s="160">
        <f t="shared" si="307"/>
        <v>0</v>
      </c>
    </row>
    <row r="3885" spans="7:11">
      <c r="G3885" s="160">
        <f t="shared" si="304"/>
        <v>0</v>
      </c>
      <c r="H3885" s="160">
        <f t="shared" si="308"/>
        <v>0</v>
      </c>
      <c r="I3885" s="160">
        <f t="shared" si="305"/>
        <v>0</v>
      </c>
      <c r="J3885" s="160">
        <f t="shared" si="306"/>
        <v>0</v>
      </c>
      <c r="K3885" s="160">
        <f t="shared" si="307"/>
        <v>0</v>
      </c>
    </row>
    <row r="3886" spans="7:11">
      <c r="G3886" s="160">
        <f t="shared" si="304"/>
        <v>0</v>
      </c>
      <c r="H3886" s="160">
        <f t="shared" si="308"/>
        <v>0</v>
      </c>
      <c r="I3886" s="160">
        <f t="shared" si="305"/>
        <v>0</v>
      </c>
      <c r="J3886" s="160">
        <f t="shared" si="306"/>
        <v>0</v>
      </c>
      <c r="K3886" s="160">
        <f t="shared" si="307"/>
        <v>0</v>
      </c>
    </row>
    <row r="3887" spans="7:11">
      <c r="G3887" s="160">
        <f t="shared" si="304"/>
        <v>0</v>
      </c>
      <c r="H3887" s="160">
        <f t="shared" si="308"/>
        <v>0</v>
      </c>
      <c r="I3887" s="160">
        <f t="shared" si="305"/>
        <v>0</v>
      </c>
      <c r="J3887" s="160">
        <f t="shared" si="306"/>
        <v>0</v>
      </c>
      <c r="K3887" s="160">
        <f t="shared" si="307"/>
        <v>0</v>
      </c>
    </row>
    <row r="3888" spans="7:11">
      <c r="G3888" s="160">
        <f t="shared" si="304"/>
        <v>0</v>
      </c>
      <c r="H3888" s="160">
        <f t="shared" si="308"/>
        <v>0</v>
      </c>
      <c r="I3888" s="160">
        <f t="shared" si="305"/>
        <v>0</v>
      </c>
      <c r="J3888" s="160">
        <f t="shared" si="306"/>
        <v>0</v>
      </c>
      <c r="K3888" s="160">
        <f t="shared" si="307"/>
        <v>0</v>
      </c>
    </row>
    <row r="3889" spans="7:11">
      <c r="G3889" s="160">
        <f t="shared" si="304"/>
        <v>0</v>
      </c>
      <c r="H3889" s="160">
        <f t="shared" si="308"/>
        <v>0</v>
      </c>
      <c r="I3889" s="160">
        <f t="shared" si="305"/>
        <v>0</v>
      </c>
      <c r="J3889" s="160">
        <f t="shared" si="306"/>
        <v>0</v>
      </c>
      <c r="K3889" s="160">
        <f t="shared" si="307"/>
        <v>0</v>
      </c>
    </row>
    <row r="3890" spans="7:11">
      <c r="G3890" s="160">
        <f t="shared" si="304"/>
        <v>0</v>
      </c>
      <c r="H3890" s="160">
        <f t="shared" si="308"/>
        <v>0</v>
      </c>
      <c r="I3890" s="160">
        <f t="shared" si="305"/>
        <v>0</v>
      </c>
      <c r="J3890" s="160">
        <f t="shared" si="306"/>
        <v>0</v>
      </c>
      <c r="K3890" s="160">
        <f t="shared" si="307"/>
        <v>0</v>
      </c>
    </row>
    <row r="3891" spans="7:11">
      <c r="G3891" s="160">
        <f t="shared" si="304"/>
        <v>0</v>
      </c>
      <c r="H3891" s="160">
        <f t="shared" si="308"/>
        <v>0</v>
      </c>
      <c r="I3891" s="160">
        <f t="shared" si="305"/>
        <v>0</v>
      </c>
      <c r="J3891" s="160">
        <f t="shared" si="306"/>
        <v>0</v>
      </c>
      <c r="K3891" s="160">
        <f t="shared" si="307"/>
        <v>0</v>
      </c>
    </row>
    <row r="3892" spans="7:11">
      <c r="G3892" s="160">
        <f t="shared" si="304"/>
        <v>0</v>
      </c>
      <c r="H3892" s="160">
        <f t="shared" si="308"/>
        <v>0</v>
      </c>
      <c r="I3892" s="160">
        <f t="shared" si="305"/>
        <v>0</v>
      </c>
      <c r="J3892" s="160">
        <f t="shared" si="306"/>
        <v>0</v>
      </c>
      <c r="K3892" s="160">
        <f t="shared" si="307"/>
        <v>0</v>
      </c>
    </row>
    <row r="3893" spans="7:11">
      <c r="G3893" s="160">
        <f t="shared" si="304"/>
        <v>0</v>
      </c>
      <c r="H3893" s="160">
        <f t="shared" si="308"/>
        <v>0</v>
      </c>
      <c r="I3893" s="160">
        <f t="shared" si="305"/>
        <v>0</v>
      </c>
      <c r="J3893" s="160">
        <f t="shared" si="306"/>
        <v>0</v>
      </c>
      <c r="K3893" s="160">
        <f t="shared" si="307"/>
        <v>0</v>
      </c>
    </row>
    <row r="3894" spans="7:11">
      <c r="G3894" s="160">
        <f t="shared" si="304"/>
        <v>0</v>
      </c>
      <c r="H3894" s="160">
        <f t="shared" si="308"/>
        <v>0</v>
      </c>
      <c r="I3894" s="160">
        <f t="shared" si="305"/>
        <v>0</v>
      </c>
      <c r="J3894" s="160">
        <f t="shared" si="306"/>
        <v>0</v>
      </c>
      <c r="K3894" s="160">
        <f t="shared" si="307"/>
        <v>0</v>
      </c>
    </row>
    <row r="3895" spans="7:11">
      <c r="G3895" s="160">
        <f t="shared" si="304"/>
        <v>0</v>
      </c>
      <c r="H3895" s="160">
        <f t="shared" si="308"/>
        <v>0</v>
      </c>
      <c r="I3895" s="160">
        <f t="shared" si="305"/>
        <v>0</v>
      </c>
      <c r="J3895" s="160">
        <f t="shared" si="306"/>
        <v>0</v>
      </c>
      <c r="K3895" s="160">
        <f t="shared" si="307"/>
        <v>0</v>
      </c>
    </row>
    <row r="3896" spans="7:11">
      <c r="G3896" s="160">
        <f t="shared" si="304"/>
        <v>0</v>
      </c>
      <c r="H3896" s="160">
        <f t="shared" si="308"/>
        <v>0</v>
      </c>
      <c r="I3896" s="160">
        <f t="shared" si="305"/>
        <v>0</v>
      </c>
      <c r="J3896" s="160">
        <f t="shared" si="306"/>
        <v>0</v>
      </c>
      <c r="K3896" s="160">
        <f t="shared" si="307"/>
        <v>0</v>
      </c>
    </row>
    <row r="3897" spans="7:11">
      <c r="G3897" s="160">
        <f t="shared" ref="G3897:G3960" si="309">IF(LEFT(C3897,2)="1-","ТР",IF(LEFT(C3897,2)="4-","ТР",0))</f>
        <v>0</v>
      </c>
      <c r="H3897" s="160">
        <f t="shared" si="308"/>
        <v>0</v>
      </c>
      <c r="I3897" s="160">
        <f t="shared" si="305"/>
        <v>0</v>
      </c>
      <c r="J3897" s="160">
        <f t="shared" si="306"/>
        <v>0</v>
      </c>
      <c r="K3897" s="160">
        <f t="shared" si="307"/>
        <v>0</v>
      </c>
    </row>
    <row r="3898" spans="7:11">
      <c r="G3898" s="160">
        <f t="shared" si="309"/>
        <v>0</v>
      </c>
      <c r="H3898" s="160">
        <f t="shared" si="308"/>
        <v>0</v>
      </c>
      <c r="I3898" s="160">
        <f t="shared" si="305"/>
        <v>0</v>
      </c>
      <c r="J3898" s="160">
        <f t="shared" si="306"/>
        <v>0</v>
      </c>
      <c r="K3898" s="160">
        <f t="shared" si="307"/>
        <v>0</v>
      </c>
    </row>
    <row r="3899" spans="7:11">
      <c r="G3899" s="160">
        <f t="shared" si="309"/>
        <v>0</v>
      </c>
      <c r="H3899" s="160">
        <f t="shared" si="308"/>
        <v>0</v>
      </c>
      <c r="I3899" s="160">
        <f t="shared" si="305"/>
        <v>0</v>
      </c>
      <c r="J3899" s="160">
        <f t="shared" si="306"/>
        <v>0</v>
      </c>
      <c r="K3899" s="160">
        <f t="shared" si="307"/>
        <v>0</v>
      </c>
    </row>
    <row r="3900" spans="7:11">
      <c r="G3900" s="160">
        <f t="shared" si="309"/>
        <v>0</v>
      </c>
      <c r="H3900" s="160">
        <f t="shared" si="308"/>
        <v>0</v>
      </c>
      <c r="I3900" s="160">
        <f t="shared" si="305"/>
        <v>0</v>
      </c>
      <c r="J3900" s="160">
        <f t="shared" si="306"/>
        <v>0</v>
      </c>
      <c r="K3900" s="160">
        <f t="shared" si="307"/>
        <v>0</v>
      </c>
    </row>
    <row r="3901" spans="7:11">
      <c r="G3901" s="160">
        <f t="shared" si="309"/>
        <v>0</v>
      </c>
      <c r="H3901" s="160">
        <f t="shared" si="308"/>
        <v>0</v>
      </c>
      <c r="I3901" s="160">
        <f t="shared" si="305"/>
        <v>0</v>
      </c>
      <c r="J3901" s="160">
        <f t="shared" si="306"/>
        <v>0</v>
      </c>
      <c r="K3901" s="160">
        <f t="shared" si="307"/>
        <v>0</v>
      </c>
    </row>
    <row r="3902" spans="7:11">
      <c r="G3902" s="160">
        <f t="shared" si="309"/>
        <v>0</v>
      </c>
      <c r="H3902" s="160">
        <f t="shared" si="308"/>
        <v>0</v>
      </c>
      <c r="I3902" s="160">
        <f t="shared" si="305"/>
        <v>0</v>
      </c>
      <c r="J3902" s="160">
        <f t="shared" si="306"/>
        <v>0</v>
      </c>
      <c r="K3902" s="160">
        <f t="shared" si="307"/>
        <v>0</v>
      </c>
    </row>
    <row r="3903" spans="7:11">
      <c r="G3903" s="160">
        <f t="shared" si="309"/>
        <v>0</v>
      </c>
      <c r="H3903" s="160">
        <f t="shared" si="308"/>
        <v>0</v>
      </c>
      <c r="I3903" s="160">
        <f t="shared" si="305"/>
        <v>0</v>
      </c>
      <c r="J3903" s="160">
        <f t="shared" si="306"/>
        <v>0</v>
      </c>
      <c r="K3903" s="160">
        <f t="shared" si="307"/>
        <v>0</v>
      </c>
    </row>
    <row r="3904" spans="7:11">
      <c r="G3904" s="160">
        <f t="shared" si="309"/>
        <v>0</v>
      </c>
      <c r="H3904" s="160">
        <f t="shared" si="308"/>
        <v>0</v>
      </c>
      <c r="I3904" s="160">
        <f t="shared" si="305"/>
        <v>0</v>
      </c>
      <c r="J3904" s="160">
        <f t="shared" si="306"/>
        <v>0</v>
      </c>
      <c r="K3904" s="160">
        <f t="shared" si="307"/>
        <v>0</v>
      </c>
    </row>
    <row r="3905" spans="7:11">
      <c r="G3905" s="160">
        <f t="shared" si="309"/>
        <v>0</v>
      </c>
      <c r="H3905" s="160">
        <f t="shared" si="308"/>
        <v>0</v>
      </c>
      <c r="I3905" s="160">
        <f t="shared" si="305"/>
        <v>0</v>
      </c>
      <c r="J3905" s="160">
        <f t="shared" si="306"/>
        <v>0</v>
      </c>
      <c r="K3905" s="160">
        <f t="shared" si="307"/>
        <v>0</v>
      </c>
    </row>
    <row r="3906" spans="7:11">
      <c r="G3906" s="160">
        <f t="shared" si="309"/>
        <v>0</v>
      </c>
      <c r="H3906" s="160">
        <f t="shared" si="308"/>
        <v>0</v>
      </c>
      <c r="I3906" s="160">
        <f t="shared" si="305"/>
        <v>0</v>
      </c>
      <c r="J3906" s="160">
        <f t="shared" si="306"/>
        <v>0</v>
      </c>
      <c r="K3906" s="160">
        <f t="shared" si="307"/>
        <v>0</v>
      </c>
    </row>
    <row r="3907" spans="7:11">
      <c r="G3907" s="160">
        <f t="shared" si="309"/>
        <v>0</v>
      </c>
      <c r="H3907" s="160">
        <f t="shared" si="308"/>
        <v>0</v>
      </c>
      <c r="I3907" s="160">
        <f t="shared" si="305"/>
        <v>0</v>
      </c>
      <c r="J3907" s="160">
        <f t="shared" si="306"/>
        <v>0</v>
      </c>
      <c r="K3907" s="160">
        <f t="shared" si="307"/>
        <v>0</v>
      </c>
    </row>
    <row r="3908" spans="7:11">
      <c r="G3908" s="160">
        <f t="shared" si="309"/>
        <v>0</v>
      </c>
      <c r="H3908" s="160">
        <f t="shared" si="308"/>
        <v>0</v>
      </c>
      <c r="I3908" s="160">
        <f t="shared" ref="I3908:I3971" si="310">IF(G3908="ТР",F3908,0)</f>
        <v>0</v>
      </c>
      <c r="J3908" s="160">
        <f t="shared" si="306"/>
        <v>0</v>
      </c>
      <c r="K3908" s="160">
        <f t="shared" si="307"/>
        <v>0</v>
      </c>
    </row>
    <row r="3909" spans="7:11">
      <c r="G3909" s="160">
        <f t="shared" si="309"/>
        <v>0</v>
      </c>
      <c r="H3909" s="160">
        <f t="shared" si="308"/>
        <v>0</v>
      </c>
      <c r="I3909" s="160">
        <f t="shared" si="310"/>
        <v>0</v>
      </c>
      <c r="J3909" s="160">
        <f t="shared" ref="J3909:J3972" si="311">IF(LEFT(C3909,2)="02","КР",0)</f>
        <v>0</v>
      </c>
      <c r="K3909" s="160">
        <f t="shared" ref="K3909:K3972" si="312">IF(J3909="КР",F3909,0)</f>
        <v>0</v>
      </c>
    </row>
    <row r="3910" spans="7:11">
      <c r="G3910" s="160">
        <f t="shared" si="309"/>
        <v>0</v>
      </c>
      <c r="H3910" s="160">
        <f t="shared" si="308"/>
        <v>0</v>
      </c>
      <c r="I3910" s="160">
        <f t="shared" si="310"/>
        <v>0</v>
      </c>
      <c r="J3910" s="160">
        <f t="shared" si="311"/>
        <v>0</v>
      </c>
      <c r="K3910" s="160">
        <f t="shared" si="312"/>
        <v>0</v>
      </c>
    </row>
    <row r="3911" spans="7:11">
      <c r="G3911" s="160">
        <f t="shared" si="309"/>
        <v>0</v>
      </c>
      <c r="H3911" s="160">
        <f t="shared" ref="H3911:H3974" si="313">IF(G3911="ТР",MID(C3911,3,1),0)</f>
        <v>0</v>
      </c>
      <c r="I3911" s="160">
        <f t="shared" si="310"/>
        <v>0</v>
      </c>
      <c r="J3911" s="160">
        <f t="shared" si="311"/>
        <v>0</v>
      </c>
      <c r="K3911" s="160">
        <f t="shared" si="312"/>
        <v>0</v>
      </c>
    </row>
    <row r="3912" spans="7:11">
      <c r="G3912" s="160">
        <f t="shared" si="309"/>
        <v>0</v>
      </c>
      <c r="H3912" s="160">
        <f t="shared" si="313"/>
        <v>0</v>
      </c>
      <c r="I3912" s="160">
        <f t="shared" si="310"/>
        <v>0</v>
      </c>
      <c r="J3912" s="160">
        <f t="shared" si="311"/>
        <v>0</v>
      </c>
      <c r="K3912" s="160">
        <f t="shared" si="312"/>
        <v>0</v>
      </c>
    </row>
    <row r="3913" spans="7:11">
      <c r="G3913" s="160">
        <f t="shared" si="309"/>
        <v>0</v>
      </c>
      <c r="H3913" s="160">
        <f t="shared" si="313"/>
        <v>0</v>
      </c>
      <c r="I3913" s="160">
        <f t="shared" si="310"/>
        <v>0</v>
      </c>
      <c r="J3913" s="160">
        <f t="shared" si="311"/>
        <v>0</v>
      </c>
      <c r="K3913" s="160">
        <f t="shared" si="312"/>
        <v>0</v>
      </c>
    </row>
    <row r="3914" spans="7:11">
      <c r="G3914" s="160">
        <f t="shared" si="309"/>
        <v>0</v>
      </c>
      <c r="H3914" s="160">
        <f t="shared" si="313"/>
        <v>0</v>
      </c>
      <c r="I3914" s="160">
        <f t="shared" si="310"/>
        <v>0</v>
      </c>
      <c r="J3914" s="160">
        <f t="shared" si="311"/>
        <v>0</v>
      </c>
      <c r="K3914" s="160">
        <f t="shared" si="312"/>
        <v>0</v>
      </c>
    </row>
    <row r="3915" spans="7:11">
      <c r="G3915" s="160">
        <f t="shared" si="309"/>
        <v>0</v>
      </c>
      <c r="H3915" s="160">
        <f t="shared" si="313"/>
        <v>0</v>
      </c>
      <c r="I3915" s="160">
        <f t="shared" si="310"/>
        <v>0</v>
      </c>
      <c r="J3915" s="160">
        <f t="shared" si="311"/>
        <v>0</v>
      </c>
      <c r="K3915" s="160">
        <f t="shared" si="312"/>
        <v>0</v>
      </c>
    </row>
    <row r="3916" spans="7:11">
      <c r="G3916" s="160">
        <f t="shared" si="309"/>
        <v>0</v>
      </c>
      <c r="H3916" s="160">
        <f t="shared" si="313"/>
        <v>0</v>
      </c>
      <c r="I3916" s="160">
        <f t="shared" si="310"/>
        <v>0</v>
      </c>
      <c r="J3916" s="160">
        <f t="shared" si="311"/>
        <v>0</v>
      </c>
      <c r="K3916" s="160">
        <f t="shared" si="312"/>
        <v>0</v>
      </c>
    </row>
    <row r="3917" spans="7:11">
      <c r="G3917" s="160">
        <f t="shared" si="309"/>
        <v>0</v>
      </c>
      <c r="H3917" s="160">
        <f t="shared" si="313"/>
        <v>0</v>
      </c>
      <c r="I3917" s="160">
        <f t="shared" si="310"/>
        <v>0</v>
      </c>
      <c r="J3917" s="160">
        <f t="shared" si="311"/>
        <v>0</v>
      </c>
      <c r="K3917" s="160">
        <f t="shared" si="312"/>
        <v>0</v>
      </c>
    </row>
    <row r="3918" spans="7:11">
      <c r="G3918" s="160">
        <f t="shared" si="309"/>
        <v>0</v>
      </c>
      <c r="H3918" s="160">
        <f t="shared" si="313"/>
        <v>0</v>
      </c>
      <c r="I3918" s="160">
        <f t="shared" si="310"/>
        <v>0</v>
      </c>
      <c r="J3918" s="160">
        <f t="shared" si="311"/>
        <v>0</v>
      </c>
      <c r="K3918" s="160">
        <f t="shared" si="312"/>
        <v>0</v>
      </c>
    </row>
    <row r="3919" spans="7:11">
      <c r="G3919" s="160">
        <f t="shared" si="309"/>
        <v>0</v>
      </c>
      <c r="H3919" s="160">
        <f t="shared" si="313"/>
        <v>0</v>
      </c>
      <c r="I3919" s="160">
        <f t="shared" si="310"/>
        <v>0</v>
      </c>
      <c r="J3919" s="160">
        <f t="shared" si="311"/>
        <v>0</v>
      </c>
      <c r="K3919" s="160">
        <f t="shared" si="312"/>
        <v>0</v>
      </c>
    </row>
    <row r="3920" spans="7:11">
      <c r="G3920" s="160">
        <f t="shared" si="309"/>
        <v>0</v>
      </c>
      <c r="H3920" s="160">
        <f t="shared" si="313"/>
        <v>0</v>
      </c>
      <c r="I3920" s="160">
        <f t="shared" si="310"/>
        <v>0</v>
      </c>
      <c r="J3920" s="160">
        <f t="shared" si="311"/>
        <v>0</v>
      </c>
      <c r="K3920" s="160">
        <f t="shared" si="312"/>
        <v>0</v>
      </c>
    </row>
    <row r="3921" spans="7:11">
      <c r="G3921" s="160">
        <f t="shared" si="309"/>
        <v>0</v>
      </c>
      <c r="H3921" s="160">
        <f t="shared" si="313"/>
        <v>0</v>
      </c>
      <c r="I3921" s="160">
        <f t="shared" si="310"/>
        <v>0</v>
      </c>
      <c r="J3921" s="160">
        <f t="shared" si="311"/>
        <v>0</v>
      </c>
      <c r="K3921" s="160">
        <f t="shared" si="312"/>
        <v>0</v>
      </c>
    </row>
    <row r="3922" spans="7:11">
      <c r="G3922" s="160">
        <f t="shared" si="309"/>
        <v>0</v>
      </c>
      <c r="H3922" s="160">
        <f t="shared" si="313"/>
        <v>0</v>
      </c>
      <c r="I3922" s="160">
        <f t="shared" si="310"/>
        <v>0</v>
      </c>
      <c r="J3922" s="160">
        <f t="shared" si="311"/>
        <v>0</v>
      </c>
      <c r="K3922" s="160">
        <f t="shared" si="312"/>
        <v>0</v>
      </c>
    </row>
    <row r="3923" spans="7:11">
      <c r="G3923" s="160">
        <f t="shared" si="309"/>
        <v>0</v>
      </c>
      <c r="H3923" s="160">
        <f t="shared" si="313"/>
        <v>0</v>
      </c>
      <c r="I3923" s="160">
        <f t="shared" si="310"/>
        <v>0</v>
      </c>
      <c r="J3923" s="160">
        <f t="shared" si="311"/>
        <v>0</v>
      </c>
      <c r="K3923" s="160">
        <f t="shared" si="312"/>
        <v>0</v>
      </c>
    </row>
    <row r="3924" spans="7:11">
      <c r="G3924" s="160">
        <f t="shared" si="309"/>
        <v>0</v>
      </c>
      <c r="H3924" s="160">
        <f t="shared" si="313"/>
        <v>0</v>
      </c>
      <c r="I3924" s="160">
        <f t="shared" si="310"/>
        <v>0</v>
      </c>
      <c r="J3924" s="160">
        <f t="shared" si="311"/>
        <v>0</v>
      </c>
      <c r="K3924" s="160">
        <f t="shared" si="312"/>
        <v>0</v>
      </c>
    </row>
    <row r="3925" spans="7:11">
      <c r="G3925" s="160">
        <f t="shared" si="309"/>
        <v>0</v>
      </c>
      <c r="H3925" s="160">
        <f t="shared" si="313"/>
        <v>0</v>
      </c>
      <c r="I3925" s="160">
        <f t="shared" si="310"/>
        <v>0</v>
      </c>
      <c r="J3925" s="160">
        <f t="shared" si="311"/>
        <v>0</v>
      </c>
      <c r="K3925" s="160">
        <f t="shared" si="312"/>
        <v>0</v>
      </c>
    </row>
    <row r="3926" spans="7:11">
      <c r="G3926" s="160">
        <f t="shared" si="309"/>
        <v>0</v>
      </c>
      <c r="H3926" s="160">
        <f t="shared" si="313"/>
        <v>0</v>
      </c>
      <c r="I3926" s="160">
        <f t="shared" si="310"/>
        <v>0</v>
      </c>
      <c r="J3926" s="160">
        <f t="shared" si="311"/>
        <v>0</v>
      </c>
      <c r="K3926" s="160">
        <f t="shared" si="312"/>
        <v>0</v>
      </c>
    </row>
    <row r="3927" spans="7:11">
      <c r="G3927" s="160">
        <f t="shared" si="309"/>
        <v>0</v>
      </c>
      <c r="H3927" s="160">
        <f t="shared" si="313"/>
        <v>0</v>
      </c>
      <c r="I3927" s="160">
        <f t="shared" si="310"/>
        <v>0</v>
      </c>
      <c r="J3927" s="160">
        <f t="shared" si="311"/>
        <v>0</v>
      </c>
      <c r="K3927" s="160">
        <f t="shared" si="312"/>
        <v>0</v>
      </c>
    </row>
    <row r="3928" spans="7:11">
      <c r="G3928" s="160">
        <f t="shared" si="309"/>
        <v>0</v>
      </c>
      <c r="H3928" s="160">
        <f t="shared" si="313"/>
        <v>0</v>
      </c>
      <c r="I3928" s="160">
        <f t="shared" si="310"/>
        <v>0</v>
      </c>
      <c r="J3928" s="160">
        <f t="shared" si="311"/>
        <v>0</v>
      </c>
      <c r="K3928" s="160">
        <f t="shared" si="312"/>
        <v>0</v>
      </c>
    </row>
    <row r="3929" spans="7:11">
      <c r="G3929" s="160">
        <f t="shared" si="309"/>
        <v>0</v>
      </c>
      <c r="H3929" s="160">
        <f t="shared" si="313"/>
        <v>0</v>
      </c>
      <c r="I3929" s="160">
        <f t="shared" si="310"/>
        <v>0</v>
      </c>
      <c r="J3929" s="160">
        <f t="shared" si="311"/>
        <v>0</v>
      </c>
      <c r="K3929" s="160">
        <f t="shared" si="312"/>
        <v>0</v>
      </c>
    </row>
    <row r="3930" spans="7:11">
      <c r="G3930" s="160">
        <f t="shared" si="309"/>
        <v>0</v>
      </c>
      <c r="H3930" s="160">
        <f t="shared" si="313"/>
        <v>0</v>
      </c>
      <c r="I3930" s="160">
        <f t="shared" si="310"/>
        <v>0</v>
      </c>
      <c r="J3930" s="160">
        <f t="shared" si="311"/>
        <v>0</v>
      </c>
      <c r="K3930" s="160">
        <f t="shared" si="312"/>
        <v>0</v>
      </c>
    </row>
    <row r="3931" spans="7:11">
      <c r="G3931" s="160">
        <f t="shared" si="309"/>
        <v>0</v>
      </c>
      <c r="H3931" s="160">
        <f t="shared" si="313"/>
        <v>0</v>
      </c>
      <c r="I3931" s="160">
        <f t="shared" si="310"/>
        <v>0</v>
      </c>
      <c r="J3931" s="160">
        <f t="shared" si="311"/>
        <v>0</v>
      </c>
      <c r="K3931" s="160">
        <f t="shared" si="312"/>
        <v>0</v>
      </c>
    </row>
    <row r="3932" spans="7:11">
      <c r="G3932" s="160">
        <f t="shared" si="309"/>
        <v>0</v>
      </c>
      <c r="H3932" s="160">
        <f t="shared" si="313"/>
        <v>0</v>
      </c>
      <c r="I3932" s="160">
        <f t="shared" si="310"/>
        <v>0</v>
      </c>
      <c r="J3932" s="160">
        <f t="shared" si="311"/>
        <v>0</v>
      </c>
      <c r="K3932" s="160">
        <f t="shared" si="312"/>
        <v>0</v>
      </c>
    </row>
    <row r="3933" spans="7:11">
      <c r="G3933" s="160">
        <f t="shared" si="309"/>
        <v>0</v>
      </c>
      <c r="H3933" s="160">
        <f t="shared" si="313"/>
        <v>0</v>
      </c>
      <c r="I3933" s="160">
        <f t="shared" si="310"/>
        <v>0</v>
      </c>
      <c r="J3933" s="160">
        <f t="shared" si="311"/>
        <v>0</v>
      </c>
      <c r="K3933" s="160">
        <f t="shared" si="312"/>
        <v>0</v>
      </c>
    </row>
    <row r="3934" spans="7:11">
      <c r="G3934" s="160">
        <f t="shared" si="309"/>
        <v>0</v>
      </c>
      <c r="H3934" s="160">
        <f t="shared" si="313"/>
        <v>0</v>
      </c>
      <c r="I3934" s="160">
        <f t="shared" si="310"/>
        <v>0</v>
      </c>
      <c r="J3934" s="160">
        <f t="shared" si="311"/>
        <v>0</v>
      </c>
      <c r="K3934" s="160">
        <f t="shared" si="312"/>
        <v>0</v>
      </c>
    </row>
    <row r="3935" spans="7:11">
      <c r="G3935" s="160">
        <f t="shared" si="309"/>
        <v>0</v>
      </c>
      <c r="H3935" s="160">
        <f t="shared" si="313"/>
        <v>0</v>
      </c>
      <c r="I3935" s="160">
        <f t="shared" si="310"/>
        <v>0</v>
      </c>
      <c r="J3935" s="160">
        <f t="shared" si="311"/>
        <v>0</v>
      </c>
      <c r="K3935" s="160">
        <f t="shared" si="312"/>
        <v>0</v>
      </c>
    </row>
    <row r="3936" spans="7:11">
      <c r="G3936" s="160">
        <f t="shared" si="309"/>
        <v>0</v>
      </c>
      <c r="H3936" s="160">
        <f t="shared" si="313"/>
        <v>0</v>
      </c>
      <c r="I3936" s="160">
        <f t="shared" si="310"/>
        <v>0</v>
      </c>
      <c r="J3936" s="160">
        <f t="shared" si="311"/>
        <v>0</v>
      </c>
      <c r="K3936" s="160">
        <f t="shared" si="312"/>
        <v>0</v>
      </c>
    </row>
    <row r="3937" spans="7:11">
      <c r="G3937" s="160">
        <f t="shared" si="309"/>
        <v>0</v>
      </c>
      <c r="H3937" s="160">
        <f t="shared" si="313"/>
        <v>0</v>
      </c>
      <c r="I3937" s="160">
        <f t="shared" si="310"/>
        <v>0</v>
      </c>
      <c r="J3937" s="160">
        <f t="shared" si="311"/>
        <v>0</v>
      </c>
      <c r="K3937" s="160">
        <f t="shared" si="312"/>
        <v>0</v>
      </c>
    </row>
    <row r="3938" spans="7:11">
      <c r="G3938" s="160">
        <f t="shared" si="309"/>
        <v>0</v>
      </c>
      <c r="H3938" s="160">
        <f t="shared" si="313"/>
        <v>0</v>
      </c>
      <c r="I3938" s="160">
        <f t="shared" si="310"/>
        <v>0</v>
      </c>
      <c r="J3938" s="160">
        <f t="shared" si="311"/>
        <v>0</v>
      </c>
      <c r="K3938" s="160">
        <f t="shared" si="312"/>
        <v>0</v>
      </c>
    </row>
    <row r="3939" spans="7:11">
      <c r="G3939" s="160">
        <f t="shared" si="309"/>
        <v>0</v>
      </c>
      <c r="H3939" s="160">
        <f t="shared" si="313"/>
        <v>0</v>
      </c>
      <c r="I3939" s="160">
        <f t="shared" si="310"/>
        <v>0</v>
      </c>
      <c r="J3939" s="160">
        <f t="shared" si="311"/>
        <v>0</v>
      </c>
      <c r="K3939" s="160">
        <f t="shared" si="312"/>
        <v>0</v>
      </c>
    </row>
    <row r="3940" spans="7:11">
      <c r="G3940" s="160">
        <f t="shared" si="309"/>
        <v>0</v>
      </c>
      <c r="H3940" s="160">
        <f t="shared" si="313"/>
        <v>0</v>
      </c>
      <c r="I3940" s="160">
        <f t="shared" si="310"/>
        <v>0</v>
      </c>
      <c r="J3940" s="160">
        <f t="shared" si="311"/>
        <v>0</v>
      </c>
      <c r="K3940" s="160">
        <f t="shared" si="312"/>
        <v>0</v>
      </c>
    </row>
    <row r="3941" spans="7:11">
      <c r="G3941" s="160">
        <f t="shared" si="309"/>
        <v>0</v>
      </c>
      <c r="H3941" s="160">
        <f t="shared" si="313"/>
        <v>0</v>
      </c>
      <c r="I3941" s="160">
        <f t="shared" si="310"/>
        <v>0</v>
      </c>
      <c r="J3941" s="160">
        <f t="shared" si="311"/>
        <v>0</v>
      </c>
      <c r="K3941" s="160">
        <f t="shared" si="312"/>
        <v>0</v>
      </c>
    </row>
    <row r="3942" spans="7:11">
      <c r="G3942" s="160">
        <f t="shared" si="309"/>
        <v>0</v>
      </c>
      <c r="H3942" s="160">
        <f t="shared" si="313"/>
        <v>0</v>
      </c>
      <c r="I3942" s="160">
        <f t="shared" si="310"/>
        <v>0</v>
      </c>
      <c r="J3942" s="160">
        <f t="shared" si="311"/>
        <v>0</v>
      </c>
      <c r="K3942" s="160">
        <f t="shared" si="312"/>
        <v>0</v>
      </c>
    </row>
    <row r="3943" spans="7:11">
      <c r="G3943" s="160">
        <f t="shared" si="309"/>
        <v>0</v>
      </c>
      <c r="H3943" s="160">
        <f t="shared" si="313"/>
        <v>0</v>
      </c>
      <c r="I3943" s="160">
        <f t="shared" si="310"/>
        <v>0</v>
      </c>
      <c r="J3943" s="160">
        <f t="shared" si="311"/>
        <v>0</v>
      </c>
      <c r="K3943" s="160">
        <f t="shared" si="312"/>
        <v>0</v>
      </c>
    </row>
    <row r="3944" spans="7:11">
      <c r="G3944" s="160">
        <f t="shared" si="309"/>
        <v>0</v>
      </c>
      <c r="H3944" s="160">
        <f t="shared" si="313"/>
        <v>0</v>
      </c>
      <c r="I3944" s="160">
        <f t="shared" si="310"/>
        <v>0</v>
      </c>
      <c r="J3944" s="160">
        <f t="shared" si="311"/>
        <v>0</v>
      </c>
      <c r="K3944" s="160">
        <f t="shared" si="312"/>
        <v>0</v>
      </c>
    </row>
    <row r="3945" spans="7:11">
      <c r="G3945" s="160">
        <f t="shared" si="309"/>
        <v>0</v>
      </c>
      <c r="H3945" s="160">
        <f t="shared" si="313"/>
        <v>0</v>
      </c>
      <c r="I3945" s="160">
        <f t="shared" si="310"/>
        <v>0</v>
      </c>
      <c r="J3945" s="160">
        <f t="shared" si="311"/>
        <v>0</v>
      </c>
      <c r="K3945" s="160">
        <f t="shared" si="312"/>
        <v>0</v>
      </c>
    </row>
    <row r="3946" spans="7:11">
      <c r="G3946" s="160">
        <f t="shared" si="309"/>
        <v>0</v>
      </c>
      <c r="H3946" s="160">
        <f t="shared" si="313"/>
        <v>0</v>
      </c>
      <c r="I3946" s="160">
        <f t="shared" si="310"/>
        <v>0</v>
      </c>
      <c r="J3946" s="160">
        <f t="shared" si="311"/>
        <v>0</v>
      </c>
      <c r="K3946" s="160">
        <f t="shared" si="312"/>
        <v>0</v>
      </c>
    </row>
    <row r="3947" spans="7:11">
      <c r="G3947" s="160">
        <f t="shared" si="309"/>
        <v>0</v>
      </c>
      <c r="H3947" s="160">
        <f t="shared" si="313"/>
        <v>0</v>
      </c>
      <c r="I3947" s="160">
        <f t="shared" si="310"/>
        <v>0</v>
      </c>
      <c r="J3947" s="160">
        <f t="shared" si="311"/>
        <v>0</v>
      </c>
      <c r="K3947" s="160">
        <f t="shared" si="312"/>
        <v>0</v>
      </c>
    </row>
    <row r="3948" spans="7:11">
      <c r="G3948" s="160">
        <f t="shared" si="309"/>
        <v>0</v>
      </c>
      <c r="H3948" s="160">
        <f t="shared" si="313"/>
        <v>0</v>
      </c>
      <c r="I3948" s="160">
        <f t="shared" si="310"/>
        <v>0</v>
      </c>
      <c r="J3948" s="160">
        <f t="shared" si="311"/>
        <v>0</v>
      </c>
      <c r="K3948" s="160">
        <f t="shared" si="312"/>
        <v>0</v>
      </c>
    </row>
    <row r="3949" spans="7:11">
      <c r="G3949" s="160">
        <f t="shared" si="309"/>
        <v>0</v>
      </c>
      <c r="H3949" s="160">
        <f t="shared" si="313"/>
        <v>0</v>
      </c>
      <c r="I3949" s="160">
        <f t="shared" si="310"/>
        <v>0</v>
      </c>
      <c r="J3949" s="160">
        <f t="shared" si="311"/>
        <v>0</v>
      </c>
      <c r="K3949" s="160">
        <f t="shared" si="312"/>
        <v>0</v>
      </c>
    </row>
    <row r="3950" spans="7:11">
      <c r="G3950" s="160">
        <f t="shared" si="309"/>
        <v>0</v>
      </c>
      <c r="H3950" s="160">
        <f t="shared" si="313"/>
        <v>0</v>
      </c>
      <c r="I3950" s="160">
        <f t="shared" si="310"/>
        <v>0</v>
      </c>
      <c r="J3950" s="160">
        <f t="shared" si="311"/>
        <v>0</v>
      </c>
      <c r="K3950" s="160">
        <f t="shared" si="312"/>
        <v>0</v>
      </c>
    </row>
    <row r="3951" spans="7:11">
      <c r="G3951" s="160">
        <f t="shared" si="309"/>
        <v>0</v>
      </c>
      <c r="H3951" s="160">
        <f t="shared" si="313"/>
        <v>0</v>
      </c>
      <c r="I3951" s="160">
        <f t="shared" si="310"/>
        <v>0</v>
      </c>
      <c r="J3951" s="160">
        <f t="shared" si="311"/>
        <v>0</v>
      </c>
      <c r="K3951" s="160">
        <f t="shared" si="312"/>
        <v>0</v>
      </c>
    </row>
    <row r="3952" spans="7:11">
      <c r="G3952" s="160">
        <f t="shared" si="309"/>
        <v>0</v>
      </c>
      <c r="H3952" s="160">
        <f t="shared" si="313"/>
        <v>0</v>
      </c>
      <c r="I3952" s="160">
        <f t="shared" si="310"/>
        <v>0</v>
      </c>
      <c r="J3952" s="160">
        <f t="shared" si="311"/>
        <v>0</v>
      </c>
      <c r="K3952" s="160">
        <f t="shared" si="312"/>
        <v>0</v>
      </c>
    </row>
    <row r="3953" spans="7:11">
      <c r="G3953" s="160">
        <f t="shared" si="309"/>
        <v>0</v>
      </c>
      <c r="H3953" s="160">
        <f t="shared" si="313"/>
        <v>0</v>
      </c>
      <c r="I3953" s="160">
        <f t="shared" si="310"/>
        <v>0</v>
      </c>
      <c r="J3953" s="160">
        <f t="shared" si="311"/>
        <v>0</v>
      </c>
      <c r="K3953" s="160">
        <f t="shared" si="312"/>
        <v>0</v>
      </c>
    </row>
    <row r="3954" spans="7:11">
      <c r="G3954" s="160">
        <f t="shared" si="309"/>
        <v>0</v>
      </c>
      <c r="H3954" s="160">
        <f t="shared" si="313"/>
        <v>0</v>
      </c>
      <c r="I3954" s="160">
        <f t="shared" si="310"/>
        <v>0</v>
      </c>
      <c r="J3954" s="160">
        <f t="shared" si="311"/>
        <v>0</v>
      </c>
      <c r="K3954" s="160">
        <f t="shared" si="312"/>
        <v>0</v>
      </c>
    </row>
    <row r="3955" spans="7:11">
      <c r="G3955" s="160">
        <f t="shared" si="309"/>
        <v>0</v>
      </c>
      <c r="H3955" s="160">
        <f t="shared" si="313"/>
        <v>0</v>
      </c>
      <c r="I3955" s="160">
        <f t="shared" si="310"/>
        <v>0</v>
      </c>
      <c r="J3955" s="160">
        <f t="shared" si="311"/>
        <v>0</v>
      </c>
      <c r="K3955" s="160">
        <f t="shared" si="312"/>
        <v>0</v>
      </c>
    </row>
    <row r="3956" spans="7:11">
      <c r="G3956" s="160">
        <f t="shared" si="309"/>
        <v>0</v>
      </c>
      <c r="H3956" s="160">
        <f t="shared" si="313"/>
        <v>0</v>
      </c>
      <c r="I3956" s="160">
        <f t="shared" si="310"/>
        <v>0</v>
      </c>
      <c r="J3956" s="160">
        <f t="shared" si="311"/>
        <v>0</v>
      </c>
      <c r="K3956" s="160">
        <f t="shared" si="312"/>
        <v>0</v>
      </c>
    </row>
    <row r="3957" spans="7:11">
      <c r="G3957" s="160">
        <f t="shared" si="309"/>
        <v>0</v>
      </c>
      <c r="H3957" s="160">
        <f t="shared" si="313"/>
        <v>0</v>
      </c>
      <c r="I3957" s="160">
        <f t="shared" si="310"/>
        <v>0</v>
      </c>
      <c r="J3957" s="160">
        <f t="shared" si="311"/>
        <v>0</v>
      </c>
      <c r="K3957" s="160">
        <f t="shared" si="312"/>
        <v>0</v>
      </c>
    </row>
    <row r="3958" spans="7:11">
      <c r="G3958" s="160">
        <f t="shared" si="309"/>
        <v>0</v>
      </c>
      <c r="H3958" s="160">
        <f t="shared" si="313"/>
        <v>0</v>
      </c>
      <c r="I3958" s="160">
        <f t="shared" si="310"/>
        <v>0</v>
      </c>
      <c r="J3958" s="160">
        <f t="shared" si="311"/>
        <v>0</v>
      </c>
      <c r="K3958" s="160">
        <f t="shared" si="312"/>
        <v>0</v>
      </c>
    </row>
    <row r="3959" spans="7:11">
      <c r="G3959" s="160">
        <f t="shared" si="309"/>
        <v>0</v>
      </c>
      <c r="H3959" s="160">
        <f t="shared" si="313"/>
        <v>0</v>
      </c>
      <c r="I3959" s="160">
        <f t="shared" si="310"/>
        <v>0</v>
      </c>
      <c r="J3959" s="160">
        <f t="shared" si="311"/>
        <v>0</v>
      </c>
      <c r="K3959" s="160">
        <f t="shared" si="312"/>
        <v>0</v>
      </c>
    </row>
    <row r="3960" spans="7:11">
      <c r="G3960" s="160">
        <f t="shared" si="309"/>
        <v>0</v>
      </c>
      <c r="H3960" s="160">
        <f t="shared" si="313"/>
        <v>0</v>
      </c>
      <c r="I3960" s="160">
        <f t="shared" si="310"/>
        <v>0</v>
      </c>
      <c r="J3960" s="160">
        <f t="shared" si="311"/>
        <v>0</v>
      </c>
      <c r="K3960" s="160">
        <f t="shared" si="312"/>
        <v>0</v>
      </c>
    </row>
    <row r="3961" spans="7:11">
      <c r="G3961" s="160">
        <f t="shared" ref="G3961:G4024" si="314">IF(LEFT(C3961,2)="1-","ТР",IF(LEFT(C3961,2)="4-","ТР",0))</f>
        <v>0</v>
      </c>
      <c r="H3961" s="160">
        <f t="shared" si="313"/>
        <v>0</v>
      </c>
      <c r="I3961" s="160">
        <f t="shared" si="310"/>
        <v>0</v>
      </c>
      <c r="J3961" s="160">
        <f t="shared" si="311"/>
        <v>0</v>
      </c>
      <c r="K3961" s="160">
        <f t="shared" si="312"/>
        <v>0</v>
      </c>
    </row>
    <row r="3962" spans="7:11">
      <c r="G3962" s="160">
        <f t="shared" si="314"/>
        <v>0</v>
      </c>
      <c r="H3962" s="160">
        <f t="shared" si="313"/>
        <v>0</v>
      </c>
      <c r="I3962" s="160">
        <f t="shared" si="310"/>
        <v>0</v>
      </c>
      <c r="J3962" s="160">
        <f t="shared" si="311"/>
        <v>0</v>
      </c>
      <c r="K3962" s="160">
        <f t="shared" si="312"/>
        <v>0</v>
      </c>
    </row>
    <row r="3963" spans="7:11">
      <c r="G3963" s="160">
        <f t="shared" si="314"/>
        <v>0</v>
      </c>
      <c r="H3963" s="160">
        <f t="shared" si="313"/>
        <v>0</v>
      </c>
      <c r="I3963" s="160">
        <f t="shared" si="310"/>
        <v>0</v>
      </c>
      <c r="J3963" s="160">
        <f t="shared" si="311"/>
        <v>0</v>
      </c>
      <c r="K3963" s="160">
        <f t="shared" si="312"/>
        <v>0</v>
      </c>
    </row>
    <row r="3964" spans="7:11">
      <c r="G3964" s="160">
        <f t="shared" si="314"/>
        <v>0</v>
      </c>
      <c r="H3964" s="160">
        <f t="shared" si="313"/>
        <v>0</v>
      </c>
      <c r="I3964" s="160">
        <f t="shared" si="310"/>
        <v>0</v>
      </c>
      <c r="J3964" s="160">
        <f t="shared" si="311"/>
        <v>0</v>
      </c>
      <c r="K3964" s="160">
        <f t="shared" si="312"/>
        <v>0</v>
      </c>
    </row>
    <row r="3965" spans="7:11">
      <c r="G3965" s="160">
        <f t="shared" si="314"/>
        <v>0</v>
      </c>
      <c r="H3965" s="160">
        <f t="shared" si="313"/>
        <v>0</v>
      </c>
      <c r="I3965" s="160">
        <f t="shared" si="310"/>
        <v>0</v>
      </c>
      <c r="J3965" s="160">
        <f t="shared" si="311"/>
        <v>0</v>
      </c>
      <c r="K3965" s="160">
        <f t="shared" si="312"/>
        <v>0</v>
      </c>
    </row>
    <row r="3966" spans="7:11">
      <c r="G3966" s="160">
        <f t="shared" si="314"/>
        <v>0</v>
      </c>
      <c r="H3966" s="160">
        <f t="shared" si="313"/>
        <v>0</v>
      </c>
      <c r="I3966" s="160">
        <f t="shared" si="310"/>
        <v>0</v>
      </c>
      <c r="J3966" s="160">
        <f t="shared" si="311"/>
        <v>0</v>
      </c>
      <c r="K3966" s="160">
        <f t="shared" si="312"/>
        <v>0</v>
      </c>
    </row>
    <row r="3967" spans="7:11">
      <c r="G3967" s="160">
        <f t="shared" si="314"/>
        <v>0</v>
      </c>
      <c r="H3967" s="160">
        <f t="shared" si="313"/>
        <v>0</v>
      </c>
      <c r="I3967" s="160">
        <f t="shared" si="310"/>
        <v>0</v>
      </c>
      <c r="J3967" s="160">
        <f t="shared" si="311"/>
        <v>0</v>
      </c>
      <c r="K3967" s="160">
        <f t="shared" si="312"/>
        <v>0</v>
      </c>
    </row>
    <row r="3968" spans="7:11">
      <c r="G3968" s="160">
        <f t="shared" si="314"/>
        <v>0</v>
      </c>
      <c r="H3968" s="160">
        <f t="shared" si="313"/>
        <v>0</v>
      </c>
      <c r="I3968" s="160">
        <f t="shared" si="310"/>
        <v>0</v>
      </c>
      <c r="J3968" s="160">
        <f t="shared" si="311"/>
        <v>0</v>
      </c>
      <c r="K3968" s="160">
        <f t="shared" si="312"/>
        <v>0</v>
      </c>
    </row>
    <row r="3969" spans="7:11">
      <c r="G3969" s="160">
        <f t="shared" si="314"/>
        <v>0</v>
      </c>
      <c r="H3969" s="160">
        <f t="shared" si="313"/>
        <v>0</v>
      </c>
      <c r="I3969" s="160">
        <f t="shared" si="310"/>
        <v>0</v>
      </c>
      <c r="J3969" s="160">
        <f t="shared" si="311"/>
        <v>0</v>
      </c>
      <c r="K3969" s="160">
        <f t="shared" si="312"/>
        <v>0</v>
      </c>
    </row>
    <row r="3970" spans="7:11">
      <c r="G3970" s="160">
        <f t="shared" si="314"/>
        <v>0</v>
      </c>
      <c r="H3970" s="160">
        <f t="shared" si="313"/>
        <v>0</v>
      </c>
      <c r="I3970" s="160">
        <f t="shared" si="310"/>
        <v>0</v>
      </c>
      <c r="J3970" s="160">
        <f t="shared" si="311"/>
        <v>0</v>
      </c>
      <c r="K3970" s="160">
        <f t="shared" si="312"/>
        <v>0</v>
      </c>
    </row>
    <row r="3971" spans="7:11">
      <c r="G3971" s="160">
        <f t="shared" si="314"/>
        <v>0</v>
      </c>
      <c r="H3971" s="160">
        <f t="shared" si="313"/>
        <v>0</v>
      </c>
      <c r="I3971" s="160">
        <f t="shared" si="310"/>
        <v>0</v>
      </c>
      <c r="J3971" s="160">
        <f t="shared" si="311"/>
        <v>0</v>
      </c>
      <c r="K3971" s="160">
        <f t="shared" si="312"/>
        <v>0</v>
      </c>
    </row>
    <row r="3972" spans="7:11">
      <c r="G3972" s="160">
        <f t="shared" si="314"/>
        <v>0</v>
      </c>
      <c r="H3972" s="160">
        <f t="shared" si="313"/>
        <v>0</v>
      </c>
      <c r="I3972" s="160">
        <f t="shared" ref="I3972:I4035" si="315">IF(G3972="ТР",F3972,0)</f>
        <v>0</v>
      </c>
      <c r="J3972" s="160">
        <f t="shared" si="311"/>
        <v>0</v>
      </c>
      <c r="K3972" s="160">
        <f t="shared" si="312"/>
        <v>0</v>
      </c>
    </row>
    <row r="3973" spans="7:11">
      <c r="G3973" s="160">
        <f t="shared" si="314"/>
        <v>0</v>
      </c>
      <c r="H3973" s="160">
        <f t="shared" si="313"/>
        <v>0</v>
      </c>
      <c r="I3973" s="160">
        <f t="shared" si="315"/>
        <v>0</v>
      </c>
      <c r="J3973" s="160">
        <f t="shared" ref="J3973:J4036" si="316">IF(LEFT(C3973,2)="02","КР",0)</f>
        <v>0</v>
      </c>
      <c r="K3973" s="160">
        <f t="shared" ref="K3973:K4036" si="317">IF(J3973="КР",F3973,0)</f>
        <v>0</v>
      </c>
    </row>
    <row r="3974" spans="7:11">
      <c r="G3974" s="160">
        <f t="shared" si="314"/>
        <v>0</v>
      </c>
      <c r="H3974" s="160">
        <f t="shared" si="313"/>
        <v>0</v>
      </c>
      <c r="I3974" s="160">
        <f t="shared" si="315"/>
        <v>0</v>
      </c>
      <c r="J3974" s="160">
        <f t="shared" si="316"/>
        <v>0</v>
      </c>
      <c r="K3974" s="160">
        <f t="shared" si="317"/>
        <v>0</v>
      </c>
    </row>
    <row r="3975" spans="7:11">
      <c r="G3975" s="160">
        <f t="shared" si="314"/>
        <v>0</v>
      </c>
      <c r="H3975" s="160">
        <f t="shared" ref="H3975:H4038" si="318">IF(G3975="ТР",MID(C3975,3,1),0)</f>
        <v>0</v>
      </c>
      <c r="I3975" s="160">
        <f t="shared" si="315"/>
        <v>0</v>
      </c>
      <c r="J3975" s="160">
        <f t="shared" si="316"/>
        <v>0</v>
      </c>
      <c r="K3975" s="160">
        <f t="shared" si="317"/>
        <v>0</v>
      </c>
    </row>
    <row r="3976" spans="7:11">
      <c r="G3976" s="160">
        <f t="shared" si="314"/>
        <v>0</v>
      </c>
      <c r="H3976" s="160">
        <f t="shared" si="318"/>
        <v>0</v>
      </c>
      <c r="I3976" s="160">
        <f t="shared" si="315"/>
        <v>0</v>
      </c>
      <c r="J3976" s="160">
        <f t="shared" si="316"/>
        <v>0</v>
      </c>
      <c r="K3976" s="160">
        <f t="shared" si="317"/>
        <v>0</v>
      </c>
    </row>
    <row r="3977" spans="7:11">
      <c r="G3977" s="160">
        <f t="shared" si="314"/>
        <v>0</v>
      </c>
      <c r="H3977" s="160">
        <f t="shared" si="318"/>
        <v>0</v>
      </c>
      <c r="I3977" s="160">
        <f t="shared" si="315"/>
        <v>0</v>
      </c>
      <c r="J3977" s="160">
        <f t="shared" si="316"/>
        <v>0</v>
      </c>
      <c r="K3977" s="160">
        <f t="shared" si="317"/>
        <v>0</v>
      </c>
    </row>
    <row r="3978" spans="7:11">
      <c r="G3978" s="160">
        <f t="shared" si="314"/>
        <v>0</v>
      </c>
      <c r="H3978" s="160">
        <f t="shared" si="318"/>
        <v>0</v>
      </c>
      <c r="I3978" s="160">
        <f t="shared" si="315"/>
        <v>0</v>
      </c>
      <c r="J3978" s="160">
        <f t="shared" si="316"/>
        <v>0</v>
      </c>
      <c r="K3978" s="160">
        <f t="shared" si="317"/>
        <v>0</v>
      </c>
    </row>
    <row r="3979" spans="7:11">
      <c r="G3979" s="160">
        <f t="shared" si="314"/>
        <v>0</v>
      </c>
      <c r="H3979" s="160">
        <f t="shared" si="318"/>
        <v>0</v>
      </c>
      <c r="I3979" s="160">
        <f t="shared" si="315"/>
        <v>0</v>
      </c>
      <c r="J3979" s="160">
        <f t="shared" si="316"/>
        <v>0</v>
      </c>
      <c r="K3979" s="160">
        <f t="shared" si="317"/>
        <v>0</v>
      </c>
    </row>
    <row r="3980" spans="7:11">
      <c r="G3980" s="160">
        <f t="shared" si="314"/>
        <v>0</v>
      </c>
      <c r="H3980" s="160">
        <f t="shared" si="318"/>
        <v>0</v>
      </c>
      <c r="I3980" s="160">
        <f t="shared" si="315"/>
        <v>0</v>
      </c>
      <c r="J3980" s="160">
        <f t="shared" si="316"/>
        <v>0</v>
      </c>
      <c r="K3980" s="160">
        <f t="shared" si="317"/>
        <v>0</v>
      </c>
    </row>
    <row r="3981" spans="7:11">
      <c r="G3981" s="160">
        <f t="shared" si="314"/>
        <v>0</v>
      </c>
      <c r="H3981" s="160">
        <f t="shared" si="318"/>
        <v>0</v>
      </c>
      <c r="I3981" s="160">
        <f t="shared" si="315"/>
        <v>0</v>
      </c>
      <c r="J3981" s="160">
        <f t="shared" si="316"/>
        <v>0</v>
      </c>
      <c r="K3981" s="160">
        <f t="shared" si="317"/>
        <v>0</v>
      </c>
    </row>
    <row r="3982" spans="7:11">
      <c r="G3982" s="160">
        <f t="shared" si="314"/>
        <v>0</v>
      </c>
      <c r="H3982" s="160">
        <f t="shared" si="318"/>
        <v>0</v>
      </c>
      <c r="I3982" s="160">
        <f t="shared" si="315"/>
        <v>0</v>
      </c>
      <c r="J3982" s="160">
        <f t="shared" si="316"/>
        <v>0</v>
      </c>
      <c r="K3982" s="160">
        <f t="shared" si="317"/>
        <v>0</v>
      </c>
    </row>
    <row r="3983" spans="7:11">
      <c r="G3983" s="160">
        <f t="shared" si="314"/>
        <v>0</v>
      </c>
      <c r="H3983" s="160">
        <f t="shared" si="318"/>
        <v>0</v>
      </c>
      <c r="I3983" s="160">
        <f t="shared" si="315"/>
        <v>0</v>
      </c>
      <c r="J3983" s="160">
        <f t="shared" si="316"/>
        <v>0</v>
      </c>
      <c r="K3983" s="160">
        <f t="shared" si="317"/>
        <v>0</v>
      </c>
    </row>
    <row r="3984" spans="7:11">
      <c r="G3984" s="160">
        <f t="shared" si="314"/>
        <v>0</v>
      </c>
      <c r="H3984" s="160">
        <f t="shared" si="318"/>
        <v>0</v>
      </c>
      <c r="I3984" s="160">
        <f t="shared" si="315"/>
        <v>0</v>
      </c>
      <c r="J3984" s="160">
        <f t="shared" si="316"/>
        <v>0</v>
      </c>
      <c r="K3984" s="160">
        <f t="shared" si="317"/>
        <v>0</v>
      </c>
    </row>
    <row r="3985" spans="7:11">
      <c r="G3985" s="160">
        <f t="shared" si="314"/>
        <v>0</v>
      </c>
      <c r="H3985" s="160">
        <f t="shared" si="318"/>
        <v>0</v>
      </c>
      <c r="I3985" s="160">
        <f t="shared" si="315"/>
        <v>0</v>
      </c>
      <c r="J3985" s="160">
        <f t="shared" si="316"/>
        <v>0</v>
      </c>
      <c r="K3985" s="160">
        <f t="shared" si="317"/>
        <v>0</v>
      </c>
    </row>
    <row r="3986" spans="7:11">
      <c r="G3986" s="160">
        <f t="shared" si="314"/>
        <v>0</v>
      </c>
      <c r="H3986" s="160">
        <f t="shared" si="318"/>
        <v>0</v>
      </c>
      <c r="I3986" s="160">
        <f t="shared" si="315"/>
        <v>0</v>
      </c>
      <c r="J3986" s="160">
        <f t="shared" si="316"/>
        <v>0</v>
      </c>
      <c r="K3986" s="160">
        <f t="shared" si="317"/>
        <v>0</v>
      </c>
    </row>
    <row r="3987" spans="7:11">
      <c r="G3987" s="160">
        <f t="shared" si="314"/>
        <v>0</v>
      </c>
      <c r="H3987" s="160">
        <f t="shared" si="318"/>
        <v>0</v>
      </c>
      <c r="I3987" s="160">
        <f t="shared" si="315"/>
        <v>0</v>
      </c>
      <c r="J3987" s="160">
        <f t="shared" si="316"/>
        <v>0</v>
      </c>
      <c r="K3987" s="160">
        <f t="shared" si="317"/>
        <v>0</v>
      </c>
    </row>
    <row r="3988" spans="7:11">
      <c r="G3988" s="160">
        <f t="shared" si="314"/>
        <v>0</v>
      </c>
      <c r="H3988" s="160">
        <f t="shared" si="318"/>
        <v>0</v>
      </c>
      <c r="I3988" s="160">
        <f t="shared" si="315"/>
        <v>0</v>
      </c>
      <c r="J3988" s="160">
        <f t="shared" si="316"/>
        <v>0</v>
      </c>
      <c r="K3988" s="160">
        <f t="shared" si="317"/>
        <v>0</v>
      </c>
    </row>
    <row r="3989" spans="7:11">
      <c r="G3989" s="160">
        <f t="shared" si="314"/>
        <v>0</v>
      </c>
      <c r="H3989" s="160">
        <f t="shared" si="318"/>
        <v>0</v>
      </c>
      <c r="I3989" s="160">
        <f t="shared" si="315"/>
        <v>0</v>
      </c>
      <c r="J3989" s="160">
        <f t="shared" si="316"/>
        <v>0</v>
      </c>
      <c r="K3989" s="160">
        <f t="shared" si="317"/>
        <v>0</v>
      </c>
    </row>
    <row r="3990" spans="7:11">
      <c r="G3990" s="160">
        <f t="shared" si="314"/>
        <v>0</v>
      </c>
      <c r="H3990" s="160">
        <f t="shared" si="318"/>
        <v>0</v>
      </c>
      <c r="I3990" s="160">
        <f t="shared" si="315"/>
        <v>0</v>
      </c>
      <c r="J3990" s="160">
        <f t="shared" si="316"/>
        <v>0</v>
      </c>
      <c r="K3990" s="160">
        <f t="shared" si="317"/>
        <v>0</v>
      </c>
    </row>
    <row r="3991" spans="7:11">
      <c r="G3991" s="160">
        <f t="shared" si="314"/>
        <v>0</v>
      </c>
      <c r="H3991" s="160">
        <f t="shared" si="318"/>
        <v>0</v>
      </c>
      <c r="I3991" s="160">
        <f t="shared" si="315"/>
        <v>0</v>
      </c>
      <c r="J3991" s="160">
        <f t="shared" si="316"/>
        <v>0</v>
      </c>
      <c r="K3991" s="160">
        <f t="shared" si="317"/>
        <v>0</v>
      </c>
    </row>
    <row r="3992" spans="7:11">
      <c r="G3992" s="160">
        <f t="shared" si="314"/>
        <v>0</v>
      </c>
      <c r="H3992" s="160">
        <f t="shared" si="318"/>
        <v>0</v>
      </c>
      <c r="I3992" s="160">
        <f t="shared" si="315"/>
        <v>0</v>
      </c>
      <c r="J3992" s="160">
        <f t="shared" si="316"/>
        <v>0</v>
      </c>
      <c r="K3992" s="160">
        <f t="shared" si="317"/>
        <v>0</v>
      </c>
    </row>
    <row r="3993" spans="7:11">
      <c r="G3993" s="160">
        <f t="shared" si="314"/>
        <v>0</v>
      </c>
      <c r="H3993" s="160">
        <f t="shared" si="318"/>
        <v>0</v>
      </c>
      <c r="I3993" s="160">
        <f t="shared" si="315"/>
        <v>0</v>
      </c>
      <c r="J3993" s="160">
        <f t="shared" si="316"/>
        <v>0</v>
      </c>
      <c r="K3993" s="160">
        <f t="shared" si="317"/>
        <v>0</v>
      </c>
    </row>
    <row r="3994" spans="7:11">
      <c r="G3994" s="160">
        <f t="shared" si="314"/>
        <v>0</v>
      </c>
      <c r="H3994" s="160">
        <f t="shared" si="318"/>
        <v>0</v>
      </c>
      <c r="I3994" s="160">
        <f t="shared" si="315"/>
        <v>0</v>
      </c>
      <c r="J3994" s="160">
        <f t="shared" si="316"/>
        <v>0</v>
      </c>
      <c r="K3994" s="160">
        <f t="shared" si="317"/>
        <v>0</v>
      </c>
    </row>
    <row r="3995" spans="7:11">
      <c r="G3995" s="160">
        <f t="shared" si="314"/>
        <v>0</v>
      </c>
      <c r="H3995" s="160">
        <f t="shared" si="318"/>
        <v>0</v>
      </c>
      <c r="I3995" s="160">
        <f t="shared" si="315"/>
        <v>0</v>
      </c>
      <c r="J3995" s="160">
        <f t="shared" si="316"/>
        <v>0</v>
      </c>
      <c r="K3995" s="160">
        <f t="shared" si="317"/>
        <v>0</v>
      </c>
    </row>
    <row r="3996" spans="7:11">
      <c r="G3996" s="160">
        <f t="shared" si="314"/>
        <v>0</v>
      </c>
      <c r="H3996" s="160">
        <f t="shared" si="318"/>
        <v>0</v>
      </c>
      <c r="I3996" s="160">
        <f t="shared" si="315"/>
        <v>0</v>
      </c>
      <c r="J3996" s="160">
        <f t="shared" si="316"/>
        <v>0</v>
      </c>
      <c r="K3996" s="160">
        <f t="shared" si="317"/>
        <v>0</v>
      </c>
    </row>
    <row r="3997" spans="7:11">
      <c r="G3997" s="160">
        <f t="shared" si="314"/>
        <v>0</v>
      </c>
      <c r="H3997" s="160">
        <f t="shared" si="318"/>
        <v>0</v>
      </c>
      <c r="I3997" s="160">
        <f t="shared" si="315"/>
        <v>0</v>
      </c>
      <c r="J3997" s="160">
        <f t="shared" si="316"/>
        <v>0</v>
      </c>
      <c r="K3997" s="160">
        <f t="shared" si="317"/>
        <v>0</v>
      </c>
    </row>
    <row r="3998" spans="7:11">
      <c r="G3998" s="160">
        <f t="shared" si="314"/>
        <v>0</v>
      </c>
      <c r="H3998" s="160">
        <f t="shared" si="318"/>
        <v>0</v>
      </c>
      <c r="I3998" s="160">
        <f t="shared" si="315"/>
        <v>0</v>
      </c>
      <c r="J3998" s="160">
        <f t="shared" si="316"/>
        <v>0</v>
      </c>
      <c r="K3998" s="160">
        <f t="shared" si="317"/>
        <v>0</v>
      </c>
    </row>
    <row r="3999" spans="7:11">
      <c r="G3999" s="160">
        <f t="shared" si="314"/>
        <v>0</v>
      </c>
      <c r="H3999" s="160">
        <f t="shared" si="318"/>
        <v>0</v>
      </c>
      <c r="I3999" s="160">
        <f t="shared" si="315"/>
        <v>0</v>
      </c>
      <c r="J3999" s="160">
        <f t="shared" si="316"/>
        <v>0</v>
      </c>
      <c r="K3999" s="160">
        <f t="shared" si="317"/>
        <v>0</v>
      </c>
    </row>
    <row r="4000" spans="7:11">
      <c r="G4000" s="160">
        <f t="shared" si="314"/>
        <v>0</v>
      </c>
      <c r="H4000" s="160">
        <f t="shared" si="318"/>
        <v>0</v>
      </c>
      <c r="I4000" s="160">
        <f t="shared" si="315"/>
        <v>0</v>
      </c>
      <c r="J4000" s="160">
        <f t="shared" si="316"/>
        <v>0</v>
      </c>
      <c r="K4000" s="160">
        <f t="shared" si="317"/>
        <v>0</v>
      </c>
    </row>
    <row r="4001" spans="7:11">
      <c r="G4001" s="160">
        <f t="shared" si="314"/>
        <v>0</v>
      </c>
      <c r="H4001" s="160">
        <f t="shared" si="318"/>
        <v>0</v>
      </c>
      <c r="I4001" s="160">
        <f t="shared" si="315"/>
        <v>0</v>
      </c>
      <c r="J4001" s="160">
        <f t="shared" si="316"/>
        <v>0</v>
      </c>
      <c r="K4001" s="160">
        <f t="shared" si="317"/>
        <v>0</v>
      </c>
    </row>
    <row r="4002" spans="7:11">
      <c r="G4002" s="160">
        <f t="shared" si="314"/>
        <v>0</v>
      </c>
      <c r="H4002" s="160">
        <f t="shared" si="318"/>
        <v>0</v>
      </c>
      <c r="I4002" s="160">
        <f t="shared" si="315"/>
        <v>0</v>
      </c>
      <c r="J4002" s="160">
        <f t="shared" si="316"/>
        <v>0</v>
      </c>
      <c r="K4002" s="160">
        <f t="shared" si="317"/>
        <v>0</v>
      </c>
    </row>
    <row r="4003" spans="7:11">
      <c r="G4003" s="160">
        <f t="shared" si="314"/>
        <v>0</v>
      </c>
      <c r="H4003" s="160">
        <f t="shared" si="318"/>
        <v>0</v>
      </c>
      <c r="I4003" s="160">
        <f t="shared" si="315"/>
        <v>0</v>
      </c>
      <c r="J4003" s="160">
        <f t="shared" si="316"/>
        <v>0</v>
      </c>
      <c r="K4003" s="160">
        <f t="shared" si="317"/>
        <v>0</v>
      </c>
    </row>
    <row r="4004" spans="7:11">
      <c r="G4004" s="160">
        <f t="shared" si="314"/>
        <v>0</v>
      </c>
      <c r="H4004" s="160">
        <f t="shared" si="318"/>
        <v>0</v>
      </c>
      <c r="I4004" s="160">
        <f t="shared" si="315"/>
        <v>0</v>
      </c>
      <c r="J4004" s="160">
        <f t="shared" si="316"/>
        <v>0</v>
      </c>
      <c r="K4004" s="160">
        <f t="shared" si="317"/>
        <v>0</v>
      </c>
    </row>
    <row r="4005" spans="7:11">
      <c r="G4005" s="160">
        <f t="shared" si="314"/>
        <v>0</v>
      </c>
      <c r="H4005" s="160">
        <f t="shared" si="318"/>
        <v>0</v>
      </c>
      <c r="I4005" s="160">
        <f t="shared" si="315"/>
        <v>0</v>
      </c>
      <c r="J4005" s="160">
        <f t="shared" si="316"/>
        <v>0</v>
      </c>
      <c r="K4005" s="160">
        <f t="shared" si="317"/>
        <v>0</v>
      </c>
    </row>
    <row r="4006" spans="7:11">
      <c r="G4006" s="160">
        <f t="shared" si="314"/>
        <v>0</v>
      </c>
      <c r="H4006" s="160">
        <f t="shared" si="318"/>
        <v>0</v>
      </c>
      <c r="I4006" s="160">
        <f t="shared" si="315"/>
        <v>0</v>
      </c>
      <c r="J4006" s="160">
        <f t="shared" si="316"/>
        <v>0</v>
      </c>
      <c r="K4006" s="160">
        <f t="shared" si="317"/>
        <v>0</v>
      </c>
    </row>
    <row r="4007" spans="7:11">
      <c r="G4007" s="160">
        <f t="shared" si="314"/>
        <v>0</v>
      </c>
      <c r="H4007" s="160">
        <f t="shared" si="318"/>
        <v>0</v>
      </c>
      <c r="I4007" s="160">
        <f t="shared" si="315"/>
        <v>0</v>
      </c>
      <c r="J4007" s="160">
        <f t="shared" si="316"/>
        <v>0</v>
      </c>
      <c r="K4007" s="160">
        <f t="shared" si="317"/>
        <v>0</v>
      </c>
    </row>
    <row r="4008" spans="7:11">
      <c r="G4008" s="160">
        <f t="shared" si="314"/>
        <v>0</v>
      </c>
      <c r="H4008" s="160">
        <f t="shared" si="318"/>
        <v>0</v>
      </c>
      <c r="I4008" s="160">
        <f t="shared" si="315"/>
        <v>0</v>
      </c>
      <c r="J4008" s="160">
        <f t="shared" si="316"/>
        <v>0</v>
      </c>
      <c r="K4008" s="160">
        <f t="shared" si="317"/>
        <v>0</v>
      </c>
    </row>
    <row r="4009" spans="7:11">
      <c r="G4009" s="160">
        <f t="shared" si="314"/>
        <v>0</v>
      </c>
      <c r="H4009" s="160">
        <f t="shared" si="318"/>
        <v>0</v>
      </c>
      <c r="I4009" s="160">
        <f t="shared" si="315"/>
        <v>0</v>
      </c>
      <c r="J4009" s="160">
        <f t="shared" si="316"/>
        <v>0</v>
      </c>
      <c r="K4009" s="160">
        <f t="shared" si="317"/>
        <v>0</v>
      </c>
    </row>
    <row r="4010" spans="7:11">
      <c r="G4010" s="160">
        <f t="shared" si="314"/>
        <v>0</v>
      </c>
      <c r="H4010" s="160">
        <f t="shared" si="318"/>
        <v>0</v>
      </c>
      <c r="I4010" s="160">
        <f t="shared" si="315"/>
        <v>0</v>
      </c>
      <c r="J4010" s="160">
        <f t="shared" si="316"/>
        <v>0</v>
      </c>
      <c r="K4010" s="160">
        <f t="shared" si="317"/>
        <v>0</v>
      </c>
    </row>
    <row r="4011" spans="7:11">
      <c r="G4011" s="160">
        <f t="shared" si="314"/>
        <v>0</v>
      </c>
      <c r="H4011" s="160">
        <f t="shared" si="318"/>
        <v>0</v>
      </c>
      <c r="I4011" s="160">
        <f t="shared" si="315"/>
        <v>0</v>
      </c>
      <c r="J4011" s="160">
        <f t="shared" si="316"/>
        <v>0</v>
      </c>
      <c r="K4011" s="160">
        <f t="shared" si="317"/>
        <v>0</v>
      </c>
    </row>
    <row r="4012" spans="7:11">
      <c r="G4012" s="160">
        <f t="shared" si="314"/>
        <v>0</v>
      </c>
      <c r="H4012" s="160">
        <f t="shared" si="318"/>
        <v>0</v>
      </c>
      <c r="I4012" s="160">
        <f t="shared" si="315"/>
        <v>0</v>
      </c>
      <c r="J4012" s="160">
        <f t="shared" si="316"/>
        <v>0</v>
      </c>
      <c r="K4012" s="160">
        <f t="shared" si="317"/>
        <v>0</v>
      </c>
    </row>
    <row r="4013" spans="7:11">
      <c r="G4013" s="160">
        <f t="shared" si="314"/>
        <v>0</v>
      </c>
      <c r="H4013" s="160">
        <f t="shared" si="318"/>
        <v>0</v>
      </c>
      <c r="I4013" s="160">
        <f t="shared" si="315"/>
        <v>0</v>
      </c>
      <c r="J4013" s="160">
        <f t="shared" si="316"/>
        <v>0</v>
      </c>
      <c r="K4013" s="160">
        <f t="shared" si="317"/>
        <v>0</v>
      </c>
    </row>
    <row r="4014" spans="7:11">
      <c r="G4014" s="160">
        <f t="shared" si="314"/>
        <v>0</v>
      </c>
      <c r="H4014" s="160">
        <f t="shared" si="318"/>
        <v>0</v>
      </c>
      <c r="I4014" s="160">
        <f t="shared" si="315"/>
        <v>0</v>
      </c>
      <c r="J4014" s="160">
        <f t="shared" si="316"/>
        <v>0</v>
      </c>
      <c r="K4014" s="160">
        <f t="shared" si="317"/>
        <v>0</v>
      </c>
    </row>
    <row r="4015" spans="7:11">
      <c r="G4015" s="160">
        <f t="shared" si="314"/>
        <v>0</v>
      </c>
      <c r="H4015" s="160">
        <f t="shared" si="318"/>
        <v>0</v>
      </c>
      <c r="I4015" s="160">
        <f t="shared" si="315"/>
        <v>0</v>
      </c>
      <c r="J4015" s="160">
        <f t="shared" si="316"/>
        <v>0</v>
      </c>
      <c r="K4015" s="160">
        <f t="shared" si="317"/>
        <v>0</v>
      </c>
    </row>
    <row r="4016" spans="7:11">
      <c r="G4016" s="160">
        <f t="shared" si="314"/>
        <v>0</v>
      </c>
      <c r="H4016" s="160">
        <f t="shared" si="318"/>
        <v>0</v>
      </c>
      <c r="I4016" s="160">
        <f t="shared" si="315"/>
        <v>0</v>
      </c>
      <c r="J4016" s="160">
        <f t="shared" si="316"/>
        <v>0</v>
      </c>
      <c r="K4016" s="160">
        <f t="shared" si="317"/>
        <v>0</v>
      </c>
    </row>
    <row r="4017" spans="7:11">
      <c r="G4017" s="160">
        <f t="shared" si="314"/>
        <v>0</v>
      </c>
      <c r="H4017" s="160">
        <f t="shared" si="318"/>
        <v>0</v>
      </c>
      <c r="I4017" s="160">
        <f t="shared" si="315"/>
        <v>0</v>
      </c>
      <c r="J4017" s="160">
        <f t="shared" si="316"/>
        <v>0</v>
      </c>
      <c r="K4017" s="160">
        <f t="shared" si="317"/>
        <v>0</v>
      </c>
    </row>
    <row r="4018" spans="7:11">
      <c r="G4018" s="160">
        <f t="shared" si="314"/>
        <v>0</v>
      </c>
      <c r="H4018" s="160">
        <f t="shared" si="318"/>
        <v>0</v>
      </c>
      <c r="I4018" s="160">
        <f t="shared" si="315"/>
        <v>0</v>
      </c>
      <c r="J4018" s="160">
        <f t="shared" si="316"/>
        <v>0</v>
      </c>
      <c r="K4018" s="160">
        <f t="shared" si="317"/>
        <v>0</v>
      </c>
    </row>
    <row r="4019" spans="7:11">
      <c r="G4019" s="160">
        <f t="shared" si="314"/>
        <v>0</v>
      </c>
      <c r="H4019" s="160">
        <f t="shared" si="318"/>
        <v>0</v>
      </c>
      <c r="I4019" s="160">
        <f t="shared" si="315"/>
        <v>0</v>
      </c>
      <c r="J4019" s="160">
        <f t="shared" si="316"/>
        <v>0</v>
      </c>
      <c r="K4019" s="160">
        <f t="shared" si="317"/>
        <v>0</v>
      </c>
    </row>
    <row r="4020" spans="7:11">
      <c r="G4020" s="160">
        <f t="shared" si="314"/>
        <v>0</v>
      </c>
      <c r="H4020" s="160">
        <f t="shared" si="318"/>
        <v>0</v>
      </c>
      <c r="I4020" s="160">
        <f t="shared" si="315"/>
        <v>0</v>
      </c>
      <c r="J4020" s="160">
        <f t="shared" si="316"/>
        <v>0</v>
      </c>
      <c r="K4020" s="160">
        <f t="shared" si="317"/>
        <v>0</v>
      </c>
    </row>
    <row r="4021" spans="7:11">
      <c r="G4021" s="160">
        <f t="shared" si="314"/>
        <v>0</v>
      </c>
      <c r="H4021" s="160">
        <f t="shared" si="318"/>
        <v>0</v>
      </c>
      <c r="I4021" s="160">
        <f t="shared" si="315"/>
        <v>0</v>
      </c>
      <c r="J4021" s="160">
        <f t="shared" si="316"/>
        <v>0</v>
      </c>
      <c r="K4021" s="160">
        <f t="shared" si="317"/>
        <v>0</v>
      </c>
    </row>
    <row r="4022" spans="7:11">
      <c r="G4022" s="160">
        <f t="shared" si="314"/>
        <v>0</v>
      </c>
      <c r="H4022" s="160">
        <f t="shared" si="318"/>
        <v>0</v>
      </c>
      <c r="I4022" s="160">
        <f t="shared" si="315"/>
        <v>0</v>
      </c>
      <c r="J4022" s="160">
        <f t="shared" si="316"/>
        <v>0</v>
      </c>
      <c r="K4022" s="160">
        <f t="shared" si="317"/>
        <v>0</v>
      </c>
    </row>
    <row r="4023" spans="7:11">
      <c r="G4023" s="160">
        <f t="shared" si="314"/>
        <v>0</v>
      </c>
      <c r="H4023" s="160">
        <f t="shared" si="318"/>
        <v>0</v>
      </c>
      <c r="I4023" s="160">
        <f t="shared" si="315"/>
        <v>0</v>
      </c>
      <c r="J4023" s="160">
        <f t="shared" si="316"/>
        <v>0</v>
      </c>
      <c r="K4023" s="160">
        <f t="shared" si="317"/>
        <v>0</v>
      </c>
    </row>
    <row r="4024" spans="7:11">
      <c r="G4024" s="160">
        <f t="shared" si="314"/>
        <v>0</v>
      </c>
      <c r="H4024" s="160">
        <f t="shared" si="318"/>
        <v>0</v>
      </c>
      <c r="I4024" s="160">
        <f t="shared" si="315"/>
        <v>0</v>
      </c>
      <c r="J4024" s="160">
        <f t="shared" si="316"/>
        <v>0</v>
      </c>
      <c r="K4024" s="160">
        <f t="shared" si="317"/>
        <v>0</v>
      </c>
    </row>
    <row r="4025" spans="7:11">
      <c r="G4025" s="160">
        <f t="shared" ref="G4025:G4088" si="319">IF(LEFT(C4025,2)="1-","ТР",IF(LEFT(C4025,2)="4-","ТР",0))</f>
        <v>0</v>
      </c>
      <c r="H4025" s="160">
        <f t="shared" si="318"/>
        <v>0</v>
      </c>
      <c r="I4025" s="160">
        <f t="shared" si="315"/>
        <v>0</v>
      </c>
      <c r="J4025" s="160">
        <f t="shared" si="316"/>
        <v>0</v>
      </c>
      <c r="K4025" s="160">
        <f t="shared" si="317"/>
        <v>0</v>
      </c>
    </row>
    <row r="4026" spans="7:11">
      <c r="G4026" s="160">
        <f t="shared" si="319"/>
        <v>0</v>
      </c>
      <c r="H4026" s="160">
        <f t="shared" si="318"/>
        <v>0</v>
      </c>
      <c r="I4026" s="160">
        <f t="shared" si="315"/>
        <v>0</v>
      </c>
      <c r="J4026" s="160">
        <f t="shared" si="316"/>
        <v>0</v>
      </c>
      <c r="K4026" s="160">
        <f t="shared" si="317"/>
        <v>0</v>
      </c>
    </row>
    <row r="4027" spans="7:11">
      <c r="G4027" s="160">
        <f t="shared" si="319"/>
        <v>0</v>
      </c>
      <c r="H4027" s="160">
        <f t="shared" si="318"/>
        <v>0</v>
      </c>
      <c r="I4027" s="160">
        <f t="shared" si="315"/>
        <v>0</v>
      </c>
      <c r="J4027" s="160">
        <f t="shared" si="316"/>
        <v>0</v>
      </c>
      <c r="K4027" s="160">
        <f t="shared" si="317"/>
        <v>0</v>
      </c>
    </row>
    <row r="4028" spans="7:11">
      <c r="G4028" s="160">
        <f t="shared" si="319"/>
        <v>0</v>
      </c>
      <c r="H4028" s="160">
        <f t="shared" si="318"/>
        <v>0</v>
      </c>
      <c r="I4028" s="160">
        <f t="shared" si="315"/>
        <v>0</v>
      </c>
      <c r="J4028" s="160">
        <f t="shared" si="316"/>
        <v>0</v>
      </c>
      <c r="K4028" s="160">
        <f t="shared" si="317"/>
        <v>0</v>
      </c>
    </row>
    <row r="4029" spans="7:11">
      <c r="G4029" s="160">
        <f t="shared" si="319"/>
        <v>0</v>
      </c>
      <c r="H4029" s="160">
        <f t="shared" si="318"/>
        <v>0</v>
      </c>
      <c r="I4029" s="160">
        <f t="shared" si="315"/>
        <v>0</v>
      </c>
      <c r="J4029" s="160">
        <f t="shared" si="316"/>
        <v>0</v>
      </c>
      <c r="K4029" s="160">
        <f t="shared" si="317"/>
        <v>0</v>
      </c>
    </row>
    <row r="4030" spans="7:11">
      <c r="G4030" s="160">
        <f t="shared" si="319"/>
        <v>0</v>
      </c>
      <c r="H4030" s="160">
        <f t="shared" si="318"/>
        <v>0</v>
      </c>
      <c r="I4030" s="160">
        <f t="shared" si="315"/>
        <v>0</v>
      </c>
      <c r="J4030" s="160">
        <f t="shared" si="316"/>
        <v>0</v>
      </c>
      <c r="K4030" s="160">
        <f t="shared" si="317"/>
        <v>0</v>
      </c>
    </row>
    <row r="4031" spans="7:11">
      <c r="G4031" s="160">
        <f t="shared" si="319"/>
        <v>0</v>
      </c>
      <c r="H4031" s="160">
        <f t="shared" si="318"/>
        <v>0</v>
      </c>
      <c r="I4031" s="160">
        <f t="shared" si="315"/>
        <v>0</v>
      </c>
      <c r="J4031" s="160">
        <f t="shared" si="316"/>
        <v>0</v>
      </c>
      <c r="K4031" s="160">
        <f t="shared" si="317"/>
        <v>0</v>
      </c>
    </row>
    <row r="4032" spans="7:11">
      <c r="G4032" s="160">
        <f t="shared" si="319"/>
        <v>0</v>
      </c>
      <c r="H4032" s="160">
        <f t="shared" si="318"/>
        <v>0</v>
      </c>
      <c r="I4032" s="160">
        <f t="shared" si="315"/>
        <v>0</v>
      </c>
      <c r="J4032" s="160">
        <f t="shared" si="316"/>
        <v>0</v>
      </c>
      <c r="K4032" s="160">
        <f t="shared" si="317"/>
        <v>0</v>
      </c>
    </row>
    <row r="4033" spans="7:11">
      <c r="G4033" s="160">
        <f t="shared" si="319"/>
        <v>0</v>
      </c>
      <c r="H4033" s="160">
        <f t="shared" si="318"/>
        <v>0</v>
      </c>
      <c r="I4033" s="160">
        <f t="shared" si="315"/>
        <v>0</v>
      </c>
      <c r="J4033" s="160">
        <f t="shared" si="316"/>
        <v>0</v>
      </c>
      <c r="K4033" s="160">
        <f t="shared" si="317"/>
        <v>0</v>
      </c>
    </row>
    <row r="4034" spans="7:11">
      <c r="G4034" s="160">
        <f t="shared" si="319"/>
        <v>0</v>
      </c>
      <c r="H4034" s="160">
        <f t="shared" si="318"/>
        <v>0</v>
      </c>
      <c r="I4034" s="160">
        <f t="shared" si="315"/>
        <v>0</v>
      </c>
      <c r="J4034" s="160">
        <f t="shared" si="316"/>
        <v>0</v>
      </c>
      <c r="K4034" s="160">
        <f t="shared" si="317"/>
        <v>0</v>
      </c>
    </row>
    <row r="4035" spans="7:11">
      <c r="G4035" s="160">
        <f t="shared" si="319"/>
        <v>0</v>
      </c>
      <c r="H4035" s="160">
        <f t="shared" si="318"/>
        <v>0</v>
      </c>
      <c r="I4035" s="160">
        <f t="shared" si="315"/>
        <v>0</v>
      </c>
      <c r="J4035" s="160">
        <f t="shared" si="316"/>
        <v>0</v>
      </c>
      <c r="K4035" s="160">
        <f t="shared" si="317"/>
        <v>0</v>
      </c>
    </row>
    <row r="4036" spans="7:11">
      <c r="G4036" s="160">
        <f t="shared" si="319"/>
        <v>0</v>
      </c>
      <c r="H4036" s="160">
        <f t="shared" si="318"/>
        <v>0</v>
      </c>
      <c r="I4036" s="160">
        <f t="shared" ref="I4036:I4099" si="320">IF(G4036="ТР",F4036,0)</f>
        <v>0</v>
      </c>
      <c r="J4036" s="160">
        <f t="shared" si="316"/>
        <v>0</v>
      </c>
      <c r="K4036" s="160">
        <f t="shared" si="317"/>
        <v>0</v>
      </c>
    </row>
    <row r="4037" spans="7:11">
      <c r="G4037" s="160">
        <f t="shared" si="319"/>
        <v>0</v>
      </c>
      <c r="H4037" s="160">
        <f t="shared" si="318"/>
        <v>0</v>
      </c>
      <c r="I4037" s="160">
        <f t="shared" si="320"/>
        <v>0</v>
      </c>
      <c r="J4037" s="160">
        <f t="shared" ref="J4037:J4100" si="321">IF(LEFT(C4037,2)="02","КР",0)</f>
        <v>0</v>
      </c>
      <c r="K4037" s="160">
        <f t="shared" ref="K4037:K4100" si="322">IF(J4037="КР",F4037,0)</f>
        <v>0</v>
      </c>
    </row>
    <row r="4038" spans="7:11">
      <c r="G4038" s="160">
        <f t="shared" si="319"/>
        <v>0</v>
      </c>
      <c r="H4038" s="160">
        <f t="shared" si="318"/>
        <v>0</v>
      </c>
      <c r="I4038" s="160">
        <f t="shared" si="320"/>
        <v>0</v>
      </c>
      <c r="J4038" s="160">
        <f t="shared" si="321"/>
        <v>0</v>
      </c>
      <c r="K4038" s="160">
        <f t="shared" si="322"/>
        <v>0</v>
      </c>
    </row>
    <row r="4039" spans="7:11">
      <c r="G4039" s="160">
        <f t="shared" si="319"/>
        <v>0</v>
      </c>
      <c r="H4039" s="160">
        <f t="shared" ref="H4039:H4102" si="323">IF(G4039="ТР",MID(C4039,3,1),0)</f>
        <v>0</v>
      </c>
      <c r="I4039" s="160">
        <f t="shared" si="320"/>
        <v>0</v>
      </c>
      <c r="J4039" s="160">
        <f t="shared" si="321"/>
        <v>0</v>
      </c>
      <c r="K4039" s="160">
        <f t="shared" si="322"/>
        <v>0</v>
      </c>
    </row>
    <row r="4040" spans="7:11">
      <c r="G4040" s="160">
        <f t="shared" si="319"/>
        <v>0</v>
      </c>
      <c r="H4040" s="160">
        <f t="shared" si="323"/>
        <v>0</v>
      </c>
      <c r="I4040" s="160">
        <f t="shared" si="320"/>
        <v>0</v>
      </c>
      <c r="J4040" s="160">
        <f t="shared" si="321"/>
        <v>0</v>
      </c>
      <c r="K4040" s="160">
        <f t="shared" si="322"/>
        <v>0</v>
      </c>
    </row>
    <row r="4041" spans="7:11">
      <c r="G4041" s="160">
        <f t="shared" si="319"/>
        <v>0</v>
      </c>
      <c r="H4041" s="160">
        <f t="shared" si="323"/>
        <v>0</v>
      </c>
      <c r="I4041" s="160">
        <f t="shared" si="320"/>
        <v>0</v>
      </c>
      <c r="J4041" s="160">
        <f t="shared" si="321"/>
        <v>0</v>
      </c>
      <c r="K4041" s="160">
        <f t="shared" si="322"/>
        <v>0</v>
      </c>
    </row>
    <row r="4042" spans="7:11">
      <c r="G4042" s="160">
        <f t="shared" si="319"/>
        <v>0</v>
      </c>
      <c r="H4042" s="160">
        <f t="shared" si="323"/>
        <v>0</v>
      </c>
      <c r="I4042" s="160">
        <f t="shared" si="320"/>
        <v>0</v>
      </c>
      <c r="J4042" s="160">
        <f t="shared" si="321"/>
        <v>0</v>
      </c>
      <c r="K4042" s="160">
        <f t="shared" si="322"/>
        <v>0</v>
      </c>
    </row>
    <row r="4043" spans="7:11">
      <c r="G4043" s="160">
        <f t="shared" si="319"/>
        <v>0</v>
      </c>
      <c r="H4043" s="160">
        <f t="shared" si="323"/>
        <v>0</v>
      </c>
      <c r="I4043" s="160">
        <f t="shared" si="320"/>
        <v>0</v>
      </c>
      <c r="J4043" s="160">
        <f t="shared" si="321"/>
        <v>0</v>
      </c>
      <c r="K4043" s="160">
        <f t="shared" si="322"/>
        <v>0</v>
      </c>
    </row>
    <row r="4044" spans="7:11">
      <c r="G4044" s="160">
        <f t="shared" si="319"/>
        <v>0</v>
      </c>
      <c r="H4044" s="160">
        <f t="shared" si="323"/>
        <v>0</v>
      </c>
      <c r="I4044" s="160">
        <f t="shared" si="320"/>
        <v>0</v>
      </c>
      <c r="J4044" s="160">
        <f t="shared" si="321"/>
        <v>0</v>
      </c>
      <c r="K4044" s="160">
        <f t="shared" si="322"/>
        <v>0</v>
      </c>
    </row>
    <row r="4045" spans="7:11">
      <c r="G4045" s="160">
        <f t="shared" si="319"/>
        <v>0</v>
      </c>
      <c r="H4045" s="160">
        <f t="shared" si="323"/>
        <v>0</v>
      </c>
      <c r="I4045" s="160">
        <f t="shared" si="320"/>
        <v>0</v>
      </c>
      <c r="J4045" s="160">
        <f t="shared" si="321"/>
        <v>0</v>
      </c>
      <c r="K4045" s="160">
        <f t="shared" si="322"/>
        <v>0</v>
      </c>
    </row>
    <row r="4046" spans="7:11">
      <c r="G4046" s="160">
        <f t="shared" si="319"/>
        <v>0</v>
      </c>
      <c r="H4046" s="160">
        <f t="shared" si="323"/>
        <v>0</v>
      </c>
      <c r="I4046" s="160">
        <f t="shared" si="320"/>
        <v>0</v>
      </c>
      <c r="J4046" s="160">
        <f t="shared" si="321"/>
        <v>0</v>
      </c>
      <c r="K4046" s="160">
        <f t="shared" si="322"/>
        <v>0</v>
      </c>
    </row>
    <row r="4047" spans="7:11">
      <c r="G4047" s="160">
        <f t="shared" si="319"/>
        <v>0</v>
      </c>
      <c r="H4047" s="160">
        <f t="shared" si="323"/>
        <v>0</v>
      </c>
      <c r="I4047" s="160">
        <f t="shared" si="320"/>
        <v>0</v>
      </c>
      <c r="J4047" s="160">
        <f t="shared" si="321"/>
        <v>0</v>
      </c>
      <c r="K4047" s="160">
        <f t="shared" si="322"/>
        <v>0</v>
      </c>
    </row>
    <row r="4048" spans="7:11">
      <c r="G4048" s="160">
        <f t="shared" si="319"/>
        <v>0</v>
      </c>
      <c r="H4048" s="160">
        <f t="shared" si="323"/>
        <v>0</v>
      </c>
      <c r="I4048" s="160">
        <f t="shared" si="320"/>
        <v>0</v>
      </c>
      <c r="J4048" s="160">
        <f t="shared" si="321"/>
        <v>0</v>
      </c>
      <c r="K4048" s="160">
        <f t="shared" si="322"/>
        <v>0</v>
      </c>
    </row>
    <row r="4049" spans="7:11">
      <c r="G4049" s="160">
        <f t="shared" si="319"/>
        <v>0</v>
      </c>
      <c r="H4049" s="160">
        <f t="shared" si="323"/>
        <v>0</v>
      </c>
      <c r="I4049" s="160">
        <f t="shared" si="320"/>
        <v>0</v>
      </c>
      <c r="J4049" s="160">
        <f t="shared" si="321"/>
        <v>0</v>
      </c>
      <c r="K4049" s="160">
        <f t="shared" si="322"/>
        <v>0</v>
      </c>
    </row>
    <row r="4050" spans="7:11">
      <c r="G4050" s="160">
        <f t="shared" si="319"/>
        <v>0</v>
      </c>
      <c r="H4050" s="160">
        <f t="shared" si="323"/>
        <v>0</v>
      </c>
      <c r="I4050" s="160">
        <f t="shared" si="320"/>
        <v>0</v>
      </c>
      <c r="J4050" s="160">
        <f t="shared" si="321"/>
        <v>0</v>
      </c>
      <c r="K4050" s="160">
        <f t="shared" si="322"/>
        <v>0</v>
      </c>
    </row>
    <row r="4051" spans="7:11">
      <c r="G4051" s="160">
        <f t="shared" si="319"/>
        <v>0</v>
      </c>
      <c r="H4051" s="160">
        <f t="shared" si="323"/>
        <v>0</v>
      </c>
      <c r="I4051" s="160">
        <f t="shared" si="320"/>
        <v>0</v>
      </c>
      <c r="J4051" s="160">
        <f t="shared" si="321"/>
        <v>0</v>
      </c>
      <c r="K4051" s="160">
        <f t="shared" si="322"/>
        <v>0</v>
      </c>
    </row>
    <row r="4052" spans="7:11">
      <c r="G4052" s="160">
        <f t="shared" si="319"/>
        <v>0</v>
      </c>
      <c r="H4052" s="160">
        <f t="shared" si="323"/>
        <v>0</v>
      </c>
      <c r="I4052" s="160">
        <f t="shared" si="320"/>
        <v>0</v>
      </c>
      <c r="J4052" s="160">
        <f t="shared" si="321"/>
        <v>0</v>
      </c>
      <c r="K4052" s="160">
        <f t="shared" si="322"/>
        <v>0</v>
      </c>
    </row>
    <row r="4053" spans="7:11">
      <c r="G4053" s="160">
        <f t="shared" si="319"/>
        <v>0</v>
      </c>
      <c r="H4053" s="160">
        <f t="shared" si="323"/>
        <v>0</v>
      </c>
      <c r="I4053" s="160">
        <f t="shared" si="320"/>
        <v>0</v>
      </c>
      <c r="J4053" s="160">
        <f t="shared" si="321"/>
        <v>0</v>
      </c>
      <c r="K4053" s="160">
        <f t="shared" si="322"/>
        <v>0</v>
      </c>
    </row>
    <row r="4054" spans="7:11">
      <c r="G4054" s="160">
        <f t="shared" si="319"/>
        <v>0</v>
      </c>
      <c r="H4054" s="160">
        <f t="shared" si="323"/>
        <v>0</v>
      </c>
      <c r="I4054" s="160">
        <f t="shared" si="320"/>
        <v>0</v>
      </c>
      <c r="J4054" s="160">
        <f t="shared" si="321"/>
        <v>0</v>
      </c>
      <c r="K4054" s="160">
        <f t="shared" si="322"/>
        <v>0</v>
      </c>
    </row>
    <row r="4055" spans="7:11">
      <c r="G4055" s="160">
        <f t="shared" si="319"/>
        <v>0</v>
      </c>
      <c r="H4055" s="160">
        <f t="shared" si="323"/>
        <v>0</v>
      </c>
      <c r="I4055" s="160">
        <f t="shared" si="320"/>
        <v>0</v>
      </c>
      <c r="J4055" s="160">
        <f t="shared" si="321"/>
        <v>0</v>
      </c>
      <c r="K4055" s="160">
        <f t="shared" si="322"/>
        <v>0</v>
      </c>
    </row>
    <row r="4056" spans="7:11">
      <c r="G4056" s="160">
        <f t="shared" si="319"/>
        <v>0</v>
      </c>
      <c r="H4056" s="160">
        <f t="shared" si="323"/>
        <v>0</v>
      </c>
      <c r="I4056" s="160">
        <f t="shared" si="320"/>
        <v>0</v>
      </c>
      <c r="J4056" s="160">
        <f t="shared" si="321"/>
        <v>0</v>
      </c>
      <c r="K4056" s="160">
        <f t="shared" si="322"/>
        <v>0</v>
      </c>
    </row>
    <row r="4057" spans="7:11">
      <c r="G4057" s="160">
        <f t="shared" si="319"/>
        <v>0</v>
      </c>
      <c r="H4057" s="160">
        <f t="shared" si="323"/>
        <v>0</v>
      </c>
      <c r="I4057" s="160">
        <f t="shared" si="320"/>
        <v>0</v>
      </c>
      <c r="J4057" s="160">
        <f t="shared" si="321"/>
        <v>0</v>
      </c>
      <c r="K4057" s="160">
        <f t="shared" si="322"/>
        <v>0</v>
      </c>
    </row>
    <row r="4058" spans="7:11">
      <c r="G4058" s="160">
        <f t="shared" si="319"/>
        <v>0</v>
      </c>
      <c r="H4058" s="160">
        <f t="shared" si="323"/>
        <v>0</v>
      </c>
      <c r="I4058" s="160">
        <f t="shared" si="320"/>
        <v>0</v>
      </c>
      <c r="J4058" s="160">
        <f t="shared" si="321"/>
        <v>0</v>
      </c>
      <c r="K4058" s="160">
        <f t="shared" si="322"/>
        <v>0</v>
      </c>
    </row>
    <row r="4059" spans="7:11">
      <c r="G4059" s="160">
        <f t="shared" si="319"/>
        <v>0</v>
      </c>
      <c r="H4059" s="160">
        <f t="shared" si="323"/>
        <v>0</v>
      </c>
      <c r="I4059" s="160">
        <f t="shared" si="320"/>
        <v>0</v>
      </c>
      <c r="J4059" s="160">
        <f t="shared" si="321"/>
        <v>0</v>
      </c>
      <c r="K4059" s="160">
        <f t="shared" si="322"/>
        <v>0</v>
      </c>
    </row>
    <row r="4060" spans="7:11">
      <c r="G4060" s="160">
        <f t="shared" si="319"/>
        <v>0</v>
      </c>
      <c r="H4060" s="160">
        <f t="shared" si="323"/>
        <v>0</v>
      </c>
      <c r="I4060" s="160">
        <f t="shared" si="320"/>
        <v>0</v>
      </c>
      <c r="J4060" s="160">
        <f t="shared" si="321"/>
        <v>0</v>
      </c>
      <c r="K4060" s="160">
        <f t="shared" si="322"/>
        <v>0</v>
      </c>
    </row>
    <row r="4061" spans="7:11">
      <c r="G4061" s="160">
        <f t="shared" si="319"/>
        <v>0</v>
      </c>
      <c r="H4061" s="160">
        <f t="shared" si="323"/>
        <v>0</v>
      </c>
      <c r="I4061" s="160">
        <f t="shared" si="320"/>
        <v>0</v>
      </c>
      <c r="J4061" s="160">
        <f t="shared" si="321"/>
        <v>0</v>
      </c>
      <c r="K4061" s="160">
        <f t="shared" si="322"/>
        <v>0</v>
      </c>
    </row>
    <row r="4062" spans="7:11">
      <c r="G4062" s="160">
        <f t="shared" si="319"/>
        <v>0</v>
      </c>
      <c r="H4062" s="160">
        <f t="shared" si="323"/>
        <v>0</v>
      </c>
      <c r="I4062" s="160">
        <f t="shared" si="320"/>
        <v>0</v>
      </c>
      <c r="J4062" s="160">
        <f t="shared" si="321"/>
        <v>0</v>
      </c>
      <c r="K4062" s="160">
        <f t="shared" si="322"/>
        <v>0</v>
      </c>
    </row>
    <row r="4063" spans="7:11">
      <c r="G4063" s="160">
        <f t="shared" si="319"/>
        <v>0</v>
      </c>
      <c r="H4063" s="160">
        <f t="shared" si="323"/>
        <v>0</v>
      </c>
      <c r="I4063" s="160">
        <f t="shared" si="320"/>
        <v>0</v>
      </c>
      <c r="J4063" s="160">
        <f t="shared" si="321"/>
        <v>0</v>
      </c>
      <c r="K4063" s="160">
        <f t="shared" si="322"/>
        <v>0</v>
      </c>
    </row>
    <row r="4064" spans="7:11">
      <c r="G4064" s="160">
        <f t="shared" si="319"/>
        <v>0</v>
      </c>
      <c r="H4064" s="160">
        <f t="shared" si="323"/>
        <v>0</v>
      </c>
      <c r="I4064" s="160">
        <f t="shared" si="320"/>
        <v>0</v>
      </c>
      <c r="J4064" s="160">
        <f t="shared" si="321"/>
        <v>0</v>
      </c>
      <c r="K4064" s="160">
        <f t="shared" si="322"/>
        <v>0</v>
      </c>
    </row>
    <row r="4065" spans="7:11">
      <c r="G4065" s="160">
        <f t="shared" si="319"/>
        <v>0</v>
      </c>
      <c r="H4065" s="160">
        <f t="shared" si="323"/>
        <v>0</v>
      </c>
      <c r="I4065" s="160">
        <f t="shared" si="320"/>
        <v>0</v>
      </c>
      <c r="J4065" s="160">
        <f t="shared" si="321"/>
        <v>0</v>
      </c>
      <c r="K4065" s="160">
        <f t="shared" si="322"/>
        <v>0</v>
      </c>
    </row>
    <row r="4066" spans="7:11">
      <c r="G4066" s="160">
        <f t="shared" si="319"/>
        <v>0</v>
      </c>
      <c r="H4066" s="160">
        <f t="shared" si="323"/>
        <v>0</v>
      </c>
      <c r="I4066" s="160">
        <f t="shared" si="320"/>
        <v>0</v>
      </c>
      <c r="J4066" s="160">
        <f t="shared" si="321"/>
        <v>0</v>
      </c>
      <c r="K4066" s="160">
        <f t="shared" si="322"/>
        <v>0</v>
      </c>
    </row>
    <row r="4067" spans="7:11">
      <c r="G4067" s="160">
        <f t="shared" si="319"/>
        <v>0</v>
      </c>
      <c r="H4067" s="160">
        <f t="shared" si="323"/>
        <v>0</v>
      </c>
      <c r="I4067" s="160">
        <f t="shared" si="320"/>
        <v>0</v>
      </c>
      <c r="J4067" s="160">
        <f t="shared" si="321"/>
        <v>0</v>
      </c>
      <c r="K4067" s="160">
        <f t="shared" si="322"/>
        <v>0</v>
      </c>
    </row>
    <row r="4068" spans="7:11">
      <c r="G4068" s="160">
        <f t="shared" si="319"/>
        <v>0</v>
      </c>
      <c r="H4068" s="160">
        <f t="shared" si="323"/>
        <v>0</v>
      </c>
      <c r="I4068" s="160">
        <f t="shared" si="320"/>
        <v>0</v>
      </c>
      <c r="J4068" s="160">
        <f t="shared" si="321"/>
        <v>0</v>
      </c>
      <c r="K4068" s="160">
        <f t="shared" si="322"/>
        <v>0</v>
      </c>
    </row>
    <row r="4069" spans="7:11">
      <c r="G4069" s="160">
        <f t="shared" si="319"/>
        <v>0</v>
      </c>
      <c r="H4069" s="160">
        <f t="shared" si="323"/>
        <v>0</v>
      </c>
      <c r="I4069" s="160">
        <f t="shared" si="320"/>
        <v>0</v>
      </c>
      <c r="J4069" s="160">
        <f t="shared" si="321"/>
        <v>0</v>
      </c>
      <c r="K4069" s="160">
        <f t="shared" si="322"/>
        <v>0</v>
      </c>
    </row>
    <row r="4070" spans="7:11">
      <c r="G4070" s="160">
        <f t="shared" si="319"/>
        <v>0</v>
      </c>
      <c r="H4070" s="160">
        <f t="shared" si="323"/>
        <v>0</v>
      </c>
      <c r="I4070" s="160">
        <f t="shared" si="320"/>
        <v>0</v>
      </c>
      <c r="J4070" s="160">
        <f t="shared" si="321"/>
        <v>0</v>
      </c>
      <c r="K4070" s="160">
        <f t="shared" si="322"/>
        <v>0</v>
      </c>
    </row>
    <row r="4071" spans="7:11">
      <c r="G4071" s="160">
        <f t="shared" si="319"/>
        <v>0</v>
      </c>
      <c r="H4071" s="160">
        <f t="shared" si="323"/>
        <v>0</v>
      </c>
      <c r="I4071" s="160">
        <f t="shared" si="320"/>
        <v>0</v>
      </c>
      <c r="J4071" s="160">
        <f t="shared" si="321"/>
        <v>0</v>
      </c>
      <c r="K4071" s="160">
        <f t="shared" si="322"/>
        <v>0</v>
      </c>
    </row>
    <row r="4072" spans="7:11">
      <c r="G4072" s="160">
        <f t="shared" si="319"/>
        <v>0</v>
      </c>
      <c r="H4072" s="160">
        <f t="shared" si="323"/>
        <v>0</v>
      </c>
      <c r="I4072" s="160">
        <f t="shared" si="320"/>
        <v>0</v>
      </c>
      <c r="J4072" s="160">
        <f t="shared" si="321"/>
        <v>0</v>
      </c>
      <c r="K4072" s="160">
        <f t="shared" si="322"/>
        <v>0</v>
      </c>
    </row>
    <row r="4073" spans="7:11">
      <c r="G4073" s="160">
        <f t="shared" si="319"/>
        <v>0</v>
      </c>
      <c r="H4073" s="160">
        <f t="shared" si="323"/>
        <v>0</v>
      </c>
      <c r="I4073" s="160">
        <f t="shared" si="320"/>
        <v>0</v>
      </c>
      <c r="J4073" s="160">
        <f t="shared" si="321"/>
        <v>0</v>
      </c>
      <c r="K4073" s="160">
        <f t="shared" si="322"/>
        <v>0</v>
      </c>
    </row>
    <row r="4074" spans="7:11">
      <c r="G4074" s="160">
        <f t="shared" si="319"/>
        <v>0</v>
      </c>
      <c r="H4074" s="160">
        <f t="shared" si="323"/>
        <v>0</v>
      </c>
      <c r="I4074" s="160">
        <f t="shared" si="320"/>
        <v>0</v>
      </c>
      <c r="J4074" s="160">
        <f t="shared" si="321"/>
        <v>0</v>
      </c>
      <c r="K4074" s="160">
        <f t="shared" si="322"/>
        <v>0</v>
      </c>
    </row>
    <row r="4075" spans="7:11">
      <c r="G4075" s="160">
        <f t="shared" si="319"/>
        <v>0</v>
      </c>
      <c r="H4075" s="160">
        <f t="shared" si="323"/>
        <v>0</v>
      </c>
      <c r="I4075" s="160">
        <f t="shared" si="320"/>
        <v>0</v>
      </c>
      <c r="J4075" s="160">
        <f t="shared" si="321"/>
        <v>0</v>
      </c>
      <c r="K4075" s="160">
        <f t="shared" si="322"/>
        <v>0</v>
      </c>
    </row>
    <row r="4076" spans="7:11">
      <c r="G4076" s="160">
        <f t="shared" si="319"/>
        <v>0</v>
      </c>
      <c r="H4076" s="160">
        <f t="shared" si="323"/>
        <v>0</v>
      </c>
      <c r="I4076" s="160">
        <f t="shared" si="320"/>
        <v>0</v>
      </c>
      <c r="J4076" s="160">
        <f t="shared" si="321"/>
        <v>0</v>
      </c>
      <c r="K4076" s="160">
        <f t="shared" si="322"/>
        <v>0</v>
      </c>
    </row>
    <row r="4077" spans="7:11">
      <c r="G4077" s="160">
        <f t="shared" si="319"/>
        <v>0</v>
      </c>
      <c r="H4077" s="160">
        <f t="shared" si="323"/>
        <v>0</v>
      </c>
      <c r="I4077" s="160">
        <f t="shared" si="320"/>
        <v>0</v>
      </c>
      <c r="J4077" s="160">
        <f t="shared" si="321"/>
        <v>0</v>
      </c>
      <c r="K4077" s="160">
        <f t="shared" si="322"/>
        <v>0</v>
      </c>
    </row>
    <row r="4078" spans="7:11">
      <c r="G4078" s="160">
        <f t="shared" si="319"/>
        <v>0</v>
      </c>
      <c r="H4078" s="160">
        <f t="shared" si="323"/>
        <v>0</v>
      </c>
      <c r="I4078" s="160">
        <f t="shared" si="320"/>
        <v>0</v>
      </c>
      <c r="J4078" s="160">
        <f t="shared" si="321"/>
        <v>0</v>
      </c>
      <c r="K4078" s="160">
        <f t="shared" si="322"/>
        <v>0</v>
      </c>
    </row>
    <row r="4079" spans="7:11">
      <c r="G4079" s="160">
        <f t="shared" si="319"/>
        <v>0</v>
      </c>
      <c r="H4079" s="160">
        <f t="shared" si="323"/>
        <v>0</v>
      </c>
      <c r="I4079" s="160">
        <f t="shared" si="320"/>
        <v>0</v>
      </c>
      <c r="J4079" s="160">
        <f t="shared" si="321"/>
        <v>0</v>
      </c>
      <c r="K4079" s="160">
        <f t="shared" si="322"/>
        <v>0</v>
      </c>
    </row>
    <row r="4080" spans="7:11">
      <c r="G4080" s="160">
        <f t="shared" si="319"/>
        <v>0</v>
      </c>
      <c r="H4080" s="160">
        <f t="shared" si="323"/>
        <v>0</v>
      </c>
      <c r="I4080" s="160">
        <f t="shared" si="320"/>
        <v>0</v>
      </c>
      <c r="J4080" s="160">
        <f t="shared" si="321"/>
        <v>0</v>
      </c>
      <c r="K4080" s="160">
        <f t="shared" si="322"/>
        <v>0</v>
      </c>
    </row>
    <row r="4081" spans="7:11">
      <c r="G4081" s="160">
        <f t="shared" si="319"/>
        <v>0</v>
      </c>
      <c r="H4081" s="160">
        <f t="shared" si="323"/>
        <v>0</v>
      </c>
      <c r="I4081" s="160">
        <f t="shared" si="320"/>
        <v>0</v>
      </c>
      <c r="J4081" s="160">
        <f t="shared" si="321"/>
        <v>0</v>
      </c>
      <c r="K4081" s="160">
        <f t="shared" si="322"/>
        <v>0</v>
      </c>
    </row>
    <row r="4082" spans="7:11">
      <c r="G4082" s="160">
        <f t="shared" si="319"/>
        <v>0</v>
      </c>
      <c r="H4082" s="160">
        <f t="shared" si="323"/>
        <v>0</v>
      </c>
      <c r="I4082" s="160">
        <f t="shared" si="320"/>
        <v>0</v>
      </c>
      <c r="J4082" s="160">
        <f t="shared" si="321"/>
        <v>0</v>
      </c>
      <c r="K4082" s="160">
        <f t="shared" si="322"/>
        <v>0</v>
      </c>
    </row>
    <row r="4083" spans="7:11">
      <c r="G4083" s="160">
        <f t="shared" si="319"/>
        <v>0</v>
      </c>
      <c r="H4083" s="160">
        <f t="shared" si="323"/>
        <v>0</v>
      </c>
      <c r="I4083" s="160">
        <f t="shared" si="320"/>
        <v>0</v>
      </c>
      <c r="J4083" s="160">
        <f t="shared" si="321"/>
        <v>0</v>
      </c>
      <c r="K4083" s="160">
        <f t="shared" si="322"/>
        <v>0</v>
      </c>
    </row>
    <row r="4084" spans="7:11">
      <c r="G4084" s="160">
        <f t="shared" si="319"/>
        <v>0</v>
      </c>
      <c r="H4084" s="160">
        <f t="shared" si="323"/>
        <v>0</v>
      </c>
      <c r="I4084" s="160">
        <f t="shared" si="320"/>
        <v>0</v>
      </c>
      <c r="J4084" s="160">
        <f t="shared" si="321"/>
        <v>0</v>
      </c>
      <c r="K4084" s="160">
        <f t="shared" si="322"/>
        <v>0</v>
      </c>
    </row>
    <row r="4085" spans="7:11">
      <c r="G4085" s="160">
        <f t="shared" si="319"/>
        <v>0</v>
      </c>
      <c r="H4085" s="160">
        <f t="shared" si="323"/>
        <v>0</v>
      </c>
      <c r="I4085" s="160">
        <f t="shared" si="320"/>
        <v>0</v>
      </c>
      <c r="J4085" s="160">
        <f t="shared" si="321"/>
        <v>0</v>
      </c>
      <c r="K4085" s="160">
        <f t="shared" si="322"/>
        <v>0</v>
      </c>
    </row>
    <row r="4086" spans="7:11">
      <c r="G4086" s="160">
        <f t="shared" si="319"/>
        <v>0</v>
      </c>
      <c r="H4086" s="160">
        <f t="shared" si="323"/>
        <v>0</v>
      </c>
      <c r="I4086" s="160">
        <f t="shared" si="320"/>
        <v>0</v>
      </c>
      <c r="J4086" s="160">
        <f t="shared" si="321"/>
        <v>0</v>
      </c>
      <c r="K4086" s="160">
        <f t="shared" si="322"/>
        <v>0</v>
      </c>
    </row>
    <row r="4087" spans="7:11">
      <c r="G4087" s="160">
        <f t="shared" si="319"/>
        <v>0</v>
      </c>
      <c r="H4087" s="160">
        <f t="shared" si="323"/>
        <v>0</v>
      </c>
      <c r="I4087" s="160">
        <f t="shared" si="320"/>
        <v>0</v>
      </c>
      <c r="J4087" s="160">
        <f t="shared" si="321"/>
        <v>0</v>
      </c>
      <c r="K4087" s="160">
        <f t="shared" si="322"/>
        <v>0</v>
      </c>
    </row>
    <row r="4088" spans="7:11">
      <c r="G4088" s="160">
        <f t="shared" si="319"/>
        <v>0</v>
      </c>
      <c r="H4088" s="160">
        <f t="shared" si="323"/>
        <v>0</v>
      </c>
      <c r="I4088" s="160">
        <f t="shared" si="320"/>
        <v>0</v>
      </c>
      <c r="J4088" s="160">
        <f t="shared" si="321"/>
        <v>0</v>
      </c>
      <c r="K4088" s="160">
        <f t="shared" si="322"/>
        <v>0</v>
      </c>
    </row>
    <row r="4089" spans="7:11">
      <c r="G4089" s="160">
        <f t="shared" ref="G4089:G4152" si="324">IF(LEFT(C4089,2)="1-","ТР",IF(LEFT(C4089,2)="4-","ТР",0))</f>
        <v>0</v>
      </c>
      <c r="H4089" s="160">
        <f t="shared" si="323"/>
        <v>0</v>
      </c>
      <c r="I4089" s="160">
        <f t="shared" si="320"/>
        <v>0</v>
      </c>
      <c r="J4089" s="160">
        <f t="shared" si="321"/>
        <v>0</v>
      </c>
      <c r="K4089" s="160">
        <f t="shared" si="322"/>
        <v>0</v>
      </c>
    </row>
    <row r="4090" spans="7:11">
      <c r="G4090" s="160">
        <f t="shared" si="324"/>
        <v>0</v>
      </c>
      <c r="H4090" s="160">
        <f t="shared" si="323"/>
        <v>0</v>
      </c>
      <c r="I4090" s="160">
        <f t="shared" si="320"/>
        <v>0</v>
      </c>
      <c r="J4090" s="160">
        <f t="shared" si="321"/>
        <v>0</v>
      </c>
      <c r="K4090" s="160">
        <f t="shared" si="322"/>
        <v>0</v>
      </c>
    </row>
    <row r="4091" spans="7:11">
      <c r="G4091" s="160">
        <f t="shared" si="324"/>
        <v>0</v>
      </c>
      <c r="H4091" s="160">
        <f t="shared" si="323"/>
        <v>0</v>
      </c>
      <c r="I4091" s="160">
        <f t="shared" si="320"/>
        <v>0</v>
      </c>
      <c r="J4091" s="160">
        <f t="shared" si="321"/>
        <v>0</v>
      </c>
      <c r="K4091" s="160">
        <f t="shared" si="322"/>
        <v>0</v>
      </c>
    </row>
    <row r="4092" spans="7:11">
      <c r="G4092" s="160">
        <f t="shared" si="324"/>
        <v>0</v>
      </c>
      <c r="H4092" s="160">
        <f t="shared" si="323"/>
        <v>0</v>
      </c>
      <c r="I4092" s="160">
        <f t="shared" si="320"/>
        <v>0</v>
      </c>
      <c r="J4092" s="160">
        <f t="shared" si="321"/>
        <v>0</v>
      </c>
      <c r="K4092" s="160">
        <f t="shared" si="322"/>
        <v>0</v>
      </c>
    </row>
    <row r="4093" spans="7:11">
      <c r="G4093" s="160">
        <f t="shared" si="324"/>
        <v>0</v>
      </c>
      <c r="H4093" s="160">
        <f t="shared" si="323"/>
        <v>0</v>
      </c>
      <c r="I4093" s="160">
        <f t="shared" si="320"/>
        <v>0</v>
      </c>
      <c r="J4093" s="160">
        <f t="shared" si="321"/>
        <v>0</v>
      </c>
      <c r="K4093" s="160">
        <f t="shared" si="322"/>
        <v>0</v>
      </c>
    </row>
    <row r="4094" spans="7:11">
      <c r="G4094" s="160">
        <f t="shared" si="324"/>
        <v>0</v>
      </c>
      <c r="H4094" s="160">
        <f t="shared" si="323"/>
        <v>0</v>
      </c>
      <c r="I4094" s="160">
        <f t="shared" si="320"/>
        <v>0</v>
      </c>
      <c r="J4094" s="160">
        <f t="shared" si="321"/>
        <v>0</v>
      </c>
      <c r="K4094" s="160">
        <f t="shared" si="322"/>
        <v>0</v>
      </c>
    </row>
    <row r="4095" spans="7:11">
      <c r="G4095" s="160">
        <f t="shared" si="324"/>
        <v>0</v>
      </c>
      <c r="H4095" s="160">
        <f t="shared" si="323"/>
        <v>0</v>
      </c>
      <c r="I4095" s="160">
        <f t="shared" si="320"/>
        <v>0</v>
      </c>
      <c r="J4095" s="160">
        <f t="shared" si="321"/>
        <v>0</v>
      </c>
      <c r="K4095" s="160">
        <f t="shared" si="322"/>
        <v>0</v>
      </c>
    </row>
    <row r="4096" spans="7:11">
      <c r="G4096" s="160">
        <f t="shared" si="324"/>
        <v>0</v>
      </c>
      <c r="H4096" s="160">
        <f t="shared" si="323"/>
        <v>0</v>
      </c>
      <c r="I4096" s="160">
        <f t="shared" si="320"/>
        <v>0</v>
      </c>
      <c r="J4096" s="160">
        <f t="shared" si="321"/>
        <v>0</v>
      </c>
      <c r="K4096" s="160">
        <f t="shared" si="322"/>
        <v>0</v>
      </c>
    </row>
    <row r="4097" spans="7:11">
      <c r="G4097" s="160">
        <f t="shared" si="324"/>
        <v>0</v>
      </c>
      <c r="H4097" s="160">
        <f t="shared" si="323"/>
        <v>0</v>
      </c>
      <c r="I4097" s="160">
        <f t="shared" si="320"/>
        <v>0</v>
      </c>
      <c r="J4097" s="160">
        <f t="shared" si="321"/>
        <v>0</v>
      </c>
      <c r="K4097" s="160">
        <f t="shared" si="322"/>
        <v>0</v>
      </c>
    </row>
    <row r="4098" spans="7:11">
      <c r="G4098" s="160">
        <f t="shared" si="324"/>
        <v>0</v>
      </c>
      <c r="H4098" s="160">
        <f t="shared" si="323"/>
        <v>0</v>
      </c>
      <c r="I4098" s="160">
        <f t="shared" si="320"/>
        <v>0</v>
      </c>
      <c r="J4098" s="160">
        <f t="shared" si="321"/>
        <v>0</v>
      </c>
      <c r="K4098" s="160">
        <f t="shared" si="322"/>
        <v>0</v>
      </c>
    </row>
    <row r="4099" spans="7:11">
      <c r="G4099" s="160">
        <f t="shared" si="324"/>
        <v>0</v>
      </c>
      <c r="H4099" s="160">
        <f t="shared" si="323"/>
        <v>0</v>
      </c>
      <c r="I4099" s="160">
        <f t="shared" si="320"/>
        <v>0</v>
      </c>
      <c r="J4099" s="160">
        <f t="shared" si="321"/>
        <v>0</v>
      </c>
      <c r="K4099" s="160">
        <f t="shared" si="322"/>
        <v>0</v>
      </c>
    </row>
    <row r="4100" spans="7:11">
      <c r="G4100" s="160">
        <f t="shared" si="324"/>
        <v>0</v>
      </c>
      <c r="H4100" s="160">
        <f t="shared" si="323"/>
        <v>0</v>
      </c>
      <c r="I4100" s="160">
        <f t="shared" ref="I4100:I4163" si="325">IF(G4100="ТР",F4100,0)</f>
        <v>0</v>
      </c>
      <c r="J4100" s="160">
        <f t="shared" si="321"/>
        <v>0</v>
      </c>
      <c r="K4100" s="160">
        <f t="shared" si="322"/>
        <v>0</v>
      </c>
    </row>
    <row r="4101" spans="7:11">
      <c r="G4101" s="160">
        <f t="shared" si="324"/>
        <v>0</v>
      </c>
      <c r="H4101" s="160">
        <f t="shared" si="323"/>
        <v>0</v>
      </c>
      <c r="I4101" s="160">
        <f t="shared" si="325"/>
        <v>0</v>
      </c>
      <c r="J4101" s="160">
        <f t="shared" ref="J4101:J4164" si="326">IF(LEFT(C4101,2)="02","КР",0)</f>
        <v>0</v>
      </c>
      <c r="K4101" s="160">
        <f t="shared" ref="K4101:K4164" si="327">IF(J4101="КР",F4101,0)</f>
        <v>0</v>
      </c>
    </row>
    <row r="4102" spans="7:11">
      <c r="G4102" s="160">
        <f t="shared" si="324"/>
        <v>0</v>
      </c>
      <c r="H4102" s="160">
        <f t="shared" si="323"/>
        <v>0</v>
      </c>
      <c r="I4102" s="160">
        <f t="shared" si="325"/>
        <v>0</v>
      </c>
      <c r="J4102" s="160">
        <f t="shared" si="326"/>
        <v>0</v>
      </c>
      <c r="K4102" s="160">
        <f t="shared" si="327"/>
        <v>0</v>
      </c>
    </row>
    <row r="4103" spans="7:11">
      <c r="G4103" s="160">
        <f t="shared" si="324"/>
        <v>0</v>
      </c>
      <c r="H4103" s="160">
        <f t="shared" ref="H4103:H4166" si="328">IF(G4103="ТР",MID(C4103,3,1),0)</f>
        <v>0</v>
      </c>
      <c r="I4103" s="160">
        <f t="shared" si="325"/>
        <v>0</v>
      </c>
      <c r="J4103" s="160">
        <f t="shared" si="326"/>
        <v>0</v>
      </c>
      <c r="K4103" s="160">
        <f t="shared" si="327"/>
        <v>0</v>
      </c>
    </row>
    <row r="4104" spans="7:11">
      <c r="G4104" s="160">
        <f t="shared" si="324"/>
        <v>0</v>
      </c>
      <c r="H4104" s="160">
        <f t="shared" si="328"/>
        <v>0</v>
      </c>
      <c r="I4104" s="160">
        <f t="shared" si="325"/>
        <v>0</v>
      </c>
      <c r="J4104" s="160">
        <f t="shared" si="326"/>
        <v>0</v>
      </c>
      <c r="K4104" s="160">
        <f t="shared" si="327"/>
        <v>0</v>
      </c>
    </row>
    <row r="4105" spans="7:11">
      <c r="G4105" s="160">
        <f t="shared" si="324"/>
        <v>0</v>
      </c>
      <c r="H4105" s="160">
        <f t="shared" si="328"/>
        <v>0</v>
      </c>
      <c r="I4105" s="160">
        <f t="shared" si="325"/>
        <v>0</v>
      </c>
      <c r="J4105" s="160">
        <f t="shared" si="326"/>
        <v>0</v>
      </c>
      <c r="K4105" s="160">
        <f t="shared" si="327"/>
        <v>0</v>
      </c>
    </row>
    <row r="4106" spans="7:11">
      <c r="G4106" s="160">
        <f t="shared" si="324"/>
        <v>0</v>
      </c>
      <c r="H4106" s="160">
        <f t="shared" si="328"/>
        <v>0</v>
      </c>
      <c r="I4106" s="160">
        <f t="shared" si="325"/>
        <v>0</v>
      </c>
      <c r="J4106" s="160">
        <f t="shared" si="326"/>
        <v>0</v>
      </c>
      <c r="K4106" s="160">
        <f t="shared" si="327"/>
        <v>0</v>
      </c>
    </row>
    <row r="4107" spans="7:11">
      <c r="G4107" s="160">
        <f t="shared" si="324"/>
        <v>0</v>
      </c>
      <c r="H4107" s="160">
        <f t="shared" si="328"/>
        <v>0</v>
      </c>
      <c r="I4107" s="160">
        <f t="shared" si="325"/>
        <v>0</v>
      </c>
      <c r="J4107" s="160">
        <f t="shared" si="326"/>
        <v>0</v>
      </c>
      <c r="K4107" s="160">
        <f t="shared" si="327"/>
        <v>0</v>
      </c>
    </row>
    <row r="4108" spans="7:11">
      <c r="G4108" s="160">
        <f t="shared" si="324"/>
        <v>0</v>
      </c>
      <c r="H4108" s="160">
        <f t="shared" si="328"/>
        <v>0</v>
      </c>
      <c r="I4108" s="160">
        <f t="shared" si="325"/>
        <v>0</v>
      </c>
      <c r="J4108" s="160">
        <f t="shared" si="326"/>
        <v>0</v>
      </c>
      <c r="K4108" s="160">
        <f t="shared" si="327"/>
        <v>0</v>
      </c>
    </row>
    <row r="4109" spans="7:11">
      <c r="G4109" s="160">
        <f t="shared" si="324"/>
        <v>0</v>
      </c>
      <c r="H4109" s="160">
        <f t="shared" si="328"/>
        <v>0</v>
      </c>
      <c r="I4109" s="160">
        <f t="shared" si="325"/>
        <v>0</v>
      </c>
      <c r="J4109" s="160">
        <f t="shared" si="326"/>
        <v>0</v>
      </c>
      <c r="K4109" s="160">
        <f t="shared" si="327"/>
        <v>0</v>
      </c>
    </row>
    <row r="4110" spans="7:11">
      <c r="G4110" s="160">
        <f t="shared" si="324"/>
        <v>0</v>
      </c>
      <c r="H4110" s="160">
        <f t="shared" si="328"/>
        <v>0</v>
      </c>
      <c r="I4110" s="160">
        <f t="shared" si="325"/>
        <v>0</v>
      </c>
      <c r="J4110" s="160">
        <f t="shared" si="326"/>
        <v>0</v>
      </c>
      <c r="K4110" s="160">
        <f t="shared" si="327"/>
        <v>0</v>
      </c>
    </row>
    <row r="4111" spans="7:11">
      <c r="G4111" s="160">
        <f t="shared" si="324"/>
        <v>0</v>
      </c>
      <c r="H4111" s="160">
        <f t="shared" si="328"/>
        <v>0</v>
      </c>
      <c r="I4111" s="160">
        <f t="shared" si="325"/>
        <v>0</v>
      </c>
      <c r="J4111" s="160">
        <f t="shared" si="326"/>
        <v>0</v>
      </c>
      <c r="K4111" s="160">
        <f t="shared" si="327"/>
        <v>0</v>
      </c>
    </row>
    <row r="4112" spans="7:11">
      <c r="G4112" s="160">
        <f t="shared" si="324"/>
        <v>0</v>
      </c>
      <c r="H4112" s="160">
        <f t="shared" si="328"/>
        <v>0</v>
      </c>
      <c r="I4112" s="160">
        <f t="shared" si="325"/>
        <v>0</v>
      </c>
      <c r="J4112" s="160">
        <f t="shared" si="326"/>
        <v>0</v>
      </c>
      <c r="K4112" s="160">
        <f t="shared" si="327"/>
        <v>0</v>
      </c>
    </row>
    <row r="4113" spans="7:11">
      <c r="G4113" s="160">
        <f t="shared" si="324"/>
        <v>0</v>
      </c>
      <c r="H4113" s="160">
        <f t="shared" si="328"/>
        <v>0</v>
      </c>
      <c r="I4113" s="160">
        <f t="shared" si="325"/>
        <v>0</v>
      </c>
      <c r="J4113" s="160">
        <f t="shared" si="326"/>
        <v>0</v>
      </c>
      <c r="K4113" s="160">
        <f t="shared" si="327"/>
        <v>0</v>
      </c>
    </row>
    <row r="4114" spans="7:11">
      <c r="G4114" s="160">
        <f t="shared" si="324"/>
        <v>0</v>
      </c>
      <c r="H4114" s="160">
        <f t="shared" si="328"/>
        <v>0</v>
      </c>
      <c r="I4114" s="160">
        <f t="shared" si="325"/>
        <v>0</v>
      </c>
      <c r="J4114" s="160">
        <f t="shared" si="326"/>
        <v>0</v>
      </c>
      <c r="K4114" s="160">
        <f t="shared" si="327"/>
        <v>0</v>
      </c>
    </row>
    <row r="4115" spans="7:11">
      <c r="G4115" s="160">
        <f t="shared" si="324"/>
        <v>0</v>
      </c>
      <c r="H4115" s="160">
        <f t="shared" si="328"/>
        <v>0</v>
      </c>
      <c r="I4115" s="160">
        <f t="shared" si="325"/>
        <v>0</v>
      </c>
      <c r="J4115" s="160">
        <f t="shared" si="326"/>
        <v>0</v>
      </c>
      <c r="K4115" s="160">
        <f t="shared" si="327"/>
        <v>0</v>
      </c>
    </row>
    <row r="4116" spans="7:11">
      <c r="G4116" s="160">
        <f t="shared" si="324"/>
        <v>0</v>
      </c>
      <c r="H4116" s="160">
        <f t="shared" si="328"/>
        <v>0</v>
      </c>
      <c r="I4116" s="160">
        <f t="shared" si="325"/>
        <v>0</v>
      </c>
      <c r="J4116" s="160">
        <f t="shared" si="326"/>
        <v>0</v>
      </c>
      <c r="K4116" s="160">
        <f t="shared" si="327"/>
        <v>0</v>
      </c>
    </row>
    <row r="4117" spans="7:11">
      <c r="G4117" s="160">
        <f t="shared" si="324"/>
        <v>0</v>
      </c>
      <c r="H4117" s="160">
        <f t="shared" si="328"/>
        <v>0</v>
      </c>
      <c r="I4117" s="160">
        <f t="shared" si="325"/>
        <v>0</v>
      </c>
      <c r="J4117" s="160">
        <f t="shared" si="326"/>
        <v>0</v>
      </c>
      <c r="K4117" s="160">
        <f t="shared" si="327"/>
        <v>0</v>
      </c>
    </row>
    <row r="4118" spans="7:11">
      <c r="G4118" s="160">
        <f t="shared" si="324"/>
        <v>0</v>
      </c>
      <c r="H4118" s="160">
        <f t="shared" si="328"/>
        <v>0</v>
      </c>
      <c r="I4118" s="160">
        <f t="shared" si="325"/>
        <v>0</v>
      </c>
      <c r="J4118" s="160">
        <f t="shared" si="326"/>
        <v>0</v>
      </c>
      <c r="K4118" s="160">
        <f t="shared" si="327"/>
        <v>0</v>
      </c>
    </row>
    <row r="4119" spans="7:11">
      <c r="G4119" s="160">
        <f t="shared" si="324"/>
        <v>0</v>
      </c>
      <c r="H4119" s="160">
        <f t="shared" si="328"/>
        <v>0</v>
      </c>
      <c r="I4119" s="160">
        <f t="shared" si="325"/>
        <v>0</v>
      </c>
      <c r="J4119" s="160">
        <f t="shared" si="326"/>
        <v>0</v>
      </c>
      <c r="K4119" s="160">
        <f t="shared" si="327"/>
        <v>0</v>
      </c>
    </row>
    <row r="4120" spans="7:11">
      <c r="G4120" s="160">
        <f t="shared" si="324"/>
        <v>0</v>
      </c>
      <c r="H4120" s="160">
        <f t="shared" si="328"/>
        <v>0</v>
      </c>
      <c r="I4120" s="160">
        <f t="shared" si="325"/>
        <v>0</v>
      </c>
      <c r="J4120" s="160">
        <f t="shared" si="326"/>
        <v>0</v>
      </c>
      <c r="K4120" s="160">
        <f t="shared" si="327"/>
        <v>0</v>
      </c>
    </row>
    <row r="4121" spans="7:11">
      <c r="G4121" s="160">
        <f t="shared" si="324"/>
        <v>0</v>
      </c>
      <c r="H4121" s="160">
        <f t="shared" si="328"/>
        <v>0</v>
      </c>
      <c r="I4121" s="160">
        <f t="shared" si="325"/>
        <v>0</v>
      </c>
      <c r="J4121" s="160">
        <f t="shared" si="326"/>
        <v>0</v>
      </c>
      <c r="K4121" s="160">
        <f t="shared" si="327"/>
        <v>0</v>
      </c>
    </row>
    <row r="4122" spans="7:11">
      <c r="G4122" s="160">
        <f t="shared" si="324"/>
        <v>0</v>
      </c>
      <c r="H4122" s="160">
        <f t="shared" si="328"/>
        <v>0</v>
      </c>
      <c r="I4122" s="160">
        <f t="shared" si="325"/>
        <v>0</v>
      </c>
      <c r="J4122" s="160">
        <f t="shared" si="326"/>
        <v>0</v>
      </c>
      <c r="K4122" s="160">
        <f t="shared" si="327"/>
        <v>0</v>
      </c>
    </row>
    <row r="4123" spans="7:11">
      <c r="G4123" s="160">
        <f t="shared" si="324"/>
        <v>0</v>
      </c>
      <c r="H4123" s="160">
        <f t="shared" si="328"/>
        <v>0</v>
      </c>
      <c r="I4123" s="160">
        <f t="shared" si="325"/>
        <v>0</v>
      </c>
      <c r="J4123" s="160">
        <f t="shared" si="326"/>
        <v>0</v>
      </c>
      <c r="K4123" s="160">
        <f t="shared" si="327"/>
        <v>0</v>
      </c>
    </row>
    <row r="4124" spans="7:11">
      <c r="G4124" s="160">
        <f t="shared" si="324"/>
        <v>0</v>
      </c>
      <c r="H4124" s="160">
        <f t="shared" si="328"/>
        <v>0</v>
      </c>
      <c r="I4124" s="160">
        <f t="shared" si="325"/>
        <v>0</v>
      </c>
      <c r="J4124" s="160">
        <f t="shared" si="326"/>
        <v>0</v>
      </c>
      <c r="K4124" s="160">
        <f t="shared" si="327"/>
        <v>0</v>
      </c>
    </row>
    <row r="4125" spans="7:11">
      <c r="G4125" s="160">
        <f t="shared" si="324"/>
        <v>0</v>
      </c>
      <c r="H4125" s="160">
        <f t="shared" si="328"/>
        <v>0</v>
      </c>
      <c r="I4125" s="160">
        <f t="shared" si="325"/>
        <v>0</v>
      </c>
      <c r="J4125" s="160">
        <f t="shared" si="326"/>
        <v>0</v>
      </c>
      <c r="K4125" s="160">
        <f t="shared" si="327"/>
        <v>0</v>
      </c>
    </row>
    <row r="4126" spans="7:11">
      <c r="G4126" s="160">
        <f t="shared" si="324"/>
        <v>0</v>
      </c>
      <c r="H4126" s="160">
        <f t="shared" si="328"/>
        <v>0</v>
      </c>
      <c r="I4126" s="160">
        <f t="shared" si="325"/>
        <v>0</v>
      </c>
      <c r="J4126" s="160">
        <f t="shared" si="326"/>
        <v>0</v>
      </c>
      <c r="K4126" s="160">
        <f t="shared" si="327"/>
        <v>0</v>
      </c>
    </row>
    <row r="4127" spans="7:11">
      <c r="G4127" s="160">
        <f t="shared" si="324"/>
        <v>0</v>
      </c>
      <c r="H4127" s="160">
        <f t="shared" si="328"/>
        <v>0</v>
      </c>
      <c r="I4127" s="160">
        <f t="shared" si="325"/>
        <v>0</v>
      </c>
      <c r="J4127" s="160">
        <f t="shared" si="326"/>
        <v>0</v>
      </c>
      <c r="K4127" s="160">
        <f t="shared" si="327"/>
        <v>0</v>
      </c>
    </row>
    <row r="4128" spans="7:11">
      <c r="G4128" s="160">
        <f t="shared" si="324"/>
        <v>0</v>
      </c>
      <c r="H4128" s="160">
        <f t="shared" si="328"/>
        <v>0</v>
      </c>
      <c r="I4128" s="160">
        <f t="shared" si="325"/>
        <v>0</v>
      </c>
      <c r="J4128" s="160">
        <f t="shared" si="326"/>
        <v>0</v>
      </c>
      <c r="K4128" s="160">
        <f t="shared" si="327"/>
        <v>0</v>
      </c>
    </row>
    <row r="4129" spans="7:11">
      <c r="G4129" s="160">
        <f t="shared" si="324"/>
        <v>0</v>
      </c>
      <c r="H4129" s="160">
        <f t="shared" si="328"/>
        <v>0</v>
      </c>
      <c r="I4129" s="160">
        <f t="shared" si="325"/>
        <v>0</v>
      </c>
      <c r="J4129" s="160">
        <f t="shared" si="326"/>
        <v>0</v>
      </c>
      <c r="K4129" s="160">
        <f t="shared" si="327"/>
        <v>0</v>
      </c>
    </row>
    <row r="4130" spans="7:11">
      <c r="G4130" s="160">
        <f t="shared" si="324"/>
        <v>0</v>
      </c>
      <c r="H4130" s="160">
        <f t="shared" si="328"/>
        <v>0</v>
      </c>
      <c r="I4130" s="160">
        <f t="shared" si="325"/>
        <v>0</v>
      </c>
      <c r="J4130" s="160">
        <f t="shared" si="326"/>
        <v>0</v>
      </c>
      <c r="K4130" s="160">
        <f t="shared" si="327"/>
        <v>0</v>
      </c>
    </row>
    <row r="4131" spans="7:11">
      <c r="G4131" s="160">
        <f t="shared" si="324"/>
        <v>0</v>
      </c>
      <c r="H4131" s="160">
        <f t="shared" si="328"/>
        <v>0</v>
      </c>
      <c r="I4131" s="160">
        <f t="shared" si="325"/>
        <v>0</v>
      </c>
      <c r="J4131" s="160">
        <f t="shared" si="326"/>
        <v>0</v>
      </c>
      <c r="K4131" s="160">
        <f t="shared" si="327"/>
        <v>0</v>
      </c>
    </row>
    <row r="4132" spans="7:11">
      <c r="G4132" s="160">
        <f t="shared" si="324"/>
        <v>0</v>
      </c>
      <c r="H4132" s="160">
        <f t="shared" si="328"/>
        <v>0</v>
      </c>
      <c r="I4132" s="160">
        <f t="shared" si="325"/>
        <v>0</v>
      </c>
      <c r="J4132" s="160">
        <f t="shared" si="326"/>
        <v>0</v>
      </c>
      <c r="K4132" s="160">
        <f t="shared" si="327"/>
        <v>0</v>
      </c>
    </row>
    <row r="4133" spans="7:11">
      <c r="G4133" s="160">
        <f t="shared" si="324"/>
        <v>0</v>
      </c>
      <c r="H4133" s="160">
        <f t="shared" si="328"/>
        <v>0</v>
      </c>
      <c r="I4133" s="160">
        <f t="shared" si="325"/>
        <v>0</v>
      </c>
      <c r="J4133" s="160">
        <f t="shared" si="326"/>
        <v>0</v>
      </c>
      <c r="K4133" s="160">
        <f t="shared" si="327"/>
        <v>0</v>
      </c>
    </row>
    <row r="4134" spans="7:11">
      <c r="G4134" s="160">
        <f t="shared" si="324"/>
        <v>0</v>
      </c>
      <c r="H4134" s="160">
        <f t="shared" si="328"/>
        <v>0</v>
      </c>
      <c r="I4134" s="160">
        <f t="shared" si="325"/>
        <v>0</v>
      </c>
      <c r="J4134" s="160">
        <f t="shared" si="326"/>
        <v>0</v>
      </c>
      <c r="K4134" s="160">
        <f t="shared" si="327"/>
        <v>0</v>
      </c>
    </row>
    <row r="4135" spans="7:11">
      <c r="G4135" s="160">
        <f t="shared" si="324"/>
        <v>0</v>
      </c>
      <c r="H4135" s="160">
        <f t="shared" si="328"/>
        <v>0</v>
      </c>
      <c r="I4135" s="160">
        <f t="shared" si="325"/>
        <v>0</v>
      </c>
      <c r="J4135" s="160">
        <f t="shared" si="326"/>
        <v>0</v>
      </c>
      <c r="K4135" s="160">
        <f t="shared" si="327"/>
        <v>0</v>
      </c>
    </row>
    <row r="4136" spans="7:11">
      <c r="G4136" s="160">
        <f t="shared" si="324"/>
        <v>0</v>
      </c>
      <c r="H4136" s="160">
        <f t="shared" si="328"/>
        <v>0</v>
      </c>
      <c r="I4136" s="160">
        <f t="shared" si="325"/>
        <v>0</v>
      </c>
      <c r="J4136" s="160">
        <f t="shared" si="326"/>
        <v>0</v>
      </c>
      <c r="K4136" s="160">
        <f t="shared" si="327"/>
        <v>0</v>
      </c>
    </row>
    <row r="4137" spans="7:11">
      <c r="G4137" s="160">
        <f t="shared" si="324"/>
        <v>0</v>
      </c>
      <c r="H4137" s="160">
        <f t="shared" si="328"/>
        <v>0</v>
      </c>
      <c r="I4137" s="160">
        <f t="shared" si="325"/>
        <v>0</v>
      </c>
      <c r="J4137" s="160">
        <f t="shared" si="326"/>
        <v>0</v>
      </c>
      <c r="K4137" s="160">
        <f t="shared" si="327"/>
        <v>0</v>
      </c>
    </row>
    <row r="4138" spans="7:11">
      <c r="G4138" s="160">
        <f t="shared" si="324"/>
        <v>0</v>
      </c>
      <c r="H4138" s="160">
        <f t="shared" si="328"/>
        <v>0</v>
      </c>
      <c r="I4138" s="160">
        <f t="shared" si="325"/>
        <v>0</v>
      </c>
      <c r="J4138" s="160">
        <f t="shared" si="326"/>
        <v>0</v>
      </c>
      <c r="K4138" s="160">
        <f t="shared" si="327"/>
        <v>0</v>
      </c>
    </row>
    <row r="4139" spans="7:11">
      <c r="G4139" s="160">
        <f t="shared" si="324"/>
        <v>0</v>
      </c>
      <c r="H4139" s="160">
        <f t="shared" si="328"/>
        <v>0</v>
      </c>
      <c r="I4139" s="160">
        <f t="shared" si="325"/>
        <v>0</v>
      </c>
      <c r="J4139" s="160">
        <f t="shared" si="326"/>
        <v>0</v>
      </c>
      <c r="K4139" s="160">
        <f t="shared" si="327"/>
        <v>0</v>
      </c>
    </row>
    <row r="4140" spans="7:11">
      <c r="G4140" s="160">
        <f t="shared" si="324"/>
        <v>0</v>
      </c>
      <c r="H4140" s="160">
        <f t="shared" si="328"/>
        <v>0</v>
      </c>
      <c r="I4140" s="160">
        <f t="shared" si="325"/>
        <v>0</v>
      </c>
      <c r="J4140" s="160">
        <f t="shared" si="326"/>
        <v>0</v>
      </c>
      <c r="K4140" s="160">
        <f t="shared" si="327"/>
        <v>0</v>
      </c>
    </row>
    <row r="4141" spans="7:11">
      <c r="G4141" s="160">
        <f t="shared" si="324"/>
        <v>0</v>
      </c>
      <c r="H4141" s="160">
        <f t="shared" si="328"/>
        <v>0</v>
      </c>
      <c r="I4141" s="160">
        <f t="shared" si="325"/>
        <v>0</v>
      </c>
      <c r="J4141" s="160">
        <f t="shared" si="326"/>
        <v>0</v>
      </c>
      <c r="K4141" s="160">
        <f t="shared" si="327"/>
        <v>0</v>
      </c>
    </row>
    <row r="4142" spans="7:11">
      <c r="G4142" s="160">
        <f t="shared" si="324"/>
        <v>0</v>
      </c>
      <c r="H4142" s="160">
        <f t="shared" si="328"/>
        <v>0</v>
      </c>
      <c r="I4142" s="160">
        <f t="shared" si="325"/>
        <v>0</v>
      </c>
      <c r="J4142" s="160">
        <f t="shared" si="326"/>
        <v>0</v>
      </c>
      <c r="K4142" s="160">
        <f t="shared" si="327"/>
        <v>0</v>
      </c>
    </row>
    <row r="4143" spans="7:11">
      <c r="G4143" s="160">
        <f t="shared" si="324"/>
        <v>0</v>
      </c>
      <c r="H4143" s="160">
        <f t="shared" si="328"/>
        <v>0</v>
      </c>
      <c r="I4143" s="160">
        <f t="shared" si="325"/>
        <v>0</v>
      </c>
      <c r="J4143" s="160">
        <f t="shared" si="326"/>
        <v>0</v>
      </c>
      <c r="K4143" s="160">
        <f t="shared" si="327"/>
        <v>0</v>
      </c>
    </row>
    <row r="4144" spans="7:11">
      <c r="G4144" s="160">
        <f t="shared" si="324"/>
        <v>0</v>
      </c>
      <c r="H4144" s="160">
        <f t="shared" si="328"/>
        <v>0</v>
      </c>
      <c r="I4144" s="160">
        <f t="shared" si="325"/>
        <v>0</v>
      </c>
      <c r="J4144" s="160">
        <f t="shared" si="326"/>
        <v>0</v>
      </c>
      <c r="K4144" s="160">
        <f t="shared" si="327"/>
        <v>0</v>
      </c>
    </row>
    <row r="4145" spans="7:11">
      <c r="G4145" s="160">
        <f t="shared" si="324"/>
        <v>0</v>
      </c>
      <c r="H4145" s="160">
        <f t="shared" si="328"/>
        <v>0</v>
      </c>
      <c r="I4145" s="160">
        <f t="shared" si="325"/>
        <v>0</v>
      </c>
      <c r="J4145" s="160">
        <f t="shared" si="326"/>
        <v>0</v>
      </c>
      <c r="K4145" s="160">
        <f t="shared" si="327"/>
        <v>0</v>
      </c>
    </row>
    <row r="4146" spans="7:11">
      <c r="G4146" s="160">
        <f t="shared" si="324"/>
        <v>0</v>
      </c>
      <c r="H4146" s="160">
        <f t="shared" si="328"/>
        <v>0</v>
      </c>
      <c r="I4146" s="160">
        <f t="shared" si="325"/>
        <v>0</v>
      </c>
      <c r="J4146" s="160">
        <f t="shared" si="326"/>
        <v>0</v>
      </c>
      <c r="K4146" s="160">
        <f t="shared" si="327"/>
        <v>0</v>
      </c>
    </row>
    <row r="4147" spans="7:11">
      <c r="G4147" s="160">
        <f t="shared" si="324"/>
        <v>0</v>
      </c>
      <c r="H4147" s="160">
        <f t="shared" si="328"/>
        <v>0</v>
      </c>
      <c r="I4147" s="160">
        <f t="shared" si="325"/>
        <v>0</v>
      </c>
      <c r="J4147" s="160">
        <f t="shared" si="326"/>
        <v>0</v>
      </c>
      <c r="K4147" s="160">
        <f t="shared" si="327"/>
        <v>0</v>
      </c>
    </row>
    <row r="4148" spans="7:11">
      <c r="G4148" s="160">
        <f t="shared" si="324"/>
        <v>0</v>
      </c>
      <c r="H4148" s="160">
        <f t="shared" si="328"/>
        <v>0</v>
      </c>
      <c r="I4148" s="160">
        <f t="shared" si="325"/>
        <v>0</v>
      </c>
      <c r="J4148" s="160">
        <f t="shared" si="326"/>
        <v>0</v>
      </c>
      <c r="K4148" s="160">
        <f t="shared" si="327"/>
        <v>0</v>
      </c>
    </row>
    <row r="4149" spans="7:11">
      <c r="G4149" s="160">
        <f t="shared" si="324"/>
        <v>0</v>
      </c>
      <c r="H4149" s="160">
        <f t="shared" si="328"/>
        <v>0</v>
      </c>
      <c r="I4149" s="160">
        <f t="shared" si="325"/>
        <v>0</v>
      </c>
      <c r="J4149" s="160">
        <f t="shared" si="326"/>
        <v>0</v>
      </c>
      <c r="K4149" s="160">
        <f t="shared" si="327"/>
        <v>0</v>
      </c>
    </row>
    <row r="4150" spans="7:11">
      <c r="G4150" s="160">
        <f t="shared" si="324"/>
        <v>0</v>
      </c>
      <c r="H4150" s="160">
        <f t="shared" si="328"/>
        <v>0</v>
      </c>
      <c r="I4150" s="160">
        <f t="shared" si="325"/>
        <v>0</v>
      </c>
      <c r="J4150" s="160">
        <f t="shared" si="326"/>
        <v>0</v>
      </c>
      <c r="K4150" s="160">
        <f t="shared" si="327"/>
        <v>0</v>
      </c>
    </row>
    <row r="4151" spans="7:11">
      <c r="G4151" s="160">
        <f t="shared" si="324"/>
        <v>0</v>
      </c>
      <c r="H4151" s="160">
        <f t="shared" si="328"/>
        <v>0</v>
      </c>
      <c r="I4151" s="160">
        <f t="shared" si="325"/>
        <v>0</v>
      </c>
      <c r="J4151" s="160">
        <f t="shared" si="326"/>
        <v>0</v>
      </c>
      <c r="K4151" s="160">
        <f t="shared" si="327"/>
        <v>0</v>
      </c>
    </row>
    <row r="4152" spans="7:11">
      <c r="G4152" s="160">
        <f t="shared" si="324"/>
        <v>0</v>
      </c>
      <c r="H4152" s="160">
        <f t="shared" si="328"/>
        <v>0</v>
      </c>
      <c r="I4152" s="160">
        <f t="shared" si="325"/>
        <v>0</v>
      </c>
      <c r="J4152" s="160">
        <f t="shared" si="326"/>
        <v>0</v>
      </c>
      <c r="K4152" s="160">
        <f t="shared" si="327"/>
        <v>0</v>
      </c>
    </row>
    <row r="4153" spans="7:11">
      <c r="G4153" s="160">
        <f t="shared" ref="G4153:G4216" si="329">IF(LEFT(C4153,2)="1-","ТР",IF(LEFT(C4153,2)="4-","ТР",0))</f>
        <v>0</v>
      </c>
      <c r="H4153" s="160">
        <f t="shared" si="328"/>
        <v>0</v>
      </c>
      <c r="I4153" s="160">
        <f t="shared" si="325"/>
        <v>0</v>
      </c>
      <c r="J4153" s="160">
        <f t="shared" si="326"/>
        <v>0</v>
      </c>
      <c r="K4153" s="160">
        <f t="shared" si="327"/>
        <v>0</v>
      </c>
    </row>
    <row r="4154" spans="7:11">
      <c r="G4154" s="160">
        <f t="shared" si="329"/>
        <v>0</v>
      </c>
      <c r="H4154" s="160">
        <f t="shared" si="328"/>
        <v>0</v>
      </c>
      <c r="I4154" s="160">
        <f t="shared" si="325"/>
        <v>0</v>
      </c>
      <c r="J4154" s="160">
        <f t="shared" si="326"/>
        <v>0</v>
      </c>
      <c r="K4154" s="160">
        <f t="shared" si="327"/>
        <v>0</v>
      </c>
    </row>
    <row r="4155" spans="7:11">
      <c r="G4155" s="160">
        <f t="shared" si="329"/>
        <v>0</v>
      </c>
      <c r="H4155" s="160">
        <f t="shared" si="328"/>
        <v>0</v>
      </c>
      <c r="I4155" s="160">
        <f t="shared" si="325"/>
        <v>0</v>
      </c>
      <c r="J4155" s="160">
        <f t="shared" si="326"/>
        <v>0</v>
      </c>
      <c r="K4155" s="160">
        <f t="shared" si="327"/>
        <v>0</v>
      </c>
    </row>
    <row r="4156" spans="7:11">
      <c r="G4156" s="160">
        <f t="shared" si="329"/>
        <v>0</v>
      </c>
      <c r="H4156" s="160">
        <f t="shared" si="328"/>
        <v>0</v>
      </c>
      <c r="I4156" s="160">
        <f t="shared" si="325"/>
        <v>0</v>
      </c>
      <c r="J4156" s="160">
        <f t="shared" si="326"/>
        <v>0</v>
      </c>
      <c r="K4156" s="160">
        <f t="shared" si="327"/>
        <v>0</v>
      </c>
    </row>
    <row r="4157" spans="7:11">
      <c r="G4157" s="160">
        <f t="shared" si="329"/>
        <v>0</v>
      </c>
      <c r="H4157" s="160">
        <f t="shared" si="328"/>
        <v>0</v>
      </c>
      <c r="I4157" s="160">
        <f t="shared" si="325"/>
        <v>0</v>
      </c>
      <c r="J4157" s="160">
        <f t="shared" si="326"/>
        <v>0</v>
      </c>
      <c r="K4157" s="160">
        <f t="shared" si="327"/>
        <v>0</v>
      </c>
    </row>
    <row r="4158" spans="7:11">
      <c r="G4158" s="160">
        <f t="shared" si="329"/>
        <v>0</v>
      </c>
      <c r="H4158" s="160">
        <f t="shared" si="328"/>
        <v>0</v>
      </c>
      <c r="I4158" s="160">
        <f t="shared" si="325"/>
        <v>0</v>
      </c>
      <c r="J4158" s="160">
        <f t="shared" si="326"/>
        <v>0</v>
      </c>
      <c r="K4158" s="160">
        <f t="shared" si="327"/>
        <v>0</v>
      </c>
    </row>
    <row r="4159" spans="7:11">
      <c r="G4159" s="160">
        <f t="shared" si="329"/>
        <v>0</v>
      </c>
      <c r="H4159" s="160">
        <f t="shared" si="328"/>
        <v>0</v>
      </c>
      <c r="I4159" s="160">
        <f t="shared" si="325"/>
        <v>0</v>
      </c>
      <c r="J4159" s="160">
        <f t="shared" si="326"/>
        <v>0</v>
      </c>
      <c r="K4159" s="160">
        <f t="shared" si="327"/>
        <v>0</v>
      </c>
    </row>
    <row r="4160" spans="7:11">
      <c r="G4160" s="160">
        <f t="shared" si="329"/>
        <v>0</v>
      </c>
      <c r="H4160" s="160">
        <f t="shared" si="328"/>
        <v>0</v>
      </c>
      <c r="I4160" s="160">
        <f t="shared" si="325"/>
        <v>0</v>
      </c>
      <c r="J4160" s="160">
        <f t="shared" si="326"/>
        <v>0</v>
      </c>
      <c r="K4160" s="160">
        <f t="shared" si="327"/>
        <v>0</v>
      </c>
    </row>
    <row r="4161" spans="7:11">
      <c r="G4161" s="160">
        <f t="shared" si="329"/>
        <v>0</v>
      </c>
      <c r="H4161" s="160">
        <f t="shared" si="328"/>
        <v>0</v>
      </c>
      <c r="I4161" s="160">
        <f t="shared" si="325"/>
        <v>0</v>
      </c>
      <c r="J4161" s="160">
        <f t="shared" si="326"/>
        <v>0</v>
      </c>
      <c r="K4161" s="160">
        <f t="shared" si="327"/>
        <v>0</v>
      </c>
    </row>
    <row r="4162" spans="7:11">
      <c r="G4162" s="160">
        <f t="shared" si="329"/>
        <v>0</v>
      </c>
      <c r="H4162" s="160">
        <f t="shared" si="328"/>
        <v>0</v>
      </c>
      <c r="I4162" s="160">
        <f t="shared" si="325"/>
        <v>0</v>
      </c>
      <c r="J4162" s="160">
        <f t="shared" si="326"/>
        <v>0</v>
      </c>
      <c r="K4162" s="160">
        <f t="shared" si="327"/>
        <v>0</v>
      </c>
    </row>
    <row r="4163" spans="7:11">
      <c r="G4163" s="160">
        <f t="shared" si="329"/>
        <v>0</v>
      </c>
      <c r="H4163" s="160">
        <f t="shared" si="328"/>
        <v>0</v>
      </c>
      <c r="I4163" s="160">
        <f t="shared" si="325"/>
        <v>0</v>
      </c>
      <c r="J4163" s="160">
        <f t="shared" si="326"/>
        <v>0</v>
      </c>
      <c r="K4163" s="160">
        <f t="shared" si="327"/>
        <v>0</v>
      </c>
    </row>
    <row r="4164" spans="7:11">
      <c r="G4164" s="160">
        <f t="shared" si="329"/>
        <v>0</v>
      </c>
      <c r="H4164" s="160">
        <f t="shared" si="328"/>
        <v>0</v>
      </c>
      <c r="I4164" s="160">
        <f t="shared" ref="I4164:I4227" si="330">IF(G4164="ТР",F4164,0)</f>
        <v>0</v>
      </c>
      <c r="J4164" s="160">
        <f t="shared" si="326"/>
        <v>0</v>
      </c>
      <c r="K4164" s="160">
        <f t="shared" si="327"/>
        <v>0</v>
      </c>
    </row>
    <row r="4165" spans="7:11">
      <c r="G4165" s="160">
        <f t="shared" si="329"/>
        <v>0</v>
      </c>
      <c r="H4165" s="160">
        <f t="shared" si="328"/>
        <v>0</v>
      </c>
      <c r="I4165" s="160">
        <f t="shared" si="330"/>
        <v>0</v>
      </c>
      <c r="J4165" s="160">
        <f t="shared" ref="J4165:J4228" si="331">IF(LEFT(C4165,2)="02","КР",0)</f>
        <v>0</v>
      </c>
      <c r="K4165" s="160">
        <f t="shared" ref="K4165:K4228" si="332">IF(J4165="КР",F4165,0)</f>
        <v>0</v>
      </c>
    </row>
    <row r="4166" spans="7:11">
      <c r="G4166" s="160">
        <f t="shared" si="329"/>
        <v>0</v>
      </c>
      <c r="H4166" s="160">
        <f t="shared" si="328"/>
        <v>0</v>
      </c>
      <c r="I4166" s="160">
        <f t="shared" si="330"/>
        <v>0</v>
      </c>
      <c r="J4166" s="160">
        <f t="shared" si="331"/>
        <v>0</v>
      </c>
      <c r="K4166" s="160">
        <f t="shared" si="332"/>
        <v>0</v>
      </c>
    </row>
    <row r="4167" spans="7:11">
      <c r="G4167" s="160">
        <f t="shared" si="329"/>
        <v>0</v>
      </c>
      <c r="H4167" s="160">
        <f t="shared" ref="H4167:H4230" si="333">IF(G4167="ТР",MID(C4167,3,1),0)</f>
        <v>0</v>
      </c>
      <c r="I4167" s="160">
        <f t="shared" si="330"/>
        <v>0</v>
      </c>
      <c r="J4167" s="160">
        <f t="shared" si="331"/>
        <v>0</v>
      </c>
      <c r="K4167" s="160">
        <f t="shared" si="332"/>
        <v>0</v>
      </c>
    </row>
    <row r="4168" spans="7:11">
      <c r="G4168" s="160">
        <f t="shared" si="329"/>
        <v>0</v>
      </c>
      <c r="H4168" s="160">
        <f t="shared" si="333"/>
        <v>0</v>
      </c>
      <c r="I4168" s="160">
        <f t="shared" si="330"/>
        <v>0</v>
      </c>
      <c r="J4168" s="160">
        <f t="shared" si="331"/>
        <v>0</v>
      </c>
      <c r="K4168" s="160">
        <f t="shared" si="332"/>
        <v>0</v>
      </c>
    </row>
    <row r="4169" spans="7:11">
      <c r="G4169" s="160">
        <f t="shared" si="329"/>
        <v>0</v>
      </c>
      <c r="H4169" s="160">
        <f t="shared" si="333"/>
        <v>0</v>
      </c>
      <c r="I4169" s="160">
        <f t="shared" si="330"/>
        <v>0</v>
      </c>
      <c r="J4169" s="160">
        <f t="shared" si="331"/>
        <v>0</v>
      </c>
      <c r="K4169" s="160">
        <f t="shared" si="332"/>
        <v>0</v>
      </c>
    </row>
    <row r="4170" spans="7:11">
      <c r="G4170" s="160">
        <f t="shared" si="329"/>
        <v>0</v>
      </c>
      <c r="H4170" s="160">
        <f t="shared" si="333"/>
        <v>0</v>
      </c>
      <c r="I4170" s="160">
        <f t="shared" si="330"/>
        <v>0</v>
      </c>
      <c r="J4170" s="160">
        <f t="shared" si="331"/>
        <v>0</v>
      </c>
      <c r="K4170" s="160">
        <f t="shared" si="332"/>
        <v>0</v>
      </c>
    </row>
    <row r="4171" spans="7:11">
      <c r="G4171" s="160">
        <f t="shared" si="329"/>
        <v>0</v>
      </c>
      <c r="H4171" s="160">
        <f t="shared" si="333"/>
        <v>0</v>
      </c>
      <c r="I4171" s="160">
        <f t="shared" si="330"/>
        <v>0</v>
      </c>
      <c r="J4171" s="160">
        <f t="shared" si="331"/>
        <v>0</v>
      </c>
      <c r="K4171" s="160">
        <f t="shared" si="332"/>
        <v>0</v>
      </c>
    </row>
    <row r="4172" spans="7:11">
      <c r="G4172" s="160">
        <f t="shared" si="329"/>
        <v>0</v>
      </c>
      <c r="H4172" s="160">
        <f t="shared" si="333"/>
        <v>0</v>
      </c>
      <c r="I4172" s="160">
        <f t="shared" si="330"/>
        <v>0</v>
      </c>
      <c r="J4172" s="160">
        <f t="shared" si="331"/>
        <v>0</v>
      </c>
      <c r="K4172" s="160">
        <f t="shared" si="332"/>
        <v>0</v>
      </c>
    </row>
    <row r="4173" spans="7:11">
      <c r="G4173" s="160">
        <f t="shared" si="329"/>
        <v>0</v>
      </c>
      <c r="H4173" s="160">
        <f t="shared" si="333"/>
        <v>0</v>
      </c>
      <c r="I4173" s="160">
        <f t="shared" si="330"/>
        <v>0</v>
      </c>
      <c r="J4173" s="160">
        <f t="shared" si="331"/>
        <v>0</v>
      </c>
      <c r="K4173" s="160">
        <f t="shared" si="332"/>
        <v>0</v>
      </c>
    </row>
    <row r="4174" spans="7:11">
      <c r="G4174" s="160">
        <f t="shared" si="329"/>
        <v>0</v>
      </c>
      <c r="H4174" s="160">
        <f t="shared" si="333"/>
        <v>0</v>
      </c>
      <c r="I4174" s="160">
        <f t="shared" si="330"/>
        <v>0</v>
      </c>
      <c r="J4174" s="160">
        <f t="shared" si="331"/>
        <v>0</v>
      </c>
      <c r="K4174" s="160">
        <f t="shared" si="332"/>
        <v>0</v>
      </c>
    </row>
    <row r="4175" spans="7:11">
      <c r="G4175" s="160">
        <f t="shared" si="329"/>
        <v>0</v>
      </c>
      <c r="H4175" s="160">
        <f t="shared" si="333"/>
        <v>0</v>
      </c>
      <c r="I4175" s="160">
        <f t="shared" si="330"/>
        <v>0</v>
      </c>
      <c r="J4175" s="160">
        <f t="shared" si="331"/>
        <v>0</v>
      </c>
      <c r="K4175" s="160">
        <f t="shared" si="332"/>
        <v>0</v>
      </c>
    </row>
    <row r="4176" spans="7:11">
      <c r="G4176" s="160">
        <f t="shared" si="329"/>
        <v>0</v>
      </c>
      <c r="H4176" s="160">
        <f t="shared" si="333"/>
        <v>0</v>
      </c>
      <c r="I4176" s="160">
        <f t="shared" si="330"/>
        <v>0</v>
      </c>
      <c r="J4176" s="160">
        <f t="shared" si="331"/>
        <v>0</v>
      </c>
      <c r="K4176" s="160">
        <f t="shared" si="332"/>
        <v>0</v>
      </c>
    </row>
    <row r="4177" spans="7:11">
      <c r="G4177" s="160">
        <f t="shared" si="329"/>
        <v>0</v>
      </c>
      <c r="H4177" s="160">
        <f t="shared" si="333"/>
        <v>0</v>
      </c>
      <c r="I4177" s="160">
        <f t="shared" si="330"/>
        <v>0</v>
      </c>
      <c r="J4177" s="160">
        <f t="shared" si="331"/>
        <v>0</v>
      </c>
      <c r="K4177" s="160">
        <f t="shared" si="332"/>
        <v>0</v>
      </c>
    </row>
    <row r="4178" spans="7:11">
      <c r="G4178" s="160">
        <f t="shared" si="329"/>
        <v>0</v>
      </c>
      <c r="H4178" s="160">
        <f t="shared" si="333"/>
        <v>0</v>
      </c>
      <c r="I4178" s="160">
        <f t="shared" si="330"/>
        <v>0</v>
      </c>
      <c r="J4178" s="160">
        <f t="shared" si="331"/>
        <v>0</v>
      </c>
      <c r="K4178" s="160">
        <f t="shared" si="332"/>
        <v>0</v>
      </c>
    </row>
    <row r="4179" spans="7:11">
      <c r="G4179" s="160">
        <f t="shared" si="329"/>
        <v>0</v>
      </c>
      <c r="H4179" s="160">
        <f t="shared" si="333"/>
        <v>0</v>
      </c>
      <c r="I4179" s="160">
        <f t="shared" si="330"/>
        <v>0</v>
      </c>
      <c r="J4179" s="160">
        <f t="shared" si="331"/>
        <v>0</v>
      </c>
      <c r="K4179" s="160">
        <f t="shared" si="332"/>
        <v>0</v>
      </c>
    </row>
    <row r="4180" spans="7:11">
      <c r="G4180" s="160">
        <f t="shared" si="329"/>
        <v>0</v>
      </c>
      <c r="H4180" s="160">
        <f t="shared" si="333"/>
        <v>0</v>
      </c>
      <c r="I4180" s="160">
        <f t="shared" si="330"/>
        <v>0</v>
      </c>
      <c r="J4180" s="160">
        <f t="shared" si="331"/>
        <v>0</v>
      </c>
      <c r="K4180" s="160">
        <f t="shared" si="332"/>
        <v>0</v>
      </c>
    </row>
    <row r="4181" spans="7:11">
      <c r="G4181" s="160">
        <f t="shared" si="329"/>
        <v>0</v>
      </c>
      <c r="H4181" s="160">
        <f t="shared" si="333"/>
        <v>0</v>
      </c>
      <c r="I4181" s="160">
        <f t="shared" si="330"/>
        <v>0</v>
      </c>
      <c r="J4181" s="160">
        <f t="shared" si="331"/>
        <v>0</v>
      </c>
      <c r="K4181" s="160">
        <f t="shared" si="332"/>
        <v>0</v>
      </c>
    </row>
    <row r="4182" spans="7:11">
      <c r="G4182" s="160">
        <f t="shared" si="329"/>
        <v>0</v>
      </c>
      <c r="H4182" s="160">
        <f t="shared" si="333"/>
        <v>0</v>
      </c>
      <c r="I4182" s="160">
        <f t="shared" si="330"/>
        <v>0</v>
      </c>
      <c r="J4182" s="160">
        <f t="shared" si="331"/>
        <v>0</v>
      </c>
      <c r="K4182" s="160">
        <f t="shared" si="332"/>
        <v>0</v>
      </c>
    </row>
    <row r="4183" spans="7:11">
      <c r="G4183" s="160">
        <f t="shared" si="329"/>
        <v>0</v>
      </c>
      <c r="H4183" s="160">
        <f t="shared" si="333"/>
        <v>0</v>
      </c>
      <c r="I4183" s="160">
        <f t="shared" si="330"/>
        <v>0</v>
      </c>
      <c r="J4183" s="160">
        <f t="shared" si="331"/>
        <v>0</v>
      </c>
      <c r="K4183" s="160">
        <f t="shared" si="332"/>
        <v>0</v>
      </c>
    </row>
    <row r="4184" spans="7:11">
      <c r="G4184" s="160">
        <f t="shared" si="329"/>
        <v>0</v>
      </c>
      <c r="H4184" s="160">
        <f t="shared" si="333"/>
        <v>0</v>
      </c>
      <c r="I4184" s="160">
        <f t="shared" si="330"/>
        <v>0</v>
      </c>
      <c r="J4184" s="160">
        <f t="shared" si="331"/>
        <v>0</v>
      </c>
      <c r="K4184" s="160">
        <f t="shared" si="332"/>
        <v>0</v>
      </c>
    </row>
    <row r="4185" spans="7:11">
      <c r="G4185" s="160">
        <f t="shared" si="329"/>
        <v>0</v>
      </c>
      <c r="H4185" s="160">
        <f t="shared" si="333"/>
        <v>0</v>
      </c>
      <c r="I4185" s="160">
        <f t="shared" si="330"/>
        <v>0</v>
      </c>
      <c r="J4185" s="160">
        <f t="shared" si="331"/>
        <v>0</v>
      </c>
      <c r="K4185" s="160">
        <f t="shared" si="332"/>
        <v>0</v>
      </c>
    </row>
    <row r="4186" spans="7:11">
      <c r="G4186" s="160">
        <f t="shared" si="329"/>
        <v>0</v>
      </c>
      <c r="H4186" s="160">
        <f t="shared" si="333"/>
        <v>0</v>
      </c>
      <c r="I4186" s="160">
        <f t="shared" si="330"/>
        <v>0</v>
      </c>
      <c r="J4186" s="160">
        <f t="shared" si="331"/>
        <v>0</v>
      </c>
      <c r="K4186" s="160">
        <f t="shared" si="332"/>
        <v>0</v>
      </c>
    </row>
    <row r="4187" spans="7:11">
      <c r="G4187" s="160">
        <f t="shared" si="329"/>
        <v>0</v>
      </c>
      <c r="H4187" s="160">
        <f t="shared" si="333"/>
        <v>0</v>
      </c>
      <c r="I4187" s="160">
        <f t="shared" si="330"/>
        <v>0</v>
      </c>
      <c r="J4187" s="160">
        <f t="shared" si="331"/>
        <v>0</v>
      </c>
      <c r="K4187" s="160">
        <f t="shared" si="332"/>
        <v>0</v>
      </c>
    </row>
    <row r="4188" spans="7:11">
      <c r="G4188" s="160">
        <f t="shared" si="329"/>
        <v>0</v>
      </c>
      <c r="H4188" s="160">
        <f t="shared" si="333"/>
        <v>0</v>
      </c>
      <c r="I4188" s="160">
        <f t="shared" si="330"/>
        <v>0</v>
      </c>
      <c r="J4188" s="160">
        <f t="shared" si="331"/>
        <v>0</v>
      </c>
      <c r="K4188" s="160">
        <f t="shared" si="332"/>
        <v>0</v>
      </c>
    </row>
    <row r="4189" spans="7:11">
      <c r="G4189" s="160">
        <f t="shared" si="329"/>
        <v>0</v>
      </c>
      <c r="H4189" s="160">
        <f t="shared" si="333"/>
        <v>0</v>
      </c>
      <c r="I4189" s="160">
        <f t="shared" si="330"/>
        <v>0</v>
      </c>
      <c r="J4189" s="160">
        <f t="shared" si="331"/>
        <v>0</v>
      </c>
      <c r="K4189" s="160">
        <f t="shared" si="332"/>
        <v>0</v>
      </c>
    </row>
    <row r="4190" spans="7:11">
      <c r="G4190" s="160">
        <f t="shared" si="329"/>
        <v>0</v>
      </c>
      <c r="H4190" s="160">
        <f t="shared" si="333"/>
        <v>0</v>
      </c>
      <c r="I4190" s="160">
        <f t="shared" si="330"/>
        <v>0</v>
      </c>
      <c r="J4190" s="160">
        <f t="shared" si="331"/>
        <v>0</v>
      </c>
      <c r="K4190" s="160">
        <f t="shared" si="332"/>
        <v>0</v>
      </c>
    </row>
    <row r="4191" spans="7:11">
      <c r="G4191" s="160">
        <f t="shared" si="329"/>
        <v>0</v>
      </c>
      <c r="H4191" s="160">
        <f t="shared" si="333"/>
        <v>0</v>
      </c>
      <c r="I4191" s="160">
        <f t="shared" si="330"/>
        <v>0</v>
      </c>
      <c r="J4191" s="160">
        <f t="shared" si="331"/>
        <v>0</v>
      </c>
      <c r="K4191" s="160">
        <f t="shared" si="332"/>
        <v>0</v>
      </c>
    </row>
    <row r="4192" spans="7:11">
      <c r="G4192" s="160">
        <f t="shared" si="329"/>
        <v>0</v>
      </c>
      <c r="H4192" s="160">
        <f t="shared" si="333"/>
        <v>0</v>
      </c>
      <c r="I4192" s="160">
        <f t="shared" si="330"/>
        <v>0</v>
      </c>
      <c r="J4192" s="160">
        <f t="shared" si="331"/>
        <v>0</v>
      </c>
      <c r="K4192" s="160">
        <f t="shared" si="332"/>
        <v>0</v>
      </c>
    </row>
    <row r="4193" spans="7:11">
      <c r="G4193" s="160">
        <f t="shared" si="329"/>
        <v>0</v>
      </c>
      <c r="H4193" s="160">
        <f t="shared" si="333"/>
        <v>0</v>
      </c>
      <c r="I4193" s="160">
        <f t="shared" si="330"/>
        <v>0</v>
      </c>
      <c r="J4193" s="160">
        <f t="shared" si="331"/>
        <v>0</v>
      </c>
      <c r="K4193" s="160">
        <f t="shared" si="332"/>
        <v>0</v>
      </c>
    </row>
    <row r="4194" spans="7:11">
      <c r="G4194" s="160">
        <f t="shared" si="329"/>
        <v>0</v>
      </c>
      <c r="H4194" s="160">
        <f t="shared" si="333"/>
        <v>0</v>
      </c>
      <c r="I4194" s="160">
        <f t="shared" si="330"/>
        <v>0</v>
      </c>
      <c r="J4194" s="160">
        <f t="shared" si="331"/>
        <v>0</v>
      </c>
      <c r="K4194" s="160">
        <f t="shared" si="332"/>
        <v>0</v>
      </c>
    </row>
    <row r="4195" spans="7:11">
      <c r="G4195" s="160">
        <f t="shared" si="329"/>
        <v>0</v>
      </c>
      <c r="H4195" s="160">
        <f t="shared" si="333"/>
        <v>0</v>
      </c>
      <c r="I4195" s="160">
        <f t="shared" si="330"/>
        <v>0</v>
      </c>
      <c r="J4195" s="160">
        <f t="shared" si="331"/>
        <v>0</v>
      </c>
      <c r="K4195" s="160">
        <f t="shared" si="332"/>
        <v>0</v>
      </c>
    </row>
    <row r="4196" spans="7:11">
      <c r="G4196" s="160">
        <f t="shared" si="329"/>
        <v>0</v>
      </c>
      <c r="H4196" s="160">
        <f t="shared" si="333"/>
        <v>0</v>
      </c>
      <c r="I4196" s="160">
        <f t="shared" si="330"/>
        <v>0</v>
      </c>
      <c r="J4196" s="160">
        <f t="shared" si="331"/>
        <v>0</v>
      </c>
      <c r="K4196" s="160">
        <f t="shared" si="332"/>
        <v>0</v>
      </c>
    </row>
    <row r="4197" spans="7:11">
      <c r="G4197" s="160">
        <f t="shared" si="329"/>
        <v>0</v>
      </c>
      <c r="H4197" s="160">
        <f t="shared" si="333"/>
        <v>0</v>
      </c>
      <c r="I4197" s="160">
        <f t="shared" si="330"/>
        <v>0</v>
      </c>
      <c r="J4197" s="160">
        <f t="shared" si="331"/>
        <v>0</v>
      </c>
      <c r="K4197" s="160">
        <f t="shared" si="332"/>
        <v>0</v>
      </c>
    </row>
    <row r="4198" spans="7:11">
      <c r="G4198" s="160">
        <f t="shared" si="329"/>
        <v>0</v>
      </c>
      <c r="H4198" s="160">
        <f t="shared" si="333"/>
        <v>0</v>
      </c>
      <c r="I4198" s="160">
        <f t="shared" si="330"/>
        <v>0</v>
      </c>
      <c r="J4198" s="160">
        <f t="shared" si="331"/>
        <v>0</v>
      </c>
      <c r="K4198" s="160">
        <f t="shared" si="332"/>
        <v>0</v>
      </c>
    </row>
    <row r="4199" spans="7:11">
      <c r="G4199" s="160">
        <f t="shared" si="329"/>
        <v>0</v>
      </c>
      <c r="H4199" s="160">
        <f t="shared" si="333"/>
        <v>0</v>
      </c>
      <c r="I4199" s="160">
        <f t="shared" si="330"/>
        <v>0</v>
      </c>
      <c r="J4199" s="160">
        <f t="shared" si="331"/>
        <v>0</v>
      </c>
      <c r="K4199" s="160">
        <f t="shared" si="332"/>
        <v>0</v>
      </c>
    </row>
    <row r="4200" spans="7:11">
      <c r="G4200" s="160">
        <f t="shared" si="329"/>
        <v>0</v>
      </c>
      <c r="H4200" s="160">
        <f t="shared" si="333"/>
        <v>0</v>
      </c>
      <c r="I4200" s="160">
        <f t="shared" si="330"/>
        <v>0</v>
      </c>
      <c r="J4200" s="160">
        <f t="shared" si="331"/>
        <v>0</v>
      </c>
      <c r="K4200" s="160">
        <f t="shared" si="332"/>
        <v>0</v>
      </c>
    </row>
    <row r="4201" spans="7:11">
      <c r="G4201" s="160">
        <f t="shared" si="329"/>
        <v>0</v>
      </c>
      <c r="H4201" s="160">
        <f t="shared" si="333"/>
        <v>0</v>
      </c>
      <c r="I4201" s="160">
        <f t="shared" si="330"/>
        <v>0</v>
      </c>
      <c r="J4201" s="160">
        <f t="shared" si="331"/>
        <v>0</v>
      </c>
      <c r="K4201" s="160">
        <f t="shared" si="332"/>
        <v>0</v>
      </c>
    </row>
    <row r="4202" spans="7:11">
      <c r="G4202" s="160">
        <f t="shared" si="329"/>
        <v>0</v>
      </c>
      <c r="H4202" s="160">
        <f t="shared" si="333"/>
        <v>0</v>
      </c>
      <c r="I4202" s="160">
        <f t="shared" si="330"/>
        <v>0</v>
      </c>
      <c r="J4202" s="160">
        <f t="shared" si="331"/>
        <v>0</v>
      </c>
      <c r="K4202" s="160">
        <f t="shared" si="332"/>
        <v>0</v>
      </c>
    </row>
    <row r="4203" spans="7:11">
      <c r="G4203" s="160">
        <f t="shared" si="329"/>
        <v>0</v>
      </c>
      <c r="H4203" s="160">
        <f t="shared" si="333"/>
        <v>0</v>
      </c>
      <c r="I4203" s="160">
        <f t="shared" si="330"/>
        <v>0</v>
      </c>
      <c r="J4203" s="160">
        <f t="shared" si="331"/>
        <v>0</v>
      </c>
      <c r="K4203" s="160">
        <f t="shared" si="332"/>
        <v>0</v>
      </c>
    </row>
    <row r="4204" spans="7:11">
      <c r="G4204" s="160">
        <f t="shared" si="329"/>
        <v>0</v>
      </c>
      <c r="H4204" s="160">
        <f t="shared" si="333"/>
        <v>0</v>
      </c>
      <c r="I4204" s="160">
        <f t="shared" si="330"/>
        <v>0</v>
      </c>
      <c r="J4204" s="160">
        <f t="shared" si="331"/>
        <v>0</v>
      </c>
      <c r="K4204" s="160">
        <f t="shared" si="332"/>
        <v>0</v>
      </c>
    </row>
    <row r="4205" spans="7:11">
      <c r="G4205" s="160">
        <f t="shared" si="329"/>
        <v>0</v>
      </c>
      <c r="H4205" s="160">
        <f t="shared" si="333"/>
        <v>0</v>
      </c>
      <c r="I4205" s="160">
        <f t="shared" si="330"/>
        <v>0</v>
      </c>
      <c r="J4205" s="160">
        <f t="shared" si="331"/>
        <v>0</v>
      </c>
      <c r="K4205" s="160">
        <f t="shared" si="332"/>
        <v>0</v>
      </c>
    </row>
    <row r="4206" spans="7:11">
      <c r="G4206" s="160">
        <f t="shared" si="329"/>
        <v>0</v>
      </c>
      <c r="H4206" s="160">
        <f t="shared" si="333"/>
        <v>0</v>
      </c>
      <c r="I4206" s="160">
        <f t="shared" si="330"/>
        <v>0</v>
      </c>
      <c r="J4206" s="160">
        <f t="shared" si="331"/>
        <v>0</v>
      </c>
      <c r="K4206" s="160">
        <f t="shared" si="332"/>
        <v>0</v>
      </c>
    </row>
    <row r="4207" spans="7:11">
      <c r="G4207" s="160">
        <f t="shared" si="329"/>
        <v>0</v>
      </c>
      <c r="H4207" s="160">
        <f t="shared" si="333"/>
        <v>0</v>
      </c>
      <c r="I4207" s="160">
        <f t="shared" si="330"/>
        <v>0</v>
      </c>
      <c r="J4207" s="160">
        <f t="shared" si="331"/>
        <v>0</v>
      </c>
      <c r="K4207" s="160">
        <f t="shared" si="332"/>
        <v>0</v>
      </c>
    </row>
    <row r="4208" spans="7:11">
      <c r="G4208" s="160">
        <f t="shared" si="329"/>
        <v>0</v>
      </c>
      <c r="H4208" s="160">
        <f t="shared" si="333"/>
        <v>0</v>
      </c>
      <c r="I4208" s="160">
        <f t="shared" si="330"/>
        <v>0</v>
      </c>
      <c r="J4208" s="160">
        <f t="shared" si="331"/>
        <v>0</v>
      </c>
      <c r="K4208" s="160">
        <f t="shared" si="332"/>
        <v>0</v>
      </c>
    </row>
    <row r="4209" spans="7:11">
      <c r="G4209" s="160">
        <f t="shared" si="329"/>
        <v>0</v>
      </c>
      <c r="H4209" s="160">
        <f t="shared" si="333"/>
        <v>0</v>
      </c>
      <c r="I4209" s="160">
        <f t="shared" si="330"/>
        <v>0</v>
      </c>
      <c r="J4209" s="160">
        <f t="shared" si="331"/>
        <v>0</v>
      </c>
      <c r="K4209" s="160">
        <f t="shared" si="332"/>
        <v>0</v>
      </c>
    </row>
    <row r="4210" spans="7:11">
      <c r="G4210" s="160">
        <f t="shared" si="329"/>
        <v>0</v>
      </c>
      <c r="H4210" s="160">
        <f t="shared" si="333"/>
        <v>0</v>
      </c>
      <c r="I4210" s="160">
        <f t="shared" si="330"/>
        <v>0</v>
      </c>
      <c r="J4210" s="160">
        <f t="shared" si="331"/>
        <v>0</v>
      </c>
      <c r="K4210" s="160">
        <f t="shared" si="332"/>
        <v>0</v>
      </c>
    </row>
    <row r="4211" spans="7:11">
      <c r="G4211" s="160">
        <f t="shared" si="329"/>
        <v>0</v>
      </c>
      <c r="H4211" s="160">
        <f t="shared" si="333"/>
        <v>0</v>
      </c>
      <c r="I4211" s="160">
        <f t="shared" si="330"/>
        <v>0</v>
      </c>
      <c r="J4211" s="160">
        <f t="shared" si="331"/>
        <v>0</v>
      </c>
      <c r="K4211" s="160">
        <f t="shared" si="332"/>
        <v>0</v>
      </c>
    </row>
    <row r="4212" spans="7:11">
      <c r="G4212" s="160">
        <f t="shared" si="329"/>
        <v>0</v>
      </c>
      <c r="H4212" s="160">
        <f t="shared" si="333"/>
        <v>0</v>
      </c>
      <c r="I4212" s="160">
        <f t="shared" si="330"/>
        <v>0</v>
      </c>
      <c r="J4212" s="160">
        <f t="shared" si="331"/>
        <v>0</v>
      </c>
      <c r="K4212" s="160">
        <f t="shared" si="332"/>
        <v>0</v>
      </c>
    </row>
    <row r="4213" spans="7:11">
      <c r="G4213" s="160">
        <f t="shared" si="329"/>
        <v>0</v>
      </c>
      <c r="H4213" s="160">
        <f t="shared" si="333"/>
        <v>0</v>
      </c>
      <c r="I4213" s="160">
        <f t="shared" si="330"/>
        <v>0</v>
      </c>
      <c r="J4213" s="160">
        <f t="shared" si="331"/>
        <v>0</v>
      </c>
      <c r="K4213" s="160">
        <f t="shared" si="332"/>
        <v>0</v>
      </c>
    </row>
    <row r="4214" spans="7:11">
      <c r="G4214" s="160">
        <f t="shared" si="329"/>
        <v>0</v>
      </c>
      <c r="H4214" s="160">
        <f t="shared" si="333"/>
        <v>0</v>
      </c>
      <c r="I4214" s="160">
        <f t="shared" si="330"/>
        <v>0</v>
      </c>
      <c r="J4214" s="160">
        <f t="shared" si="331"/>
        <v>0</v>
      </c>
      <c r="K4214" s="160">
        <f t="shared" si="332"/>
        <v>0</v>
      </c>
    </row>
    <row r="4215" spans="7:11">
      <c r="G4215" s="160">
        <f t="shared" si="329"/>
        <v>0</v>
      </c>
      <c r="H4215" s="160">
        <f t="shared" si="333"/>
        <v>0</v>
      </c>
      <c r="I4215" s="160">
        <f t="shared" si="330"/>
        <v>0</v>
      </c>
      <c r="J4215" s="160">
        <f t="shared" si="331"/>
        <v>0</v>
      </c>
      <c r="K4215" s="160">
        <f t="shared" si="332"/>
        <v>0</v>
      </c>
    </row>
    <row r="4216" spans="7:11">
      <c r="G4216" s="160">
        <f t="shared" si="329"/>
        <v>0</v>
      </c>
      <c r="H4216" s="160">
        <f t="shared" si="333"/>
        <v>0</v>
      </c>
      <c r="I4216" s="160">
        <f t="shared" si="330"/>
        <v>0</v>
      </c>
      <c r="J4216" s="160">
        <f t="shared" si="331"/>
        <v>0</v>
      </c>
      <c r="K4216" s="160">
        <f t="shared" si="332"/>
        <v>0</v>
      </c>
    </row>
    <row r="4217" spans="7:11">
      <c r="G4217" s="160">
        <f t="shared" ref="G4217:G4280" si="334">IF(LEFT(C4217,2)="1-","ТР",IF(LEFT(C4217,2)="4-","ТР",0))</f>
        <v>0</v>
      </c>
      <c r="H4217" s="160">
        <f t="shared" si="333"/>
        <v>0</v>
      </c>
      <c r="I4217" s="160">
        <f t="shared" si="330"/>
        <v>0</v>
      </c>
      <c r="J4217" s="160">
        <f t="shared" si="331"/>
        <v>0</v>
      </c>
      <c r="K4217" s="160">
        <f t="shared" si="332"/>
        <v>0</v>
      </c>
    </row>
    <row r="4218" spans="7:11">
      <c r="G4218" s="160">
        <f t="shared" si="334"/>
        <v>0</v>
      </c>
      <c r="H4218" s="160">
        <f t="shared" si="333"/>
        <v>0</v>
      </c>
      <c r="I4218" s="160">
        <f t="shared" si="330"/>
        <v>0</v>
      </c>
      <c r="J4218" s="160">
        <f t="shared" si="331"/>
        <v>0</v>
      </c>
      <c r="K4218" s="160">
        <f t="shared" si="332"/>
        <v>0</v>
      </c>
    </row>
    <row r="4219" spans="7:11">
      <c r="G4219" s="160">
        <f t="shared" si="334"/>
        <v>0</v>
      </c>
      <c r="H4219" s="160">
        <f t="shared" si="333"/>
        <v>0</v>
      </c>
      <c r="I4219" s="160">
        <f t="shared" si="330"/>
        <v>0</v>
      </c>
      <c r="J4219" s="160">
        <f t="shared" si="331"/>
        <v>0</v>
      </c>
      <c r="K4219" s="160">
        <f t="shared" si="332"/>
        <v>0</v>
      </c>
    </row>
    <row r="4220" spans="7:11">
      <c r="G4220" s="160">
        <f t="shared" si="334"/>
        <v>0</v>
      </c>
      <c r="H4220" s="160">
        <f t="shared" si="333"/>
        <v>0</v>
      </c>
      <c r="I4220" s="160">
        <f t="shared" si="330"/>
        <v>0</v>
      </c>
      <c r="J4220" s="160">
        <f t="shared" si="331"/>
        <v>0</v>
      </c>
      <c r="K4220" s="160">
        <f t="shared" si="332"/>
        <v>0</v>
      </c>
    </row>
    <row r="4221" spans="7:11">
      <c r="G4221" s="160">
        <f t="shared" si="334"/>
        <v>0</v>
      </c>
      <c r="H4221" s="160">
        <f t="shared" si="333"/>
        <v>0</v>
      </c>
      <c r="I4221" s="160">
        <f t="shared" si="330"/>
        <v>0</v>
      </c>
      <c r="J4221" s="160">
        <f t="shared" si="331"/>
        <v>0</v>
      </c>
      <c r="K4221" s="160">
        <f t="shared" si="332"/>
        <v>0</v>
      </c>
    </row>
    <row r="4222" spans="7:11">
      <c r="G4222" s="160">
        <f t="shared" si="334"/>
        <v>0</v>
      </c>
      <c r="H4222" s="160">
        <f t="shared" si="333"/>
        <v>0</v>
      </c>
      <c r="I4222" s="160">
        <f t="shared" si="330"/>
        <v>0</v>
      </c>
      <c r="J4222" s="160">
        <f t="shared" si="331"/>
        <v>0</v>
      </c>
      <c r="K4222" s="160">
        <f t="shared" si="332"/>
        <v>0</v>
      </c>
    </row>
    <row r="4223" spans="7:11">
      <c r="G4223" s="160">
        <f t="shared" si="334"/>
        <v>0</v>
      </c>
      <c r="H4223" s="160">
        <f t="shared" si="333"/>
        <v>0</v>
      </c>
      <c r="I4223" s="160">
        <f t="shared" si="330"/>
        <v>0</v>
      </c>
      <c r="J4223" s="160">
        <f t="shared" si="331"/>
        <v>0</v>
      </c>
      <c r="K4223" s="160">
        <f t="shared" si="332"/>
        <v>0</v>
      </c>
    </row>
    <row r="4224" spans="7:11">
      <c r="G4224" s="160">
        <f t="shared" si="334"/>
        <v>0</v>
      </c>
      <c r="H4224" s="160">
        <f t="shared" si="333"/>
        <v>0</v>
      </c>
      <c r="I4224" s="160">
        <f t="shared" si="330"/>
        <v>0</v>
      </c>
      <c r="J4224" s="160">
        <f t="shared" si="331"/>
        <v>0</v>
      </c>
      <c r="K4224" s="160">
        <f t="shared" si="332"/>
        <v>0</v>
      </c>
    </row>
    <row r="4225" spans="7:11">
      <c r="G4225" s="160">
        <f t="shared" si="334"/>
        <v>0</v>
      </c>
      <c r="H4225" s="160">
        <f t="shared" si="333"/>
        <v>0</v>
      </c>
      <c r="I4225" s="160">
        <f t="shared" si="330"/>
        <v>0</v>
      </c>
      <c r="J4225" s="160">
        <f t="shared" si="331"/>
        <v>0</v>
      </c>
      <c r="K4225" s="160">
        <f t="shared" si="332"/>
        <v>0</v>
      </c>
    </row>
    <row r="4226" spans="7:11">
      <c r="G4226" s="160">
        <f t="shared" si="334"/>
        <v>0</v>
      </c>
      <c r="H4226" s="160">
        <f t="shared" si="333"/>
        <v>0</v>
      </c>
      <c r="I4226" s="160">
        <f t="shared" si="330"/>
        <v>0</v>
      </c>
      <c r="J4226" s="160">
        <f t="shared" si="331"/>
        <v>0</v>
      </c>
      <c r="K4226" s="160">
        <f t="shared" si="332"/>
        <v>0</v>
      </c>
    </row>
    <row r="4227" spans="7:11">
      <c r="G4227" s="160">
        <f t="shared" si="334"/>
        <v>0</v>
      </c>
      <c r="H4227" s="160">
        <f t="shared" si="333"/>
        <v>0</v>
      </c>
      <c r="I4227" s="160">
        <f t="shared" si="330"/>
        <v>0</v>
      </c>
      <c r="J4227" s="160">
        <f t="shared" si="331"/>
        <v>0</v>
      </c>
      <c r="K4227" s="160">
        <f t="shared" si="332"/>
        <v>0</v>
      </c>
    </row>
    <row r="4228" spans="7:11">
      <c r="G4228" s="160">
        <f t="shared" si="334"/>
        <v>0</v>
      </c>
      <c r="H4228" s="160">
        <f t="shared" si="333"/>
        <v>0</v>
      </c>
      <c r="I4228" s="160">
        <f t="shared" ref="I4228:I4291" si="335">IF(G4228="ТР",F4228,0)</f>
        <v>0</v>
      </c>
      <c r="J4228" s="160">
        <f t="shared" si="331"/>
        <v>0</v>
      </c>
      <c r="K4228" s="160">
        <f t="shared" si="332"/>
        <v>0</v>
      </c>
    </row>
    <row r="4229" spans="7:11">
      <c r="G4229" s="160">
        <f t="shared" si="334"/>
        <v>0</v>
      </c>
      <c r="H4229" s="160">
        <f t="shared" si="333"/>
        <v>0</v>
      </c>
      <c r="I4229" s="160">
        <f t="shared" si="335"/>
        <v>0</v>
      </c>
      <c r="J4229" s="160">
        <f t="shared" ref="J4229:J4292" si="336">IF(LEFT(C4229,2)="02","КР",0)</f>
        <v>0</v>
      </c>
      <c r="K4229" s="160">
        <f t="shared" ref="K4229:K4292" si="337">IF(J4229="КР",F4229,0)</f>
        <v>0</v>
      </c>
    </row>
    <row r="4230" spans="7:11">
      <c r="G4230" s="160">
        <f t="shared" si="334"/>
        <v>0</v>
      </c>
      <c r="H4230" s="160">
        <f t="shared" si="333"/>
        <v>0</v>
      </c>
      <c r="I4230" s="160">
        <f t="shared" si="335"/>
        <v>0</v>
      </c>
      <c r="J4230" s="160">
        <f t="shared" si="336"/>
        <v>0</v>
      </c>
      <c r="K4230" s="160">
        <f t="shared" si="337"/>
        <v>0</v>
      </c>
    </row>
    <row r="4231" spans="7:11">
      <c r="G4231" s="160">
        <f t="shared" si="334"/>
        <v>0</v>
      </c>
      <c r="H4231" s="160">
        <f t="shared" ref="H4231:H4294" si="338">IF(G4231="ТР",MID(C4231,3,1),0)</f>
        <v>0</v>
      </c>
      <c r="I4231" s="160">
        <f t="shared" si="335"/>
        <v>0</v>
      </c>
      <c r="J4231" s="160">
        <f t="shared" si="336"/>
        <v>0</v>
      </c>
      <c r="K4231" s="160">
        <f t="shared" si="337"/>
        <v>0</v>
      </c>
    </row>
    <row r="4232" spans="7:11">
      <c r="G4232" s="160">
        <f t="shared" si="334"/>
        <v>0</v>
      </c>
      <c r="H4232" s="160">
        <f t="shared" si="338"/>
        <v>0</v>
      </c>
      <c r="I4232" s="160">
        <f t="shared" si="335"/>
        <v>0</v>
      </c>
      <c r="J4232" s="160">
        <f t="shared" si="336"/>
        <v>0</v>
      </c>
      <c r="K4232" s="160">
        <f t="shared" si="337"/>
        <v>0</v>
      </c>
    </row>
    <row r="4233" spans="7:11">
      <c r="G4233" s="160">
        <f t="shared" si="334"/>
        <v>0</v>
      </c>
      <c r="H4233" s="160">
        <f t="shared" si="338"/>
        <v>0</v>
      </c>
      <c r="I4233" s="160">
        <f t="shared" si="335"/>
        <v>0</v>
      </c>
      <c r="J4233" s="160">
        <f t="shared" si="336"/>
        <v>0</v>
      </c>
      <c r="K4233" s="160">
        <f t="shared" si="337"/>
        <v>0</v>
      </c>
    </row>
    <row r="4234" spans="7:11">
      <c r="G4234" s="160">
        <f t="shared" si="334"/>
        <v>0</v>
      </c>
      <c r="H4234" s="160">
        <f t="shared" si="338"/>
        <v>0</v>
      </c>
      <c r="I4234" s="160">
        <f t="shared" si="335"/>
        <v>0</v>
      </c>
      <c r="J4234" s="160">
        <f t="shared" si="336"/>
        <v>0</v>
      </c>
      <c r="K4234" s="160">
        <f t="shared" si="337"/>
        <v>0</v>
      </c>
    </row>
    <row r="4235" spans="7:11">
      <c r="G4235" s="160">
        <f t="shared" si="334"/>
        <v>0</v>
      </c>
      <c r="H4235" s="160">
        <f t="shared" si="338"/>
        <v>0</v>
      </c>
      <c r="I4235" s="160">
        <f t="shared" si="335"/>
        <v>0</v>
      </c>
      <c r="J4235" s="160">
        <f t="shared" si="336"/>
        <v>0</v>
      </c>
      <c r="K4235" s="160">
        <f t="shared" si="337"/>
        <v>0</v>
      </c>
    </row>
    <row r="4236" spans="7:11">
      <c r="G4236" s="160">
        <f t="shared" si="334"/>
        <v>0</v>
      </c>
      <c r="H4236" s="160">
        <f t="shared" si="338"/>
        <v>0</v>
      </c>
      <c r="I4236" s="160">
        <f t="shared" si="335"/>
        <v>0</v>
      </c>
      <c r="J4236" s="160">
        <f t="shared" si="336"/>
        <v>0</v>
      </c>
      <c r="K4236" s="160">
        <f t="shared" si="337"/>
        <v>0</v>
      </c>
    </row>
    <row r="4237" spans="7:11">
      <c r="G4237" s="160">
        <f t="shared" si="334"/>
        <v>0</v>
      </c>
      <c r="H4237" s="160">
        <f t="shared" si="338"/>
        <v>0</v>
      </c>
      <c r="I4237" s="160">
        <f t="shared" si="335"/>
        <v>0</v>
      </c>
      <c r="J4237" s="160">
        <f t="shared" si="336"/>
        <v>0</v>
      </c>
      <c r="K4237" s="160">
        <f t="shared" si="337"/>
        <v>0</v>
      </c>
    </row>
    <row r="4238" spans="7:11">
      <c r="G4238" s="160">
        <f t="shared" si="334"/>
        <v>0</v>
      </c>
      <c r="H4238" s="160">
        <f t="shared" si="338"/>
        <v>0</v>
      </c>
      <c r="I4238" s="160">
        <f t="shared" si="335"/>
        <v>0</v>
      </c>
      <c r="J4238" s="160">
        <f t="shared" si="336"/>
        <v>0</v>
      </c>
      <c r="K4238" s="160">
        <f t="shared" si="337"/>
        <v>0</v>
      </c>
    </row>
    <row r="4239" spans="7:11">
      <c r="G4239" s="160">
        <f t="shared" si="334"/>
        <v>0</v>
      </c>
      <c r="H4239" s="160">
        <f t="shared" si="338"/>
        <v>0</v>
      </c>
      <c r="I4239" s="160">
        <f t="shared" si="335"/>
        <v>0</v>
      </c>
      <c r="J4239" s="160">
        <f t="shared" si="336"/>
        <v>0</v>
      </c>
      <c r="K4239" s="160">
        <f t="shared" si="337"/>
        <v>0</v>
      </c>
    </row>
    <row r="4240" spans="7:11">
      <c r="G4240" s="160">
        <f t="shared" si="334"/>
        <v>0</v>
      </c>
      <c r="H4240" s="160">
        <f t="shared" si="338"/>
        <v>0</v>
      </c>
      <c r="I4240" s="160">
        <f t="shared" si="335"/>
        <v>0</v>
      </c>
      <c r="J4240" s="160">
        <f t="shared" si="336"/>
        <v>0</v>
      </c>
      <c r="K4240" s="160">
        <f t="shared" si="337"/>
        <v>0</v>
      </c>
    </row>
    <row r="4241" spans="7:11">
      <c r="G4241" s="160">
        <f t="shared" si="334"/>
        <v>0</v>
      </c>
      <c r="H4241" s="160">
        <f t="shared" si="338"/>
        <v>0</v>
      </c>
      <c r="I4241" s="160">
        <f t="shared" si="335"/>
        <v>0</v>
      </c>
      <c r="J4241" s="160">
        <f t="shared" si="336"/>
        <v>0</v>
      </c>
      <c r="K4241" s="160">
        <f t="shared" si="337"/>
        <v>0</v>
      </c>
    </row>
    <row r="4242" spans="7:11">
      <c r="G4242" s="160">
        <f t="shared" si="334"/>
        <v>0</v>
      </c>
      <c r="H4242" s="160">
        <f t="shared" si="338"/>
        <v>0</v>
      </c>
      <c r="I4242" s="160">
        <f t="shared" si="335"/>
        <v>0</v>
      </c>
      <c r="J4242" s="160">
        <f t="shared" si="336"/>
        <v>0</v>
      </c>
      <c r="K4242" s="160">
        <f t="shared" si="337"/>
        <v>0</v>
      </c>
    </row>
    <row r="4243" spans="7:11">
      <c r="G4243" s="160">
        <f t="shared" si="334"/>
        <v>0</v>
      </c>
      <c r="H4243" s="160">
        <f t="shared" si="338"/>
        <v>0</v>
      </c>
      <c r="I4243" s="160">
        <f t="shared" si="335"/>
        <v>0</v>
      </c>
      <c r="J4243" s="160">
        <f t="shared" si="336"/>
        <v>0</v>
      </c>
      <c r="K4243" s="160">
        <f t="shared" si="337"/>
        <v>0</v>
      </c>
    </row>
    <row r="4244" spans="7:11">
      <c r="G4244" s="160">
        <f t="shared" si="334"/>
        <v>0</v>
      </c>
      <c r="H4244" s="160">
        <f t="shared" si="338"/>
        <v>0</v>
      </c>
      <c r="I4244" s="160">
        <f t="shared" si="335"/>
        <v>0</v>
      </c>
      <c r="J4244" s="160">
        <f t="shared" si="336"/>
        <v>0</v>
      </c>
      <c r="K4244" s="160">
        <f t="shared" si="337"/>
        <v>0</v>
      </c>
    </row>
    <row r="4245" spans="7:11">
      <c r="G4245" s="160">
        <f t="shared" si="334"/>
        <v>0</v>
      </c>
      <c r="H4245" s="160">
        <f t="shared" si="338"/>
        <v>0</v>
      </c>
      <c r="I4245" s="160">
        <f t="shared" si="335"/>
        <v>0</v>
      </c>
      <c r="J4245" s="160">
        <f t="shared" si="336"/>
        <v>0</v>
      </c>
      <c r="K4245" s="160">
        <f t="shared" si="337"/>
        <v>0</v>
      </c>
    </row>
    <row r="4246" spans="7:11">
      <c r="G4246" s="160">
        <f t="shared" si="334"/>
        <v>0</v>
      </c>
      <c r="H4246" s="160">
        <f t="shared" si="338"/>
        <v>0</v>
      </c>
      <c r="I4246" s="160">
        <f t="shared" si="335"/>
        <v>0</v>
      </c>
      <c r="J4246" s="160">
        <f t="shared" si="336"/>
        <v>0</v>
      </c>
      <c r="K4246" s="160">
        <f t="shared" si="337"/>
        <v>0</v>
      </c>
    </row>
    <row r="4247" spans="7:11">
      <c r="G4247" s="160">
        <f t="shared" si="334"/>
        <v>0</v>
      </c>
      <c r="H4247" s="160">
        <f t="shared" si="338"/>
        <v>0</v>
      </c>
      <c r="I4247" s="160">
        <f t="shared" si="335"/>
        <v>0</v>
      </c>
      <c r="J4247" s="160">
        <f t="shared" si="336"/>
        <v>0</v>
      </c>
      <c r="K4247" s="160">
        <f t="shared" si="337"/>
        <v>0</v>
      </c>
    </row>
    <row r="4248" spans="7:11">
      <c r="G4248" s="160">
        <f t="shared" si="334"/>
        <v>0</v>
      </c>
      <c r="H4248" s="160">
        <f t="shared" si="338"/>
        <v>0</v>
      </c>
      <c r="I4248" s="160">
        <f t="shared" si="335"/>
        <v>0</v>
      </c>
      <c r="J4248" s="160">
        <f t="shared" si="336"/>
        <v>0</v>
      </c>
      <c r="K4248" s="160">
        <f t="shared" si="337"/>
        <v>0</v>
      </c>
    </row>
    <row r="4249" spans="7:11">
      <c r="G4249" s="160">
        <f t="shared" si="334"/>
        <v>0</v>
      </c>
      <c r="H4249" s="160">
        <f t="shared" si="338"/>
        <v>0</v>
      </c>
      <c r="I4249" s="160">
        <f t="shared" si="335"/>
        <v>0</v>
      </c>
      <c r="J4249" s="160">
        <f t="shared" si="336"/>
        <v>0</v>
      </c>
      <c r="K4249" s="160">
        <f t="shared" si="337"/>
        <v>0</v>
      </c>
    </row>
    <row r="4250" spans="7:11">
      <c r="G4250" s="160">
        <f t="shared" si="334"/>
        <v>0</v>
      </c>
      <c r="H4250" s="160">
        <f t="shared" si="338"/>
        <v>0</v>
      </c>
      <c r="I4250" s="160">
        <f t="shared" si="335"/>
        <v>0</v>
      </c>
      <c r="J4250" s="160">
        <f t="shared" si="336"/>
        <v>0</v>
      </c>
      <c r="K4250" s="160">
        <f t="shared" si="337"/>
        <v>0</v>
      </c>
    </row>
    <row r="4251" spans="7:11">
      <c r="G4251" s="160">
        <f t="shared" si="334"/>
        <v>0</v>
      </c>
      <c r="H4251" s="160">
        <f t="shared" si="338"/>
        <v>0</v>
      </c>
      <c r="I4251" s="160">
        <f t="shared" si="335"/>
        <v>0</v>
      </c>
      <c r="J4251" s="160">
        <f t="shared" si="336"/>
        <v>0</v>
      </c>
      <c r="K4251" s="160">
        <f t="shared" si="337"/>
        <v>0</v>
      </c>
    </row>
    <row r="4252" spans="7:11">
      <c r="G4252" s="160">
        <f t="shared" si="334"/>
        <v>0</v>
      </c>
      <c r="H4252" s="160">
        <f t="shared" si="338"/>
        <v>0</v>
      </c>
      <c r="I4252" s="160">
        <f t="shared" si="335"/>
        <v>0</v>
      </c>
      <c r="J4252" s="160">
        <f t="shared" si="336"/>
        <v>0</v>
      </c>
      <c r="K4252" s="160">
        <f t="shared" si="337"/>
        <v>0</v>
      </c>
    </row>
    <row r="4253" spans="7:11">
      <c r="G4253" s="160">
        <f t="shared" si="334"/>
        <v>0</v>
      </c>
      <c r="H4253" s="160">
        <f t="shared" si="338"/>
        <v>0</v>
      </c>
      <c r="I4253" s="160">
        <f t="shared" si="335"/>
        <v>0</v>
      </c>
      <c r="J4253" s="160">
        <f t="shared" si="336"/>
        <v>0</v>
      </c>
      <c r="K4253" s="160">
        <f t="shared" si="337"/>
        <v>0</v>
      </c>
    </row>
    <row r="4254" spans="7:11">
      <c r="G4254" s="160">
        <f t="shared" si="334"/>
        <v>0</v>
      </c>
      <c r="H4254" s="160">
        <f t="shared" si="338"/>
        <v>0</v>
      </c>
      <c r="I4254" s="160">
        <f t="shared" si="335"/>
        <v>0</v>
      </c>
      <c r="J4254" s="160">
        <f t="shared" si="336"/>
        <v>0</v>
      </c>
      <c r="K4254" s="160">
        <f t="shared" si="337"/>
        <v>0</v>
      </c>
    </row>
    <row r="4255" spans="7:11">
      <c r="G4255" s="160">
        <f t="shared" si="334"/>
        <v>0</v>
      </c>
      <c r="H4255" s="160">
        <f t="shared" si="338"/>
        <v>0</v>
      </c>
      <c r="I4255" s="160">
        <f t="shared" si="335"/>
        <v>0</v>
      </c>
      <c r="J4255" s="160">
        <f t="shared" si="336"/>
        <v>0</v>
      </c>
      <c r="K4255" s="160">
        <f t="shared" si="337"/>
        <v>0</v>
      </c>
    </row>
    <row r="4256" spans="7:11">
      <c r="G4256" s="160">
        <f t="shared" si="334"/>
        <v>0</v>
      </c>
      <c r="H4256" s="160">
        <f t="shared" si="338"/>
        <v>0</v>
      </c>
      <c r="I4256" s="160">
        <f t="shared" si="335"/>
        <v>0</v>
      </c>
      <c r="J4256" s="160">
        <f t="shared" si="336"/>
        <v>0</v>
      </c>
      <c r="K4256" s="160">
        <f t="shared" si="337"/>
        <v>0</v>
      </c>
    </row>
    <row r="4257" spans="7:11">
      <c r="G4257" s="160">
        <f t="shared" si="334"/>
        <v>0</v>
      </c>
      <c r="H4257" s="160">
        <f t="shared" si="338"/>
        <v>0</v>
      </c>
      <c r="I4257" s="160">
        <f t="shared" si="335"/>
        <v>0</v>
      </c>
      <c r="J4257" s="160">
        <f t="shared" si="336"/>
        <v>0</v>
      </c>
      <c r="K4257" s="160">
        <f t="shared" si="337"/>
        <v>0</v>
      </c>
    </row>
    <row r="4258" spans="7:11">
      <c r="G4258" s="160">
        <f t="shared" si="334"/>
        <v>0</v>
      </c>
      <c r="H4258" s="160">
        <f t="shared" si="338"/>
        <v>0</v>
      </c>
      <c r="I4258" s="160">
        <f t="shared" si="335"/>
        <v>0</v>
      </c>
      <c r="J4258" s="160">
        <f t="shared" si="336"/>
        <v>0</v>
      </c>
      <c r="K4258" s="160">
        <f t="shared" si="337"/>
        <v>0</v>
      </c>
    </row>
    <row r="4259" spans="7:11">
      <c r="G4259" s="160">
        <f t="shared" si="334"/>
        <v>0</v>
      </c>
      <c r="H4259" s="160">
        <f t="shared" si="338"/>
        <v>0</v>
      </c>
      <c r="I4259" s="160">
        <f t="shared" si="335"/>
        <v>0</v>
      </c>
      <c r="J4259" s="160">
        <f t="shared" si="336"/>
        <v>0</v>
      </c>
      <c r="K4259" s="160">
        <f t="shared" si="337"/>
        <v>0</v>
      </c>
    </row>
    <row r="4260" spans="7:11">
      <c r="G4260" s="160">
        <f t="shared" si="334"/>
        <v>0</v>
      </c>
      <c r="H4260" s="160">
        <f t="shared" si="338"/>
        <v>0</v>
      </c>
      <c r="I4260" s="160">
        <f t="shared" si="335"/>
        <v>0</v>
      </c>
      <c r="J4260" s="160">
        <f t="shared" si="336"/>
        <v>0</v>
      </c>
      <c r="K4260" s="160">
        <f t="shared" si="337"/>
        <v>0</v>
      </c>
    </row>
    <row r="4261" spans="7:11">
      <c r="G4261" s="160">
        <f t="shared" si="334"/>
        <v>0</v>
      </c>
      <c r="H4261" s="160">
        <f t="shared" si="338"/>
        <v>0</v>
      </c>
      <c r="I4261" s="160">
        <f t="shared" si="335"/>
        <v>0</v>
      </c>
      <c r="J4261" s="160">
        <f t="shared" si="336"/>
        <v>0</v>
      </c>
      <c r="K4261" s="160">
        <f t="shared" si="337"/>
        <v>0</v>
      </c>
    </row>
    <row r="4262" spans="7:11">
      <c r="G4262" s="160">
        <f t="shared" si="334"/>
        <v>0</v>
      </c>
      <c r="H4262" s="160">
        <f t="shared" si="338"/>
        <v>0</v>
      </c>
      <c r="I4262" s="160">
        <f t="shared" si="335"/>
        <v>0</v>
      </c>
      <c r="J4262" s="160">
        <f t="shared" si="336"/>
        <v>0</v>
      </c>
      <c r="K4262" s="160">
        <f t="shared" si="337"/>
        <v>0</v>
      </c>
    </row>
    <row r="4263" spans="7:11">
      <c r="G4263" s="160">
        <f t="shared" si="334"/>
        <v>0</v>
      </c>
      <c r="H4263" s="160">
        <f t="shared" si="338"/>
        <v>0</v>
      </c>
      <c r="I4263" s="160">
        <f t="shared" si="335"/>
        <v>0</v>
      </c>
      <c r="J4263" s="160">
        <f t="shared" si="336"/>
        <v>0</v>
      </c>
      <c r="K4263" s="160">
        <f t="shared" si="337"/>
        <v>0</v>
      </c>
    </row>
    <row r="4264" spans="7:11">
      <c r="G4264" s="160">
        <f t="shared" si="334"/>
        <v>0</v>
      </c>
      <c r="H4264" s="160">
        <f t="shared" si="338"/>
        <v>0</v>
      </c>
      <c r="I4264" s="160">
        <f t="shared" si="335"/>
        <v>0</v>
      </c>
      <c r="J4264" s="160">
        <f t="shared" si="336"/>
        <v>0</v>
      </c>
      <c r="K4264" s="160">
        <f t="shared" si="337"/>
        <v>0</v>
      </c>
    </row>
    <row r="4265" spans="7:11">
      <c r="G4265" s="160">
        <f t="shared" si="334"/>
        <v>0</v>
      </c>
      <c r="H4265" s="160">
        <f t="shared" si="338"/>
        <v>0</v>
      </c>
      <c r="I4265" s="160">
        <f t="shared" si="335"/>
        <v>0</v>
      </c>
      <c r="J4265" s="160">
        <f t="shared" si="336"/>
        <v>0</v>
      </c>
      <c r="K4265" s="160">
        <f t="shared" si="337"/>
        <v>0</v>
      </c>
    </row>
    <row r="4266" spans="7:11">
      <c r="G4266" s="160">
        <f t="shared" si="334"/>
        <v>0</v>
      </c>
      <c r="H4266" s="160">
        <f t="shared" si="338"/>
        <v>0</v>
      </c>
      <c r="I4266" s="160">
        <f t="shared" si="335"/>
        <v>0</v>
      </c>
      <c r="J4266" s="160">
        <f t="shared" si="336"/>
        <v>0</v>
      </c>
      <c r="K4266" s="160">
        <f t="shared" si="337"/>
        <v>0</v>
      </c>
    </row>
    <row r="4267" spans="7:11">
      <c r="G4267" s="160">
        <f t="shared" si="334"/>
        <v>0</v>
      </c>
      <c r="H4267" s="160">
        <f t="shared" si="338"/>
        <v>0</v>
      </c>
      <c r="I4267" s="160">
        <f t="shared" si="335"/>
        <v>0</v>
      </c>
      <c r="J4267" s="160">
        <f t="shared" si="336"/>
        <v>0</v>
      </c>
      <c r="K4267" s="160">
        <f t="shared" si="337"/>
        <v>0</v>
      </c>
    </row>
    <row r="4268" spans="7:11">
      <c r="G4268" s="160">
        <f t="shared" si="334"/>
        <v>0</v>
      </c>
      <c r="H4268" s="160">
        <f t="shared" si="338"/>
        <v>0</v>
      </c>
      <c r="I4268" s="160">
        <f t="shared" si="335"/>
        <v>0</v>
      </c>
      <c r="J4268" s="160">
        <f t="shared" si="336"/>
        <v>0</v>
      </c>
      <c r="K4268" s="160">
        <f t="shared" si="337"/>
        <v>0</v>
      </c>
    </row>
    <row r="4269" spans="7:11">
      <c r="G4269" s="160">
        <f t="shared" si="334"/>
        <v>0</v>
      </c>
      <c r="H4269" s="160">
        <f t="shared" si="338"/>
        <v>0</v>
      </c>
      <c r="I4269" s="160">
        <f t="shared" si="335"/>
        <v>0</v>
      </c>
      <c r="J4269" s="160">
        <f t="shared" si="336"/>
        <v>0</v>
      </c>
      <c r="K4269" s="160">
        <f t="shared" si="337"/>
        <v>0</v>
      </c>
    </row>
    <row r="4270" spans="7:11">
      <c r="G4270" s="160">
        <f t="shared" si="334"/>
        <v>0</v>
      </c>
      <c r="H4270" s="160">
        <f t="shared" si="338"/>
        <v>0</v>
      </c>
      <c r="I4270" s="160">
        <f t="shared" si="335"/>
        <v>0</v>
      </c>
      <c r="J4270" s="160">
        <f t="shared" si="336"/>
        <v>0</v>
      </c>
      <c r="K4270" s="160">
        <f t="shared" si="337"/>
        <v>0</v>
      </c>
    </row>
    <row r="4271" spans="7:11">
      <c r="G4271" s="160">
        <f t="shared" si="334"/>
        <v>0</v>
      </c>
      <c r="H4271" s="160">
        <f t="shared" si="338"/>
        <v>0</v>
      </c>
      <c r="I4271" s="160">
        <f t="shared" si="335"/>
        <v>0</v>
      </c>
      <c r="J4271" s="160">
        <f t="shared" si="336"/>
        <v>0</v>
      </c>
      <c r="K4271" s="160">
        <f t="shared" si="337"/>
        <v>0</v>
      </c>
    </row>
    <row r="4272" spans="7:11">
      <c r="G4272" s="160">
        <f t="shared" si="334"/>
        <v>0</v>
      </c>
      <c r="H4272" s="160">
        <f t="shared" si="338"/>
        <v>0</v>
      </c>
      <c r="I4272" s="160">
        <f t="shared" si="335"/>
        <v>0</v>
      </c>
      <c r="J4272" s="160">
        <f t="shared" si="336"/>
        <v>0</v>
      </c>
      <c r="K4272" s="160">
        <f t="shared" si="337"/>
        <v>0</v>
      </c>
    </row>
    <row r="4273" spans="7:11">
      <c r="G4273" s="160">
        <f t="shared" si="334"/>
        <v>0</v>
      </c>
      <c r="H4273" s="160">
        <f t="shared" si="338"/>
        <v>0</v>
      </c>
      <c r="I4273" s="160">
        <f t="shared" si="335"/>
        <v>0</v>
      </c>
      <c r="J4273" s="160">
        <f t="shared" si="336"/>
        <v>0</v>
      </c>
      <c r="K4273" s="160">
        <f t="shared" si="337"/>
        <v>0</v>
      </c>
    </row>
    <row r="4274" spans="7:11">
      <c r="G4274" s="160">
        <f t="shared" si="334"/>
        <v>0</v>
      </c>
      <c r="H4274" s="160">
        <f t="shared" si="338"/>
        <v>0</v>
      </c>
      <c r="I4274" s="160">
        <f t="shared" si="335"/>
        <v>0</v>
      </c>
      <c r="J4274" s="160">
        <f t="shared" si="336"/>
        <v>0</v>
      </c>
      <c r="K4274" s="160">
        <f t="shared" si="337"/>
        <v>0</v>
      </c>
    </row>
    <row r="4275" spans="7:11">
      <c r="G4275" s="160">
        <f t="shared" si="334"/>
        <v>0</v>
      </c>
      <c r="H4275" s="160">
        <f t="shared" si="338"/>
        <v>0</v>
      </c>
      <c r="I4275" s="160">
        <f t="shared" si="335"/>
        <v>0</v>
      </c>
      <c r="J4275" s="160">
        <f t="shared" si="336"/>
        <v>0</v>
      </c>
      <c r="K4275" s="160">
        <f t="shared" si="337"/>
        <v>0</v>
      </c>
    </row>
    <row r="4276" spans="7:11">
      <c r="G4276" s="160">
        <f t="shared" si="334"/>
        <v>0</v>
      </c>
      <c r="H4276" s="160">
        <f t="shared" si="338"/>
        <v>0</v>
      </c>
      <c r="I4276" s="160">
        <f t="shared" si="335"/>
        <v>0</v>
      </c>
      <c r="J4276" s="160">
        <f t="shared" si="336"/>
        <v>0</v>
      </c>
      <c r="K4276" s="160">
        <f t="shared" si="337"/>
        <v>0</v>
      </c>
    </row>
    <row r="4277" spans="7:11">
      <c r="G4277" s="160">
        <f t="shared" si="334"/>
        <v>0</v>
      </c>
      <c r="H4277" s="160">
        <f t="shared" si="338"/>
        <v>0</v>
      </c>
      <c r="I4277" s="160">
        <f t="shared" si="335"/>
        <v>0</v>
      </c>
      <c r="J4277" s="160">
        <f t="shared" si="336"/>
        <v>0</v>
      </c>
      <c r="K4277" s="160">
        <f t="shared" si="337"/>
        <v>0</v>
      </c>
    </row>
    <row r="4278" spans="7:11">
      <c r="G4278" s="160">
        <f t="shared" si="334"/>
        <v>0</v>
      </c>
      <c r="H4278" s="160">
        <f t="shared" si="338"/>
        <v>0</v>
      </c>
      <c r="I4278" s="160">
        <f t="shared" si="335"/>
        <v>0</v>
      </c>
      <c r="J4278" s="160">
        <f t="shared" si="336"/>
        <v>0</v>
      </c>
      <c r="K4278" s="160">
        <f t="shared" si="337"/>
        <v>0</v>
      </c>
    </row>
    <row r="4279" spans="7:11">
      <c r="G4279" s="160">
        <f t="shared" si="334"/>
        <v>0</v>
      </c>
      <c r="H4279" s="160">
        <f t="shared" si="338"/>
        <v>0</v>
      </c>
      <c r="I4279" s="160">
        <f t="shared" si="335"/>
        <v>0</v>
      </c>
      <c r="J4279" s="160">
        <f t="shared" si="336"/>
        <v>0</v>
      </c>
      <c r="K4279" s="160">
        <f t="shared" si="337"/>
        <v>0</v>
      </c>
    </row>
    <row r="4280" spans="7:11">
      <c r="G4280" s="160">
        <f t="shared" si="334"/>
        <v>0</v>
      </c>
      <c r="H4280" s="160">
        <f t="shared" si="338"/>
        <v>0</v>
      </c>
      <c r="I4280" s="160">
        <f t="shared" si="335"/>
        <v>0</v>
      </c>
      <c r="J4280" s="160">
        <f t="shared" si="336"/>
        <v>0</v>
      </c>
      <c r="K4280" s="160">
        <f t="shared" si="337"/>
        <v>0</v>
      </c>
    </row>
    <row r="4281" spans="7:11">
      <c r="G4281" s="160">
        <f t="shared" ref="G4281:G4344" si="339">IF(LEFT(C4281,2)="1-","ТР",IF(LEFT(C4281,2)="4-","ТР",0))</f>
        <v>0</v>
      </c>
      <c r="H4281" s="160">
        <f t="shared" si="338"/>
        <v>0</v>
      </c>
      <c r="I4281" s="160">
        <f t="shared" si="335"/>
        <v>0</v>
      </c>
      <c r="J4281" s="160">
        <f t="shared" si="336"/>
        <v>0</v>
      </c>
      <c r="K4281" s="160">
        <f t="shared" si="337"/>
        <v>0</v>
      </c>
    </row>
    <row r="4282" spans="7:11">
      <c r="G4282" s="160">
        <f t="shared" si="339"/>
        <v>0</v>
      </c>
      <c r="H4282" s="160">
        <f t="shared" si="338"/>
        <v>0</v>
      </c>
      <c r="I4282" s="160">
        <f t="shared" si="335"/>
        <v>0</v>
      </c>
      <c r="J4282" s="160">
        <f t="shared" si="336"/>
        <v>0</v>
      </c>
      <c r="K4282" s="160">
        <f t="shared" si="337"/>
        <v>0</v>
      </c>
    </row>
    <row r="4283" spans="7:11">
      <c r="G4283" s="160">
        <f t="shared" si="339"/>
        <v>0</v>
      </c>
      <c r="H4283" s="160">
        <f t="shared" si="338"/>
        <v>0</v>
      </c>
      <c r="I4283" s="160">
        <f t="shared" si="335"/>
        <v>0</v>
      </c>
      <c r="J4283" s="160">
        <f t="shared" si="336"/>
        <v>0</v>
      </c>
      <c r="K4283" s="160">
        <f t="shared" si="337"/>
        <v>0</v>
      </c>
    </row>
    <row r="4284" spans="7:11">
      <c r="G4284" s="160">
        <f t="shared" si="339"/>
        <v>0</v>
      </c>
      <c r="H4284" s="160">
        <f t="shared" si="338"/>
        <v>0</v>
      </c>
      <c r="I4284" s="160">
        <f t="shared" si="335"/>
        <v>0</v>
      </c>
      <c r="J4284" s="160">
        <f t="shared" si="336"/>
        <v>0</v>
      </c>
      <c r="K4284" s="160">
        <f t="shared" si="337"/>
        <v>0</v>
      </c>
    </row>
    <row r="4285" spans="7:11">
      <c r="G4285" s="160">
        <f t="shared" si="339"/>
        <v>0</v>
      </c>
      <c r="H4285" s="160">
        <f t="shared" si="338"/>
        <v>0</v>
      </c>
      <c r="I4285" s="160">
        <f t="shared" si="335"/>
        <v>0</v>
      </c>
      <c r="J4285" s="160">
        <f t="shared" si="336"/>
        <v>0</v>
      </c>
      <c r="K4285" s="160">
        <f t="shared" si="337"/>
        <v>0</v>
      </c>
    </row>
    <row r="4286" spans="7:11">
      <c r="G4286" s="160">
        <f t="shared" si="339"/>
        <v>0</v>
      </c>
      <c r="H4286" s="160">
        <f t="shared" si="338"/>
        <v>0</v>
      </c>
      <c r="I4286" s="160">
        <f t="shared" si="335"/>
        <v>0</v>
      </c>
      <c r="J4286" s="160">
        <f t="shared" si="336"/>
        <v>0</v>
      </c>
      <c r="K4286" s="160">
        <f t="shared" si="337"/>
        <v>0</v>
      </c>
    </row>
    <row r="4287" spans="7:11">
      <c r="G4287" s="160">
        <f t="shared" si="339"/>
        <v>0</v>
      </c>
      <c r="H4287" s="160">
        <f t="shared" si="338"/>
        <v>0</v>
      </c>
      <c r="I4287" s="160">
        <f t="shared" si="335"/>
        <v>0</v>
      </c>
      <c r="J4287" s="160">
        <f t="shared" si="336"/>
        <v>0</v>
      </c>
      <c r="K4287" s="160">
        <f t="shared" si="337"/>
        <v>0</v>
      </c>
    </row>
    <row r="4288" spans="7:11">
      <c r="G4288" s="160">
        <f t="shared" si="339"/>
        <v>0</v>
      </c>
      <c r="H4288" s="160">
        <f t="shared" si="338"/>
        <v>0</v>
      </c>
      <c r="I4288" s="160">
        <f t="shared" si="335"/>
        <v>0</v>
      </c>
      <c r="J4288" s="160">
        <f t="shared" si="336"/>
        <v>0</v>
      </c>
      <c r="K4288" s="160">
        <f t="shared" si="337"/>
        <v>0</v>
      </c>
    </row>
    <row r="4289" spans="7:11">
      <c r="G4289" s="160">
        <f t="shared" si="339"/>
        <v>0</v>
      </c>
      <c r="H4289" s="160">
        <f t="shared" si="338"/>
        <v>0</v>
      </c>
      <c r="I4289" s="160">
        <f t="shared" si="335"/>
        <v>0</v>
      </c>
      <c r="J4289" s="160">
        <f t="shared" si="336"/>
        <v>0</v>
      </c>
      <c r="K4289" s="160">
        <f t="shared" si="337"/>
        <v>0</v>
      </c>
    </row>
    <row r="4290" spans="7:11">
      <c r="G4290" s="160">
        <f t="shared" si="339"/>
        <v>0</v>
      </c>
      <c r="H4290" s="160">
        <f t="shared" si="338"/>
        <v>0</v>
      </c>
      <c r="I4290" s="160">
        <f t="shared" si="335"/>
        <v>0</v>
      </c>
      <c r="J4290" s="160">
        <f t="shared" si="336"/>
        <v>0</v>
      </c>
      <c r="K4290" s="160">
        <f t="shared" si="337"/>
        <v>0</v>
      </c>
    </row>
    <row r="4291" spans="7:11">
      <c r="G4291" s="160">
        <f t="shared" si="339"/>
        <v>0</v>
      </c>
      <c r="H4291" s="160">
        <f t="shared" si="338"/>
        <v>0</v>
      </c>
      <c r="I4291" s="160">
        <f t="shared" si="335"/>
        <v>0</v>
      </c>
      <c r="J4291" s="160">
        <f t="shared" si="336"/>
        <v>0</v>
      </c>
      <c r="K4291" s="160">
        <f t="shared" si="337"/>
        <v>0</v>
      </c>
    </row>
    <row r="4292" spans="7:11">
      <c r="G4292" s="160">
        <f t="shared" si="339"/>
        <v>0</v>
      </c>
      <c r="H4292" s="160">
        <f t="shared" si="338"/>
        <v>0</v>
      </c>
      <c r="I4292" s="160">
        <f t="shared" ref="I4292:I4355" si="340">IF(G4292="ТР",F4292,0)</f>
        <v>0</v>
      </c>
      <c r="J4292" s="160">
        <f t="shared" si="336"/>
        <v>0</v>
      </c>
      <c r="K4292" s="160">
        <f t="shared" si="337"/>
        <v>0</v>
      </c>
    </row>
    <row r="4293" spans="7:11">
      <c r="G4293" s="160">
        <f t="shared" si="339"/>
        <v>0</v>
      </c>
      <c r="H4293" s="160">
        <f t="shared" si="338"/>
        <v>0</v>
      </c>
      <c r="I4293" s="160">
        <f t="shared" si="340"/>
        <v>0</v>
      </c>
      <c r="J4293" s="160">
        <f t="shared" ref="J4293:J4356" si="341">IF(LEFT(C4293,2)="02","КР",0)</f>
        <v>0</v>
      </c>
      <c r="K4293" s="160">
        <f t="shared" ref="K4293:K4356" si="342">IF(J4293="КР",F4293,0)</f>
        <v>0</v>
      </c>
    </row>
    <row r="4294" spans="7:11">
      <c r="G4294" s="160">
        <f t="shared" si="339"/>
        <v>0</v>
      </c>
      <c r="H4294" s="160">
        <f t="shared" si="338"/>
        <v>0</v>
      </c>
      <c r="I4294" s="160">
        <f t="shared" si="340"/>
        <v>0</v>
      </c>
      <c r="J4294" s="160">
        <f t="shared" si="341"/>
        <v>0</v>
      </c>
      <c r="K4294" s="160">
        <f t="shared" si="342"/>
        <v>0</v>
      </c>
    </row>
    <row r="4295" spans="7:11">
      <c r="G4295" s="160">
        <f t="shared" si="339"/>
        <v>0</v>
      </c>
      <c r="H4295" s="160">
        <f t="shared" ref="H4295:H4358" si="343">IF(G4295="ТР",MID(C4295,3,1),0)</f>
        <v>0</v>
      </c>
      <c r="I4295" s="160">
        <f t="shared" si="340"/>
        <v>0</v>
      </c>
      <c r="J4295" s="160">
        <f t="shared" si="341"/>
        <v>0</v>
      </c>
      <c r="K4295" s="160">
        <f t="shared" si="342"/>
        <v>0</v>
      </c>
    </row>
    <row r="4296" spans="7:11">
      <c r="G4296" s="160">
        <f t="shared" si="339"/>
        <v>0</v>
      </c>
      <c r="H4296" s="160">
        <f t="shared" si="343"/>
        <v>0</v>
      </c>
      <c r="I4296" s="160">
        <f t="shared" si="340"/>
        <v>0</v>
      </c>
      <c r="J4296" s="160">
        <f t="shared" si="341"/>
        <v>0</v>
      </c>
      <c r="K4296" s="160">
        <f t="shared" si="342"/>
        <v>0</v>
      </c>
    </row>
    <row r="4297" spans="7:11">
      <c r="G4297" s="160">
        <f t="shared" si="339"/>
        <v>0</v>
      </c>
      <c r="H4297" s="160">
        <f t="shared" si="343"/>
        <v>0</v>
      </c>
      <c r="I4297" s="160">
        <f t="shared" si="340"/>
        <v>0</v>
      </c>
      <c r="J4297" s="160">
        <f t="shared" si="341"/>
        <v>0</v>
      </c>
      <c r="K4297" s="160">
        <f t="shared" si="342"/>
        <v>0</v>
      </c>
    </row>
    <row r="4298" spans="7:11">
      <c r="G4298" s="160">
        <f t="shared" si="339"/>
        <v>0</v>
      </c>
      <c r="H4298" s="160">
        <f t="shared" si="343"/>
        <v>0</v>
      </c>
      <c r="I4298" s="160">
        <f t="shared" si="340"/>
        <v>0</v>
      </c>
      <c r="J4298" s="160">
        <f t="shared" si="341"/>
        <v>0</v>
      </c>
      <c r="K4298" s="160">
        <f t="shared" si="342"/>
        <v>0</v>
      </c>
    </row>
    <row r="4299" spans="7:11">
      <c r="G4299" s="160">
        <f t="shared" si="339"/>
        <v>0</v>
      </c>
      <c r="H4299" s="160">
        <f t="shared" si="343"/>
        <v>0</v>
      </c>
      <c r="I4299" s="160">
        <f t="shared" si="340"/>
        <v>0</v>
      </c>
      <c r="J4299" s="160">
        <f t="shared" si="341"/>
        <v>0</v>
      </c>
      <c r="K4299" s="160">
        <f t="shared" si="342"/>
        <v>0</v>
      </c>
    </row>
    <row r="4300" spans="7:11">
      <c r="G4300" s="160">
        <f t="shared" si="339"/>
        <v>0</v>
      </c>
      <c r="H4300" s="160">
        <f t="shared" si="343"/>
        <v>0</v>
      </c>
      <c r="I4300" s="160">
        <f t="shared" si="340"/>
        <v>0</v>
      </c>
      <c r="J4300" s="160">
        <f t="shared" si="341"/>
        <v>0</v>
      </c>
      <c r="K4300" s="160">
        <f t="shared" si="342"/>
        <v>0</v>
      </c>
    </row>
    <row r="4301" spans="7:11">
      <c r="G4301" s="160">
        <f t="shared" si="339"/>
        <v>0</v>
      </c>
      <c r="H4301" s="160">
        <f t="shared" si="343"/>
        <v>0</v>
      </c>
      <c r="I4301" s="160">
        <f t="shared" si="340"/>
        <v>0</v>
      </c>
      <c r="J4301" s="160">
        <f t="shared" si="341"/>
        <v>0</v>
      </c>
      <c r="K4301" s="160">
        <f t="shared" si="342"/>
        <v>0</v>
      </c>
    </row>
    <row r="4302" spans="7:11">
      <c r="G4302" s="160">
        <f t="shared" si="339"/>
        <v>0</v>
      </c>
      <c r="H4302" s="160">
        <f t="shared" si="343"/>
        <v>0</v>
      </c>
      <c r="I4302" s="160">
        <f t="shared" si="340"/>
        <v>0</v>
      </c>
      <c r="J4302" s="160">
        <f t="shared" si="341"/>
        <v>0</v>
      </c>
      <c r="K4302" s="160">
        <f t="shared" si="342"/>
        <v>0</v>
      </c>
    </row>
    <row r="4303" spans="7:11">
      <c r="G4303" s="160">
        <f t="shared" si="339"/>
        <v>0</v>
      </c>
      <c r="H4303" s="160">
        <f t="shared" si="343"/>
        <v>0</v>
      </c>
      <c r="I4303" s="160">
        <f t="shared" si="340"/>
        <v>0</v>
      </c>
      <c r="J4303" s="160">
        <f t="shared" si="341"/>
        <v>0</v>
      </c>
      <c r="K4303" s="160">
        <f t="shared" si="342"/>
        <v>0</v>
      </c>
    </row>
    <row r="4304" spans="7:11">
      <c r="G4304" s="160">
        <f t="shared" si="339"/>
        <v>0</v>
      </c>
      <c r="H4304" s="160">
        <f t="shared" si="343"/>
        <v>0</v>
      </c>
      <c r="I4304" s="160">
        <f t="shared" si="340"/>
        <v>0</v>
      </c>
      <c r="J4304" s="160">
        <f t="shared" si="341"/>
        <v>0</v>
      </c>
      <c r="K4304" s="160">
        <f t="shared" si="342"/>
        <v>0</v>
      </c>
    </row>
    <row r="4305" spans="7:11">
      <c r="G4305" s="160">
        <f t="shared" si="339"/>
        <v>0</v>
      </c>
      <c r="H4305" s="160">
        <f t="shared" si="343"/>
        <v>0</v>
      </c>
      <c r="I4305" s="160">
        <f t="shared" si="340"/>
        <v>0</v>
      </c>
      <c r="J4305" s="160">
        <f t="shared" si="341"/>
        <v>0</v>
      </c>
      <c r="K4305" s="160">
        <f t="shared" si="342"/>
        <v>0</v>
      </c>
    </row>
    <row r="4306" spans="7:11">
      <c r="G4306" s="160">
        <f t="shared" si="339"/>
        <v>0</v>
      </c>
      <c r="H4306" s="160">
        <f t="shared" si="343"/>
        <v>0</v>
      </c>
      <c r="I4306" s="160">
        <f t="shared" si="340"/>
        <v>0</v>
      </c>
      <c r="J4306" s="160">
        <f t="shared" si="341"/>
        <v>0</v>
      </c>
      <c r="K4306" s="160">
        <f t="shared" si="342"/>
        <v>0</v>
      </c>
    </row>
    <row r="4307" spans="7:11">
      <c r="G4307" s="160">
        <f t="shared" si="339"/>
        <v>0</v>
      </c>
      <c r="H4307" s="160">
        <f t="shared" si="343"/>
        <v>0</v>
      </c>
      <c r="I4307" s="160">
        <f t="shared" si="340"/>
        <v>0</v>
      </c>
      <c r="J4307" s="160">
        <f t="shared" si="341"/>
        <v>0</v>
      </c>
      <c r="K4307" s="160">
        <f t="shared" si="342"/>
        <v>0</v>
      </c>
    </row>
    <row r="4308" spans="7:11">
      <c r="G4308" s="160">
        <f t="shared" si="339"/>
        <v>0</v>
      </c>
      <c r="H4308" s="160">
        <f t="shared" si="343"/>
        <v>0</v>
      </c>
      <c r="I4308" s="160">
        <f t="shared" si="340"/>
        <v>0</v>
      </c>
      <c r="J4308" s="160">
        <f t="shared" si="341"/>
        <v>0</v>
      </c>
      <c r="K4308" s="160">
        <f t="shared" si="342"/>
        <v>0</v>
      </c>
    </row>
    <row r="4309" spans="7:11">
      <c r="G4309" s="160">
        <f t="shared" si="339"/>
        <v>0</v>
      </c>
      <c r="H4309" s="160">
        <f t="shared" si="343"/>
        <v>0</v>
      </c>
      <c r="I4309" s="160">
        <f t="shared" si="340"/>
        <v>0</v>
      </c>
      <c r="J4309" s="160">
        <f t="shared" si="341"/>
        <v>0</v>
      </c>
      <c r="K4309" s="160">
        <f t="shared" si="342"/>
        <v>0</v>
      </c>
    </row>
    <row r="4310" spans="7:11">
      <c r="G4310" s="160">
        <f t="shared" si="339"/>
        <v>0</v>
      </c>
      <c r="H4310" s="160">
        <f t="shared" si="343"/>
        <v>0</v>
      </c>
      <c r="I4310" s="160">
        <f t="shared" si="340"/>
        <v>0</v>
      </c>
      <c r="J4310" s="160">
        <f t="shared" si="341"/>
        <v>0</v>
      </c>
      <c r="K4310" s="160">
        <f t="shared" si="342"/>
        <v>0</v>
      </c>
    </row>
    <row r="4311" spans="7:11">
      <c r="G4311" s="160">
        <f t="shared" si="339"/>
        <v>0</v>
      </c>
      <c r="H4311" s="160">
        <f t="shared" si="343"/>
        <v>0</v>
      </c>
      <c r="I4311" s="160">
        <f t="shared" si="340"/>
        <v>0</v>
      </c>
      <c r="J4311" s="160">
        <f t="shared" si="341"/>
        <v>0</v>
      </c>
      <c r="K4311" s="160">
        <f t="shared" si="342"/>
        <v>0</v>
      </c>
    </row>
    <row r="4312" spans="7:11">
      <c r="G4312" s="160">
        <f t="shared" si="339"/>
        <v>0</v>
      </c>
      <c r="H4312" s="160">
        <f t="shared" si="343"/>
        <v>0</v>
      </c>
      <c r="I4312" s="160">
        <f t="shared" si="340"/>
        <v>0</v>
      </c>
      <c r="J4312" s="160">
        <f t="shared" si="341"/>
        <v>0</v>
      </c>
      <c r="K4312" s="160">
        <f t="shared" si="342"/>
        <v>0</v>
      </c>
    </row>
    <row r="4313" spans="7:11">
      <c r="G4313" s="160">
        <f t="shared" si="339"/>
        <v>0</v>
      </c>
      <c r="H4313" s="160">
        <f t="shared" si="343"/>
        <v>0</v>
      </c>
      <c r="I4313" s="160">
        <f t="shared" si="340"/>
        <v>0</v>
      </c>
      <c r="J4313" s="160">
        <f t="shared" si="341"/>
        <v>0</v>
      </c>
      <c r="K4313" s="160">
        <f t="shared" si="342"/>
        <v>0</v>
      </c>
    </row>
    <row r="4314" spans="7:11">
      <c r="G4314" s="160">
        <f t="shared" si="339"/>
        <v>0</v>
      </c>
      <c r="H4314" s="160">
        <f t="shared" si="343"/>
        <v>0</v>
      </c>
      <c r="I4314" s="160">
        <f t="shared" si="340"/>
        <v>0</v>
      </c>
      <c r="J4314" s="160">
        <f t="shared" si="341"/>
        <v>0</v>
      </c>
      <c r="K4314" s="160">
        <f t="shared" si="342"/>
        <v>0</v>
      </c>
    </row>
    <row r="4315" spans="7:11">
      <c r="G4315" s="160">
        <f t="shared" si="339"/>
        <v>0</v>
      </c>
      <c r="H4315" s="160">
        <f t="shared" si="343"/>
        <v>0</v>
      </c>
      <c r="I4315" s="160">
        <f t="shared" si="340"/>
        <v>0</v>
      </c>
      <c r="J4315" s="160">
        <f t="shared" si="341"/>
        <v>0</v>
      </c>
      <c r="K4315" s="160">
        <f t="shared" si="342"/>
        <v>0</v>
      </c>
    </row>
    <row r="4316" spans="7:11">
      <c r="G4316" s="160">
        <f t="shared" si="339"/>
        <v>0</v>
      </c>
      <c r="H4316" s="160">
        <f t="shared" si="343"/>
        <v>0</v>
      </c>
      <c r="I4316" s="160">
        <f t="shared" si="340"/>
        <v>0</v>
      </c>
      <c r="J4316" s="160">
        <f t="shared" si="341"/>
        <v>0</v>
      </c>
      <c r="K4316" s="160">
        <f t="shared" si="342"/>
        <v>0</v>
      </c>
    </row>
    <row r="4317" spans="7:11">
      <c r="G4317" s="160">
        <f t="shared" si="339"/>
        <v>0</v>
      </c>
      <c r="H4317" s="160">
        <f t="shared" si="343"/>
        <v>0</v>
      </c>
      <c r="I4317" s="160">
        <f t="shared" si="340"/>
        <v>0</v>
      </c>
      <c r="J4317" s="160">
        <f t="shared" si="341"/>
        <v>0</v>
      </c>
      <c r="K4317" s="160">
        <f t="shared" si="342"/>
        <v>0</v>
      </c>
    </row>
    <row r="4318" spans="7:11">
      <c r="G4318" s="160">
        <f t="shared" si="339"/>
        <v>0</v>
      </c>
      <c r="H4318" s="160">
        <f t="shared" si="343"/>
        <v>0</v>
      </c>
      <c r="I4318" s="160">
        <f t="shared" si="340"/>
        <v>0</v>
      </c>
      <c r="J4318" s="160">
        <f t="shared" si="341"/>
        <v>0</v>
      </c>
      <c r="K4318" s="160">
        <f t="shared" si="342"/>
        <v>0</v>
      </c>
    </row>
    <row r="4319" spans="7:11">
      <c r="G4319" s="160">
        <f t="shared" si="339"/>
        <v>0</v>
      </c>
      <c r="H4319" s="160">
        <f t="shared" si="343"/>
        <v>0</v>
      </c>
      <c r="I4319" s="160">
        <f t="shared" si="340"/>
        <v>0</v>
      </c>
      <c r="J4319" s="160">
        <f t="shared" si="341"/>
        <v>0</v>
      </c>
      <c r="K4319" s="160">
        <f t="shared" si="342"/>
        <v>0</v>
      </c>
    </row>
    <row r="4320" spans="7:11">
      <c r="G4320" s="160">
        <f t="shared" si="339"/>
        <v>0</v>
      </c>
      <c r="H4320" s="160">
        <f t="shared" si="343"/>
        <v>0</v>
      </c>
      <c r="I4320" s="160">
        <f t="shared" si="340"/>
        <v>0</v>
      </c>
      <c r="J4320" s="160">
        <f t="shared" si="341"/>
        <v>0</v>
      </c>
      <c r="K4320" s="160">
        <f t="shared" si="342"/>
        <v>0</v>
      </c>
    </row>
    <row r="4321" spans="7:11">
      <c r="G4321" s="160">
        <f t="shared" si="339"/>
        <v>0</v>
      </c>
      <c r="H4321" s="160">
        <f t="shared" si="343"/>
        <v>0</v>
      </c>
      <c r="I4321" s="160">
        <f t="shared" si="340"/>
        <v>0</v>
      </c>
      <c r="J4321" s="160">
        <f t="shared" si="341"/>
        <v>0</v>
      </c>
      <c r="K4321" s="160">
        <f t="shared" si="342"/>
        <v>0</v>
      </c>
    </row>
    <row r="4322" spans="7:11">
      <c r="G4322" s="160">
        <f t="shared" si="339"/>
        <v>0</v>
      </c>
      <c r="H4322" s="160">
        <f t="shared" si="343"/>
        <v>0</v>
      </c>
      <c r="I4322" s="160">
        <f t="shared" si="340"/>
        <v>0</v>
      </c>
      <c r="J4322" s="160">
        <f t="shared" si="341"/>
        <v>0</v>
      </c>
      <c r="K4322" s="160">
        <f t="shared" si="342"/>
        <v>0</v>
      </c>
    </row>
    <row r="4323" spans="7:11">
      <c r="G4323" s="160">
        <f t="shared" si="339"/>
        <v>0</v>
      </c>
      <c r="H4323" s="160">
        <f t="shared" si="343"/>
        <v>0</v>
      </c>
      <c r="I4323" s="160">
        <f t="shared" si="340"/>
        <v>0</v>
      </c>
      <c r="J4323" s="160">
        <f t="shared" si="341"/>
        <v>0</v>
      </c>
      <c r="K4323" s="160">
        <f t="shared" si="342"/>
        <v>0</v>
      </c>
    </row>
    <row r="4324" spans="7:11">
      <c r="G4324" s="160">
        <f t="shared" si="339"/>
        <v>0</v>
      </c>
      <c r="H4324" s="160">
        <f t="shared" si="343"/>
        <v>0</v>
      </c>
      <c r="I4324" s="160">
        <f t="shared" si="340"/>
        <v>0</v>
      </c>
      <c r="J4324" s="160">
        <f t="shared" si="341"/>
        <v>0</v>
      </c>
      <c r="K4324" s="160">
        <f t="shared" si="342"/>
        <v>0</v>
      </c>
    </row>
    <row r="4325" spans="7:11">
      <c r="G4325" s="160">
        <f t="shared" si="339"/>
        <v>0</v>
      </c>
      <c r="H4325" s="160">
        <f t="shared" si="343"/>
        <v>0</v>
      </c>
      <c r="I4325" s="160">
        <f t="shared" si="340"/>
        <v>0</v>
      </c>
      <c r="J4325" s="160">
        <f t="shared" si="341"/>
        <v>0</v>
      </c>
      <c r="K4325" s="160">
        <f t="shared" si="342"/>
        <v>0</v>
      </c>
    </row>
    <row r="4326" spans="7:11">
      <c r="G4326" s="160">
        <f t="shared" si="339"/>
        <v>0</v>
      </c>
      <c r="H4326" s="160">
        <f t="shared" si="343"/>
        <v>0</v>
      </c>
      <c r="I4326" s="160">
        <f t="shared" si="340"/>
        <v>0</v>
      </c>
      <c r="J4326" s="160">
        <f t="shared" si="341"/>
        <v>0</v>
      </c>
      <c r="K4326" s="160">
        <f t="shared" si="342"/>
        <v>0</v>
      </c>
    </row>
    <row r="4327" spans="7:11">
      <c r="G4327" s="160">
        <f t="shared" si="339"/>
        <v>0</v>
      </c>
      <c r="H4327" s="160">
        <f t="shared" si="343"/>
        <v>0</v>
      </c>
      <c r="I4327" s="160">
        <f t="shared" si="340"/>
        <v>0</v>
      </c>
      <c r="J4327" s="160">
        <f t="shared" si="341"/>
        <v>0</v>
      </c>
      <c r="K4327" s="160">
        <f t="shared" si="342"/>
        <v>0</v>
      </c>
    </row>
    <row r="4328" spans="7:11">
      <c r="G4328" s="160">
        <f t="shared" si="339"/>
        <v>0</v>
      </c>
      <c r="H4328" s="160">
        <f t="shared" si="343"/>
        <v>0</v>
      </c>
      <c r="I4328" s="160">
        <f t="shared" si="340"/>
        <v>0</v>
      </c>
      <c r="J4328" s="160">
        <f t="shared" si="341"/>
        <v>0</v>
      </c>
      <c r="K4328" s="160">
        <f t="shared" si="342"/>
        <v>0</v>
      </c>
    </row>
    <row r="4329" spans="7:11">
      <c r="G4329" s="160">
        <f t="shared" si="339"/>
        <v>0</v>
      </c>
      <c r="H4329" s="160">
        <f t="shared" si="343"/>
        <v>0</v>
      </c>
      <c r="I4329" s="160">
        <f t="shared" si="340"/>
        <v>0</v>
      </c>
      <c r="J4329" s="160">
        <f t="shared" si="341"/>
        <v>0</v>
      </c>
      <c r="K4329" s="160">
        <f t="shared" si="342"/>
        <v>0</v>
      </c>
    </row>
    <row r="4330" spans="7:11">
      <c r="G4330" s="160">
        <f t="shared" si="339"/>
        <v>0</v>
      </c>
      <c r="H4330" s="160">
        <f t="shared" si="343"/>
        <v>0</v>
      </c>
      <c r="I4330" s="160">
        <f t="shared" si="340"/>
        <v>0</v>
      </c>
      <c r="J4330" s="160">
        <f t="shared" si="341"/>
        <v>0</v>
      </c>
      <c r="K4330" s="160">
        <f t="shared" si="342"/>
        <v>0</v>
      </c>
    </row>
    <row r="4331" spans="7:11">
      <c r="G4331" s="160">
        <f t="shared" si="339"/>
        <v>0</v>
      </c>
      <c r="H4331" s="160">
        <f t="shared" si="343"/>
        <v>0</v>
      </c>
      <c r="I4331" s="160">
        <f t="shared" si="340"/>
        <v>0</v>
      </c>
      <c r="J4331" s="160">
        <f t="shared" si="341"/>
        <v>0</v>
      </c>
      <c r="K4331" s="160">
        <f t="shared" si="342"/>
        <v>0</v>
      </c>
    </row>
    <row r="4332" spans="7:11">
      <c r="G4332" s="160">
        <f t="shared" si="339"/>
        <v>0</v>
      </c>
      <c r="H4332" s="160">
        <f t="shared" si="343"/>
        <v>0</v>
      </c>
      <c r="I4332" s="160">
        <f t="shared" si="340"/>
        <v>0</v>
      </c>
      <c r="J4332" s="160">
        <f t="shared" si="341"/>
        <v>0</v>
      </c>
      <c r="K4332" s="160">
        <f t="shared" si="342"/>
        <v>0</v>
      </c>
    </row>
    <row r="4333" spans="7:11">
      <c r="G4333" s="160">
        <f t="shared" si="339"/>
        <v>0</v>
      </c>
      <c r="H4333" s="160">
        <f t="shared" si="343"/>
        <v>0</v>
      </c>
      <c r="I4333" s="160">
        <f t="shared" si="340"/>
        <v>0</v>
      </c>
      <c r="J4333" s="160">
        <f t="shared" si="341"/>
        <v>0</v>
      </c>
      <c r="K4333" s="160">
        <f t="shared" si="342"/>
        <v>0</v>
      </c>
    </row>
    <row r="4334" spans="7:11">
      <c r="G4334" s="160">
        <f t="shared" si="339"/>
        <v>0</v>
      </c>
      <c r="H4334" s="160">
        <f t="shared" si="343"/>
        <v>0</v>
      </c>
      <c r="I4334" s="160">
        <f t="shared" si="340"/>
        <v>0</v>
      </c>
      <c r="J4334" s="160">
        <f t="shared" si="341"/>
        <v>0</v>
      </c>
      <c r="K4334" s="160">
        <f t="shared" si="342"/>
        <v>0</v>
      </c>
    </row>
    <row r="4335" spans="7:11">
      <c r="G4335" s="160">
        <f t="shared" si="339"/>
        <v>0</v>
      </c>
      <c r="H4335" s="160">
        <f t="shared" si="343"/>
        <v>0</v>
      </c>
      <c r="I4335" s="160">
        <f t="shared" si="340"/>
        <v>0</v>
      </c>
      <c r="J4335" s="160">
        <f t="shared" si="341"/>
        <v>0</v>
      </c>
      <c r="K4335" s="160">
        <f t="shared" si="342"/>
        <v>0</v>
      </c>
    </row>
    <row r="4336" spans="7:11">
      <c r="G4336" s="160">
        <f t="shared" si="339"/>
        <v>0</v>
      </c>
      <c r="H4336" s="160">
        <f t="shared" si="343"/>
        <v>0</v>
      </c>
      <c r="I4336" s="160">
        <f t="shared" si="340"/>
        <v>0</v>
      </c>
      <c r="J4336" s="160">
        <f t="shared" si="341"/>
        <v>0</v>
      </c>
      <c r="K4336" s="160">
        <f t="shared" si="342"/>
        <v>0</v>
      </c>
    </row>
    <row r="4337" spans="7:11">
      <c r="G4337" s="160">
        <f t="shared" si="339"/>
        <v>0</v>
      </c>
      <c r="H4337" s="160">
        <f t="shared" si="343"/>
        <v>0</v>
      </c>
      <c r="I4337" s="160">
        <f t="shared" si="340"/>
        <v>0</v>
      </c>
      <c r="J4337" s="160">
        <f t="shared" si="341"/>
        <v>0</v>
      </c>
      <c r="K4337" s="160">
        <f t="shared" si="342"/>
        <v>0</v>
      </c>
    </row>
    <row r="4338" spans="7:11">
      <c r="G4338" s="160">
        <f t="shared" si="339"/>
        <v>0</v>
      </c>
      <c r="H4338" s="160">
        <f t="shared" si="343"/>
        <v>0</v>
      </c>
      <c r="I4338" s="160">
        <f t="shared" si="340"/>
        <v>0</v>
      </c>
      <c r="J4338" s="160">
        <f t="shared" si="341"/>
        <v>0</v>
      </c>
      <c r="K4338" s="160">
        <f t="shared" si="342"/>
        <v>0</v>
      </c>
    </row>
    <row r="4339" spans="7:11">
      <c r="G4339" s="160">
        <f t="shared" si="339"/>
        <v>0</v>
      </c>
      <c r="H4339" s="160">
        <f t="shared" si="343"/>
        <v>0</v>
      </c>
      <c r="I4339" s="160">
        <f t="shared" si="340"/>
        <v>0</v>
      </c>
      <c r="J4339" s="160">
        <f t="shared" si="341"/>
        <v>0</v>
      </c>
      <c r="K4339" s="160">
        <f t="shared" si="342"/>
        <v>0</v>
      </c>
    </row>
    <row r="4340" spans="7:11">
      <c r="G4340" s="160">
        <f t="shared" si="339"/>
        <v>0</v>
      </c>
      <c r="H4340" s="160">
        <f t="shared" si="343"/>
        <v>0</v>
      </c>
      <c r="I4340" s="160">
        <f t="shared" si="340"/>
        <v>0</v>
      </c>
      <c r="J4340" s="160">
        <f t="shared" si="341"/>
        <v>0</v>
      </c>
      <c r="K4340" s="160">
        <f t="shared" si="342"/>
        <v>0</v>
      </c>
    </row>
    <row r="4341" spans="7:11">
      <c r="G4341" s="160">
        <f t="shared" si="339"/>
        <v>0</v>
      </c>
      <c r="H4341" s="160">
        <f t="shared" si="343"/>
        <v>0</v>
      </c>
      <c r="I4341" s="160">
        <f t="shared" si="340"/>
        <v>0</v>
      </c>
      <c r="J4341" s="160">
        <f t="shared" si="341"/>
        <v>0</v>
      </c>
      <c r="K4341" s="160">
        <f t="shared" si="342"/>
        <v>0</v>
      </c>
    </row>
    <row r="4342" spans="7:11">
      <c r="G4342" s="160">
        <f t="shared" si="339"/>
        <v>0</v>
      </c>
      <c r="H4342" s="160">
        <f t="shared" si="343"/>
        <v>0</v>
      </c>
      <c r="I4342" s="160">
        <f t="shared" si="340"/>
        <v>0</v>
      </c>
      <c r="J4342" s="160">
        <f t="shared" si="341"/>
        <v>0</v>
      </c>
      <c r="K4342" s="160">
        <f t="shared" si="342"/>
        <v>0</v>
      </c>
    </row>
    <row r="4343" spans="7:11">
      <c r="G4343" s="160">
        <f t="shared" si="339"/>
        <v>0</v>
      </c>
      <c r="H4343" s="160">
        <f t="shared" si="343"/>
        <v>0</v>
      </c>
      <c r="I4343" s="160">
        <f t="shared" si="340"/>
        <v>0</v>
      </c>
      <c r="J4343" s="160">
        <f t="shared" si="341"/>
        <v>0</v>
      </c>
      <c r="K4343" s="160">
        <f t="shared" si="342"/>
        <v>0</v>
      </c>
    </row>
    <row r="4344" spans="7:11">
      <c r="G4344" s="160">
        <f t="shared" si="339"/>
        <v>0</v>
      </c>
      <c r="H4344" s="160">
        <f t="shared" si="343"/>
        <v>0</v>
      </c>
      <c r="I4344" s="160">
        <f t="shared" si="340"/>
        <v>0</v>
      </c>
      <c r="J4344" s="160">
        <f t="shared" si="341"/>
        <v>0</v>
      </c>
      <c r="K4344" s="160">
        <f t="shared" si="342"/>
        <v>0</v>
      </c>
    </row>
    <row r="4345" spans="7:11">
      <c r="G4345" s="160">
        <f t="shared" ref="G4345:G4408" si="344">IF(LEFT(C4345,2)="1-","ТР",IF(LEFT(C4345,2)="4-","ТР",0))</f>
        <v>0</v>
      </c>
      <c r="H4345" s="160">
        <f t="shared" si="343"/>
        <v>0</v>
      </c>
      <c r="I4345" s="160">
        <f t="shared" si="340"/>
        <v>0</v>
      </c>
      <c r="J4345" s="160">
        <f t="shared" si="341"/>
        <v>0</v>
      </c>
      <c r="K4345" s="160">
        <f t="shared" si="342"/>
        <v>0</v>
      </c>
    </row>
    <row r="4346" spans="7:11">
      <c r="G4346" s="160">
        <f t="shared" si="344"/>
        <v>0</v>
      </c>
      <c r="H4346" s="160">
        <f t="shared" si="343"/>
        <v>0</v>
      </c>
      <c r="I4346" s="160">
        <f t="shared" si="340"/>
        <v>0</v>
      </c>
      <c r="J4346" s="160">
        <f t="shared" si="341"/>
        <v>0</v>
      </c>
      <c r="K4346" s="160">
        <f t="shared" si="342"/>
        <v>0</v>
      </c>
    </row>
    <row r="4347" spans="7:11">
      <c r="G4347" s="160">
        <f t="shared" si="344"/>
        <v>0</v>
      </c>
      <c r="H4347" s="160">
        <f t="shared" si="343"/>
        <v>0</v>
      </c>
      <c r="I4347" s="160">
        <f t="shared" si="340"/>
        <v>0</v>
      </c>
      <c r="J4347" s="160">
        <f t="shared" si="341"/>
        <v>0</v>
      </c>
      <c r="K4347" s="160">
        <f t="shared" si="342"/>
        <v>0</v>
      </c>
    </row>
    <row r="4348" spans="7:11">
      <c r="G4348" s="160">
        <f t="shared" si="344"/>
        <v>0</v>
      </c>
      <c r="H4348" s="160">
        <f t="shared" si="343"/>
        <v>0</v>
      </c>
      <c r="I4348" s="160">
        <f t="shared" si="340"/>
        <v>0</v>
      </c>
      <c r="J4348" s="160">
        <f t="shared" si="341"/>
        <v>0</v>
      </c>
      <c r="K4348" s="160">
        <f t="shared" si="342"/>
        <v>0</v>
      </c>
    </row>
    <row r="4349" spans="7:11">
      <c r="G4349" s="160">
        <f t="shared" si="344"/>
        <v>0</v>
      </c>
      <c r="H4349" s="160">
        <f t="shared" si="343"/>
        <v>0</v>
      </c>
      <c r="I4349" s="160">
        <f t="shared" si="340"/>
        <v>0</v>
      </c>
      <c r="J4349" s="160">
        <f t="shared" si="341"/>
        <v>0</v>
      </c>
      <c r="K4349" s="160">
        <f t="shared" si="342"/>
        <v>0</v>
      </c>
    </row>
    <row r="4350" spans="7:11">
      <c r="G4350" s="160">
        <f t="shared" si="344"/>
        <v>0</v>
      </c>
      <c r="H4350" s="160">
        <f t="shared" si="343"/>
        <v>0</v>
      </c>
      <c r="I4350" s="160">
        <f t="shared" si="340"/>
        <v>0</v>
      </c>
      <c r="J4350" s="160">
        <f t="shared" si="341"/>
        <v>0</v>
      </c>
      <c r="K4350" s="160">
        <f t="shared" si="342"/>
        <v>0</v>
      </c>
    </row>
    <row r="4351" spans="7:11">
      <c r="G4351" s="160">
        <f t="shared" si="344"/>
        <v>0</v>
      </c>
      <c r="H4351" s="160">
        <f t="shared" si="343"/>
        <v>0</v>
      </c>
      <c r="I4351" s="160">
        <f t="shared" si="340"/>
        <v>0</v>
      </c>
      <c r="J4351" s="160">
        <f t="shared" si="341"/>
        <v>0</v>
      </c>
      <c r="K4351" s="160">
        <f t="shared" si="342"/>
        <v>0</v>
      </c>
    </row>
    <row r="4352" spans="7:11">
      <c r="G4352" s="160">
        <f t="shared" si="344"/>
        <v>0</v>
      </c>
      <c r="H4352" s="160">
        <f t="shared" si="343"/>
        <v>0</v>
      </c>
      <c r="I4352" s="160">
        <f t="shared" si="340"/>
        <v>0</v>
      </c>
      <c r="J4352" s="160">
        <f t="shared" si="341"/>
        <v>0</v>
      </c>
      <c r="K4352" s="160">
        <f t="shared" si="342"/>
        <v>0</v>
      </c>
    </row>
    <row r="4353" spans="7:11">
      <c r="G4353" s="160">
        <f t="shared" si="344"/>
        <v>0</v>
      </c>
      <c r="H4353" s="160">
        <f t="shared" si="343"/>
        <v>0</v>
      </c>
      <c r="I4353" s="160">
        <f t="shared" si="340"/>
        <v>0</v>
      </c>
      <c r="J4353" s="160">
        <f t="shared" si="341"/>
        <v>0</v>
      </c>
      <c r="K4353" s="160">
        <f t="shared" si="342"/>
        <v>0</v>
      </c>
    </row>
    <row r="4354" spans="7:11">
      <c r="G4354" s="160">
        <f t="shared" si="344"/>
        <v>0</v>
      </c>
      <c r="H4354" s="160">
        <f t="shared" si="343"/>
        <v>0</v>
      </c>
      <c r="I4354" s="160">
        <f t="shared" si="340"/>
        <v>0</v>
      </c>
      <c r="J4354" s="160">
        <f t="shared" si="341"/>
        <v>0</v>
      </c>
      <c r="K4354" s="160">
        <f t="shared" si="342"/>
        <v>0</v>
      </c>
    </row>
    <row r="4355" spans="7:11">
      <c r="G4355" s="160">
        <f t="shared" si="344"/>
        <v>0</v>
      </c>
      <c r="H4355" s="160">
        <f t="shared" si="343"/>
        <v>0</v>
      </c>
      <c r="I4355" s="160">
        <f t="shared" si="340"/>
        <v>0</v>
      </c>
      <c r="J4355" s="160">
        <f t="shared" si="341"/>
        <v>0</v>
      </c>
      <c r="K4355" s="160">
        <f t="shared" si="342"/>
        <v>0</v>
      </c>
    </row>
    <row r="4356" spans="7:11">
      <c r="G4356" s="160">
        <f t="shared" si="344"/>
        <v>0</v>
      </c>
      <c r="H4356" s="160">
        <f t="shared" si="343"/>
        <v>0</v>
      </c>
      <c r="I4356" s="160">
        <f t="shared" ref="I4356:I4419" si="345">IF(G4356="ТР",F4356,0)</f>
        <v>0</v>
      </c>
      <c r="J4356" s="160">
        <f t="shared" si="341"/>
        <v>0</v>
      </c>
      <c r="K4356" s="160">
        <f t="shared" si="342"/>
        <v>0</v>
      </c>
    </row>
    <row r="4357" spans="7:11">
      <c r="G4357" s="160">
        <f t="shared" si="344"/>
        <v>0</v>
      </c>
      <c r="H4357" s="160">
        <f t="shared" si="343"/>
        <v>0</v>
      </c>
      <c r="I4357" s="160">
        <f t="shared" si="345"/>
        <v>0</v>
      </c>
      <c r="J4357" s="160">
        <f t="shared" ref="J4357:J4420" si="346">IF(LEFT(C4357,2)="02","КР",0)</f>
        <v>0</v>
      </c>
      <c r="K4357" s="160">
        <f t="shared" ref="K4357:K4420" si="347">IF(J4357="КР",F4357,0)</f>
        <v>0</v>
      </c>
    </row>
    <row r="4358" spans="7:11">
      <c r="G4358" s="160">
        <f t="shared" si="344"/>
        <v>0</v>
      </c>
      <c r="H4358" s="160">
        <f t="shared" si="343"/>
        <v>0</v>
      </c>
      <c r="I4358" s="160">
        <f t="shared" si="345"/>
        <v>0</v>
      </c>
      <c r="J4358" s="160">
        <f t="shared" si="346"/>
        <v>0</v>
      </c>
      <c r="K4358" s="160">
        <f t="shared" si="347"/>
        <v>0</v>
      </c>
    </row>
    <row r="4359" spans="7:11">
      <c r="G4359" s="160">
        <f t="shared" si="344"/>
        <v>0</v>
      </c>
      <c r="H4359" s="160">
        <f t="shared" ref="H4359:H4422" si="348">IF(G4359="ТР",MID(C4359,3,1),0)</f>
        <v>0</v>
      </c>
      <c r="I4359" s="160">
        <f t="shared" si="345"/>
        <v>0</v>
      </c>
      <c r="J4359" s="160">
        <f t="shared" si="346"/>
        <v>0</v>
      </c>
      <c r="K4359" s="160">
        <f t="shared" si="347"/>
        <v>0</v>
      </c>
    </row>
    <row r="4360" spans="7:11">
      <c r="G4360" s="160">
        <f t="shared" si="344"/>
        <v>0</v>
      </c>
      <c r="H4360" s="160">
        <f t="shared" si="348"/>
        <v>0</v>
      </c>
      <c r="I4360" s="160">
        <f t="shared" si="345"/>
        <v>0</v>
      </c>
      <c r="J4360" s="160">
        <f t="shared" si="346"/>
        <v>0</v>
      </c>
      <c r="K4360" s="160">
        <f t="shared" si="347"/>
        <v>0</v>
      </c>
    </row>
    <row r="4361" spans="7:11">
      <c r="G4361" s="160">
        <f t="shared" si="344"/>
        <v>0</v>
      </c>
      <c r="H4361" s="160">
        <f t="shared" si="348"/>
        <v>0</v>
      </c>
      <c r="I4361" s="160">
        <f t="shared" si="345"/>
        <v>0</v>
      </c>
      <c r="J4361" s="160">
        <f t="shared" si="346"/>
        <v>0</v>
      </c>
      <c r="K4361" s="160">
        <f t="shared" si="347"/>
        <v>0</v>
      </c>
    </row>
    <row r="4362" spans="7:11">
      <c r="G4362" s="160">
        <f t="shared" si="344"/>
        <v>0</v>
      </c>
      <c r="H4362" s="160">
        <f t="shared" si="348"/>
        <v>0</v>
      </c>
      <c r="I4362" s="160">
        <f t="shared" si="345"/>
        <v>0</v>
      </c>
      <c r="J4362" s="160">
        <f t="shared" si="346"/>
        <v>0</v>
      </c>
      <c r="K4362" s="160">
        <f t="shared" si="347"/>
        <v>0</v>
      </c>
    </row>
    <row r="4363" spans="7:11">
      <c r="G4363" s="160">
        <f t="shared" si="344"/>
        <v>0</v>
      </c>
      <c r="H4363" s="160">
        <f t="shared" si="348"/>
        <v>0</v>
      </c>
      <c r="I4363" s="160">
        <f t="shared" si="345"/>
        <v>0</v>
      </c>
      <c r="J4363" s="160">
        <f t="shared" si="346"/>
        <v>0</v>
      </c>
      <c r="K4363" s="160">
        <f t="shared" si="347"/>
        <v>0</v>
      </c>
    </row>
    <row r="4364" spans="7:11">
      <c r="G4364" s="160">
        <f t="shared" si="344"/>
        <v>0</v>
      </c>
      <c r="H4364" s="160">
        <f t="shared" si="348"/>
        <v>0</v>
      </c>
      <c r="I4364" s="160">
        <f t="shared" si="345"/>
        <v>0</v>
      </c>
      <c r="J4364" s="160">
        <f t="shared" si="346"/>
        <v>0</v>
      </c>
      <c r="K4364" s="160">
        <f t="shared" si="347"/>
        <v>0</v>
      </c>
    </row>
    <row r="4365" spans="7:11">
      <c r="G4365" s="160">
        <f t="shared" si="344"/>
        <v>0</v>
      </c>
      <c r="H4365" s="160">
        <f t="shared" si="348"/>
        <v>0</v>
      </c>
      <c r="I4365" s="160">
        <f t="shared" si="345"/>
        <v>0</v>
      </c>
      <c r="J4365" s="160">
        <f t="shared" si="346"/>
        <v>0</v>
      </c>
      <c r="K4365" s="160">
        <f t="shared" si="347"/>
        <v>0</v>
      </c>
    </row>
    <row r="4366" spans="7:11">
      <c r="G4366" s="160">
        <f t="shared" si="344"/>
        <v>0</v>
      </c>
      <c r="H4366" s="160">
        <f t="shared" si="348"/>
        <v>0</v>
      </c>
      <c r="I4366" s="160">
        <f t="shared" si="345"/>
        <v>0</v>
      </c>
      <c r="J4366" s="160">
        <f t="shared" si="346"/>
        <v>0</v>
      </c>
      <c r="K4366" s="160">
        <f t="shared" si="347"/>
        <v>0</v>
      </c>
    </row>
    <row r="4367" spans="7:11">
      <c r="G4367" s="160">
        <f t="shared" si="344"/>
        <v>0</v>
      </c>
      <c r="H4367" s="160">
        <f t="shared" si="348"/>
        <v>0</v>
      </c>
      <c r="I4367" s="160">
        <f t="shared" si="345"/>
        <v>0</v>
      </c>
      <c r="J4367" s="160">
        <f t="shared" si="346"/>
        <v>0</v>
      </c>
      <c r="K4367" s="160">
        <f t="shared" si="347"/>
        <v>0</v>
      </c>
    </row>
    <row r="4368" spans="7:11">
      <c r="G4368" s="160">
        <f t="shared" si="344"/>
        <v>0</v>
      </c>
      <c r="H4368" s="160">
        <f t="shared" si="348"/>
        <v>0</v>
      </c>
      <c r="I4368" s="160">
        <f t="shared" si="345"/>
        <v>0</v>
      </c>
      <c r="J4368" s="160">
        <f t="shared" si="346"/>
        <v>0</v>
      </c>
      <c r="K4368" s="160">
        <f t="shared" si="347"/>
        <v>0</v>
      </c>
    </row>
    <row r="4369" spans="7:11">
      <c r="G4369" s="160">
        <f t="shared" si="344"/>
        <v>0</v>
      </c>
      <c r="H4369" s="160">
        <f t="shared" si="348"/>
        <v>0</v>
      </c>
      <c r="I4369" s="160">
        <f t="shared" si="345"/>
        <v>0</v>
      </c>
      <c r="J4369" s="160">
        <f t="shared" si="346"/>
        <v>0</v>
      </c>
      <c r="K4369" s="160">
        <f t="shared" si="347"/>
        <v>0</v>
      </c>
    </row>
    <row r="4370" spans="7:11">
      <c r="G4370" s="160">
        <f t="shared" si="344"/>
        <v>0</v>
      </c>
      <c r="H4370" s="160">
        <f t="shared" si="348"/>
        <v>0</v>
      </c>
      <c r="I4370" s="160">
        <f t="shared" si="345"/>
        <v>0</v>
      </c>
      <c r="J4370" s="160">
        <f t="shared" si="346"/>
        <v>0</v>
      </c>
      <c r="K4370" s="160">
        <f t="shared" si="347"/>
        <v>0</v>
      </c>
    </row>
    <row r="4371" spans="7:11">
      <c r="G4371" s="160">
        <f t="shared" si="344"/>
        <v>0</v>
      </c>
      <c r="H4371" s="160">
        <f t="shared" si="348"/>
        <v>0</v>
      </c>
      <c r="I4371" s="160">
        <f t="shared" si="345"/>
        <v>0</v>
      </c>
      <c r="J4371" s="160">
        <f t="shared" si="346"/>
        <v>0</v>
      </c>
      <c r="K4371" s="160">
        <f t="shared" si="347"/>
        <v>0</v>
      </c>
    </row>
    <row r="4372" spans="7:11">
      <c r="G4372" s="160">
        <f t="shared" si="344"/>
        <v>0</v>
      </c>
      <c r="H4372" s="160">
        <f t="shared" si="348"/>
        <v>0</v>
      </c>
      <c r="I4372" s="160">
        <f t="shared" si="345"/>
        <v>0</v>
      </c>
      <c r="J4372" s="160">
        <f t="shared" si="346"/>
        <v>0</v>
      </c>
      <c r="K4372" s="160">
        <f t="shared" si="347"/>
        <v>0</v>
      </c>
    </row>
    <row r="4373" spans="7:11">
      <c r="G4373" s="160">
        <f t="shared" si="344"/>
        <v>0</v>
      </c>
      <c r="H4373" s="160">
        <f t="shared" si="348"/>
        <v>0</v>
      </c>
      <c r="I4373" s="160">
        <f t="shared" si="345"/>
        <v>0</v>
      </c>
      <c r="J4373" s="160">
        <f t="shared" si="346"/>
        <v>0</v>
      </c>
      <c r="K4373" s="160">
        <f t="shared" si="347"/>
        <v>0</v>
      </c>
    </row>
    <row r="4374" spans="7:11">
      <c r="G4374" s="160">
        <f t="shared" si="344"/>
        <v>0</v>
      </c>
      <c r="H4374" s="160">
        <f t="shared" si="348"/>
        <v>0</v>
      </c>
      <c r="I4374" s="160">
        <f t="shared" si="345"/>
        <v>0</v>
      </c>
      <c r="J4374" s="160">
        <f t="shared" si="346"/>
        <v>0</v>
      </c>
      <c r="K4374" s="160">
        <f t="shared" si="347"/>
        <v>0</v>
      </c>
    </row>
    <row r="4375" spans="7:11">
      <c r="G4375" s="160">
        <f t="shared" si="344"/>
        <v>0</v>
      </c>
      <c r="H4375" s="160">
        <f t="shared" si="348"/>
        <v>0</v>
      </c>
      <c r="I4375" s="160">
        <f t="shared" si="345"/>
        <v>0</v>
      </c>
      <c r="J4375" s="160">
        <f t="shared" si="346"/>
        <v>0</v>
      </c>
      <c r="K4375" s="160">
        <f t="shared" si="347"/>
        <v>0</v>
      </c>
    </row>
    <row r="4376" spans="7:11">
      <c r="G4376" s="160">
        <f t="shared" si="344"/>
        <v>0</v>
      </c>
      <c r="H4376" s="160">
        <f t="shared" si="348"/>
        <v>0</v>
      </c>
      <c r="I4376" s="160">
        <f t="shared" si="345"/>
        <v>0</v>
      </c>
      <c r="J4376" s="160">
        <f t="shared" si="346"/>
        <v>0</v>
      </c>
      <c r="K4376" s="160">
        <f t="shared" si="347"/>
        <v>0</v>
      </c>
    </row>
    <row r="4377" spans="7:11">
      <c r="G4377" s="160">
        <f t="shared" si="344"/>
        <v>0</v>
      </c>
      <c r="H4377" s="160">
        <f t="shared" si="348"/>
        <v>0</v>
      </c>
      <c r="I4377" s="160">
        <f t="shared" si="345"/>
        <v>0</v>
      </c>
      <c r="J4377" s="160">
        <f t="shared" si="346"/>
        <v>0</v>
      </c>
      <c r="K4377" s="160">
        <f t="shared" si="347"/>
        <v>0</v>
      </c>
    </row>
    <row r="4378" spans="7:11">
      <c r="G4378" s="160">
        <f t="shared" si="344"/>
        <v>0</v>
      </c>
      <c r="H4378" s="160">
        <f t="shared" si="348"/>
        <v>0</v>
      </c>
      <c r="I4378" s="160">
        <f t="shared" si="345"/>
        <v>0</v>
      </c>
      <c r="J4378" s="160">
        <f t="shared" si="346"/>
        <v>0</v>
      </c>
      <c r="K4378" s="160">
        <f t="shared" si="347"/>
        <v>0</v>
      </c>
    </row>
    <row r="4379" spans="7:11">
      <c r="G4379" s="160">
        <f t="shared" si="344"/>
        <v>0</v>
      </c>
      <c r="H4379" s="160">
        <f t="shared" si="348"/>
        <v>0</v>
      </c>
      <c r="I4379" s="160">
        <f t="shared" si="345"/>
        <v>0</v>
      </c>
      <c r="J4379" s="160">
        <f t="shared" si="346"/>
        <v>0</v>
      </c>
      <c r="K4379" s="160">
        <f t="shared" si="347"/>
        <v>0</v>
      </c>
    </row>
    <row r="4380" spans="7:11">
      <c r="G4380" s="160">
        <f t="shared" si="344"/>
        <v>0</v>
      </c>
      <c r="H4380" s="160">
        <f t="shared" si="348"/>
        <v>0</v>
      </c>
      <c r="I4380" s="160">
        <f t="shared" si="345"/>
        <v>0</v>
      </c>
      <c r="J4380" s="160">
        <f t="shared" si="346"/>
        <v>0</v>
      </c>
      <c r="K4380" s="160">
        <f t="shared" si="347"/>
        <v>0</v>
      </c>
    </row>
    <row r="4381" spans="7:11">
      <c r="G4381" s="160">
        <f t="shared" si="344"/>
        <v>0</v>
      </c>
      <c r="H4381" s="160">
        <f t="shared" si="348"/>
        <v>0</v>
      </c>
      <c r="I4381" s="160">
        <f t="shared" si="345"/>
        <v>0</v>
      </c>
      <c r="J4381" s="160">
        <f t="shared" si="346"/>
        <v>0</v>
      </c>
      <c r="K4381" s="160">
        <f t="shared" si="347"/>
        <v>0</v>
      </c>
    </row>
    <row r="4382" spans="7:11">
      <c r="G4382" s="160">
        <f t="shared" si="344"/>
        <v>0</v>
      </c>
      <c r="H4382" s="160">
        <f t="shared" si="348"/>
        <v>0</v>
      </c>
      <c r="I4382" s="160">
        <f t="shared" si="345"/>
        <v>0</v>
      </c>
      <c r="J4382" s="160">
        <f t="shared" si="346"/>
        <v>0</v>
      </c>
      <c r="K4382" s="160">
        <f t="shared" si="347"/>
        <v>0</v>
      </c>
    </row>
    <row r="4383" spans="7:11">
      <c r="G4383" s="160">
        <f t="shared" si="344"/>
        <v>0</v>
      </c>
      <c r="H4383" s="160">
        <f t="shared" si="348"/>
        <v>0</v>
      </c>
      <c r="I4383" s="160">
        <f t="shared" si="345"/>
        <v>0</v>
      </c>
      <c r="J4383" s="160">
        <f t="shared" si="346"/>
        <v>0</v>
      </c>
      <c r="K4383" s="160">
        <f t="shared" si="347"/>
        <v>0</v>
      </c>
    </row>
    <row r="4384" spans="7:11">
      <c r="G4384" s="160">
        <f t="shared" si="344"/>
        <v>0</v>
      </c>
      <c r="H4384" s="160">
        <f t="shared" si="348"/>
        <v>0</v>
      </c>
      <c r="I4384" s="160">
        <f t="shared" si="345"/>
        <v>0</v>
      </c>
      <c r="J4384" s="160">
        <f t="shared" si="346"/>
        <v>0</v>
      </c>
      <c r="K4384" s="160">
        <f t="shared" si="347"/>
        <v>0</v>
      </c>
    </row>
    <row r="4385" spans="7:11">
      <c r="G4385" s="160">
        <f t="shared" si="344"/>
        <v>0</v>
      </c>
      <c r="H4385" s="160">
        <f t="shared" si="348"/>
        <v>0</v>
      </c>
      <c r="I4385" s="160">
        <f t="shared" si="345"/>
        <v>0</v>
      </c>
      <c r="J4385" s="160">
        <f t="shared" si="346"/>
        <v>0</v>
      </c>
      <c r="K4385" s="160">
        <f t="shared" si="347"/>
        <v>0</v>
      </c>
    </row>
    <row r="4386" spans="7:11">
      <c r="G4386" s="160">
        <f t="shared" si="344"/>
        <v>0</v>
      </c>
      <c r="H4386" s="160">
        <f t="shared" si="348"/>
        <v>0</v>
      </c>
      <c r="I4386" s="160">
        <f t="shared" si="345"/>
        <v>0</v>
      </c>
      <c r="J4386" s="160">
        <f t="shared" si="346"/>
        <v>0</v>
      </c>
      <c r="K4386" s="160">
        <f t="shared" si="347"/>
        <v>0</v>
      </c>
    </row>
    <row r="4387" spans="7:11">
      <c r="G4387" s="160">
        <f t="shared" si="344"/>
        <v>0</v>
      </c>
      <c r="H4387" s="160">
        <f t="shared" si="348"/>
        <v>0</v>
      </c>
      <c r="I4387" s="160">
        <f t="shared" si="345"/>
        <v>0</v>
      </c>
      <c r="J4387" s="160">
        <f t="shared" si="346"/>
        <v>0</v>
      </c>
      <c r="K4387" s="160">
        <f t="shared" si="347"/>
        <v>0</v>
      </c>
    </row>
    <row r="4388" spans="7:11">
      <c r="G4388" s="160">
        <f t="shared" si="344"/>
        <v>0</v>
      </c>
      <c r="H4388" s="160">
        <f t="shared" si="348"/>
        <v>0</v>
      </c>
      <c r="I4388" s="160">
        <f t="shared" si="345"/>
        <v>0</v>
      </c>
      <c r="J4388" s="160">
        <f t="shared" si="346"/>
        <v>0</v>
      </c>
      <c r="K4388" s="160">
        <f t="shared" si="347"/>
        <v>0</v>
      </c>
    </row>
    <row r="4389" spans="7:11">
      <c r="G4389" s="160">
        <f t="shared" si="344"/>
        <v>0</v>
      </c>
      <c r="H4389" s="160">
        <f t="shared" si="348"/>
        <v>0</v>
      </c>
      <c r="I4389" s="160">
        <f t="shared" si="345"/>
        <v>0</v>
      </c>
      <c r="J4389" s="160">
        <f t="shared" si="346"/>
        <v>0</v>
      </c>
      <c r="K4389" s="160">
        <f t="shared" si="347"/>
        <v>0</v>
      </c>
    </row>
    <row r="4390" spans="7:11">
      <c r="G4390" s="160">
        <f t="shared" si="344"/>
        <v>0</v>
      </c>
      <c r="H4390" s="160">
        <f t="shared" si="348"/>
        <v>0</v>
      </c>
      <c r="I4390" s="160">
        <f t="shared" si="345"/>
        <v>0</v>
      </c>
      <c r="J4390" s="160">
        <f t="shared" si="346"/>
        <v>0</v>
      </c>
      <c r="K4390" s="160">
        <f t="shared" si="347"/>
        <v>0</v>
      </c>
    </row>
    <row r="4391" spans="7:11">
      <c r="G4391" s="160">
        <f t="shared" si="344"/>
        <v>0</v>
      </c>
      <c r="H4391" s="160">
        <f t="shared" si="348"/>
        <v>0</v>
      </c>
      <c r="I4391" s="160">
        <f t="shared" si="345"/>
        <v>0</v>
      </c>
      <c r="J4391" s="160">
        <f t="shared" si="346"/>
        <v>0</v>
      </c>
      <c r="K4391" s="160">
        <f t="shared" si="347"/>
        <v>0</v>
      </c>
    </row>
    <row r="4392" spans="7:11">
      <c r="G4392" s="160">
        <f t="shared" si="344"/>
        <v>0</v>
      </c>
      <c r="H4392" s="160">
        <f t="shared" si="348"/>
        <v>0</v>
      </c>
      <c r="I4392" s="160">
        <f t="shared" si="345"/>
        <v>0</v>
      </c>
      <c r="J4392" s="160">
        <f t="shared" si="346"/>
        <v>0</v>
      </c>
      <c r="K4392" s="160">
        <f t="shared" si="347"/>
        <v>0</v>
      </c>
    </row>
    <row r="4393" spans="7:11">
      <c r="G4393" s="160">
        <f t="shared" si="344"/>
        <v>0</v>
      </c>
      <c r="H4393" s="160">
        <f t="shared" si="348"/>
        <v>0</v>
      </c>
      <c r="I4393" s="160">
        <f t="shared" si="345"/>
        <v>0</v>
      </c>
      <c r="J4393" s="160">
        <f t="shared" si="346"/>
        <v>0</v>
      </c>
      <c r="K4393" s="160">
        <f t="shared" si="347"/>
        <v>0</v>
      </c>
    </row>
    <row r="4394" spans="7:11">
      <c r="G4394" s="160">
        <f t="shared" si="344"/>
        <v>0</v>
      </c>
      <c r="H4394" s="160">
        <f t="shared" si="348"/>
        <v>0</v>
      </c>
      <c r="I4394" s="160">
        <f t="shared" si="345"/>
        <v>0</v>
      </c>
      <c r="J4394" s="160">
        <f t="shared" si="346"/>
        <v>0</v>
      </c>
      <c r="K4394" s="160">
        <f t="shared" si="347"/>
        <v>0</v>
      </c>
    </row>
    <row r="4395" spans="7:11">
      <c r="G4395" s="160">
        <f t="shared" si="344"/>
        <v>0</v>
      </c>
      <c r="H4395" s="160">
        <f t="shared" si="348"/>
        <v>0</v>
      </c>
      <c r="I4395" s="160">
        <f t="shared" si="345"/>
        <v>0</v>
      </c>
      <c r="J4395" s="160">
        <f t="shared" si="346"/>
        <v>0</v>
      </c>
      <c r="K4395" s="160">
        <f t="shared" si="347"/>
        <v>0</v>
      </c>
    </row>
    <row r="4396" spans="7:11">
      <c r="G4396" s="160">
        <f t="shared" si="344"/>
        <v>0</v>
      </c>
      <c r="H4396" s="160">
        <f t="shared" si="348"/>
        <v>0</v>
      </c>
      <c r="I4396" s="160">
        <f t="shared" si="345"/>
        <v>0</v>
      </c>
      <c r="J4396" s="160">
        <f t="shared" si="346"/>
        <v>0</v>
      </c>
      <c r="K4396" s="160">
        <f t="shared" si="347"/>
        <v>0</v>
      </c>
    </row>
    <row r="4397" spans="7:11">
      <c r="G4397" s="160">
        <f t="shared" si="344"/>
        <v>0</v>
      </c>
      <c r="H4397" s="160">
        <f t="shared" si="348"/>
        <v>0</v>
      </c>
      <c r="I4397" s="160">
        <f t="shared" si="345"/>
        <v>0</v>
      </c>
      <c r="J4397" s="160">
        <f t="shared" si="346"/>
        <v>0</v>
      </c>
      <c r="K4397" s="160">
        <f t="shared" si="347"/>
        <v>0</v>
      </c>
    </row>
    <row r="4398" spans="7:11">
      <c r="G4398" s="160">
        <f t="shared" si="344"/>
        <v>0</v>
      </c>
      <c r="H4398" s="160">
        <f t="shared" si="348"/>
        <v>0</v>
      </c>
      <c r="I4398" s="160">
        <f t="shared" si="345"/>
        <v>0</v>
      </c>
      <c r="J4398" s="160">
        <f t="shared" si="346"/>
        <v>0</v>
      </c>
      <c r="K4398" s="160">
        <f t="shared" si="347"/>
        <v>0</v>
      </c>
    </row>
    <row r="4399" spans="7:11">
      <c r="G4399" s="160">
        <f t="shared" si="344"/>
        <v>0</v>
      </c>
      <c r="H4399" s="160">
        <f t="shared" si="348"/>
        <v>0</v>
      </c>
      <c r="I4399" s="160">
        <f t="shared" si="345"/>
        <v>0</v>
      </c>
      <c r="J4399" s="160">
        <f t="shared" si="346"/>
        <v>0</v>
      </c>
      <c r="K4399" s="160">
        <f t="shared" si="347"/>
        <v>0</v>
      </c>
    </row>
    <row r="4400" spans="7:11">
      <c r="G4400" s="160">
        <f t="shared" si="344"/>
        <v>0</v>
      </c>
      <c r="H4400" s="160">
        <f t="shared" si="348"/>
        <v>0</v>
      </c>
      <c r="I4400" s="160">
        <f t="shared" si="345"/>
        <v>0</v>
      </c>
      <c r="J4400" s="160">
        <f t="shared" si="346"/>
        <v>0</v>
      </c>
      <c r="K4400" s="160">
        <f t="shared" si="347"/>
        <v>0</v>
      </c>
    </row>
    <row r="4401" spans="7:11">
      <c r="G4401" s="160">
        <f t="shared" si="344"/>
        <v>0</v>
      </c>
      <c r="H4401" s="160">
        <f t="shared" si="348"/>
        <v>0</v>
      </c>
      <c r="I4401" s="160">
        <f t="shared" si="345"/>
        <v>0</v>
      </c>
      <c r="J4401" s="160">
        <f t="shared" si="346"/>
        <v>0</v>
      </c>
      <c r="K4401" s="160">
        <f t="shared" si="347"/>
        <v>0</v>
      </c>
    </row>
    <row r="4402" spans="7:11">
      <c r="G4402" s="160">
        <f t="shared" si="344"/>
        <v>0</v>
      </c>
      <c r="H4402" s="160">
        <f t="shared" si="348"/>
        <v>0</v>
      </c>
      <c r="I4402" s="160">
        <f t="shared" si="345"/>
        <v>0</v>
      </c>
      <c r="J4402" s="160">
        <f t="shared" si="346"/>
        <v>0</v>
      </c>
      <c r="K4402" s="160">
        <f t="shared" si="347"/>
        <v>0</v>
      </c>
    </row>
    <row r="4403" spans="7:11">
      <c r="G4403" s="160">
        <f t="shared" si="344"/>
        <v>0</v>
      </c>
      <c r="H4403" s="160">
        <f t="shared" si="348"/>
        <v>0</v>
      </c>
      <c r="I4403" s="160">
        <f t="shared" si="345"/>
        <v>0</v>
      </c>
      <c r="J4403" s="160">
        <f t="shared" si="346"/>
        <v>0</v>
      </c>
      <c r="K4403" s="160">
        <f t="shared" si="347"/>
        <v>0</v>
      </c>
    </row>
    <row r="4404" spans="7:11">
      <c r="G4404" s="160">
        <f t="shared" si="344"/>
        <v>0</v>
      </c>
      <c r="H4404" s="160">
        <f t="shared" si="348"/>
        <v>0</v>
      </c>
      <c r="I4404" s="160">
        <f t="shared" si="345"/>
        <v>0</v>
      </c>
      <c r="J4404" s="160">
        <f t="shared" si="346"/>
        <v>0</v>
      </c>
      <c r="K4404" s="160">
        <f t="shared" si="347"/>
        <v>0</v>
      </c>
    </row>
    <row r="4405" spans="7:11">
      <c r="G4405" s="160">
        <f t="shared" si="344"/>
        <v>0</v>
      </c>
      <c r="H4405" s="160">
        <f t="shared" si="348"/>
        <v>0</v>
      </c>
      <c r="I4405" s="160">
        <f t="shared" si="345"/>
        <v>0</v>
      </c>
      <c r="J4405" s="160">
        <f t="shared" si="346"/>
        <v>0</v>
      </c>
      <c r="K4405" s="160">
        <f t="shared" si="347"/>
        <v>0</v>
      </c>
    </row>
    <row r="4406" spans="7:11">
      <c r="G4406" s="160">
        <f t="shared" si="344"/>
        <v>0</v>
      </c>
      <c r="H4406" s="160">
        <f t="shared" si="348"/>
        <v>0</v>
      </c>
      <c r="I4406" s="160">
        <f t="shared" si="345"/>
        <v>0</v>
      </c>
      <c r="J4406" s="160">
        <f t="shared" si="346"/>
        <v>0</v>
      </c>
      <c r="K4406" s="160">
        <f t="shared" si="347"/>
        <v>0</v>
      </c>
    </row>
    <row r="4407" spans="7:11">
      <c r="G4407" s="160">
        <f t="shared" si="344"/>
        <v>0</v>
      </c>
      <c r="H4407" s="160">
        <f t="shared" si="348"/>
        <v>0</v>
      </c>
      <c r="I4407" s="160">
        <f t="shared" si="345"/>
        <v>0</v>
      </c>
      <c r="J4407" s="160">
        <f t="shared" si="346"/>
        <v>0</v>
      </c>
      <c r="K4407" s="160">
        <f t="shared" si="347"/>
        <v>0</v>
      </c>
    </row>
    <row r="4408" spans="7:11">
      <c r="G4408" s="160">
        <f t="shared" si="344"/>
        <v>0</v>
      </c>
      <c r="H4408" s="160">
        <f t="shared" si="348"/>
        <v>0</v>
      </c>
      <c r="I4408" s="160">
        <f t="shared" si="345"/>
        <v>0</v>
      </c>
      <c r="J4408" s="160">
        <f t="shared" si="346"/>
        <v>0</v>
      </c>
      <c r="K4408" s="160">
        <f t="shared" si="347"/>
        <v>0</v>
      </c>
    </row>
    <row r="4409" spans="7:11">
      <c r="G4409" s="160">
        <f t="shared" ref="G4409:G4472" si="349">IF(LEFT(C4409,2)="1-","ТР",IF(LEFT(C4409,2)="4-","ТР",0))</f>
        <v>0</v>
      </c>
      <c r="H4409" s="160">
        <f t="shared" si="348"/>
        <v>0</v>
      </c>
      <c r="I4409" s="160">
        <f t="shared" si="345"/>
        <v>0</v>
      </c>
      <c r="J4409" s="160">
        <f t="shared" si="346"/>
        <v>0</v>
      </c>
      <c r="K4409" s="160">
        <f t="shared" si="347"/>
        <v>0</v>
      </c>
    </row>
    <row r="4410" spans="7:11">
      <c r="G4410" s="160">
        <f t="shared" si="349"/>
        <v>0</v>
      </c>
      <c r="H4410" s="160">
        <f t="shared" si="348"/>
        <v>0</v>
      </c>
      <c r="I4410" s="160">
        <f t="shared" si="345"/>
        <v>0</v>
      </c>
      <c r="J4410" s="160">
        <f t="shared" si="346"/>
        <v>0</v>
      </c>
      <c r="K4410" s="160">
        <f t="shared" si="347"/>
        <v>0</v>
      </c>
    </row>
    <row r="4411" spans="7:11">
      <c r="G4411" s="160">
        <f t="shared" si="349"/>
        <v>0</v>
      </c>
      <c r="H4411" s="160">
        <f t="shared" si="348"/>
        <v>0</v>
      </c>
      <c r="I4411" s="160">
        <f t="shared" si="345"/>
        <v>0</v>
      </c>
      <c r="J4411" s="160">
        <f t="shared" si="346"/>
        <v>0</v>
      </c>
      <c r="K4411" s="160">
        <f t="shared" si="347"/>
        <v>0</v>
      </c>
    </row>
    <row r="4412" spans="7:11">
      <c r="G4412" s="160">
        <f t="shared" si="349"/>
        <v>0</v>
      </c>
      <c r="H4412" s="160">
        <f t="shared" si="348"/>
        <v>0</v>
      </c>
      <c r="I4412" s="160">
        <f t="shared" si="345"/>
        <v>0</v>
      </c>
      <c r="J4412" s="160">
        <f t="shared" si="346"/>
        <v>0</v>
      </c>
      <c r="K4412" s="160">
        <f t="shared" si="347"/>
        <v>0</v>
      </c>
    </row>
    <row r="4413" spans="7:11">
      <c r="G4413" s="160">
        <f t="shared" si="349"/>
        <v>0</v>
      </c>
      <c r="H4413" s="160">
        <f t="shared" si="348"/>
        <v>0</v>
      </c>
      <c r="I4413" s="160">
        <f t="shared" si="345"/>
        <v>0</v>
      </c>
      <c r="J4413" s="160">
        <f t="shared" si="346"/>
        <v>0</v>
      </c>
      <c r="K4413" s="160">
        <f t="shared" si="347"/>
        <v>0</v>
      </c>
    </row>
    <row r="4414" spans="7:11">
      <c r="G4414" s="160">
        <f t="shared" si="349"/>
        <v>0</v>
      </c>
      <c r="H4414" s="160">
        <f t="shared" si="348"/>
        <v>0</v>
      </c>
      <c r="I4414" s="160">
        <f t="shared" si="345"/>
        <v>0</v>
      </c>
      <c r="J4414" s="160">
        <f t="shared" si="346"/>
        <v>0</v>
      </c>
      <c r="K4414" s="160">
        <f t="shared" si="347"/>
        <v>0</v>
      </c>
    </row>
    <row r="4415" spans="7:11">
      <c r="G4415" s="160">
        <f t="shared" si="349"/>
        <v>0</v>
      </c>
      <c r="H4415" s="160">
        <f t="shared" si="348"/>
        <v>0</v>
      </c>
      <c r="I4415" s="160">
        <f t="shared" si="345"/>
        <v>0</v>
      </c>
      <c r="J4415" s="160">
        <f t="shared" si="346"/>
        <v>0</v>
      </c>
      <c r="K4415" s="160">
        <f t="shared" si="347"/>
        <v>0</v>
      </c>
    </row>
    <row r="4416" spans="7:11">
      <c r="G4416" s="160">
        <f t="shared" si="349"/>
        <v>0</v>
      </c>
      <c r="H4416" s="160">
        <f t="shared" si="348"/>
        <v>0</v>
      </c>
      <c r="I4416" s="160">
        <f t="shared" si="345"/>
        <v>0</v>
      </c>
      <c r="J4416" s="160">
        <f t="shared" si="346"/>
        <v>0</v>
      </c>
      <c r="K4416" s="160">
        <f t="shared" si="347"/>
        <v>0</v>
      </c>
    </row>
    <row r="4417" spans="7:11">
      <c r="G4417" s="160">
        <f t="shared" si="349"/>
        <v>0</v>
      </c>
      <c r="H4417" s="160">
        <f t="shared" si="348"/>
        <v>0</v>
      </c>
      <c r="I4417" s="160">
        <f t="shared" si="345"/>
        <v>0</v>
      </c>
      <c r="J4417" s="160">
        <f t="shared" si="346"/>
        <v>0</v>
      </c>
      <c r="K4417" s="160">
        <f t="shared" si="347"/>
        <v>0</v>
      </c>
    </row>
    <row r="4418" spans="7:11">
      <c r="G4418" s="160">
        <f t="shared" si="349"/>
        <v>0</v>
      </c>
      <c r="H4418" s="160">
        <f t="shared" si="348"/>
        <v>0</v>
      </c>
      <c r="I4418" s="160">
        <f t="shared" si="345"/>
        <v>0</v>
      </c>
      <c r="J4418" s="160">
        <f t="shared" si="346"/>
        <v>0</v>
      </c>
      <c r="K4418" s="160">
        <f t="shared" si="347"/>
        <v>0</v>
      </c>
    </row>
    <row r="4419" spans="7:11">
      <c r="G4419" s="160">
        <f t="shared" si="349"/>
        <v>0</v>
      </c>
      <c r="H4419" s="160">
        <f t="shared" si="348"/>
        <v>0</v>
      </c>
      <c r="I4419" s="160">
        <f t="shared" si="345"/>
        <v>0</v>
      </c>
      <c r="J4419" s="160">
        <f t="shared" si="346"/>
        <v>0</v>
      </c>
      <c r="K4419" s="160">
        <f t="shared" si="347"/>
        <v>0</v>
      </c>
    </row>
    <row r="4420" spans="7:11">
      <c r="G4420" s="160">
        <f t="shared" si="349"/>
        <v>0</v>
      </c>
      <c r="H4420" s="160">
        <f t="shared" si="348"/>
        <v>0</v>
      </c>
      <c r="I4420" s="160">
        <f t="shared" ref="I4420:I4483" si="350">IF(G4420="ТР",F4420,0)</f>
        <v>0</v>
      </c>
      <c r="J4420" s="160">
        <f t="shared" si="346"/>
        <v>0</v>
      </c>
      <c r="K4420" s="160">
        <f t="shared" si="347"/>
        <v>0</v>
      </c>
    </row>
    <row r="4421" spans="7:11">
      <c r="G4421" s="160">
        <f t="shared" si="349"/>
        <v>0</v>
      </c>
      <c r="H4421" s="160">
        <f t="shared" si="348"/>
        <v>0</v>
      </c>
      <c r="I4421" s="160">
        <f t="shared" si="350"/>
        <v>0</v>
      </c>
      <c r="J4421" s="160">
        <f t="shared" ref="J4421:J4484" si="351">IF(LEFT(C4421,2)="02","КР",0)</f>
        <v>0</v>
      </c>
      <c r="K4421" s="160">
        <f t="shared" ref="K4421:K4484" si="352">IF(J4421="КР",F4421,0)</f>
        <v>0</v>
      </c>
    </row>
    <row r="4422" spans="7:11">
      <c r="G4422" s="160">
        <f t="shared" si="349"/>
        <v>0</v>
      </c>
      <c r="H4422" s="160">
        <f t="shared" si="348"/>
        <v>0</v>
      </c>
      <c r="I4422" s="160">
        <f t="shared" si="350"/>
        <v>0</v>
      </c>
      <c r="J4422" s="160">
        <f t="shared" si="351"/>
        <v>0</v>
      </c>
      <c r="K4422" s="160">
        <f t="shared" si="352"/>
        <v>0</v>
      </c>
    </row>
    <row r="4423" spans="7:11">
      <c r="G4423" s="160">
        <f t="shared" si="349"/>
        <v>0</v>
      </c>
      <c r="H4423" s="160">
        <f t="shared" ref="H4423:H4486" si="353">IF(G4423="ТР",MID(C4423,3,1),0)</f>
        <v>0</v>
      </c>
      <c r="I4423" s="160">
        <f t="shared" si="350"/>
        <v>0</v>
      </c>
      <c r="J4423" s="160">
        <f t="shared" si="351"/>
        <v>0</v>
      </c>
      <c r="K4423" s="160">
        <f t="shared" si="352"/>
        <v>0</v>
      </c>
    </row>
    <row r="4424" spans="7:11">
      <c r="G4424" s="160">
        <f t="shared" si="349"/>
        <v>0</v>
      </c>
      <c r="H4424" s="160">
        <f t="shared" si="353"/>
        <v>0</v>
      </c>
      <c r="I4424" s="160">
        <f t="shared" si="350"/>
        <v>0</v>
      </c>
      <c r="J4424" s="160">
        <f t="shared" si="351"/>
        <v>0</v>
      </c>
      <c r="K4424" s="160">
        <f t="shared" si="352"/>
        <v>0</v>
      </c>
    </row>
    <row r="4425" spans="7:11">
      <c r="G4425" s="160">
        <f t="shared" si="349"/>
        <v>0</v>
      </c>
      <c r="H4425" s="160">
        <f t="shared" si="353"/>
        <v>0</v>
      </c>
      <c r="I4425" s="160">
        <f t="shared" si="350"/>
        <v>0</v>
      </c>
      <c r="J4425" s="160">
        <f t="shared" si="351"/>
        <v>0</v>
      </c>
      <c r="K4425" s="160">
        <f t="shared" si="352"/>
        <v>0</v>
      </c>
    </row>
    <row r="4426" spans="7:11">
      <c r="G4426" s="160">
        <f t="shared" si="349"/>
        <v>0</v>
      </c>
      <c r="H4426" s="160">
        <f t="shared" si="353"/>
        <v>0</v>
      </c>
      <c r="I4426" s="160">
        <f t="shared" si="350"/>
        <v>0</v>
      </c>
      <c r="J4426" s="160">
        <f t="shared" si="351"/>
        <v>0</v>
      </c>
      <c r="K4426" s="160">
        <f t="shared" si="352"/>
        <v>0</v>
      </c>
    </row>
    <row r="4427" spans="7:11">
      <c r="G4427" s="160">
        <f t="shared" si="349"/>
        <v>0</v>
      </c>
      <c r="H4427" s="160">
        <f t="shared" si="353"/>
        <v>0</v>
      </c>
      <c r="I4427" s="160">
        <f t="shared" si="350"/>
        <v>0</v>
      </c>
      <c r="J4427" s="160">
        <f t="shared" si="351"/>
        <v>0</v>
      </c>
      <c r="K4427" s="160">
        <f t="shared" si="352"/>
        <v>0</v>
      </c>
    </row>
    <row r="4428" spans="7:11">
      <c r="G4428" s="160">
        <f t="shared" si="349"/>
        <v>0</v>
      </c>
      <c r="H4428" s="160">
        <f t="shared" si="353"/>
        <v>0</v>
      </c>
      <c r="I4428" s="160">
        <f t="shared" si="350"/>
        <v>0</v>
      </c>
      <c r="J4428" s="160">
        <f t="shared" si="351"/>
        <v>0</v>
      </c>
      <c r="K4428" s="160">
        <f t="shared" si="352"/>
        <v>0</v>
      </c>
    </row>
    <row r="4429" spans="7:11">
      <c r="G4429" s="160">
        <f t="shared" si="349"/>
        <v>0</v>
      </c>
      <c r="H4429" s="160">
        <f t="shared" si="353"/>
        <v>0</v>
      </c>
      <c r="I4429" s="160">
        <f t="shared" si="350"/>
        <v>0</v>
      </c>
      <c r="J4429" s="160">
        <f t="shared" si="351"/>
        <v>0</v>
      </c>
      <c r="K4429" s="160">
        <f t="shared" si="352"/>
        <v>0</v>
      </c>
    </row>
    <row r="4430" spans="7:11">
      <c r="G4430" s="160">
        <f t="shared" si="349"/>
        <v>0</v>
      </c>
      <c r="H4430" s="160">
        <f t="shared" si="353"/>
        <v>0</v>
      </c>
      <c r="I4430" s="160">
        <f t="shared" si="350"/>
        <v>0</v>
      </c>
      <c r="J4430" s="160">
        <f t="shared" si="351"/>
        <v>0</v>
      </c>
      <c r="K4430" s="160">
        <f t="shared" si="352"/>
        <v>0</v>
      </c>
    </row>
    <row r="4431" spans="7:11">
      <c r="G4431" s="160">
        <f t="shared" si="349"/>
        <v>0</v>
      </c>
      <c r="H4431" s="160">
        <f t="shared" si="353"/>
        <v>0</v>
      </c>
      <c r="I4431" s="160">
        <f t="shared" si="350"/>
        <v>0</v>
      </c>
      <c r="J4431" s="160">
        <f t="shared" si="351"/>
        <v>0</v>
      </c>
      <c r="K4431" s="160">
        <f t="shared" si="352"/>
        <v>0</v>
      </c>
    </row>
    <row r="4432" spans="7:11">
      <c r="G4432" s="160">
        <f t="shared" si="349"/>
        <v>0</v>
      </c>
      <c r="H4432" s="160">
        <f t="shared" si="353"/>
        <v>0</v>
      </c>
      <c r="I4432" s="160">
        <f t="shared" si="350"/>
        <v>0</v>
      </c>
      <c r="J4432" s="160">
        <f t="shared" si="351"/>
        <v>0</v>
      </c>
      <c r="K4432" s="160">
        <f t="shared" si="352"/>
        <v>0</v>
      </c>
    </row>
    <row r="4433" spans="7:11">
      <c r="G4433" s="160">
        <f t="shared" si="349"/>
        <v>0</v>
      </c>
      <c r="H4433" s="160">
        <f t="shared" si="353"/>
        <v>0</v>
      </c>
      <c r="I4433" s="160">
        <f t="shared" si="350"/>
        <v>0</v>
      </c>
      <c r="J4433" s="160">
        <f t="shared" si="351"/>
        <v>0</v>
      </c>
      <c r="K4433" s="160">
        <f t="shared" si="352"/>
        <v>0</v>
      </c>
    </row>
    <row r="4434" spans="7:11">
      <c r="G4434" s="160">
        <f t="shared" si="349"/>
        <v>0</v>
      </c>
      <c r="H4434" s="160">
        <f t="shared" si="353"/>
        <v>0</v>
      </c>
      <c r="I4434" s="160">
        <f t="shared" si="350"/>
        <v>0</v>
      </c>
      <c r="J4434" s="160">
        <f t="shared" si="351"/>
        <v>0</v>
      </c>
      <c r="K4434" s="160">
        <f t="shared" si="352"/>
        <v>0</v>
      </c>
    </row>
    <row r="4435" spans="7:11">
      <c r="G4435" s="160">
        <f t="shared" si="349"/>
        <v>0</v>
      </c>
      <c r="H4435" s="160">
        <f t="shared" si="353"/>
        <v>0</v>
      </c>
      <c r="I4435" s="160">
        <f t="shared" si="350"/>
        <v>0</v>
      </c>
      <c r="J4435" s="160">
        <f t="shared" si="351"/>
        <v>0</v>
      </c>
      <c r="K4435" s="160">
        <f t="shared" si="352"/>
        <v>0</v>
      </c>
    </row>
    <row r="4436" spans="7:11">
      <c r="G4436" s="160">
        <f t="shared" si="349"/>
        <v>0</v>
      </c>
      <c r="H4436" s="160">
        <f t="shared" si="353"/>
        <v>0</v>
      </c>
      <c r="I4436" s="160">
        <f t="shared" si="350"/>
        <v>0</v>
      </c>
      <c r="J4436" s="160">
        <f t="shared" si="351"/>
        <v>0</v>
      </c>
      <c r="K4436" s="160">
        <f t="shared" si="352"/>
        <v>0</v>
      </c>
    </row>
    <row r="4437" spans="7:11">
      <c r="G4437" s="160">
        <f t="shared" si="349"/>
        <v>0</v>
      </c>
      <c r="H4437" s="160">
        <f t="shared" si="353"/>
        <v>0</v>
      </c>
      <c r="I4437" s="160">
        <f t="shared" si="350"/>
        <v>0</v>
      </c>
      <c r="J4437" s="160">
        <f t="shared" si="351"/>
        <v>0</v>
      </c>
      <c r="K4437" s="160">
        <f t="shared" si="352"/>
        <v>0</v>
      </c>
    </row>
    <row r="4438" spans="7:11">
      <c r="G4438" s="160">
        <f t="shared" si="349"/>
        <v>0</v>
      </c>
      <c r="H4438" s="160">
        <f t="shared" si="353"/>
        <v>0</v>
      </c>
      <c r="I4438" s="160">
        <f t="shared" si="350"/>
        <v>0</v>
      </c>
      <c r="J4438" s="160">
        <f t="shared" si="351"/>
        <v>0</v>
      </c>
      <c r="K4438" s="160">
        <f t="shared" si="352"/>
        <v>0</v>
      </c>
    </row>
    <row r="4439" spans="7:11">
      <c r="G4439" s="160">
        <f t="shared" si="349"/>
        <v>0</v>
      </c>
      <c r="H4439" s="160">
        <f t="shared" si="353"/>
        <v>0</v>
      </c>
      <c r="I4439" s="160">
        <f t="shared" si="350"/>
        <v>0</v>
      </c>
      <c r="J4439" s="160">
        <f t="shared" si="351"/>
        <v>0</v>
      </c>
      <c r="K4439" s="160">
        <f t="shared" si="352"/>
        <v>0</v>
      </c>
    </row>
    <row r="4440" spans="7:11">
      <c r="G4440" s="160">
        <f t="shared" si="349"/>
        <v>0</v>
      </c>
      <c r="H4440" s="160">
        <f t="shared" si="353"/>
        <v>0</v>
      </c>
      <c r="I4440" s="160">
        <f t="shared" si="350"/>
        <v>0</v>
      </c>
      <c r="J4440" s="160">
        <f t="shared" si="351"/>
        <v>0</v>
      </c>
      <c r="K4440" s="160">
        <f t="shared" si="352"/>
        <v>0</v>
      </c>
    </row>
    <row r="4441" spans="7:11">
      <c r="G4441" s="160">
        <f t="shared" si="349"/>
        <v>0</v>
      </c>
      <c r="H4441" s="160">
        <f t="shared" si="353"/>
        <v>0</v>
      </c>
      <c r="I4441" s="160">
        <f t="shared" si="350"/>
        <v>0</v>
      </c>
      <c r="J4441" s="160">
        <f t="shared" si="351"/>
        <v>0</v>
      </c>
      <c r="K4441" s="160">
        <f t="shared" si="352"/>
        <v>0</v>
      </c>
    </row>
    <row r="4442" spans="7:11">
      <c r="G4442" s="160">
        <f t="shared" si="349"/>
        <v>0</v>
      </c>
      <c r="H4442" s="160">
        <f t="shared" si="353"/>
        <v>0</v>
      </c>
      <c r="I4442" s="160">
        <f t="shared" si="350"/>
        <v>0</v>
      </c>
      <c r="J4442" s="160">
        <f t="shared" si="351"/>
        <v>0</v>
      </c>
      <c r="K4442" s="160">
        <f t="shared" si="352"/>
        <v>0</v>
      </c>
    </row>
    <row r="4443" spans="7:11">
      <c r="G4443" s="160">
        <f t="shared" si="349"/>
        <v>0</v>
      </c>
      <c r="H4443" s="160">
        <f t="shared" si="353"/>
        <v>0</v>
      </c>
      <c r="I4443" s="160">
        <f t="shared" si="350"/>
        <v>0</v>
      </c>
      <c r="J4443" s="160">
        <f t="shared" si="351"/>
        <v>0</v>
      </c>
      <c r="K4443" s="160">
        <f t="shared" si="352"/>
        <v>0</v>
      </c>
    </row>
    <row r="4444" spans="7:11">
      <c r="G4444" s="160">
        <f t="shared" si="349"/>
        <v>0</v>
      </c>
      <c r="H4444" s="160">
        <f t="shared" si="353"/>
        <v>0</v>
      </c>
      <c r="I4444" s="160">
        <f t="shared" si="350"/>
        <v>0</v>
      </c>
      <c r="J4444" s="160">
        <f t="shared" si="351"/>
        <v>0</v>
      </c>
      <c r="K4444" s="160">
        <f t="shared" si="352"/>
        <v>0</v>
      </c>
    </row>
    <row r="4445" spans="7:11">
      <c r="G4445" s="160">
        <f t="shared" si="349"/>
        <v>0</v>
      </c>
      <c r="H4445" s="160">
        <f t="shared" si="353"/>
        <v>0</v>
      </c>
      <c r="I4445" s="160">
        <f t="shared" si="350"/>
        <v>0</v>
      </c>
      <c r="J4445" s="160">
        <f t="shared" si="351"/>
        <v>0</v>
      </c>
      <c r="K4445" s="160">
        <f t="shared" si="352"/>
        <v>0</v>
      </c>
    </row>
    <row r="4446" spans="7:11">
      <c r="G4446" s="160">
        <f t="shared" si="349"/>
        <v>0</v>
      </c>
      <c r="H4446" s="160">
        <f t="shared" si="353"/>
        <v>0</v>
      </c>
      <c r="I4446" s="160">
        <f t="shared" si="350"/>
        <v>0</v>
      </c>
      <c r="J4446" s="160">
        <f t="shared" si="351"/>
        <v>0</v>
      </c>
      <c r="K4446" s="160">
        <f t="shared" si="352"/>
        <v>0</v>
      </c>
    </row>
    <row r="4447" spans="7:11">
      <c r="G4447" s="160">
        <f t="shared" si="349"/>
        <v>0</v>
      </c>
      <c r="H4447" s="160">
        <f t="shared" si="353"/>
        <v>0</v>
      </c>
      <c r="I4447" s="160">
        <f t="shared" si="350"/>
        <v>0</v>
      </c>
      <c r="J4447" s="160">
        <f t="shared" si="351"/>
        <v>0</v>
      </c>
      <c r="K4447" s="160">
        <f t="shared" si="352"/>
        <v>0</v>
      </c>
    </row>
    <row r="4448" spans="7:11">
      <c r="G4448" s="160">
        <f t="shared" si="349"/>
        <v>0</v>
      </c>
      <c r="H4448" s="160">
        <f t="shared" si="353"/>
        <v>0</v>
      </c>
      <c r="I4448" s="160">
        <f t="shared" si="350"/>
        <v>0</v>
      </c>
      <c r="J4448" s="160">
        <f t="shared" si="351"/>
        <v>0</v>
      </c>
      <c r="K4448" s="160">
        <f t="shared" si="352"/>
        <v>0</v>
      </c>
    </row>
    <row r="4449" spans="7:11">
      <c r="G4449" s="160">
        <f t="shared" si="349"/>
        <v>0</v>
      </c>
      <c r="H4449" s="160">
        <f t="shared" si="353"/>
        <v>0</v>
      </c>
      <c r="I4449" s="160">
        <f t="shared" si="350"/>
        <v>0</v>
      </c>
      <c r="J4449" s="160">
        <f t="shared" si="351"/>
        <v>0</v>
      </c>
      <c r="K4449" s="160">
        <f t="shared" si="352"/>
        <v>0</v>
      </c>
    </row>
    <row r="4450" spans="7:11">
      <c r="G4450" s="160">
        <f t="shared" si="349"/>
        <v>0</v>
      </c>
      <c r="H4450" s="160">
        <f t="shared" si="353"/>
        <v>0</v>
      </c>
      <c r="I4450" s="160">
        <f t="shared" si="350"/>
        <v>0</v>
      </c>
      <c r="J4450" s="160">
        <f t="shared" si="351"/>
        <v>0</v>
      </c>
      <c r="K4450" s="160">
        <f t="shared" si="352"/>
        <v>0</v>
      </c>
    </row>
    <row r="4451" spans="7:11">
      <c r="G4451" s="160">
        <f t="shared" si="349"/>
        <v>0</v>
      </c>
      <c r="H4451" s="160">
        <f t="shared" si="353"/>
        <v>0</v>
      </c>
      <c r="I4451" s="160">
        <f t="shared" si="350"/>
        <v>0</v>
      </c>
      <c r="J4451" s="160">
        <f t="shared" si="351"/>
        <v>0</v>
      </c>
      <c r="K4451" s="160">
        <f t="shared" si="352"/>
        <v>0</v>
      </c>
    </row>
    <row r="4452" spans="7:11">
      <c r="G4452" s="160">
        <f t="shared" si="349"/>
        <v>0</v>
      </c>
      <c r="H4452" s="160">
        <f t="shared" si="353"/>
        <v>0</v>
      </c>
      <c r="I4452" s="160">
        <f t="shared" si="350"/>
        <v>0</v>
      </c>
      <c r="J4452" s="160">
        <f t="shared" si="351"/>
        <v>0</v>
      </c>
      <c r="K4452" s="160">
        <f t="shared" si="352"/>
        <v>0</v>
      </c>
    </row>
    <row r="4453" spans="7:11">
      <c r="G4453" s="160">
        <f t="shared" si="349"/>
        <v>0</v>
      </c>
      <c r="H4453" s="160">
        <f t="shared" si="353"/>
        <v>0</v>
      </c>
      <c r="I4453" s="160">
        <f t="shared" si="350"/>
        <v>0</v>
      </c>
      <c r="J4453" s="160">
        <f t="shared" si="351"/>
        <v>0</v>
      </c>
      <c r="K4453" s="160">
        <f t="shared" si="352"/>
        <v>0</v>
      </c>
    </row>
    <row r="4454" spans="7:11">
      <c r="G4454" s="160">
        <f t="shared" si="349"/>
        <v>0</v>
      </c>
      <c r="H4454" s="160">
        <f t="shared" si="353"/>
        <v>0</v>
      </c>
      <c r="I4454" s="160">
        <f t="shared" si="350"/>
        <v>0</v>
      </c>
      <c r="J4454" s="160">
        <f t="shared" si="351"/>
        <v>0</v>
      </c>
      <c r="K4454" s="160">
        <f t="shared" si="352"/>
        <v>0</v>
      </c>
    </row>
    <row r="4455" spans="7:11">
      <c r="G4455" s="160">
        <f t="shared" si="349"/>
        <v>0</v>
      </c>
      <c r="H4455" s="160">
        <f t="shared" si="353"/>
        <v>0</v>
      </c>
      <c r="I4455" s="160">
        <f t="shared" si="350"/>
        <v>0</v>
      </c>
      <c r="J4455" s="160">
        <f t="shared" si="351"/>
        <v>0</v>
      </c>
      <c r="K4455" s="160">
        <f t="shared" si="352"/>
        <v>0</v>
      </c>
    </row>
    <row r="4456" spans="7:11">
      <c r="G4456" s="160">
        <f t="shared" si="349"/>
        <v>0</v>
      </c>
      <c r="H4456" s="160">
        <f t="shared" si="353"/>
        <v>0</v>
      </c>
      <c r="I4456" s="160">
        <f t="shared" si="350"/>
        <v>0</v>
      </c>
      <c r="J4456" s="160">
        <f t="shared" si="351"/>
        <v>0</v>
      </c>
      <c r="K4456" s="160">
        <f t="shared" si="352"/>
        <v>0</v>
      </c>
    </row>
    <row r="4457" spans="7:11">
      <c r="G4457" s="160">
        <f t="shared" si="349"/>
        <v>0</v>
      </c>
      <c r="H4457" s="160">
        <f t="shared" si="353"/>
        <v>0</v>
      </c>
      <c r="I4457" s="160">
        <f t="shared" si="350"/>
        <v>0</v>
      </c>
      <c r="J4457" s="160">
        <f t="shared" si="351"/>
        <v>0</v>
      </c>
      <c r="K4457" s="160">
        <f t="shared" si="352"/>
        <v>0</v>
      </c>
    </row>
    <row r="4458" spans="7:11">
      <c r="G4458" s="160">
        <f t="shared" si="349"/>
        <v>0</v>
      </c>
      <c r="H4458" s="160">
        <f t="shared" si="353"/>
        <v>0</v>
      </c>
      <c r="I4458" s="160">
        <f t="shared" si="350"/>
        <v>0</v>
      </c>
      <c r="J4458" s="160">
        <f t="shared" si="351"/>
        <v>0</v>
      </c>
      <c r="K4458" s="160">
        <f t="shared" si="352"/>
        <v>0</v>
      </c>
    </row>
    <row r="4459" spans="7:11">
      <c r="G4459" s="160">
        <f t="shared" si="349"/>
        <v>0</v>
      </c>
      <c r="H4459" s="160">
        <f t="shared" si="353"/>
        <v>0</v>
      </c>
      <c r="I4459" s="160">
        <f t="shared" si="350"/>
        <v>0</v>
      </c>
      <c r="J4459" s="160">
        <f t="shared" si="351"/>
        <v>0</v>
      </c>
      <c r="K4459" s="160">
        <f t="shared" si="352"/>
        <v>0</v>
      </c>
    </row>
    <row r="4460" spans="7:11">
      <c r="G4460" s="160">
        <f t="shared" si="349"/>
        <v>0</v>
      </c>
      <c r="H4460" s="160">
        <f t="shared" si="353"/>
        <v>0</v>
      </c>
      <c r="I4460" s="160">
        <f t="shared" si="350"/>
        <v>0</v>
      </c>
      <c r="J4460" s="160">
        <f t="shared" si="351"/>
        <v>0</v>
      </c>
      <c r="K4460" s="160">
        <f t="shared" si="352"/>
        <v>0</v>
      </c>
    </row>
    <row r="4461" spans="7:11">
      <c r="G4461" s="160">
        <f t="shared" si="349"/>
        <v>0</v>
      </c>
      <c r="H4461" s="160">
        <f t="shared" si="353"/>
        <v>0</v>
      </c>
      <c r="I4461" s="160">
        <f t="shared" si="350"/>
        <v>0</v>
      </c>
      <c r="J4461" s="160">
        <f t="shared" si="351"/>
        <v>0</v>
      </c>
      <c r="K4461" s="160">
        <f t="shared" si="352"/>
        <v>0</v>
      </c>
    </row>
    <row r="4462" spans="7:11">
      <c r="G4462" s="160">
        <f t="shared" si="349"/>
        <v>0</v>
      </c>
      <c r="H4462" s="160">
        <f t="shared" si="353"/>
        <v>0</v>
      </c>
      <c r="I4462" s="160">
        <f t="shared" si="350"/>
        <v>0</v>
      </c>
      <c r="J4462" s="160">
        <f t="shared" si="351"/>
        <v>0</v>
      </c>
      <c r="K4462" s="160">
        <f t="shared" si="352"/>
        <v>0</v>
      </c>
    </row>
    <row r="4463" spans="7:11">
      <c r="G4463" s="160">
        <f t="shared" si="349"/>
        <v>0</v>
      </c>
      <c r="H4463" s="160">
        <f t="shared" si="353"/>
        <v>0</v>
      </c>
      <c r="I4463" s="160">
        <f t="shared" si="350"/>
        <v>0</v>
      </c>
      <c r="J4463" s="160">
        <f t="shared" si="351"/>
        <v>0</v>
      </c>
      <c r="K4463" s="160">
        <f t="shared" si="352"/>
        <v>0</v>
      </c>
    </row>
    <row r="4464" spans="7:11">
      <c r="G4464" s="160">
        <f t="shared" si="349"/>
        <v>0</v>
      </c>
      <c r="H4464" s="160">
        <f t="shared" si="353"/>
        <v>0</v>
      </c>
      <c r="I4464" s="160">
        <f t="shared" si="350"/>
        <v>0</v>
      </c>
      <c r="J4464" s="160">
        <f t="shared" si="351"/>
        <v>0</v>
      </c>
      <c r="K4464" s="160">
        <f t="shared" si="352"/>
        <v>0</v>
      </c>
    </row>
    <row r="4465" spans="7:11">
      <c r="G4465" s="160">
        <f t="shared" si="349"/>
        <v>0</v>
      </c>
      <c r="H4465" s="160">
        <f t="shared" si="353"/>
        <v>0</v>
      </c>
      <c r="I4465" s="160">
        <f t="shared" si="350"/>
        <v>0</v>
      </c>
      <c r="J4465" s="160">
        <f t="shared" si="351"/>
        <v>0</v>
      </c>
      <c r="K4465" s="160">
        <f t="shared" si="352"/>
        <v>0</v>
      </c>
    </row>
    <row r="4466" spans="7:11">
      <c r="G4466" s="160">
        <f t="shared" si="349"/>
        <v>0</v>
      </c>
      <c r="H4466" s="160">
        <f t="shared" si="353"/>
        <v>0</v>
      </c>
      <c r="I4466" s="160">
        <f t="shared" si="350"/>
        <v>0</v>
      </c>
      <c r="J4466" s="160">
        <f t="shared" si="351"/>
        <v>0</v>
      </c>
      <c r="K4466" s="160">
        <f t="shared" si="352"/>
        <v>0</v>
      </c>
    </row>
    <row r="4467" spans="7:11">
      <c r="G4467" s="160">
        <f t="shared" si="349"/>
        <v>0</v>
      </c>
      <c r="H4467" s="160">
        <f t="shared" si="353"/>
        <v>0</v>
      </c>
      <c r="I4467" s="160">
        <f t="shared" si="350"/>
        <v>0</v>
      </c>
      <c r="J4467" s="160">
        <f t="shared" si="351"/>
        <v>0</v>
      </c>
      <c r="K4467" s="160">
        <f t="shared" si="352"/>
        <v>0</v>
      </c>
    </row>
    <row r="4468" spans="7:11">
      <c r="G4468" s="160">
        <f t="shared" si="349"/>
        <v>0</v>
      </c>
      <c r="H4468" s="160">
        <f t="shared" si="353"/>
        <v>0</v>
      </c>
      <c r="I4468" s="160">
        <f t="shared" si="350"/>
        <v>0</v>
      </c>
      <c r="J4468" s="160">
        <f t="shared" si="351"/>
        <v>0</v>
      </c>
      <c r="K4468" s="160">
        <f t="shared" si="352"/>
        <v>0</v>
      </c>
    </row>
    <row r="4469" spans="7:11">
      <c r="G4469" s="160">
        <f t="shared" si="349"/>
        <v>0</v>
      </c>
      <c r="H4469" s="160">
        <f t="shared" si="353"/>
        <v>0</v>
      </c>
      <c r="I4469" s="160">
        <f t="shared" si="350"/>
        <v>0</v>
      </c>
      <c r="J4469" s="160">
        <f t="shared" si="351"/>
        <v>0</v>
      </c>
      <c r="K4469" s="160">
        <f t="shared" si="352"/>
        <v>0</v>
      </c>
    </row>
    <row r="4470" spans="7:11">
      <c r="G4470" s="160">
        <f t="shared" si="349"/>
        <v>0</v>
      </c>
      <c r="H4470" s="160">
        <f t="shared" si="353"/>
        <v>0</v>
      </c>
      <c r="I4470" s="160">
        <f t="shared" si="350"/>
        <v>0</v>
      </c>
      <c r="J4470" s="160">
        <f t="shared" si="351"/>
        <v>0</v>
      </c>
      <c r="K4470" s="160">
        <f t="shared" si="352"/>
        <v>0</v>
      </c>
    </row>
    <row r="4471" spans="7:11">
      <c r="G4471" s="160">
        <f t="shared" si="349"/>
        <v>0</v>
      </c>
      <c r="H4471" s="160">
        <f t="shared" si="353"/>
        <v>0</v>
      </c>
      <c r="I4471" s="160">
        <f t="shared" si="350"/>
        <v>0</v>
      </c>
      <c r="J4471" s="160">
        <f t="shared" si="351"/>
        <v>0</v>
      </c>
      <c r="K4471" s="160">
        <f t="shared" si="352"/>
        <v>0</v>
      </c>
    </row>
    <row r="4472" spans="7:11">
      <c r="G4472" s="160">
        <f t="shared" si="349"/>
        <v>0</v>
      </c>
      <c r="H4472" s="160">
        <f t="shared" si="353"/>
        <v>0</v>
      </c>
      <c r="I4472" s="160">
        <f t="shared" si="350"/>
        <v>0</v>
      </c>
      <c r="J4472" s="160">
        <f t="shared" si="351"/>
        <v>0</v>
      </c>
      <c r="K4472" s="160">
        <f t="shared" si="352"/>
        <v>0</v>
      </c>
    </row>
    <row r="4473" spans="7:11">
      <c r="G4473" s="160">
        <f t="shared" ref="G4473:G4536" si="354">IF(LEFT(C4473,2)="1-","ТР",IF(LEFT(C4473,2)="4-","ТР",0))</f>
        <v>0</v>
      </c>
      <c r="H4473" s="160">
        <f t="shared" si="353"/>
        <v>0</v>
      </c>
      <c r="I4473" s="160">
        <f t="shared" si="350"/>
        <v>0</v>
      </c>
      <c r="J4473" s="160">
        <f t="shared" si="351"/>
        <v>0</v>
      </c>
      <c r="K4473" s="160">
        <f t="shared" si="352"/>
        <v>0</v>
      </c>
    </row>
    <row r="4474" spans="7:11">
      <c r="G4474" s="160">
        <f t="shared" si="354"/>
        <v>0</v>
      </c>
      <c r="H4474" s="160">
        <f t="shared" si="353"/>
        <v>0</v>
      </c>
      <c r="I4474" s="160">
        <f t="shared" si="350"/>
        <v>0</v>
      </c>
      <c r="J4474" s="160">
        <f t="shared" si="351"/>
        <v>0</v>
      </c>
      <c r="K4474" s="160">
        <f t="shared" si="352"/>
        <v>0</v>
      </c>
    </row>
    <row r="4475" spans="7:11">
      <c r="G4475" s="160">
        <f t="shared" si="354"/>
        <v>0</v>
      </c>
      <c r="H4475" s="160">
        <f t="shared" si="353"/>
        <v>0</v>
      </c>
      <c r="I4475" s="160">
        <f t="shared" si="350"/>
        <v>0</v>
      </c>
      <c r="J4475" s="160">
        <f t="shared" si="351"/>
        <v>0</v>
      </c>
      <c r="K4475" s="160">
        <f t="shared" si="352"/>
        <v>0</v>
      </c>
    </row>
    <row r="4476" spans="7:11">
      <c r="G4476" s="160">
        <f t="shared" si="354"/>
        <v>0</v>
      </c>
      <c r="H4476" s="160">
        <f t="shared" si="353"/>
        <v>0</v>
      </c>
      <c r="I4476" s="160">
        <f t="shared" si="350"/>
        <v>0</v>
      </c>
      <c r="J4476" s="160">
        <f t="shared" si="351"/>
        <v>0</v>
      </c>
      <c r="K4476" s="160">
        <f t="shared" si="352"/>
        <v>0</v>
      </c>
    </row>
    <row r="4477" spans="7:11">
      <c r="G4477" s="160">
        <f t="shared" si="354"/>
        <v>0</v>
      </c>
      <c r="H4477" s="160">
        <f t="shared" si="353"/>
        <v>0</v>
      </c>
      <c r="I4477" s="160">
        <f t="shared" si="350"/>
        <v>0</v>
      </c>
      <c r="J4477" s="160">
        <f t="shared" si="351"/>
        <v>0</v>
      </c>
      <c r="K4477" s="160">
        <f t="shared" si="352"/>
        <v>0</v>
      </c>
    </row>
    <row r="4478" spans="7:11">
      <c r="G4478" s="160">
        <f t="shared" si="354"/>
        <v>0</v>
      </c>
      <c r="H4478" s="160">
        <f t="shared" si="353"/>
        <v>0</v>
      </c>
      <c r="I4478" s="160">
        <f t="shared" si="350"/>
        <v>0</v>
      </c>
      <c r="J4478" s="160">
        <f t="shared" si="351"/>
        <v>0</v>
      </c>
      <c r="K4478" s="160">
        <f t="shared" si="352"/>
        <v>0</v>
      </c>
    </row>
    <row r="4479" spans="7:11">
      <c r="G4479" s="160">
        <f t="shared" si="354"/>
        <v>0</v>
      </c>
      <c r="H4479" s="160">
        <f t="shared" si="353"/>
        <v>0</v>
      </c>
      <c r="I4479" s="160">
        <f t="shared" si="350"/>
        <v>0</v>
      </c>
      <c r="J4479" s="160">
        <f t="shared" si="351"/>
        <v>0</v>
      </c>
      <c r="K4479" s="160">
        <f t="shared" si="352"/>
        <v>0</v>
      </c>
    </row>
    <row r="4480" spans="7:11">
      <c r="G4480" s="160">
        <f t="shared" si="354"/>
        <v>0</v>
      </c>
      <c r="H4480" s="160">
        <f t="shared" si="353"/>
        <v>0</v>
      </c>
      <c r="I4480" s="160">
        <f t="shared" si="350"/>
        <v>0</v>
      </c>
      <c r="J4480" s="160">
        <f t="shared" si="351"/>
        <v>0</v>
      </c>
      <c r="K4480" s="160">
        <f t="shared" si="352"/>
        <v>0</v>
      </c>
    </row>
    <row r="4481" spans="7:11">
      <c r="G4481" s="160">
        <f t="shared" si="354"/>
        <v>0</v>
      </c>
      <c r="H4481" s="160">
        <f t="shared" si="353"/>
        <v>0</v>
      </c>
      <c r="I4481" s="160">
        <f t="shared" si="350"/>
        <v>0</v>
      </c>
      <c r="J4481" s="160">
        <f t="shared" si="351"/>
        <v>0</v>
      </c>
      <c r="K4481" s="160">
        <f t="shared" si="352"/>
        <v>0</v>
      </c>
    </row>
    <row r="4482" spans="7:11">
      <c r="G4482" s="160">
        <f t="shared" si="354"/>
        <v>0</v>
      </c>
      <c r="H4482" s="160">
        <f t="shared" si="353"/>
        <v>0</v>
      </c>
      <c r="I4482" s="160">
        <f t="shared" si="350"/>
        <v>0</v>
      </c>
      <c r="J4482" s="160">
        <f t="shared" si="351"/>
        <v>0</v>
      </c>
      <c r="K4482" s="160">
        <f t="shared" si="352"/>
        <v>0</v>
      </c>
    </row>
    <row r="4483" spans="7:11">
      <c r="G4483" s="160">
        <f t="shared" si="354"/>
        <v>0</v>
      </c>
      <c r="H4483" s="160">
        <f t="shared" si="353"/>
        <v>0</v>
      </c>
      <c r="I4483" s="160">
        <f t="shared" si="350"/>
        <v>0</v>
      </c>
      <c r="J4483" s="160">
        <f t="shared" si="351"/>
        <v>0</v>
      </c>
      <c r="K4483" s="160">
        <f t="shared" si="352"/>
        <v>0</v>
      </c>
    </row>
    <row r="4484" spans="7:11">
      <c r="G4484" s="160">
        <f t="shared" si="354"/>
        <v>0</v>
      </c>
      <c r="H4484" s="160">
        <f t="shared" si="353"/>
        <v>0</v>
      </c>
      <c r="I4484" s="160">
        <f t="shared" ref="I4484:I4547" si="355">IF(G4484="ТР",F4484,0)</f>
        <v>0</v>
      </c>
      <c r="J4484" s="160">
        <f t="shared" si="351"/>
        <v>0</v>
      </c>
      <c r="K4484" s="160">
        <f t="shared" si="352"/>
        <v>0</v>
      </c>
    </row>
    <row r="4485" spans="7:11">
      <c r="G4485" s="160">
        <f t="shared" si="354"/>
        <v>0</v>
      </c>
      <c r="H4485" s="160">
        <f t="shared" si="353"/>
        <v>0</v>
      </c>
      <c r="I4485" s="160">
        <f t="shared" si="355"/>
        <v>0</v>
      </c>
      <c r="J4485" s="160">
        <f t="shared" ref="J4485:J4548" si="356">IF(LEFT(C4485,2)="02","КР",0)</f>
        <v>0</v>
      </c>
      <c r="K4485" s="160">
        <f t="shared" ref="K4485:K4548" si="357">IF(J4485="КР",F4485,0)</f>
        <v>0</v>
      </c>
    </row>
    <row r="4486" spans="7:11">
      <c r="G4486" s="160">
        <f t="shared" si="354"/>
        <v>0</v>
      </c>
      <c r="H4486" s="160">
        <f t="shared" si="353"/>
        <v>0</v>
      </c>
      <c r="I4486" s="160">
        <f t="shared" si="355"/>
        <v>0</v>
      </c>
      <c r="J4486" s="160">
        <f t="shared" si="356"/>
        <v>0</v>
      </c>
      <c r="K4486" s="160">
        <f t="shared" si="357"/>
        <v>0</v>
      </c>
    </row>
    <row r="4487" spans="7:11">
      <c r="G4487" s="160">
        <f t="shared" si="354"/>
        <v>0</v>
      </c>
      <c r="H4487" s="160">
        <f t="shared" ref="H4487:H4550" si="358">IF(G4487="ТР",MID(C4487,3,1),0)</f>
        <v>0</v>
      </c>
      <c r="I4487" s="160">
        <f t="shared" si="355"/>
        <v>0</v>
      </c>
      <c r="J4487" s="160">
        <f t="shared" si="356"/>
        <v>0</v>
      </c>
      <c r="K4487" s="160">
        <f t="shared" si="357"/>
        <v>0</v>
      </c>
    </row>
    <row r="4488" spans="7:11">
      <c r="G4488" s="160">
        <f t="shared" si="354"/>
        <v>0</v>
      </c>
      <c r="H4488" s="160">
        <f t="shared" si="358"/>
        <v>0</v>
      </c>
      <c r="I4488" s="160">
        <f t="shared" si="355"/>
        <v>0</v>
      </c>
      <c r="J4488" s="160">
        <f t="shared" si="356"/>
        <v>0</v>
      </c>
      <c r="K4488" s="160">
        <f t="shared" si="357"/>
        <v>0</v>
      </c>
    </row>
    <row r="4489" spans="7:11">
      <c r="G4489" s="160">
        <f t="shared" si="354"/>
        <v>0</v>
      </c>
      <c r="H4489" s="160">
        <f t="shared" si="358"/>
        <v>0</v>
      </c>
      <c r="I4489" s="160">
        <f t="shared" si="355"/>
        <v>0</v>
      </c>
      <c r="J4489" s="160">
        <f t="shared" si="356"/>
        <v>0</v>
      </c>
      <c r="K4489" s="160">
        <f t="shared" si="357"/>
        <v>0</v>
      </c>
    </row>
    <row r="4490" spans="7:11">
      <c r="G4490" s="160">
        <f t="shared" si="354"/>
        <v>0</v>
      </c>
      <c r="H4490" s="160">
        <f t="shared" si="358"/>
        <v>0</v>
      </c>
      <c r="I4490" s="160">
        <f t="shared" si="355"/>
        <v>0</v>
      </c>
      <c r="J4490" s="160">
        <f t="shared" si="356"/>
        <v>0</v>
      </c>
      <c r="K4490" s="160">
        <f t="shared" si="357"/>
        <v>0</v>
      </c>
    </row>
    <row r="4491" spans="7:11">
      <c r="G4491" s="160">
        <f t="shared" si="354"/>
        <v>0</v>
      </c>
      <c r="H4491" s="160">
        <f t="shared" si="358"/>
        <v>0</v>
      </c>
      <c r="I4491" s="160">
        <f t="shared" si="355"/>
        <v>0</v>
      </c>
      <c r="J4491" s="160">
        <f t="shared" si="356"/>
        <v>0</v>
      </c>
      <c r="K4491" s="160">
        <f t="shared" si="357"/>
        <v>0</v>
      </c>
    </row>
    <row r="4492" spans="7:11">
      <c r="G4492" s="160">
        <f t="shared" si="354"/>
        <v>0</v>
      </c>
      <c r="H4492" s="160">
        <f t="shared" si="358"/>
        <v>0</v>
      </c>
      <c r="I4492" s="160">
        <f t="shared" si="355"/>
        <v>0</v>
      </c>
      <c r="J4492" s="160">
        <f t="shared" si="356"/>
        <v>0</v>
      </c>
      <c r="K4492" s="160">
        <f t="shared" si="357"/>
        <v>0</v>
      </c>
    </row>
    <row r="4493" spans="7:11">
      <c r="G4493" s="160">
        <f t="shared" si="354"/>
        <v>0</v>
      </c>
      <c r="H4493" s="160">
        <f t="shared" si="358"/>
        <v>0</v>
      </c>
      <c r="I4493" s="160">
        <f t="shared" si="355"/>
        <v>0</v>
      </c>
      <c r="J4493" s="160">
        <f t="shared" si="356"/>
        <v>0</v>
      </c>
      <c r="K4493" s="160">
        <f t="shared" si="357"/>
        <v>0</v>
      </c>
    </row>
    <row r="4494" spans="7:11">
      <c r="G4494" s="160">
        <f t="shared" si="354"/>
        <v>0</v>
      </c>
      <c r="H4494" s="160">
        <f t="shared" si="358"/>
        <v>0</v>
      </c>
      <c r="I4494" s="160">
        <f t="shared" si="355"/>
        <v>0</v>
      </c>
      <c r="J4494" s="160">
        <f t="shared" si="356"/>
        <v>0</v>
      </c>
      <c r="K4494" s="160">
        <f t="shared" si="357"/>
        <v>0</v>
      </c>
    </row>
    <row r="4495" spans="7:11">
      <c r="G4495" s="160">
        <f t="shared" si="354"/>
        <v>0</v>
      </c>
      <c r="H4495" s="160">
        <f t="shared" si="358"/>
        <v>0</v>
      </c>
      <c r="I4495" s="160">
        <f t="shared" si="355"/>
        <v>0</v>
      </c>
      <c r="J4495" s="160">
        <f t="shared" si="356"/>
        <v>0</v>
      </c>
      <c r="K4495" s="160">
        <f t="shared" si="357"/>
        <v>0</v>
      </c>
    </row>
    <row r="4496" spans="7:11">
      <c r="G4496" s="160">
        <f t="shared" si="354"/>
        <v>0</v>
      </c>
      <c r="H4496" s="160">
        <f t="shared" si="358"/>
        <v>0</v>
      </c>
      <c r="I4496" s="160">
        <f t="shared" si="355"/>
        <v>0</v>
      </c>
      <c r="J4496" s="160">
        <f t="shared" si="356"/>
        <v>0</v>
      </c>
      <c r="K4496" s="160">
        <f t="shared" si="357"/>
        <v>0</v>
      </c>
    </row>
    <row r="4497" spans="7:11">
      <c r="G4497" s="160">
        <f t="shared" si="354"/>
        <v>0</v>
      </c>
      <c r="H4497" s="160">
        <f t="shared" si="358"/>
        <v>0</v>
      </c>
      <c r="I4497" s="160">
        <f t="shared" si="355"/>
        <v>0</v>
      </c>
      <c r="J4497" s="160">
        <f t="shared" si="356"/>
        <v>0</v>
      </c>
      <c r="K4497" s="160">
        <f t="shared" si="357"/>
        <v>0</v>
      </c>
    </row>
    <row r="4498" spans="7:11">
      <c r="G4498" s="160">
        <f t="shared" si="354"/>
        <v>0</v>
      </c>
      <c r="H4498" s="160">
        <f t="shared" si="358"/>
        <v>0</v>
      </c>
      <c r="I4498" s="160">
        <f t="shared" si="355"/>
        <v>0</v>
      </c>
      <c r="J4498" s="160">
        <f t="shared" si="356"/>
        <v>0</v>
      </c>
      <c r="K4498" s="160">
        <f t="shared" si="357"/>
        <v>0</v>
      </c>
    </row>
    <row r="4499" spans="7:11">
      <c r="G4499" s="160">
        <f t="shared" si="354"/>
        <v>0</v>
      </c>
      <c r="H4499" s="160">
        <f t="shared" si="358"/>
        <v>0</v>
      </c>
      <c r="I4499" s="160">
        <f t="shared" si="355"/>
        <v>0</v>
      </c>
      <c r="J4499" s="160">
        <f t="shared" si="356"/>
        <v>0</v>
      </c>
      <c r="K4499" s="160">
        <f t="shared" si="357"/>
        <v>0</v>
      </c>
    </row>
    <row r="4500" spans="7:11">
      <c r="G4500" s="160">
        <f t="shared" si="354"/>
        <v>0</v>
      </c>
      <c r="H4500" s="160">
        <f t="shared" si="358"/>
        <v>0</v>
      </c>
      <c r="I4500" s="160">
        <f t="shared" si="355"/>
        <v>0</v>
      </c>
      <c r="J4500" s="160">
        <f t="shared" si="356"/>
        <v>0</v>
      </c>
      <c r="K4500" s="160">
        <f t="shared" si="357"/>
        <v>0</v>
      </c>
    </row>
    <row r="4501" spans="7:11">
      <c r="G4501" s="160">
        <f t="shared" si="354"/>
        <v>0</v>
      </c>
      <c r="H4501" s="160">
        <f t="shared" si="358"/>
        <v>0</v>
      </c>
      <c r="I4501" s="160">
        <f t="shared" si="355"/>
        <v>0</v>
      </c>
      <c r="J4501" s="160">
        <f t="shared" si="356"/>
        <v>0</v>
      </c>
      <c r="K4501" s="160">
        <f t="shared" si="357"/>
        <v>0</v>
      </c>
    </row>
    <row r="4502" spans="7:11">
      <c r="G4502" s="160">
        <f t="shared" si="354"/>
        <v>0</v>
      </c>
      <c r="H4502" s="160">
        <f t="shared" si="358"/>
        <v>0</v>
      </c>
      <c r="I4502" s="160">
        <f t="shared" si="355"/>
        <v>0</v>
      </c>
      <c r="J4502" s="160">
        <f t="shared" si="356"/>
        <v>0</v>
      </c>
      <c r="K4502" s="160">
        <f t="shared" si="357"/>
        <v>0</v>
      </c>
    </row>
    <row r="4503" spans="7:11">
      <c r="G4503" s="160">
        <f t="shared" si="354"/>
        <v>0</v>
      </c>
      <c r="H4503" s="160">
        <f t="shared" si="358"/>
        <v>0</v>
      </c>
      <c r="I4503" s="160">
        <f t="shared" si="355"/>
        <v>0</v>
      </c>
      <c r="J4503" s="160">
        <f t="shared" si="356"/>
        <v>0</v>
      </c>
      <c r="K4503" s="160">
        <f t="shared" si="357"/>
        <v>0</v>
      </c>
    </row>
    <row r="4504" spans="7:11">
      <c r="G4504" s="160">
        <f t="shared" si="354"/>
        <v>0</v>
      </c>
      <c r="H4504" s="160">
        <f t="shared" si="358"/>
        <v>0</v>
      </c>
      <c r="I4504" s="160">
        <f t="shared" si="355"/>
        <v>0</v>
      </c>
      <c r="J4504" s="160">
        <f t="shared" si="356"/>
        <v>0</v>
      </c>
      <c r="K4504" s="160">
        <f t="shared" si="357"/>
        <v>0</v>
      </c>
    </row>
    <row r="4505" spans="7:11">
      <c r="G4505" s="160">
        <f t="shared" si="354"/>
        <v>0</v>
      </c>
      <c r="H4505" s="160">
        <f t="shared" si="358"/>
        <v>0</v>
      </c>
      <c r="I4505" s="160">
        <f t="shared" si="355"/>
        <v>0</v>
      </c>
      <c r="J4505" s="160">
        <f t="shared" si="356"/>
        <v>0</v>
      </c>
      <c r="K4505" s="160">
        <f t="shared" si="357"/>
        <v>0</v>
      </c>
    </row>
    <row r="4506" spans="7:11">
      <c r="G4506" s="160">
        <f t="shared" si="354"/>
        <v>0</v>
      </c>
      <c r="H4506" s="160">
        <f t="shared" si="358"/>
        <v>0</v>
      </c>
      <c r="I4506" s="160">
        <f t="shared" si="355"/>
        <v>0</v>
      </c>
      <c r="J4506" s="160">
        <f t="shared" si="356"/>
        <v>0</v>
      </c>
      <c r="K4506" s="160">
        <f t="shared" si="357"/>
        <v>0</v>
      </c>
    </row>
    <row r="4507" spans="7:11">
      <c r="G4507" s="160">
        <f t="shared" si="354"/>
        <v>0</v>
      </c>
      <c r="H4507" s="160">
        <f t="shared" si="358"/>
        <v>0</v>
      </c>
      <c r="I4507" s="160">
        <f t="shared" si="355"/>
        <v>0</v>
      </c>
      <c r="J4507" s="160">
        <f t="shared" si="356"/>
        <v>0</v>
      </c>
      <c r="K4507" s="160">
        <f t="shared" si="357"/>
        <v>0</v>
      </c>
    </row>
    <row r="4508" spans="7:11">
      <c r="G4508" s="160">
        <f t="shared" si="354"/>
        <v>0</v>
      </c>
      <c r="H4508" s="160">
        <f t="shared" si="358"/>
        <v>0</v>
      </c>
      <c r="I4508" s="160">
        <f t="shared" si="355"/>
        <v>0</v>
      </c>
      <c r="J4508" s="160">
        <f t="shared" si="356"/>
        <v>0</v>
      </c>
      <c r="K4508" s="160">
        <f t="shared" si="357"/>
        <v>0</v>
      </c>
    </row>
    <row r="4509" spans="7:11">
      <c r="G4509" s="160">
        <f t="shared" si="354"/>
        <v>0</v>
      </c>
      <c r="H4509" s="160">
        <f t="shared" si="358"/>
        <v>0</v>
      </c>
      <c r="I4509" s="160">
        <f t="shared" si="355"/>
        <v>0</v>
      </c>
      <c r="J4509" s="160">
        <f t="shared" si="356"/>
        <v>0</v>
      </c>
      <c r="K4509" s="160">
        <f t="shared" si="357"/>
        <v>0</v>
      </c>
    </row>
    <row r="4510" spans="7:11">
      <c r="G4510" s="160">
        <f t="shared" si="354"/>
        <v>0</v>
      </c>
      <c r="H4510" s="160">
        <f t="shared" si="358"/>
        <v>0</v>
      </c>
      <c r="I4510" s="160">
        <f t="shared" si="355"/>
        <v>0</v>
      </c>
      <c r="J4510" s="160">
        <f t="shared" si="356"/>
        <v>0</v>
      </c>
      <c r="K4510" s="160">
        <f t="shared" si="357"/>
        <v>0</v>
      </c>
    </row>
    <row r="4511" spans="7:11">
      <c r="G4511" s="160">
        <f t="shared" si="354"/>
        <v>0</v>
      </c>
      <c r="H4511" s="160">
        <f t="shared" si="358"/>
        <v>0</v>
      </c>
      <c r="I4511" s="160">
        <f t="shared" si="355"/>
        <v>0</v>
      </c>
      <c r="J4511" s="160">
        <f t="shared" si="356"/>
        <v>0</v>
      </c>
      <c r="K4511" s="160">
        <f t="shared" si="357"/>
        <v>0</v>
      </c>
    </row>
    <row r="4512" spans="7:11">
      <c r="G4512" s="160">
        <f t="shared" si="354"/>
        <v>0</v>
      </c>
      <c r="H4512" s="160">
        <f t="shared" si="358"/>
        <v>0</v>
      </c>
      <c r="I4512" s="160">
        <f t="shared" si="355"/>
        <v>0</v>
      </c>
      <c r="J4512" s="160">
        <f t="shared" si="356"/>
        <v>0</v>
      </c>
      <c r="K4512" s="160">
        <f t="shared" si="357"/>
        <v>0</v>
      </c>
    </row>
    <row r="4513" spans="7:11">
      <c r="G4513" s="160">
        <f t="shared" si="354"/>
        <v>0</v>
      </c>
      <c r="H4513" s="160">
        <f t="shared" si="358"/>
        <v>0</v>
      </c>
      <c r="I4513" s="160">
        <f t="shared" si="355"/>
        <v>0</v>
      </c>
      <c r="J4513" s="160">
        <f t="shared" si="356"/>
        <v>0</v>
      </c>
      <c r="K4513" s="160">
        <f t="shared" si="357"/>
        <v>0</v>
      </c>
    </row>
    <row r="4514" spans="7:11">
      <c r="G4514" s="160">
        <f t="shared" si="354"/>
        <v>0</v>
      </c>
      <c r="H4514" s="160">
        <f t="shared" si="358"/>
        <v>0</v>
      </c>
      <c r="I4514" s="160">
        <f t="shared" si="355"/>
        <v>0</v>
      </c>
      <c r="J4514" s="160">
        <f t="shared" si="356"/>
        <v>0</v>
      </c>
      <c r="K4514" s="160">
        <f t="shared" si="357"/>
        <v>0</v>
      </c>
    </row>
    <row r="4515" spans="7:11">
      <c r="G4515" s="160">
        <f t="shared" si="354"/>
        <v>0</v>
      </c>
      <c r="H4515" s="160">
        <f t="shared" si="358"/>
        <v>0</v>
      </c>
      <c r="I4515" s="160">
        <f t="shared" si="355"/>
        <v>0</v>
      </c>
      <c r="J4515" s="160">
        <f t="shared" si="356"/>
        <v>0</v>
      </c>
      <c r="K4515" s="160">
        <f t="shared" si="357"/>
        <v>0</v>
      </c>
    </row>
    <row r="4516" spans="7:11">
      <c r="G4516" s="160">
        <f t="shared" si="354"/>
        <v>0</v>
      </c>
      <c r="H4516" s="160">
        <f t="shared" si="358"/>
        <v>0</v>
      </c>
      <c r="I4516" s="160">
        <f t="shared" si="355"/>
        <v>0</v>
      </c>
      <c r="J4516" s="160">
        <f t="shared" si="356"/>
        <v>0</v>
      </c>
      <c r="K4516" s="160">
        <f t="shared" si="357"/>
        <v>0</v>
      </c>
    </row>
    <row r="4517" spans="7:11">
      <c r="G4517" s="160">
        <f t="shared" si="354"/>
        <v>0</v>
      </c>
      <c r="H4517" s="160">
        <f t="shared" si="358"/>
        <v>0</v>
      </c>
      <c r="I4517" s="160">
        <f t="shared" si="355"/>
        <v>0</v>
      </c>
      <c r="J4517" s="160">
        <f t="shared" si="356"/>
        <v>0</v>
      </c>
      <c r="K4517" s="160">
        <f t="shared" si="357"/>
        <v>0</v>
      </c>
    </row>
    <row r="4518" spans="7:11">
      <c r="G4518" s="160">
        <f t="shared" si="354"/>
        <v>0</v>
      </c>
      <c r="H4518" s="160">
        <f t="shared" si="358"/>
        <v>0</v>
      </c>
      <c r="I4518" s="160">
        <f t="shared" si="355"/>
        <v>0</v>
      </c>
      <c r="J4518" s="160">
        <f t="shared" si="356"/>
        <v>0</v>
      </c>
      <c r="K4518" s="160">
        <f t="shared" si="357"/>
        <v>0</v>
      </c>
    </row>
    <row r="4519" spans="7:11">
      <c r="G4519" s="160">
        <f t="shared" si="354"/>
        <v>0</v>
      </c>
      <c r="H4519" s="160">
        <f t="shared" si="358"/>
        <v>0</v>
      </c>
      <c r="I4519" s="160">
        <f t="shared" si="355"/>
        <v>0</v>
      </c>
      <c r="J4519" s="160">
        <f t="shared" si="356"/>
        <v>0</v>
      </c>
      <c r="K4519" s="160">
        <f t="shared" si="357"/>
        <v>0</v>
      </c>
    </row>
    <row r="4520" spans="7:11">
      <c r="G4520" s="160">
        <f t="shared" si="354"/>
        <v>0</v>
      </c>
      <c r="H4520" s="160">
        <f t="shared" si="358"/>
        <v>0</v>
      </c>
      <c r="I4520" s="160">
        <f t="shared" si="355"/>
        <v>0</v>
      </c>
      <c r="J4520" s="160">
        <f t="shared" si="356"/>
        <v>0</v>
      </c>
      <c r="K4520" s="160">
        <f t="shared" si="357"/>
        <v>0</v>
      </c>
    </row>
    <row r="4521" spans="7:11">
      <c r="G4521" s="160">
        <f t="shared" si="354"/>
        <v>0</v>
      </c>
      <c r="H4521" s="160">
        <f t="shared" si="358"/>
        <v>0</v>
      </c>
      <c r="I4521" s="160">
        <f t="shared" si="355"/>
        <v>0</v>
      </c>
      <c r="J4521" s="160">
        <f t="shared" si="356"/>
        <v>0</v>
      </c>
      <c r="K4521" s="160">
        <f t="shared" si="357"/>
        <v>0</v>
      </c>
    </row>
    <row r="4522" spans="7:11">
      <c r="G4522" s="160">
        <f t="shared" si="354"/>
        <v>0</v>
      </c>
      <c r="H4522" s="160">
        <f t="shared" si="358"/>
        <v>0</v>
      </c>
      <c r="I4522" s="160">
        <f t="shared" si="355"/>
        <v>0</v>
      </c>
      <c r="J4522" s="160">
        <f t="shared" si="356"/>
        <v>0</v>
      </c>
      <c r="K4522" s="160">
        <f t="shared" si="357"/>
        <v>0</v>
      </c>
    </row>
    <row r="4523" spans="7:11">
      <c r="G4523" s="160">
        <f t="shared" si="354"/>
        <v>0</v>
      </c>
      <c r="H4523" s="160">
        <f t="shared" si="358"/>
        <v>0</v>
      </c>
      <c r="I4523" s="160">
        <f t="shared" si="355"/>
        <v>0</v>
      </c>
      <c r="J4523" s="160">
        <f t="shared" si="356"/>
        <v>0</v>
      </c>
      <c r="K4523" s="160">
        <f t="shared" si="357"/>
        <v>0</v>
      </c>
    </row>
    <row r="4524" spans="7:11">
      <c r="G4524" s="160">
        <f t="shared" si="354"/>
        <v>0</v>
      </c>
      <c r="H4524" s="160">
        <f t="shared" si="358"/>
        <v>0</v>
      </c>
      <c r="I4524" s="160">
        <f t="shared" si="355"/>
        <v>0</v>
      </c>
      <c r="J4524" s="160">
        <f t="shared" si="356"/>
        <v>0</v>
      </c>
      <c r="K4524" s="160">
        <f t="shared" si="357"/>
        <v>0</v>
      </c>
    </row>
    <row r="4525" spans="7:11">
      <c r="G4525" s="160">
        <f t="shared" si="354"/>
        <v>0</v>
      </c>
      <c r="H4525" s="160">
        <f t="shared" si="358"/>
        <v>0</v>
      </c>
      <c r="I4525" s="160">
        <f t="shared" si="355"/>
        <v>0</v>
      </c>
      <c r="J4525" s="160">
        <f t="shared" si="356"/>
        <v>0</v>
      </c>
      <c r="K4525" s="160">
        <f t="shared" si="357"/>
        <v>0</v>
      </c>
    </row>
    <row r="4526" spans="7:11">
      <c r="G4526" s="160">
        <f t="shared" si="354"/>
        <v>0</v>
      </c>
      <c r="H4526" s="160">
        <f t="shared" si="358"/>
        <v>0</v>
      </c>
      <c r="I4526" s="160">
        <f t="shared" si="355"/>
        <v>0</v>
      </c>
      <c r="J4526" s="160">
        <f t="shared" si="356"/>
        <v>0</v>
      </c>
      <c r="K4526" s="160">
        <f t="shared" si="357"/>
        <v>0</v>
      </c>
    </row>
    <row r="4527" spans="7:11">
      <c r="G4527" s="160">
        <f t="shared" si="354"/>
        <v>0</v>
      </c>
      <c r="H4527" s="160">
        <f t="shared" si="358"/>
        <v>0</v>
      </c>
      <c r="I4527" s="160">
        <f t="shared" si="355"/>
        <v>0</v>
      </c>
      <c r="J4527" s="160">
        <f t="shared" si="356"/>
        <v>0</v>
      </c>
      <c r="K4527" s="160">
        <f t="shared" si="357"/>
        <v>0</v>
      </c>
    </row>
    <row r="4528" spans="7:11">
      <c r="G4528" s="160">
        <f t="shared" si="354"/>
        <v>0</v>
      </c>
      <c r="H4528" s="160">
        <f t="shared" si="358"/>
        <v>0</v>
      </c>
      <c r="I4528" s="160">
        <f t="shared" si="355"/>
        <v>0</v>
      </c>
      <c r="J4528" s="160">
        <f t="shared" si="356"/>
        <v>0</v>
      </c>
      <c r="K4528" s="160">
        <f t="shared" si="357"/>
        <v>0</v>
      </c>
    </row>
    <row r="4529" spans="7:11">
      <c r="G4529" s="160">
        <f t="shared" si="354"/>
        <v>0</v>
      </c>
      <c r="H4529" s="160">
        <f t="shared" si="358"/>
        <v>0</v>
      </c>
      <c r="I4529" s="160">
        <f t="shared" si="355"/>
        <v>0</v>
      </c>
      <c r="J4529" s="160">
        <f t="shared" si="356"/>
        <v>0</v>
      </c>
      <c r="K4529" s="160">
        <f t="shared" si="357"/>
        <v>0</v>
      </c>
    </row>
    <row r="4530" spans="7:11">
      <c r="G4530" s="160">
        <f t="shared" si="354"/>
        <v>0</v>
      </c>
      <c r="H4530" s="160">
        <f t="shared" si="358"/>
        <v>0</v>
      </c>
      <c r="I4530" s="160">
        <f t="shared" si="355"/>
        <v>0</v>
      </c>
      <c r="J4530" s="160">
        <f t="shared" si="356"/>
        <v>0</v>
      </c>
      <c r="K4530" s="160">
        <f t="shared" si="357"/>
        <v>0</v>
      </c>
    </row>
    <row r="4531" spans="7:11">
      <c r="G4531" s="160">
        <f t="shared" si="354"/>
        <v>0</v>
      </c>
      <c r="H4531" s="160">
        <f t="shared" si="358"/>
        <v>0</v>
      </c>
      <c r="I4531" s="160">
        <f t="shared" si="355"/>
        <v>0</v>
      </c>
      <c r="J4531" s="160">
        <f t="shared" si="356"/>
        <v>0</v>
      </c>
      <c r="K4531" s="160">
        <f t="shared" si="357"/>
        <v>0</v>
      </c>
    </row>
    <row r="4532" spans="7:11">
      <c r="G4532" s="160">
        <f t="shared" si="354"/>
        <v>0</v>
      </c>
      <c r="H4532" s="160">
        <f t="shared" si="358"/>
        <v>0</v>
      </c>
      <c r="I4532" s="160">
        <f t="shared" si="355"/>
        <v>0</v>
      </c>
      <c r="J4532" s="160">
        <f t="shared" si="356"/>
        <v>0</v>
      </c>
      <c r="K4532" s="160">
        <f t="shared" si="357"/>
        <v>0</v>
      </c>
    </row>
    <row r="4533" spans="7:11">
      <c r="G4533" s="160">
        <f t="shared" si="354"/>
        <v>0</v>
      </c>
      <c r="H4533" s="160">
        <f t="shared" si="358"/>
        <v>0</v>
      </c>
      <c r="I4533" s="160">
        <f t="shared" si="355"/>
        <v>0</v>
      </c>
      <c r="J4533" s="160">
        <f t="shared" si="356"/>
        <v>0</v>
      </c>
      <c r="K4533" s="160">
        <f t="shared" si="357"/>
        <v>0</v>
      </c>
    </row>
    <row r="4534" spans="7:11">
      <c r="G4534" s="160">
        <f t="shared" si="354"/>
        <v>0</v>
      </c>
      <c r="H4534" s="160">
        <f t="shared" si="358"/>
        <v>0</v>
      </c>
      <c r="I4534" s="160">
        <f t="shared" si="355"/>
        <v>0</v>
      </c>
      <c r="J4534" s="160">
        <f t="shared" si="356"/>
        <v>0</v>
      </c>
      <c r="K4534" s="160">
        <f t="shared" si="357"/>
        <v>0</v>
      </c>
    </row>
    <row r="4535" spans="7:11">
      <c r="G4535" s="160">
        <f t="shared" si="354"/>
        <v>0</v>
      </c>
      <c r="H4535" s="160">
        <f t="shared" si="358"/>
        <v>0</v>
      </c>
      <c r="I4535" s="160">
        <f t="shared" si="355"/>
        <v>0</v>
      </c>
      <c r="J4535" s="160">
        <f t="shared" si="356"/>
        <v>0</v>
      </c>
      <c r="K4535" s="160">
        <f t="shared" si="357"/>
        <v>0</v>
      </c>
    </row>
    <row r="4536" spans="7:11">
      <c r="G4536" s="160">
        <f t="shared" si="354"/>
        <v>0</v>
      </c>
      <c r="H4536" s="160">
        <f t="shared" si="358"/>
        <v>0</v>
      </c>
      <c r="I4536" s="160">
        <f t="shared" si="355"/>
        <v>0</v>
      </c>
      <c r="J4536" s="160">
        <f t="shared" si="356"/>
        <v>0</v>
      </c>
      <c r="K4536" s="160">
        <f t="shared" si="357"/>
        <v>0</v>
      </c>
    </row>
    <row r="4537" spans="7:11">
      <c r="G4537" s="160">
        <f t="shared" ref="G4537:G4600" si="359">IF(LEFT(C4537,2)="1-","ТР",IF(LEFT(C4537,2)="4-","ТР",0))</f>
        <v>0</v>
      </c>
      <c r="H4537" s="160">
        <f t="shared" si="358"/>
        <v>0</v>
      </c>
      <c r="I4537" s="160">
        <f t="shared" si="355"/>
        <v>0</v>
      </c>
      <c r="J4537" s="160">
        <f t="shared" si="356"/>
        <v>0</v>
      </c>
      <c r="K4537" s="160">
        <f t="shared" si="357"/>
        <v>0</v>
      </c>
    </row>
    <row r="4538" spans="7:11">
      <c r="G4538" s="160">
        <f t="shared" si="359"/>
        <v>0</v>
      </c>
      <c r="H4538" s="160">
        <f t="shared" si="358"/>
        <v>0</v>
      </c>
      <c r="I4538" s="160">
        <f t="shared" si="355"/>
        <v>0</v>
      </c>
      <c r="J4538" s="160">
        <f t="shared" si="356"/>
        <v>0</v>
      </c>
      <c r="K4538" s="160">
        <f t="shared" si="357"/>
        <v>0</v>
      </c>
    </row>
    <row r="4539" spans="7:11">
      <c r="G4539" s="160">
        <f t="shared" si="359"/>
        <v>0</v>
      </c>
      <c r="H4539" s="160">
        <f t="shared" si="358"/>
        <v>0</v>
      </c>
      <c r="I4539" s="160">
        <f t="shared" si="355"/>
        <v>0</v>
      </c>
      <c r="J4539" s="160">
        <f t="shared" si="356"/>
        <v>0</v>
      </c>
      <c r="K4539" s="160">
        <f t="shared" si="357"/>
        <v>0</v>
      </c>
    </row>
    <row r="4540" spans="7:11">
      <c r="G4540" s="160">
        <f t="shared" si="359"/>
        <v>0</v>
      </c>
      <c r="H4540" s="160">
        <f t="shared" si="358"/>
        <v>0</v>
      </c>
      <c r="I4540" s="160">
        <f t="shared" si="355"/>
        <v>0</v>
      </c>
      <c r="J4540" s="160">
        <f t="shared" si="356"/>
        <v>0</v>
      </c>
      <c r="K4540" s="160">
        <f t="shared" si="357"/>
        <v>0</v>
      </c>
    </row>
    <row r="4541" spans="7:11">
      <c r="G4541" s="160">
        <f t="shared" si="359"/>
        <v>0</v>
      </c>
      <c r="H4541" s="160">
        <f t="shared" si="358"/>
        <v>0</v>
      </c>
      <c r="I4541" s="160">
        <f t="shared" si="355"/>
        <v>0</v>
      </c>
      <c r="J4541" s="160">
        <f t="shared" si="356"/>
        <v>0</v>
      </c>
      <c r="K4541" s="160">
        <f t="shared" si="357"/>
        <v>0</v>
      </c>
    </row>
    <row r="4542" spans="7:11">
      <c r="G4542" s="160">
        <f t="shared" si="359"/>
        <v>0</v>
      </c>
      <c r="H4542" s="160">
        <f t="shared" si="358"/>
        <v>0</v>
      </c>
      <c r="I4542" s="160">
        <f t="shared" si="355"/>
        <v>0</v>
      </c>
      <c r="J4542" s="160">
        <f t="shared" si="356"/>
        <v>0</v>
      </c>
      <c r="K4542" s="160">
        <f t="shared" si="357"/>
        <v>0</v>
      </c>
    </row>
    <row r="4543" spans="7:11">
      <c r="G4543" s="160">
        <f t="shared" si="359"/>
        <v>0</v>
      </c>
      <c r="H4543" s="160">
        <f t="shared" si="358"/>
        <v>0</v>
      </c>
      <c r="I4543" s="160">
        <f t="shared" si="355"/>
        <v>0</v>
      </c>
      <c r="J4543" s="160">
        <f t="shared" si="356"/>
        <v>0</v>
      </c>
      <c r="K4543" s="160">
        <f t="shared" si="357"/>
        <v>0</v>
      </c>
    </row>
    <row r="4544" spans="7:11">
      <c r="G4544" s="160">
        <f t="shared" si="359"/>
        <v>0</v>
      </c>
      <c r="H4544" s="160">
        <f t="shared" si="358"/>
        <v>0</v>
      </c>
      <c r="I4544" s="160">
        <f t="shared" si="355"/>
        <v>0</v>
      </c>
      <c r="J4544" s="160">
        <f t="shared" si="356"/>
        <v>0</v>
      </c>
      <c r="K4544" s="160">
        <f t="shared" si="357"/>
        <v>0</v>
      </c>
    </row>
    <row r="4545" spans="7:11">
      <c r="G4545" s="160">
        <f t="shared" si="359"/>
        <v>0</v>
      </c>
      <c r="H4545" s="160">
        <f t="shared" si="358"/>
        <v>0</v>
      </c>
      <c r="I4545" s="160">
        <f t="shared" si="355"/>
        <v>0</v>
      </c>
      <c r="J4545" s="160">
        <f t="shared" si="356"/>
        <v>0</v>
      </c>
      <c r="K4545" s="160">
        <f t="shared" si="357"/>
        <v>0</v>
      </c>
    </row>
    <row r="4546" spans="7:11">
      <c r="G4546" s="160">
        <f t="shared" si="359"/>
        <v>0</v>
      </c>
      <c r="H4546" s="160">
        <f t="shared" si="358"/>
        <v>0</v>
      </c>
      <c r="I4546" s="160">
        <f t="shared" si="355"/>
        <v>0</v>
      </c>
      <c r="J4546" s="160">
        <f t="shared" si="356"/>
        <v>0</v>
      </c>
      <c r="K4546" s="160">
        <f t="shared" si="357"/>
        <v>0</v>
      </c>
    </row>
    <row r="4547" spans="7:11">
      <c r="G4547" s="160">
        <f t="shared" si="359"/>
        <v>0</v>
      </c>
      <c r="H4547" s="160">
        <f t="shared" si="358"/>
        <v>0</v>
      </c>
      <c r="I4547" s="160">
        <f t="shared" si="355"/>
        <v>0</v>
      </c>
      <c r="J4547" s="160">
        <f t="shared" si="356"/>
        <v>0</v>
      </c>
      <c r="K4547" s="160">
        <f t="shared" si="357"/>
        <v>0</v>
      </c>
    </row>
    <row r="4548" spans="7:11">
      <c r="G4548" s="160">
        <f t="shared" si="359"/>
        <v>0</v>
      </c>
      <c r="H4548" s="160">
        <f t="shared" si="358"/>
        <v>0</v>
      </c>
      <c r="I4548" s="160">
        <f t="shared" ref="I4548:I4611" si="360">IF(G4548="ТР",F4548,0)</f>
        <v>0</v>
      </c>
      <c r="J4548" s="160">
        <f t="shared" si="356"/>
        <v>0</v>
      </c>
      <c r="K4548" s="160">
        <f t="shared" si="357"/>
        <v>0</v>
      </c>
    </row>
    <row r="4549" spans="7:11">
      <c r="G4549" s="160">
        <f t="shared" si="359"/>
        <v>0</v>
      </c>
      <c r="H4549" s="160">
        <f t="shared" si="358"/>
        <v>0</v>
      </c>
      <c r="I4549" s="160">
        <f t="shared" si="360"/>
        <v>0</v>
      </c>
      <c r="J4549" s="160">
        <f t="shared" ref="J4549:J4612" si="361">IF(LEFT(C4549,2)="02","КР",0)</f>
        <v>0</v>
      </c>
      <c r="K4549" s="160">
        <f t="shared" ref="K4549:K4612" si="362">IF(J4549="КР",F4549,0)</f>
        <v>0</v>
      </c>
    </row>
    <row r="4550" spans="7:11">
      <c r="G4550" s="160">
        <f t="shared" si="359"/>
        <v>0</v>
      </c>
      <c r="H4550" s="160">
        <f t="shared" si="358"/>
        <v>0</v>
      </c>
      <c r="I4550" s="160">
        <f t="shared" si="360"/>
        <v>0</v>
      </c>
      <c r="J4550" s="160">
        <f t="shared" si="361"/>
        <v>0</v>
      </c>
      <c r="K4550" s="160">
        <f t="shared" si="362"/>
        <v>0</v>
      </c>
    </row>
    <row r="4551" spans="7:11">
      <c r="G4551" s="160">
        <f t="shared" si="359"/>
        <v>0</v>
      </c>
      <c r="H4551" s="160">
        <f t="shared" ref="H4551:H4614" si="363">IF(G4551="ТР",MID(C4551,3,1),0)</f>
        <v>0</v>
      </c>
      <c r="I4551" s="160">
        <f t="shared" si="360"/>
        <v>0</v>
      </c>
      <c r="J4551" s="160">
        <f t="shared" si="361"/>
        <v>0</v>
      </c>
      <c r="K4551" s="160">
        <f t="shared" si="362"/>
        <v>0</v>
      </c>
    </row>
    <row r="4552" spans="7:11">
      <c r="G4552" s="160">
        <f t="shared" si="359"/>
        <v>0</v>
      </c>
      <c r="H4552" s="160">
        <f t="shared" si="363"/>
        <v>0</v>
      </c>
      <c r="I4552" s="160">
        <f t="shared" si="360"/>
        <v>0</v>
      </c>
      <c r="J4552" s="160">
        <f t="shared" si="361"/>
        <v>0</v>
      </c>
      <c r="K4552" s="160">
        <f t="shared" si="362"/>
        <v>0</v>
      </c>
    </row>
    <row r="4553" spans="7:11">
      <c r="G4553" s="160">
        <f t="shared" si="359"/>
        <v>0</v>
      </c>
      <c r="H4553" s="160">
        <f t="shared" si="363"/>
        <v>0</v>
      </c>
      <c r="I4553" s="160">
        <f t="shared" si="360"/>
        <v>0</v>
      </c>
      <c r="J4553" s="160">
        <f t="shared" si="361"/>
        <v>0</v>
      </c>
      <c r="K4553" s="160">
        <f t="shared" si="362"/>
        <v>0</v>
      </c>
    </row>
    <row r="4554" spans="7:11">
      <c r="G4554" s="160">
        <f t="shared" si="359"/>
        <v>0</v>
      </c>
      <c r="H4554" s="160">
        <f t="shared" si="363"/>
        <v>0</v>
      </c>
      <c r="I4554" s="160">
        <f t="shared" si="360"/>
        <v>0</v>
      </c>
      <c r="J4554" s="160">
        <f t="shared" si="361"/>
        <v>0</v>
      </c>
      <c r="K4554" s="160">
        <f t="shared" si="362"/>
        <v>0</v>
      </c>
    </row>
    <row r="4555" spans="7:11">
      <c r="G4555" s="160">
        <f t="shared" si="359"/>
        <v>0</v>
      </c>
      <c r="H4555" s="160">
        <f t="shared" si="363"/>
        <v>0</v>
      </c>
      <c r="I4555" s="160">
        <f t="shared" si="360"/>
        <v>0</v>
      </c>
      <c r="J4555" s="160">
        <f t="shared" si="361"/>
        <v>0</v>
      </c>
      <c r="K4555" s="160">
        <f t="shared" si="362"/>
        <v>0</v>
      </c>
    </row>
    <row r="4556" spans="7:11">
      <c r="G4556" s="160">
        <f t="shared" si="359"/>
        <v>0</v>
      </c>
      <c r="H4556" s="160">
        <f t="shared" si="363"/>
        <v>0</v>
      </c>
      <c r="I4556" s="160">
        <f t="shared" si="360"/>
        <v>0</v>
      </c>
      <c r="J4556" s="160">
        <f t="shared" si="361"/>
        <v>0</v>
      </c>
      <c r="K4556" s="160">
        <f t="shared" si="362"/>
        <v>0</v>
      </c>
    </row>
    <row r="4557" spans="7:11">
      <c r="G4557" s="160">
        <f t="shared" si="359"/>
        <v>0</v>
      </c>
      <c r="H4557" s="160">
        <f t="shared" si="363"/>
        <v>0</v>
      </c>
      <c r="I4557" s="160">
        <f t="shared" si="360"/>
        <v>0</v>
      </c>
      <c r="J4557" s="160">
        <f t="shared" si="361"/>
        <v>0</v>
      </c>
      <c r="K4557" s="160">
        <f t="shared" si="362"/>
        <v>0</v>
      </c>
    </row>
    <row r="4558" spans="7:11">
      <c r="G4558" s="160">
        <f t="shared" si="359"/>
        <v>0</v>
      </c>
      <c r="H4558" s="160">
        <f t="shared" si="363"/>
        <v>0</v>
      </c>
      <c r="I4558" s="160">
        <f t="shared" si="360"/>
        <v>0</v>
      </c>
      <c r="J4558" s="160">
        <f t="shared" si="361"/>
        <v>0</v>
      </c>
      <c r="K4558" s="160">
        <f t="shared" si="362"/>
        <v>0</v>
      </c>
    </row>
    <row r="4559" spans="7:11">
      <c r="G4559" s="160">
        <f t="shared" si="359"/>
        <v>0</v>
      </c>
      <c r="H4559" s="160">
        <f t="shared" si="363"/>
        <v>0</v>
      </c>
      <c r="I4559" s="160">
        <f t="shared" si="360"/>
        <v>0</v>
      </c>
      <c r="J4559" s="160">
        <f t="shared" si="361"/>
        <v>0</v>
      </c>
      <c r="K4559" s="160">
        <f t="shared" si="362"/>
        <v>0</v>
      </c>
    </row>
    <row r="4560" spans="7:11">
      <c r="G4560" s="160">
        <f t="shared" si="359"/>
        <v>0</v>
      </c>
      <c r="H4560" s="160">
        <f t="shared" si="363"/>
        <v>0</v>
      </c>
      <c r="I4560" s="160">
        <f t="shared" si="360"/>
        <v>0</v>
      </c>
      <c r="J4560" s="160">
        <f t="shared" si="361"/>
        <v>0</v>
      </c>
      <c r="K4560" s="160">
        <f t="shared" si="362"/>
        <v>0</v>
      </c>
    </row>
    <row r="4561" spans="7:11">
      <c r="G4561" s="160">
        <f t="shared" si="359"/>
        <v>0</v>
      </c>
      <c r="H4561" s="160">
        <f t="shared" si="363"/>
        <v>0</v>
      </c>
      <c r="I4561" s="160">
        <f t="shared" si="360"/>
        <v>0</v>
      </c>
      <c r="J4561" s="160">
        <f t="shared" si="361"/>
        <v>0</v>
      </c>
      <c r="K4561" s="160">
        <f t="shared" si="362"/>
        <v>0</v>
      </c>
    </row>
    <row r="4562" spans="7:11">
      <c r="G4562" s="160">
        <f t="shared" si="359"/>
        <v>0</v>
      </c>
      <c r="H4562" s="160">
        <f t="shared" si="363"/>
        <v>0</v>
      </c>
      <c r="I4562" s="160">
        <f t="shared" si="360"/>
        <v>0</v>
      </c>
      <c r="J4562" s="160">
        <f t="shared" si="361"/>
        <v>0</v>
      </c>
      <c r="K4562" s="160">
        <f t="shared" si="362"/>
        <v>0</v>
      </c>
    </row>
    <row r="4563" spans="7:11">
      <c r="G4563" s="160">
        <f t="shared" si="359"/>
        <v>0</v>
      </c>
      <c r="H4563" s="160">
        <f t="shared" si="363"/>
        <v>0</v>
      </c>
      <c r="I4563" s="160">
        <f t="shared" si="360"/>
        <v>0</v>
      </c>
      <c r="J4563" s="160">
        <f t="shared" si="361"/>
        <v>0</v>
      </c>
      <c r="K4563" s="160">
        <f t="shared" si="362"/>
        <v>0</v>
      </c>
    </row>
    <row r="4564" spans="7:11">
      <c r="G4564" s="160">
        <f t="shared" si="359"/>
        <v>0</v>
      </c>
      <c r="H4564" s="160">
        <f t="shared" si="363"/>
        <v>0</v>
      </c>
      <c r="I4564" s="160">
        <f t="shared" si="360"/>
        <v>0</v>
      </c>
      <c r="J4564" s="160">
        <f t="shared" si="361"/>
        <v>0</v>
      </c>
      <c r="K4564" s="160">
        <f t="shared" si="362"/>
        <v>0</v>
      </c>
    </row>
    <row r="4565" spans="7:11">
      <c r="G4565" s="160">
        <f t="shared" si="359"/>
        <v>0</v>
      </c>
      <c r="H4565" s="160">
        <f t="shared" si="363"/>
        <v>0</v>
      </c>
      <c r="I4565" s="160">
        <f t="shared" si="360"/>
        <v>0</v>
      </c>
      <c r="J4565" s="160">
        <f t="shared" si="361"/>
        <v>0</v>
      </c>
      <c r="K4565" s="160">
        <f t="shared" si="362"/>
        <v>0</v>
      </c>
    </row>
    <row r="4566" spans="7:11">
      <c r="G4566" s="160">
        <f t="shared" si="359"/>
        <v>0</v>
      </c>
      <c r="H4566" s="160">
        <f t="shared" si="363"/>
        <v>0</v>
      </c>
      <c r="I4566" s="160">
        <f t="shared" si="360"/>
        <v>0</v>
      </c>
      <c r="J4566" s="160">
        <f t="shared" si="361"/>
        <v>0</v>
      </c>
      <c r="K4566" s="160">
        <f t="shared" si="362"/>
        <v>0</v>
      </c>
    </row>
    <row r="4567" spans="7:11">
      <c r="G4567" s="160">
        <f t="shared" si="359"/>
        <v>0</v>
      </c>
      <c r="H4567" s="160">
        <f t="shared" si="363"/>
        <v>0</v>
      </c>
      <c r="I4567" s="160">
        <f t="shared" si="360"/>
        <v>0</v>
      </c>
      <c r="J4567" s="160">
        <f t="shared" si="361"/>
        <v>0</v>
      </c>
      <c r="K4567" s="160">
        <f t="shared" si="362"/>
        <v>0</v>
      </c>
    </row>
    <row r="4568" spans="7:11">
      <c r="G4568" s="160">
        <f t="shared" si="359"/>
        <v>0</v>
      </c>
      <c r="H4568" s="160">
        <f t="shared" si="363"/>
        <v>0</v>
      </c>
      <c r="I4568" s="160">
        <f t="shared" si="360"/>
        <v>0</v>
      </c>
      <c r="J4568" s="160">
        <f t="shared" si="361"/>
        <v>0</v>
      </c>
      <c r="K4568" s="160">
        <f t="shared" si="362"/>
        <v>0</v>
      </c>
    </row>
    <row r="4569" spans="7:11">
      <c r="G4569" s="160">
        <f t="shared" si="359"/>
        <v>0</v>
      </c>
      <c r="H4569" s="160">
        <f t="shared" si="363"/>
        <v>0</v>
      </c>
      <c r="I4569" s="160">
        <f t="shared" si="360"/>
        <v>0</v>
      </c>
      <c r="J4569" s="160">
        <f t="shared" si="361"/>
        <v>0</v>
      </c>
      <c r="K4569" s="160">
        <f t="shared" si="362"/>
        <v>0</v>
      </c>
    </row>
    <row r="4570" spans="7:11">
      <c r="G4570" s="160">
        <f t="shared" si="359"/>
        <v>0</v>
      </c>
      <c r="H4570" s="160">
        <f t="shared" si="363"/>
        <v>0</v>
      </c>
      <c r="I4570" s="160">
        <f t="shared" si="360"/>
        <v>0</v>
      </c>
      <c r="J4570" s="160">
        <f t="shared" si="361"/>
        <v>0</v>
      </c>
      <c r="K4570" s="160">
        <f t="shared" si="362"/>
        <v>0</v>
      </c>
    </row>
    <row r="4571" spans="7:11">
      <c r="G4571" s="160">
        <f t="shared" si="359"/>
        <v>0</v>
      </c>
      <c r="H4571" s="160">
        <f t="shared" si="363"/>
        <v>0</v>
      </c>
      <c r="I4571" s="160">
        <f t="shared" si="360"/>
        <v>0</v>
      </c>
      <c r="J4571" s="160">
        <f t="shared" si="361"/>
        <v>0</v>
      </c>
      <c r="K4571" s="160">
        <f t="shared" si="362"/>
        <v>0</v>
      </c>
    </row>
    <row r="4572" spans="7:11">
      <c r="G4572" s="160">
        <f t="shared" si="359"/>
        <v>0</v>
      </c>
      <c r="H4572" s="160">
        <f t="shared" si="363"/>
        <v>0</v>
      </c>
      <c r="I4572" s="160">
        <f t="shared" si="360"/>
        <v>0</v>
      </c>
      <c r="J4572" s="160">
        <f t="shared" si="361"/>
        <v>0</v>
      </c>
      <c r="K4572" s="160">
        <f t="shared" si="362"/>
        <v>0</v>
      </c>
    </row>
    <row r="4573" spans="7:11">
      <c r="G4573" s="160">
        <f t="shared" si="359"/>
        <v>0</v>
      </c>
      <c r="H4573" s="160">
        <f t="shared" si="363"/>
        <v>0</v>
      </c>
      <c r="I4573" s="160">
        <f t="shared" si="360"/>
        <v>0</v>
      </c>
      <c r="J4573" s="160">
        <f t="shared" si="361"/>
        <v>0</v>
      </c>
      <c r="K4573" s="160">
        <f t="shared" si="362"/>
        <v>0</v>
      </c>
    </row>
    <row r="4574" spans="7:11">
      <c r="G4574" s="160">
        <f t="shared" si="359"/>
        <v>0</v>
      </c>
      <c r="H4574" s="160">
        <f t="shared" si="363"/>
        <v>0</v>
      </c>
      <c r="I4574" s="160">
        <f t="shared" si="360"/>
        <v>0</v>
      </c>
      <c r="J4574" s="160">
        <f t="shared" si="361"/>
        <v>0</v>
      </c>
      <c r="K4574" s="160">
        <f t="shared" si="362"/>
        <v>0</v>
      </c>
    </row>
    <row r="4575" spans="7:11">
      <c r="G4575" s="160">
        <f t="shared" si="359"/>
        <v>0</v>
      </c>
      <c r="H4575" s="160">
        <f t="shared" si="363"/>
        <v>0</v>
      </c>
      <c r="I4575" s="160">
        <f t="shared" si="360"/>
        <v>0</v>
      </c>
      <c r="J4575" s="160">
        <f t="shared" si="361"/>
        <v>0</v>
      </c>
      <c r="K4575" s="160">
        <f t="shared" si="362"/>
        <v>0</v>
      </c>
    </row>
    <row r="4576" spans="7:11">
      <c r="G4576" s="160">
        <f t="shared" si="359"/>
        <v>0</v>
      </c>
      <c r="H4576" s="160">
        <f t="shared" si="363"/>
        <v>0</v>
      </c>
      <c r="I4576" s="160">
        <f t="shared" si="360"/>
        <v>0</v>
      </c>
      <c r="J4576" s="160">
        <f t="shared" si="361"/>
        <v>0</v>
      </c>
      <c r="K4576" s="160">
        <f t="shared" si="362"/>
        <v>0</v>
      </c>
    </row>
    <row r="4577" spans="7:11">
      <c r="G4577" s="160">
        <f t="shared" si="359"/>
        <v>0</v>
      </c>
      <c r="H4577" s="160">
        <f t="shared" si="363"/>
        <v>0</v>
      </c>
      <c r="I4577" s="160">
        <f t="shared" si="360"/>
        <v>0</v>
      </c>
      <c r="J4577" s="160">
        <f t="shared" si="361"/>
        <v>0</v>
      </c>
      <c r="K4577" s="160">
        <f t="shared" si="362"/>
        <v>0</v>
      </c>
    </row>
    <row r="4578" spans="7:11">
      <c r="G4578" s="160">
        <f t="shared" si="359"/>
        <v>0</v>
      </c>
      <c r="H4578" s="160">
        <f t="shared" si="363"/>
        <v>0</v>
      </c>
      <c r="I4578" s="160">
        <f t="shared" si="360"/>
        <v>0</v>
      </c>
      <c r="J4578" s="160">
        <f t="shared" si="361"/>
        <v>0</v>
      </c>
      <c r="K4578" s="160">
        <f t="shared" si="362"/>
        <v>0</v>
      </c>
    </row>
    <row r="4579" spans="7:11">
      <c r="G4579" s="160">
        <f t="shared" si="359"/>
        <v>0</v>
      </c>
      <c r="H4579" s="160">
        <f t="shared" si="363"/>
        <v>0</v>
      </c>
      <c r="I4579" s="160">
        <f t="shared" si="360"/>
        <v>0</v>
      </c>
      <c r="J4579" s="160">
        <f t="shared" si="361"/>
        <v>0</v>
      </c>
      <c r="K4579" s="160">
        <f t="shared" si="362"/>
        <v>0</v>
      </c>
    </row>
    <row r="4580" spans="7:11">
      <c r="G4580" s="160">
        <f t="shared" si="359"/>
        <v>0</v>
      </c>
      <c r="H4580" s="160">
        <f t="shared" si="363"/>
        <v>0</v>
      </c>
      <c r="I4580" s="160">
        <f t="shared" si="360"/>
        <v>0</v>
      </c>
      <c r="J4580" s="160">
        <f t="shared" si="361"/>
        <v>0</v>
      </c>
      <c r="K4580" s="160">
        <f t="shared" si="362"/>
        <v>0</v>
      </c>
    </row>
    <row r="4581" spans="7:11">
      <c r="G4581" s="160">
        <f t="shared" si="359"/>
        <v>0</v>
      </c>
      <c r="H4581" s="160">
        <f t="shared" si="363"/>
        <v>0</v>
      </c>
      <c r="I4581" s="160">
        <f t="shared" si="360"/>
        <v>0</v>
      </c>
      <c r="J4581" s="160">
        <f t="shared" si="361"/>
        <v>0</v>
      </c>
      <c r="K4581" s="160">
        <f t="shared" si="362"/>
        <v>0</v>
      </c>
    </row>
    <row r="4582" spans="7:11">
      <c r="G4582" s="160">
        <f t="shared" si="359"/>
        <v>0</v>
      </c>
      <c r="H4582" s="160">
        <f t="shared" si="363"/>
        <v>0</v>
      </c>
      <c r="I4582" s="160">
        <f t="shared" si="360"/>
        <v>0</v>
      </c>
      <c r="J4582" s="160">
        <f t="shared" si="361"/>
        <v>0</v>
      </c>
      <c r="K4582" s="160">
        <f t="shared" si="362"/>
        <v>0</v>
      </c>
    </row>
    <row r="4583" spans="7:11">
      <c r="G4583" s="160">
        <f t="shared" si="359"/>
        <v>0</v>
      </c>
      <c r="H4583" s="160">
        <f t="shared" si="363"/>
        <v>0</v>
      </c>
      <c r="I4583" s="160">
        <f t="shared" si="360"/>
        <v>0</v>
      </c>
      <c r="J4583" s="160">
        <f t="shared" si="361"/>
        <v>0</v>
      </c>
      <c r="K4583" s="160">
        <f t="shared" si="362"/>
        <v>0</v>
      </c>
    </row>
    <row r="4584" spans="7:11">
      <c r="G4584" s="160">
        <f t="shared" si="359"/>
        <v>0</v>
      </c>
      <c r="H4584" s="160">
        <f t="shared" si="363"/>
        <v>0</v>
      </c>
      <c r="I4584" s="160">
        <f t="shared" si="360"/>
        <v>0</v>
      </c>
      <c r="J4584" s="160">
        <f t="shared" si="361"/>
        <v>0</v>
      </c>
      <c r="K4584" s="160">
        <f t="shared" si="362"/>
        <v>0</v>
      </c>
    </row>
    <row r="4585" spans="7:11">
      <c r="G4585" s="160">
        <f t="shared" si="359"/>
        <v>0</v>
      </c>
      <c r="H4585" s="160">
        <f t="shared" si="363"/>
        <v>0</v>
      </c>
      <c r="I4585" s="160">
        <f t="shared" si="360"/>
        <v>0</v>
      </c>
      <c r="J4585" s="160">
        <f t="shared" si="361"/>
        <v>0</v>
      </c>
      <c r="K4585" s="160">
        <f t="shared" si="362"/>
        <v>0</v>
      </c>
    </row>
    <row r="4586" spans="7:11">
      <c r="G4586" s="160">
        <f t="shared" si="359"/>
        <v>0</v>
      </c>
      <c r="H4586" s="160">
        <f t="shared" si="363"/>
        <v>0</v>
      </c>
      <c r="I4586" s="160">
        <f t="shared" si="360"/>
        <v>0</v>
      </c>
      <c r="J4586" s="160">
        <f t="shared" si="361"/>
        <v>0</v>
      </c>
      <c r="K4586" s="160">
        <f t="shared" si="362"/>
        <v>0</v>
      </c>
    </row>
    <row r="4587" spans="7:11">
      <c r="G4587" s="160">
        <f t="shared" si="359"/>
        <v>0</v>
      </c>
      <c r="H4587" s="160">
        <f t="shared" si="363"/>
        <v>0</v>
      </c>
      <c r="I4587" s="160">
        <f t="shared" si="360"/>
        <v>0</v>
      </c>
      <c r="J4587" s="160">
        <f t="shared" si="361"/>
        <v>0</v>
      </c>
      <c r="K4587" s="160">
        <f t="shared" si="362"/>
        <v>0</v>
      </c>
    </row>
    <row r="4588" spans="7:11">
      <c r="G4588" s="160">
        <f t="shared" si="359"/>
        <v>0</v>
      </c>
      <c r="H4588" s="160">
        <f t="shared" si="363"/>
        <v>0</v>
      </c>
      <c r="I4588" s="160">
        <f t="shared" si="360"/>
        <v>0</v>
      </c>
      <c r="J4588" s="160">
        <f t="shared" si="361"/>
        <v>0</v>
      </c>
      <c r="K4588" s="160">
        <f t="shared" si="362"/>
        <v>0</v>
      </c>
    </row>
    <row r="4589" spans="7:11">
      <c r="G4589" s="160">
        <f t="shared" si="359"/>
        <v>0</v>
      </c>
      <c r="H4589" s="160">
        <f t="shared" si="363"/>
        <v>0</v>
      </c>
      <c r="I4589" s="160">
        <f t="shared" si="360"/>
        <v>0</v>
      </c>
      <c r="J4589" s="160">
        <f t="shared" si="361"/>
        <v>0</v>
      </c>
      <c r="K4589" s="160">
        <f t="shared" si="362"/>
        <v>0</v>
      </c>
    </row>
    <row r="4590" spans="7:11">
      <c r="G4590" s="160">
        <f t="shared" si="359"/>
        <v>0</v>
      </c>
      <c r="H4590" s="160">
        <f t="shared" si="363"/>
        <v>0</v>
      </c>
      <c r="I4590" s="160">
        <f t="shared" si="360"/>
        <v>0</v>
      </c>
      <c r="J4590" s="160">
        <f t="shared" si="361"/>
        <v>0</v>
      </c>
      <c r="K4590" s="160">
        <f t="shared" si="362"/>
        <v>0</v>
      </c>
    </row>
    <row r="4591" spans="7:11">
      <c r="G4591" s="160">
        <f t="shared" si="359"/>
        <v>0</v>
      </c>
      <c r="H4591" s="160">
        <f t="shared" si="363"/>
        <v>0</v>
      </c>
      <c r="I4591" s="160">
        <f t="shared" si="360"/>
        <v>0</v>
      </c>
      <c r="J4591" s="160">
        <f t="shared" si="361"/>
        <v>0</v>
      </c>
      <c r="K4591" s="160">
        <f t="shared" si="362"/>
        <v>0</v>
      </c>
    </row>
    <row r="4592" spans="7:11">
      <c r="G4592" s="160">
        <f t="shared" si="359"/>
        <v>0</v>
      </c>
      <c r="H4592" s="160">
        <f t="shared" si="363"/>
        <v>0</v>
      </c>
      <c r="I4592" s="160">
        <f t="shared" si="360"/>
        <v>0</v>
      </c>
      <c r="J4592" s="160">
        <f t="shared" si="361"/>
        <v>0</v>
      </c>
      <c r="K4592" s="160">
        <f t="shared" si="362"/>
        <v>0</v>
      </c>
    </row>
    <row r="4593" spans="7:11">
      <c r="G4593" s="160">
        <f t="shared" si="359"/>
        <v>0</v>
      </c>
      <c r="H4593" s="160">
        <f t="shared" si="363"/>
        <v>0</v>
      </c>
      <c r="I4593" s="160">
        <f t="shared" si="360"/>
        <v>0</v>
      </c>
      <c r="J4593" s="160">
        <f t="shared" si="361"/>
        <v>0</v>
      </c>
      <c r="K4593" s="160">
        <f t="shared" si="362"/>
        <v>0</v>
      </c>
    </row>
    <row r="4594" spans="7:11">
      <c r="G4594" s="160">
        <f t="shared" si="359"/>
        <v>0</v>
      </c>
      <c r="H4594" s="160">
        <f t="shared" si="363"/>
        <v>0</v>
      </c>
      <c r="I4594" s="160">
        <f t="shared" si="360"/>
        <v>0</v>
      </c>
      <c r="J4594" s="160">
        <f t="shared" si="361"/>
        <v>0</v>
      </c>
      <c r="K4594" s="160">
        <f t="shared" si="362"/>
        <v>0</v>
      </c>
    </row>
    <row r="4595" spans="7:11">
      <c r="G4595" s="160">
        <f t="shared" si="359"/>
        <v>0</v>
      </c>
      <c r="H4595" s="160">
        <f t="shared" si="363"/>
        <v>0</v>
      </c>
      <c r="I4595" s="160">
        <f t="shared" si="360"/>
        <v>0</v>
      </c>
      <c r="J4595" s="160">
        <f t="shared" si="361"/>
        <v>0</v>
      </c>
      <c r="K4595" s="160">
        <f t="shared" si="362"/>
        <v>0</v>
      </c>
    </row>
    <row r="4596" spans="7:11">
      <c r="G4596" s="160">
        <f t="shared" si="359"/>
        <v>0</v>
      </c>
      <c r="H4596" s="160">
        <f t="shared" si="363"/>
        <v>0</v>
      </c>
      <c r="I4596" s="160">
        <f t="shared" si="360"/>
        <v>0</v>
      </c>
      <c r="J4596" s="160">
        <f t="shared" si="361"/>
        <v>0</v>
      </c>
      <c r="K4596" s="160">
        <f t="shared" si="362"/>
        <v>0</v>
      </c>
    </row>
    <row r="4597" spans="7:11">
      <c r="G4597" s="160">
        <f t="shared" si="359"/>
        <v>0</v>
      </c>
      <c r="H4597" s="160">
        <f t="shared" si="363"/>
        <v>0</v>
      </c>
      <c r="I4597" s="160">
        <f t="shared" si="360"/>
        <v>0</v>
      </c>
      <c r="J4597" s="160">
        <f t="shared" si="361"/>
        <v>0</v>
      </c>
      <c r="K4597" s="160">
        <f t="shared" si="362"/>
        <v>0</v>
      </c>
    </row>
    <row r="4598" spans="7:11">
      <c r="G4598" s="160">
        <f t="shared" si="359"/>
        <v>0</v>
      </c>
      <c r="H4598" s="160">
        <f t="shared" si="363"/>
        <v>0</v>
      </c>
      <c r="I4598" s="160">
        <f t="shared" si="360"/>
        <v>0</v>
      </c>
      <c r="J4598" s="160">
        <f t="shared" si="361"/>
        <v>0</v>
      </c>
      <c r="K4598" s="160">
        <f t="shared" si="362"/>
        <v>0</v>
      </c>
    </row>
    <row r="4599" spans="7:11">
      <c r="G4599" s="160">
        <f t="shared" si="359"/>
        <v>0</v>
      </c>
      <c r="H4599" s="160">
        <f t="shared" si="363"/>
        <v>0</v>
      </c>
      <c r="I4599" s="160">
        <f t="shared" si="360"/>
        <v>0</v>
      </c>
      <c r="J4599" s="160">
        <f t="shared" si="361"/>
        <v>0</v>
      </c>
      <c r="K4599" s="160">
        <f t="shared" si="362"/>
        <v>0</v>
      </c>
    </row>
    <row r="4600" spans="7:11">
      <c r="G4600" s="160">
        <f t="shared" si="359"/>
        <v>0</v>
      </c>
      <c r="H4600" s="160">
        <f t="shared" si="363"/>
        <v>0</v>
      </c>
      <c r="I4600" s="160">
        <f t="shared" si="360"/>
        <v>0</v>
      </c>
      <c r="J4600" s="160">
        <f t="shared" si="361"/>
        <v>0</v>
      </c>
      <c r="K4600" s="160">
        <f t="shared" si="362"/>
        <v>0</v>
      </c>
    </row>
    <row r="4601" spans="7:11">
      <c r="G4601" s="160">
        <f t="shared" ref="G4601:G4664" si="364">IF(LEFT(C4601,2)="1-","ТР",IF(LEFT(C4601,2)="4-","ТР",0))</f>
        <v>0</v>
      </c>
      <c r="H4601" s="160">
        <f t="shared" si="363"/>
        <v>0</v>
      </c>
      <c r="I4601" s="160">
        <f t="shared" si="360"/>
        <v>0</v>
      </c>
      <c r="J4601" s="160">
        <f t="shared" si="361"/>
        <v>0</v>
      </c>
      <c r="K4601" s="160">
        <f t="shared" si="362"/>
        <v>0</v>
      </c>
    </row>
    <row r="4602" spans="7:11">
      <c r="G4602" s="160">
        <f t="shared" si="364"/>
        <v>0</v>
      </c>
      <c r="H4602" s="160">
        <f t="shared" si="363"/>
        <v>0</v>
      </c>
      <c r="I4602" s="160">
        <f t="shared" si="360"/>
        <v>0</v>
      </c>
      <c r="J4602" s="160">
        <f t="shared" si="361"/>
        <v>0</v>
      </c>
      <c r="K4602" s="160">
        <f t="shared" si="362"/>
        <v>0</v>
      </c>
    </row>
    <row r="4603" spans="7:11">
      <c r="G4603" s="160">
        <f t="shared" si="364"/>
        <v>0</v>
      </c>
      <c r="H4603" s="160">
        <f t="shared" si="363"/>
        <v>0</v>
      </c>
      <c r="I4603" s="160">
        <f t="shared" si="360"/>
        <v>0</v>
      </c>
      <c r="J4603" s="160">
        <f t="shared" si="361"/>
        <v>0</v>
      </c>
      <c r="K4603" s="160">
        <f t="shared" si="362"/>
        <v>0</v>
      </c>
    </row>
    <row r="4604" spans="7:11">
      <c r="G4604" s="160">
        <f t="shared" si="364"/>
        <v>0</v>
      </c>
      <c r="H4604" s="160">
        <f t="shared" si="363"/>
        <v>0</v>
      </c>
      <c r="I4604" s="160">
        <f t="shared" si="360"/>
        <v>0</v>
      </c>
      <c r="J4604" s="160">
        <f t="shared" si="361"/>
        <v>0</v>
      </c>
      <c r="K4604" s="160">
        <f t="shared" si="362"/>
        <v>0</v>
      </c>
    </row>
    <row r="4605" spans="7:11">
      <c r="G4605" s="160">
        <f t="shared" si="364"/>
        <v>0</v>
      </c>
      <c r="H4605" s="160">
        <f t="shared" si="363"/>
        <v>0</v>
      </c>
      <c r="I4605" s="160">
        <f t="shared" si="360"/>
        <v>0</v>
      </c>
      <c r="J4605" s="160">
        <f t="shared" si="361"/>
        <v>0</v>
      </c>
      <c r="K4605" s="160">
        <f t="shared" si="362"/>
        <v>0</v>
      </c>
    </row>
    <row r="4606" spans="7:11">
      <c r="G4606" s="160">
        <f t="shared" si="364"/>
        <v>0</v>
      </c>
      <c r="H4606" s="160">
        <f t="shared" si="363"/>
        <v>0</v>
      </c>
      <c r="I4606" s="160">
        <f t="shared" si="360"/>
        <v>0</v>
      </c>
      <c r="J4606" s="160">
        <f t="shared" si="361"/>
        <v>0</v>
      </c>
      <c r="K4606" s="160">
        <f t="shared" si="362"/>
        <v>0</v>
      </c>
    </row>
    <row r="4607" spans="7:11">
      <c r="G4607" s="160">
        <f t="shared" si="364"/>
        <v>0</v>
      </c>
      <c r="H4607" s="160">
        <f t="shared" si="363"/>
        <v>0</v>
      </c>
      <c r="I4607" s="160">
        <f t="shared" si="360"/>
        <v>0</v>
      </c>
      <c r="J4607" s="160">
        <f t="shared" si="361"/>
        <v>0</v>
      </c>
      <c r="K4607" s="160">
        <f t="shared" si="362"/>
        <v>0</v>
      </c>
    </row>
    <row r="4608" spans="7:11">
      <c r="G4608" s="160">
        <f t="shared" si="364"/>
        <v>0</v>
      </c>
      <c r="H4608" s="160">
        <f t="shared" si="363"/>
        <v>0</v>
      </c>
      <c r="I4608" s="160">
        <f t="shared" si="360"/>
        <v>0</v>
      </c>
      <c r="J4608" s="160">
        <f t="shared" si="361"/>
        <v>0</v>
      </c>
      <c r="K4608" s="160">
        <f t="shared" si="362"/>
        <v>0</v>
      </c>
    </row>
    <row r="4609" spans="7:11">
      <c r="G4609" s="160">
        <f t="shared" si="364"/>
        <v>0</v>
      </c>
      <c r="H4609" s="160">
        <f t="shared" si="363"/>
        <v>0</v>
      </c>
      <c r="I4609" s="160">
        <f t="shared" si="360"/>
        <v>0</v>
      </c>
      <c r="J4609" s="160">
        <f t="shared" si="361"/>
        <v>0</v>
      </c>
      <c r="K4609" s="160">
        <f t="shared" si="362"/>
        <v>0</v>
      </c>
    </row>
    <row r="4610" spans="7:11">
      <c r="G4610" s="160">
        <f t="shared" si="364"/>
        <v>0</v>
      </c>
      <c r="H4610" s="160">
        <f t="shared" si="363"/>
        <v>0</v>
      </c>
      <c r="I4610" s="160">
        <f t="shared" si="360"/>
        <v>0</v>
      </c>
      <c r="J4610" s="160">
        <f t="shared" si="361"/>
        <v>0</v>
      </c>
      <c r="K4610" s="160">
        <f t="shared" si="362"/>
        <v>0</v>
      </c>
    </row>
    <row r="4611" spans="7:11">
      <c r="G4611" s="160">
        <f t="shared" si="364"/>
        <v>0</v>
      </c>
      <c r="H4611" s="160">
        <f t="shared" si="363"/>
        <v>0</v>
      </c>
      <c r="I4611" s="160">
        <f t="shared" si="360"/>
        <v>0</v>
      </c>
      <c r="J4611" s="160">
        <f t="shared" si="361"/>
        <v>0</v>
      </c>
      <c r="K4611" s="160">
        <f t="shared" si="362"/>
        <v>0</v>
      </c>
    </row>
    <row r="4612" spans="7:11">
      <c r="G4612" s="160">
        <f t="shared" si="364"/>
        <v>0</v>
      </c>
      <c r="H4612" s="160">
        <f t="shared" si="363"/>
        <v>0</v>
      </c>
      <c r="I4612" s="160">
        <f t="shared" ref="I4612:I4675" si="365">IF(G4612="ТР",F4612,0)</f>
        <v>0</v>
      </c>
      <c r="J4612" s="160">
        <f t="shared" si="361"/>
        <v>0</v>
      </c>
      <c r="K4612" s="160">
        <f t="shared" si="362"/>
        <v>0</v>
      </c>
    </row>
    <row r="4613" spans="7:11">
      <c r="G4613" s="160">
        <f t="shared" si="364"/>
        <v>0</v>
      </c>
      <c r="H4613" s="160">
        <f t="shared" si="363"/>
        <v>0</v>
      </c>
      <c r="I4613" s="160">
        <f t="shared" si="365"/>
        <v>0</v>
      </c>
      <c r="J4613" s="160">
        <f t="shared" ref="J4613:J4676" si="366">IF(LEFT(C4613,2)="02","КР",0)</f>
        <v>0</v>
      </c>
      <c r="K4613" s="160">
        <f t="shared" ref="K4613:K4676" si="367">IF(J4613="КР",F4613,0)</f>
        <v>0</v>
      </c>
    </row>
    <row r="4614" spans="7:11">
      <c r="G4614" s="160">
        <f t="shared" si="364"/>
        <v>0</v>
      </c>
      <c r="H4614" s="160">
        <f t="shared" si="363"/>
        <v>0</v>
      </c>
      <c r="I4614" s="160">
        <f t="shared" si="365"/>
        <v>0</v>
      </c>
      <c r="J4614" s="160">
        <f t="shared" si="366"/>
        <v>0</v>
      </c>
      <c r="K4614" s="160">
        <f t="shared" si="367"/>
        <v>0</v>
      </c>
    </row>
    <row r="4615" spans="7:11">
      <c r="G4615" s="160">
        <f t="shared" si="364"/>
        <v>0</v>
      </c>
      <c r="H4615" s="160">
        <f t="shared" ref="H4615:H4678" si="368">IF(G4615="ТР",MID(C4615,3,1),0)</f>
        <v>0</v>
      </c>
      <c r="I4615" s="160">
        <f t="shared" si="365"/>
        <v>0</v>
      </c>
      <c r="J4615" s="160">
        <f t="shared" si="366"/>
        <v>0</v>
      </c>
      <c r="K4615" s="160">
        <f t="shared" si="367"/>
        <v>0</v>
      </c>
    </row>
    <row r="4616" spans="7:11">
      <c r="G4616" s="160">
        <f t="shared" si="364"/>
        <v>0</v>
      </c>
      <c r="H4616" s="160">
        <f t="shared" si="368"/>
        <v>0</v>
      </c>
      <c r="I4616" s="160">
        <f t="shared" si="365"/>
        <v>0</v>
      </c>
      <c r="J4616" s="160">
        <f t="shared" si="366"/>
        <v>0</v>
      </c>
      <c r="K4616" s="160">
        <f t="shared" si="367"/>
        <v>0</v>
      </c>
    </row>
    <row r="4617" spans="7:11">
      <c r="G4617" s="160">
        <f t="shared" si="364"/>
        <v>0</v>
      </c>
      <c r="H4617" s="160">
        <f t="shared" si="368"/>
        <v>0</v>
      </c>
      <c r="I4617" s="160">
        <f t="shared" si="365"/>
        <v>0</v>
      </c>
      <c r="J4617" s="160">
        <f t="shared" si="366"/>
        <v>0</v>
      </c>
      <c r="K4617" s="160">
        <f t="shared" si="367"/>
        <v>0</v>
      </c>
    </row>
    <row r="4618" spans="7:11">
      <c r="G4618" s="160">
        <f t="shared" si="364"/>
        <v>0</v>
      </c>
      <c r="H4618" s="160">
        <f t="shared" si="368"/>
        <v>0</v>
      </c>
      <c r="I4618" s="160">
        <f t="shared" si="365"/>
        <v>0</v>
      </c>
      <c r="J4618" s="160">
        <f t="shared" si="366"/>
        <v>0</v>
      </c>
      <c r="K4618" s="160">
        <f t="shared" si="367"/>
        <v>0</v>
      </c>
    </row>
    <row r="4619" spans="7:11">
      <c r="G4619" s="160">
        <f t="shared" si="364"/>
        <v>0</v>
      </c>
      <c r="H4619" s="160">
        <f t="shared" si="368"/>
        <v>0</v>
      </c>
      <c r="I4619" s="160">
        <f t="shared" si="365"/>
        <v>0</v>
      </c>
      <c r="J4619" s="160">
        <f t="shared" si="366"/>
        <v>0</v>
      </c>
      <c r="K4619" s="160">
        <f t="shared" si="367"/>
        <v>0</v>
      </c>
    </row>
    <row r="4620" spans="7:11">
      <c r="G4620" s="160">
        <f t="shared" si="364"/>
        <v>0</v>
      </c>
      <c r="H4620" s="160">
        <f t="shared" si="368"/>
        <v>0</v>
      </c>
      <c r="I4620" s="160">
        <f t="shared" si="365"/>
        <v>0</v>
      </c>
      <c r="J4620" s="160">
        <f t="shared" si="366"/>
        <v>0</v>
      </c>
      <c r="K4620" s="160">
        <f t="shared" si="367"/>
        <v>0</v>
      </c>
    </row>
    <row r="4621" spans="7:11">
      <c r="G4621" s="160">
        <f t="shared" si="364"/>
        <v>0</v>
      </c>
      <c r="H4621" s="160">
        <f t="shared" si="368"/>
        <v>0</v>
      </c>
      <c r="I4621" s="160">
        <f t="shared" si="365"/>
        <v>0</v>
      </c>
      <c r="J4621" s="160">
        <f t="shared" si="366"/>
        <v>0</v>
      </c>
      <c r="K4621" s="160">
        <f t="shared" si="367"/>
        <v>0</v>
      </c>
    </row>
    <row r="4622" spans="7:11">
      <c r="G4622" s="160">
        <f t="shared" si="364"/>
        <v>0</v>
      </c>
      <c r="H4622" s="160">
        <f t="shared" si="368"/>
        <v>0</v>
      </c>
      <c r="I4622" s="160">
        <f t="shared" si="365"/>
        <v>0</v>
      </c>
      <c r="J4622" s="160">
        <f t="shared" si="366"/>
        <v>0</v>
      </c>
      <c r="K4622" s="160">
        <f t="shared" si="367"/>
        <v>0</v>
      </c>
    </row>
    <row r="4623" spans="7:11">
      <c r="G4623" s="160">
        <f t="shared" si="364"/>
        <v>0</v>
      </c>
      <c r="H4623" s="160">
        <f t="shared" si="368"/>
        <v>0</v>
      </c>
      <c r="I4623" s="160">
        <f t="shared" si="365"/>
        <v>0</v>
      </c>
      <c r="J4623" s="160">
        <f t="shared" si="366"/>
        <v>0</v>
      </c>
      <c r="K4623" s="160">
        <f t="shared" si="367"/>
        <v>0</v>
      </c>
    </row>
    <row r="4624" spans="7:11">
      <c r="G4624" s="160">
        <f t="shared" si="364"/>
        <v>0</v>
      </c>
      <c r="H4624" s="160">
        <f t="shared" si="368"/>
        <v>0</v>
      </c>
      <c r="I4624" s="160">
        <f t="shared" si="365"/>
        <v>0</v>
      </c>
      <c r="J4624" s="160">
        <f t="shared" si="366"/>
        <v>0</v>
      </c>
      <c r="K4624" s="160">
        <f t="shared" si="367"/>
        <v>0</v>
      </c>
    </row>
    <row r="4625" spans="7:11">
      <c r="G4625" s="160">
        <f t="shared" si="364"/>
        <v>0</v>
      </c>
      <c r="H4625" s="160">
        <f t="shared" si="368"/>
        <v>0</v>
      </c>
      <c r="I4625" s="160">
        <f t="shared" si="365"/>
        <v>0</v>
      </c>
      <c r="J4625" s="160">
        <f t="shared" si="366"/>
        <v>0</v>
      </c>
      <c r="K4625" s="160">
        <f t="shared" si="367"/>
        <v>0</v>
      </c>
    </row>
    <row r="4626" spans="7:11">
      <c r="G4626" s="160">
        <f t="shared" si="364"/>
        <v>0</v>
      </c>
      <c r="H4626" s="160">
        <f t="shared" si="368"/>
        <v>0</v>
      </c>
      <c r="I4626" s="160">
        <f t="shared" si="365"/>
        <v>0</v>
      </c>
      <c r="J4626" s="160">
        <f t="shared" si="366"/>
        <v>0</v>
      </c>
      <c r="K4626" s="160">
        <f t="shared" si="367"/>
        <v>0</v>
      </c>
    </row>
    <row r="4627" spans="7:11">
      <c r="G4627" s="160">
        <f t="shared" si="364"/>
        <v>0</v>
      </c>
      <c r="H4627" s="160">
        <f t="shared" si="368"/>
        <v>0</v>
      </c>
      <c r="I4627" s="160">
        <f t="shared" si="365"/>
        <v>0</v>
      </c>
      <c r="J4627" s="160">
        <f t="shared" si="366"/>
        <v>0</v>
      </c>
      <c r="K4627" s="160">
        <f t="shared" si="367"/>
        <v>0</v>
      </c>
    </row>
    <row r="4628" spans="7:11">
      <c r="G4628" s="160">
        <f t="shared" si="364"/>
        <v>0</v>
      </c>
      <c r="H4628" s="160">
        <f t="shared" si="368"/>
        <v>0</v>
      </c>
      <c r="I4628" s="160">
        <f t="shared" si="365"/>
        <v>0</v>
      </c>
      <c r="J4628" s="160">
        <f t="shared" si="366"/>
        <v>0</v>
      </c>
      <c r="K4628" s="160">
        <f t="shared" si="367"/>
        <v>0</v>
      </c>
    </row>
    <row r="4629" spans="7:11">
      <c r="G4629" s="160">
        <f t="shared" si="364"/>
        <v>0</v>
      </c>
      <c r="H4629" s="160">
        <f t="shared" si="368"/>
        <v>0</v>
      </c>
      <c r="I4629" s="160">
        <f t="shared" si="365"/>
        <v>0</v>
      </c>
      <c r="J4629" s="160">
        <f t="shared" si="366"/>
        <v>0</v>
      </c>
      <c r="K4629" s="160">
        <f t="shared" si="367"/>
        <v>0</v>
      </c>
    </row>
    <row r="4630" spans="7:11">
      <c r="G4630" s="160">
        <f t="shared" si="364"/>
        <v>0</v>
      </c>
      <c r="H4630" s="160">
        <f t="shared" si="368"/>
        <v>0</v>
      </c>
      <c r="I4630" s="160">
        <f t="shared" si="365"/>
        <v>0</v>
      </c>
      <c r="J4630" s="160">
        <f t="shared" si="366"/>
        <v>0</v>
      </c>
      <c r="K4630" s="160">
        <f t="shared" si="367"/>
        <v>0</v>
      </c>
    </row>
    <row r="4631" spans="7:11">
      <c r="G4631" s="160">
        <f t="shared" si="364"/>
        <v>0</v>
      </c>
      <c r="H4631" s="160">
        <f t="shared" si="368"/>
        <v>0</v>
      </c>
      <c r="I4631" s="160">
        <f t="shared" si="365"/>
        <v>0</v>
      </c>
      <c r="J4631" s="160">
        <f t="shared" si="366"/>
        <v>0</v>
      </c>
      <c r="K4631" s="160">
        <f t="shared" si="367"/>
        <v>0</v>
      </c>
    </row>
    <row r="4632" spans="7:11">
      <c r="G4632" s="160">
        <f t="shared" si="364"/>
        <v>0</v>
      </c>
      <c r="H4632" s="160">
        <f t="shared" si="368"/>
        <v>0</v>
      </c>
      <c r="I4632" s="160">
        <f t="shared" si="365"/>
        <v>0</v>
      </c>
      <c r="J4632" s="160">
        <f t="shared" si="366"/>
        <v>0</v>
      </c>
      <c r="K4632" s="160">
        <f t="shared" si="367"/>
        <v>0</v>
      </c>
    </row>
    <row r="4633" spans="7:11">
      <c r="G4633" s="160">
        <f t="shared" si="364"/>
        <v>0</v>
      </c>
      <c r="H4633" s="160">
        <f t="shared" si="368"/>
        <v>0</v>
      </c>
      <c r="I4633" s="160">
        <f t="shared" si="365"/>
        <v>0</v>
      </c>
      <c r="J4633" s="160">
        <f t="shared" si="366"/>
        <v>0</v>
      </c>
      <c r="K4633" s="160">
        <f t="shared" si="367"/>
        <v>0</v>
      </c>
    </row>
    <row r="4634" spans="7:11">
      <c r="G4634" s="160">
        <f t="shared" si="364"/>
        <v>0</v>
      </c>
      <c r="H4634" s="160">
        <f t="shared" si="368"/>
        <v>0</v>
      </c>
      <c r="I4634" s="160">
        <f t="shared" si="365"/>
        <v>0</v>
      </c>
      <c r="J4634" s="160">
        <f t="shared" si="366"/>
        <v>0</v>
      </c>
      <c r="K4634" s="160">
        <f t="shared" si="367"/>
        <v>0</v>
      </c>
    </row>
    <row r="4635" spans="7:11">
      <c r="G4635" s="160">
        <f t="shared" si="364"/>
        <v>0</v>
      </c>
      <c r="H4635" s="160">
        <f t="shared" si="368"/>
        <v>0</v>
      </c>
      <c r="I4635" s="160">
        <f t="shared" si="365"/>
        <v>0</v>
      </c>
      <c r="J4635" s="160">
        <f t="shared" si="366"/>
        <v>0</v>
      </c>
      <c r="K4635" s="160">
        <f t="shared" si="367"/>
        <v>0</v>
      </c>
    </row>
    <row r="4636" spans="7:11">
      <c r="G4636" s="160">
        <f t="shared" si="364"/>
        <v>0</v>
      </c>
      <c r="H4636" s="160">
        <f t="shared" si="368"/>
        <v>0</v>
      </c>
      <c r="I4636" s="160">
        <f t="shared" si="365"/>
        <v>0</v>
      </c>
      <c r="J4636" s="160">
        <f t="shared" si="366"/>
        <v>0</v>
      </c>
      <c r="K4636" s="160">
        <f t="shared" si="367"/>
        <v>0</v>
      </c>
    </row>
    <row r="4637" spans="7:11">
      <c r="G4637" s="160">
        <f t="shared" si="364"/>
        <v>0</v>
      </c>
      <c r="H4637" s="160">
        <f t="shared" si="368"/>
        <v>0</v>
      </c>
      <c r="I4637" s="160">
        <f t="shared" si="365"/>
        <v>0</v>
      </c>
      <c r="J4637" s="160">
        <f t="shared" si="366"/>
        <v>0</v>
      </c>
      <c r="K4637" s="160">
        <f t="shared" si="367"/>
        <v>0</v>
      </c>
    </row>
    <row r="4638" spans="7:11">
      <c r="G4638" s="160">
        <f t="shared" si="364"/>
        <v>0</v>
      </c>
      <c r="H4638" s="160">
        <f t="shared" si="368"/>
        <v>0</v>
      </c>
      <c r="I4638" s="160">
        <f t="shared" si="365"/>
        <v>0</v>
      </c>
      <c r="J4638" s="160">
        <f t="shared" si="366"/>
        <v>0</v>
      </c>
      <c r="K4638" s="160">
        <f t="shared" si="367"/>
        <v>0</v>
      </c>
    </row>
    <row r="4639" spans="7:11">
      <c r="G4639" s="160">
        <f t="shared" si="364"/>
        <v>0</v>
      </c>
      <c r="H4639" s="160">
        <f t="shared" si="368"/>
        <v>0</v>
      </c>
      <c r="I4639" s="160">
        <f t="shared" si="365"/>
        <v>0</v>
      </c>
      <c r="J4639" s="160">
        <f t="shared" si="366"/>
        <v>0</v>
      </c>
      <c r="K4639" s="160">
        <f t="shared" si="367"/>
        <v>0</v>
      </c>
    </row>
    <row r="4640" spans="7:11">
      <c r="G4640" s="160">
        <f t="shared" si="364"/>
        <v>0</v>
      </c>
      <c r="H4640" s="160">
        <f t="shared" si="368"/>
        <v>0</v>
      </c>
      <c r="I4640" s="160">
        <f t="shared" si="365"/>
        <v>0</v>
      </c>
      <c r="J4640" s="160">
        <f t="shared" si="366"/>
        <v>0</v>
      </c>
      <c r="K4640" s="160">
        <f t="shared" si="367"/>
        <v>0</v>
      </c>
    </row>
    <row r="4641" spans="7:11">
      <c r="G4641" s="160">
        <f t="shared" si="364"/>
        <v>0</v>
      </c>
      <c r="H4641" s="160">
        <f t="shared" si="368"/>
        <v>0</v>
      </c>
      <c r="I4641" s="160">
        <f t="shared" si="365"/>
        <v>0</v>
      </c>
      <c r="J4641" s="160">
        <f t="shared" si="366"/>
        <v>0</v>
      </c>
      <c r="K4641" s="160">
        <f t="shared" si="367"/>
        <v>0</v>
      </c>
    </row>
    <row r="4642" spans="7:11">
      <c r="G4642" s="160">
        <f t="shared" si="364"/>
        <v>0</v>
      </c>
      <c r="H4642" s="160">
        <f t="shared" si="368"/>
        <v>0</v>
      </c>
      <c r="I4642" s="160">
        <f t="shared" si="365"/>
        <v>0</v>
      </c>
      <c r="J4642" s="160">
        <f t="shared" si="366"/>
        <v>0</v>
      </c>
      <c r="K4642" s="160">
        <f t="shared" si="367"/>
        <v>0</v>
      </c>
    </row>
    <row r="4643" spans="7:11">
      <c r="G4643" s="160">
        <f t="shared" si="364"/>
        <v>0</v>
      </c>
      <c r="H4643" s="160">
        <f t="shared" si="368"/>
        <v>0</v>
      </c>
      <c r="I4643" s="160">
        <f t="shared" si="365"/>
        <v>0</v>
      </c>
      <c r="J4643" s="160">
        <f t="shared" si="366"/>
        <v>0</v>
      </c>
      <c r="K4643" s="160">
        <f t="shared" si="367"/>
        <v>0</v>
      </c>
    </row>
    <row r="4644" spans="7:11">
      <c r="G4644" s="160">
        <f t="shared" si="364"/>
        <v>0</v>
      </c>
      <c r="H4644" s="160">
        <f t="shared" si="368"/>
        <v>0</v>
      </c>
      <c r="I4644" s="160">
        <f t="shared" si="365"/>
        <v>0</v>
      </c>
      <c r="J4644" s="160">
        <f t="shared" si="366"/>
        <v>0</v>
      </c>
      <c r="K4644" s="160">
        <f t="shared" si="367"/>
        <v>0</v>
      </c>
    </row>
    <row r="4645" spans="7:11">
      <c r="G4645" s="160">
        <f t="shared" si="364"/>
        <v>0</v>
      </c>
      <c r="H4645" s="160">
        <f t="shared" si="368"/>
        <v>0</v>
      </c>
      <c r="I4645" s="160">
        <f t="shared" si="365"/>
        <v>0</v>
      </c>
      <c r="J4645" s="160">
        <f t="shared" si="366"/>
        <v>0</v>
      </c>
      <c r="K4645" s="160">
        <f t="shared" si="367"/>
        <v>0</v>
      </c>
    </row>
    <row r="4646" spans="7:11">
      <c r="G4646" s="160">
        <f t="shared" si="364"/>
        <v>0</v>
      </c>
      <c r="H4646" s="160">
        <f t="shared" si="368"/>
        <v>0</v>
      </c>
      <c r="I4646" s="160">
        <f t="shared" si="365"/>
        <v>0</v>
      </c>
      <c r="J4646" s="160">
        <f t="shared" si="366"/>
        <v>0</v>
      </c>
      <c r="K4646" s="160">
        <f t="shared" si="367"/>
        <v>0</v>
      </c>
    </row>
    <row r="4647" spans="7:11">
      <c r="G4647" s="160">
        <f t="shared" si="364"/>
        <v>0</v>
      </c>
      <c r="H4647" s="160">
        <f t="shared" si="368"/>
        <v>0</v>
      </c>
      <c r="I4647" s="160">
        <f t="shared" si="365"/>
        <v>0</v>
      </c>
      <c r="J4647" s="160">
        <f t="shared" si="366"/>
        <v>0</v>
      </c>
      <c r="K4647" s="160">
        <f t="shared" si="367"/>
        <v>0</v>
      </c>
    </row>
    <row r="4648" spans="7:11">
      <c r="G4648" s="160">
        <f t="shared" si="364"/>
        <v>0</v>
      </c>
      <c r="H4648" s="160">
        <f t="shared" si="368"/>
        <v>0</v>
      </c>
      <c r="I4648" s="160">
        <f t="shared" si="365"/>
        <v>0</v>
      </c>
      <c r="J4648" s="160">
        <f t="shared" si="366"/>
        <v>0</v>
      </c>
      <c r="K4648" s="160">
        <f t="shared" si="367"/>
        <v>0</v>
      </c>
    </row>
    <row r="4649" spans="7:11">
      <c r="G4649" s="160">
        <f t="shared" si="364"/>
        <v>0</v>
      </c>
      <c r="H4649" s="160">
        <f t="shared" si="368"/>
        <v>0</v>
      </c>
      <c r="I4649" s="160">
        <f t="shared" si="365"/>
        <v>0</v>
      </c>
      <c r="J4649" s="160">
        <f t="shared" si="366"/>
        <v>0</v>
      </c>
      <c r="K4649" s="160">
        <f t="shared" si="367"/>
        <v>0</v>
      </c>
    </row>
    <row r="4650" spans="7:11">
      <c r="G4650" s="160">
        <f t="shared" si="364"/>
        <v>0</v>
      </c>
      <c r="H4650" s="160">
        <f t="shared" si="368"/>
        <v>0</v>
      </c>
      <c r="I4650" s="160">
        <f t="shared" si="365"/>
        <v>0</v>
      </c>
      <c r="J4650" s="160">
        <f t="shared" si="366"/>
        <v>0</v>
      </c>
      <c r="K4650" s="160">
        <f t="shared" si="367"/>
        <v>0</v>
      </c>
    </row>
    <row r="4651" spans="7:11">
      <c r="G4651" s="160">
        <f t="shared" si="364"/>
        <v>0</v>
      </c>
      <c r="H4651" s="160">
        <f t="shared" si="368"/>
        <v>0</v>
      </c>
      <c r="I4651" s="160">
        <f t="shared" si="365"/>
        <v>0</v>
      </c>
      <c r="J4651" s="160">
        <f t="shared" si="366"/>
        <v>0</v>
      </c>
      <c r="K4651" s="160">
        <f t="shared" si="367"/>
        <v>0</v>
      </c>
    </row>
    <row r="4652" spans="7:11">
      <c r="G4652" s="160">
        <f t="shared" si="364"/>
        <v>0</v>
      </c>
      <c r="H4652" s="160">
        <f t="shared" si="368"/>
        <v>0</v>
      </c>
      <c r="I4652" s="160">
        <f t="shared" si="365"/>
        <v>0</v>
      </c>
      <c r="J4652" s="160">
        <f t="shared" si="366"/>
        <v>0</v>
      </c>
      <c r="K4652" s="160">
        <f t="shared" si="367"/>
        <v>0</v>
      </c>
    </row>
    <row r="4653" spans="7:11">
      <c r="G4653" s="160">
        <f t="shared" si="364"/>
        <v>0</v>
      </c>
      <c r="H4653" s="160">
        <f t="shared" si="368"/>
        <v>0</v>
      </c>
      <c r="I4653" s="160">
        <f t="shared" si="365"/>
        <v>0</v>
      </c>
      <c r="J4653" s="160">
        <f t="shared" si="366"/>
        <v>0</v>
      </c>
      <c r="K4653" s="160">
        <f t="shared" si="367"/>
        <v>0</v>
      </c>
    </row>
    <row r="4654" spans="7:11">
      <c r="G4654" s="160">
        <f t="shared" si="364"/>
        <v>0</v>
      </c>
      <c r="H4654" s="160">
        <f t="shared" si="368"/>
        <v>0</v>
      </c>
      <c r="I4654" s="160">
        <f t="shared" si="365"/>
        <v>0</v>
      </c>
      <c r="J4654" s="160">
        <f t="shared" si="366"/>
        <v>0</v>
      </c>
      <c r="K4654" s="160">
        <f t="shared" si="367"/>
        <v>0</v>
      </c>
    </row>
    <row r="4655" spans="7:11">
      <c r="G4655" s="160">
        <f t="shared" si="364"/>
        <v>0</v>
      </c>
      <c r="H4655" s="160">
        <f t="shared" si="368"/>
        <v>0</v>
      </c>
      <c r="I4655" s="160">
        <f t="shared" si="365"/>
        <v>0</v>
      </c>
      <c r="J4655" s="160">
        <f t="shared" si="366"/>
        <v>0</v>
      </c>
      <c r="K4655" s="160">
        <f t="shared" si="367"/>
        <v>0</v>
      </c>
    </row>
    <row r="4656" spans="7:11">
      <c r="G4656" s="160">
        <f t="shared" si="364"/>
        <v>0</v>
      </c>
      <c r="H4656" s="160">
        <f t="shared" si="368"/>
        <v>0</v>
      </c>
      <c r="I4656" s="160">
        <f t="shared" si="365"/>
        <v>0</v>
      </c>
      <c r="J4656" s="160">
        <f t="shared" si="366"/>
        <v>0</v>
      </c>
      <c r="K4656" s="160">
        <f t="shared" si="367"/>
        <v>0</v>
      </c>
    </row>
    <row r="4657" spans="7:11">
      <c r="G4657" s="160">
        <f t="shared" si="364"/>
        <v>0</v>
      </c>
      <c r="H4657" s="160">
        <f t="shared" si="368"/>
        <v>0</v>
      </c>
      <c r="I4657" s="160">
        <f t="shared" si="365"/>
        <v>0</v>
      </c>
      <c r="J4657" s="160">
        <f t="shared" si="366"/>
        <v>0</v>
      </c>
      <c r="K4657" s="160">
        <f t="shared" si="367"/>
        <v>0</v>
      </c>
    </row>
    <row r="4658" spans="7:11">
      <c r="G4658" s="160">
        <f t="shared" si="364"/>
        <v>0</v>
      </c>
      <c r="H4658" s="160">
        <f t="shared" si="368"/>
        <v>0</v>
      </c>
      <c r="I4658" s="160">
        <f t="shared" si="365"/>
        <v>0</v>
      </c>
      <c r="J4658" s="160">
        <f t="shared" si="366"/>
        <v>0</v>
      </c>
      <c r="K4658" s="160">
        <f t="shared" si="367"/>
        <v>0</v>
      </c>
    </row>
    <row r="4659" spans="7:11">
      <c r="G4659" s="160">
        <f t="shared" si="364"/>
        <v>0</v>
      </c>
      <c r="H4659" s="160">
        <f t="shared" si="368"/>
        <v>0</v>
      </c>
      <c r="I4659" s="160">
        <f t="shared" si="365"/>
        <v>0</v>
      </c>
      <c r="J4659" s="160">
        <f t="shared" si="366"/>
        <v>0</v>
      </c>
      <c r="K4659" s="160">
        <f t="shared" si="367"/>
        <v>0</v>
      </c>
    </row>
    <row r="4660" spans="7:11">
      <c r="G4660" s="160">
        <f t="shared" si="364"/>
        <v>0</v>
      </c>
      <c r="H4660" s="160">
        <f t="shared" si="368"/>
        <v>0</v>
      </c>
      <c r="I4660" s="160">
        <f t="shared" si="365"/>
        <v>0</v>
      </c>
      <c r="J4660" s="160">
        <f t="shared" si="366"/>
        <v>0</v>
      </c>
      <c r="K4660" s="160">
        <f t="shared" si="367"/>
        <v>0</v>
      </c>
    </row>
    <row r="4661" spans="7:11">
      <c r="G4661" s="160">
        <f t="shared" si="364"/>
        <v>0</v>
      </c>
      <c r="H4661" s="160">
        <f t="shared" si="368"/>
        <v>0</v>
      </c>
      <c r="I4661" s="160">
        <f t="shared" si="365"/>
        <v>0</v>
      </c>
      <c r="J4661" s="160">
        <f t="shared" si="366"/>
        <v>0</v>
      </c>
      <c r="K4661" s="160">
        <f t="shared" si="367"/>
        <v>0</v>
      </c>
    </row>
    <row r="4662" spans="7:11">
      <c r="G4662" s="160">
        <f t="shared" si="364"/>
        <v>0</v>
      </c>
      <c r="H4662" s="160">
        <f t="shared" si="368"/>
        <v>0</v>
      </c>
      <c r="I4662" s="160">
        <f t="shared" si="365"/>
        <v>0</v>
      </c>
      <c r="J4662" s="160">
        <f t="shared" si="366"/>
        <v>0</v>
      </c>
      <c r="K4662" s="160">
        <f t="shared" si="367"/>
        <v>0</v>
      </c>
    </row>
    <row r="4663" spans="7:11">
      <c r="G4663" s="160">
        <f t="shared" si="364"/>
        <v>0</v>
      </c>
      <c r="H4663" s="160">
        <f t="shared" si="368"/>
        <v>0</v>
      </c>
      <c r="I4663" s="160">
        <f t="shared" si="365"/>
        <v>0</v>
      </c>
      <c r="J4663" s="160">
        <f t="shared" si="366"/>
        <v>0</v>
      </c>
      <c r="K4663" s="160">
        <f t="shared" si="367"/>
        <v>0</v>
      </c>
    </row>
    <row r="4664" spans="7:11">
      <c r="G4664" s="160">
        <f t="shared" si="364"/>
        <v>0</v>
      </c>
      <c r="H4664" s="160">
        <f t="shared" si="368"/>
        <v>0</v>
      </c>
      <c r="I4664" s="160">
        <f t="shared" si="365"/>
        <v>0</v>
      </c>
      <c r="J4664" s="160">
        <f t="shared" si="366"/>
        <v>0</v>
      </c>
      <c r="K4664" s="160">
        <f t="shared" si="367"/>
        <v>0</v>
      </c>
    </row>
    <row r="4665" spans="7:11">
      <c r="G4665" s="160">
        <f t="shared" ref="G4665:G4728" si="369">IF(LEFT(C4665,2)="1-","ТР",IF(LEFT(C4665,2)="4-","ТР",0))</f>
        <v>0</v>
      </c>
      <c r="H4665" s="160">
        <f t="shared" si="368"/>
        <v>0</v>
      </c>
      <c r="I4665" s="160">
        <f t="shared" si="365"/>
        <v>0</v>
      </c>
      <c r="J4665" s="160">
        <f t="shared" si="366"/>
        <v>0</v>
      </c>
      <c r="K4665" s="160">
        <f t="shared" si="367"/>
        <v>0</v>
      </c>
    </row>
    <row r="4666" spans="7:11">
      <c r="G4666" s="160">
        <f t="shared" si="369"/>
        <v>0</v>
      </c>
      <c r="H4666" s="160">
        <f t="shared" si="368"/>
        <v>0</v>
      </c>
      <c r="I4666" s="160">
        <f t="shared" si="365"/>
        <v>0</v>
      </c>
      <c r="J4666" s="160">
        <f t="shared" si="366"/>
        <v>0</v>
      </c>
      <c r="K4666" s="160">
        <f t="shared" si="367"/>
        <v>0</v>
      </c>
    </row>
    <row r="4667" spans="7:11">
      <c r="G4667" s="160">
        <f t="shared" si="369"/>
        <v>0</v>
      </c>
      <c r="H4667" s="160">
        <f t="shared" si="368"/>
        <v>0</v>
      </c>
      <c r="I4667" s="160">
        <f t="shared" si="365"/>
        <v>0</v>
      </c>
      <c r="J4667" s="160">
        <f t="shared" si="366"/>
        <v>0</v>
      </c>
      <c r="K4667" s="160">
        <f t="shared" si="367"/>
        <v>0</v>
      </c>
    </row>
    <row r="4668" spans="7:11">
      <c r="G4668" s="160">
        <f t="shared" si="369"/>
        <v>0</v>
      </c>
      <c r="H4668" s="160">
        <f t="shared" si="368"/>
        <v>0</v>
      </c>
      <c r="I4668" s="160">
        <f t="shared" si="365"/>
        <v>0</v>
      </c>
      <c r="J4668" s="160">
        <f t="shared" si="366"/>
        <v>0</v>
      </c>
      <c r="K4668" s="160">
        <f t="shared" si="367"/>
        <v>0</v>
      </c>
    </row>
    <row r="4669" spans="7:11">
      <c r="G4669" s="160">
        <f t="shared" si="369"/>
        <v>0</v>
      </c>
      <c r="H4669" s="160">
        <f t="shared" si="368"/>
        <v>0</v>
      </c>
      <c r="I4669" s="160">
        <f t="shared" si="365"/>
        <v>0</v>
      </c>
      <c r="J4669" s="160">
        <f t="shared" si="366"/>
        <v>0</v>
      </c>
      <c r="K4669" s="160">
        <f t="shared" si="367"/>
        <v>0</v>
      </c>
    </row>
    <row r="4670" spans="7:11">
      <c r="G4670" s="160">
        <f t="shared" si="369"/>
        <v>0</v>
      </c>
      <c r="H4670" s="160">
        <f t="shared" si="368"/>
        <v>0</v>
      </c>
      <c r="I4670" s="160">
        <f t="shared" si="365"/>
        <v>0</v>
      </c>
      <c r="J4670" s="160">
        <f t="shared" si="366"/>
        <v>0</v>
      </c>
      <c r="K4670" s="160">
        <f t="shared" si="367"/>
        <v>0</v>
      </c>
    </row>
    <row r="4671" spans="7:11">
      <c r="G4671" s="160">
        <f t="shared" si="369"/>
        <v>0</v>
      </c>
      <c r="H4671" s="160">
        <f t="shared" si="368"/>
        <v>0</v>
      </c>
      <c r="I4671" s="160">
        <f t="shared" si="365"/>
        <v>0</v>
      </c>
      <c r="J4671" s="160">
        <f t="shared" si="366"/>
        <v>0</v>
      </c>
      <c r="K4671" s="160">
        <f t="shared" si="367"/>
        <v>0</v>
      </c>
    </row>
    <row r="4672" spans="7:11">
      <c r="G4672" s="160">
        <f t="shared" si="369"/>
        <v>0</v>
      </c>
      <c r="H4672" s="160">
        <f t="shared" si="368"/>
        <v>0</v>
      </c>
      <c r="I4672" s="160">
        <f t="shared" si="365"/>
        <v>0</v>
      </c>
      <c r="J4672" s="160">
        <f t="shared" si="366"/>
        <v>0</v>
      </c>
      <c r="K4672" s="160">
        <f t="shared" si="367"/>
        <v>0</v>
      </c>
    </row>
    <row r="4673" spans="7:11">
      <c r="G4673" s="160">
        <f t="shared" si="369"/>
        <v>0</v>
      </c>
      <c r="H4673" s="160">
        <f t="shared" si="368"/>
        <v>0</v>
      </c>
      <c r="I4673" s="160">
        <f t="shared" si="365"/>
        <v>0</v>
      </c>
      <c r="J4673" s="160">
        <f t="shared" si="366"/>
        <v>0</v>
      </c>
      <c r="K4673" s="160">
        <f t="shared" si="367"/>
        <v>0</v>
      </c>
    </row>
    <row r="4674" spans="7:11">
      <c r="G4674" s="160">
        <f t="shared" si="369"/>
        <v>0</v>
      </c>
      <c r="H4674" s="160">
        <f t="shared" si="368"/>
        <v>0</v>
      </c>
      <c r="I4674" s="160">
        <f t="shared" si="365"/>
        <v>0</v>
      </c>
      <c r="J4674" s="160">
        <f t="shared" si="366"/>
        <v>0</v>
      </c>
      <c r="K4674" s="160">
        <f t="shared" si="367"/>
        <v>0</v>
      </c>
    </row>
    <row r="4675" spans="7:11">
      <c r="G4675" s="160">
        <f t="shared" si="369"/>
        <v>0</v>
      </c>
      <c r="H4675" s="160">
        <f t="shared" si="368"/>
        <v>0</v>
      </c>
      <c r="I4675" s="160">
        <f t="shared" si="365"/>
        <v>0</v>
      </c>
      <c r="J4675" s="160">
        <f t="shared" si="366"/>
        <v>0</v>
      </c>
      <c r="K4675" s="160">
        <f t="shared" si="367"/>
        <v>0</v>
      </c>
    </row>
    <row r="4676" spans="7:11">
      <c r="G4676" s="160">
        <f t="shared" si="369"/>
        <v>0</v>
      </c>
      <c r="H4676" s="160">
        <f t="shared" si="368"/>
        <v>0</v>
      </c>
      <c r="I4676" s="160">
        <f t="shared" ref="I4676:I4739" si="370">IF(G4676="ТР",F4676,0)</f>
        <v>0</v>
      </c>
      <c r="J4676" s="160">
        <f t="shared" si="366"/>
        <v>0</v>
      </c>
      <c r="K4676" s="160">
        <f t="shared" si="367"/>
        <v>0</v>
      </c>
    </row>
    <row r="4677" spans="7:11">
      <c r="G4677" s="160">
        <f t="shared" si="369"/>
        <v>0</v>
      </c>
      <c r="H4677" s="160">
        <f t="shared" si="368"/>
        <v>0</v>
      </c>
      <c r="I4677" s="160">
        <f t="shared" si="370"/>
        <v>0</v>
      </c>
      <c r="J4677" s="160">
        <f t="shared" ref="J4677:J4740" si="371">IF(LEFT(C4677,2)="02","КР",0)</f>
        <v>0</v>
      </c>
      <c r="K4677" s="160">
        <f t="shared" ref="K4677:K4740" si="372">IF(J4677="КР",F4677,0)</f>
        <v>0</v>
      </c>
    </row>
    <row r="4678" spans="7:11">
      <c r="G4678" s="160">
        <f t="shared" si="369"/>
        <v>0</v>
      </c>
      <c r="H4678" s="160">
        <f t="shared" si="368"/>
        <v>0</v>
      </c>
      <c r="I4678" s="160">
        <f t="shared" si="370"/>
        <v>0</v>
      </c>
      <c r="J4678" s="160">
        <f t="shared" si="371"/>
        <v>0</v>
      </c>
      <c r="K4678" s="160">
        <f t="shared" si="372"/>
        <v>0</v>
      </c>
    </row>
    <row r="4679" spans="7:11">
      <c r="G4679" s="160">
        <f t="shared" si="369"/>
        <v>0</v>
      </c>
      <c r="H4679" s="160">
        <f t="shared" ref="H4679:H4742" si="373">IF(G4679="ТР",MID(C4679,3,1),0)</f>
        <v>0</v>
      </c>
      <c r="I4679" s="160">
        <f t="shared" si="370"/>
        <v>0</v>
      </c>
      <c r="J4679" s="160">
        <f t="shared" si="371"/>
        <v>0</v>
      </c>
      <c r="K4679" s="160">
        <f t="shared" si="372"/>
        <v>0</v>
      </c>
    </row>
    <row r="4680" spans="7:11">
      <c r="G4680" s="160">
        <f t="shared" si="369"/>
        <v>0</v>
      </c>
      <c r="H4680" s="160">
        <f t="shared" si="373"/>
        <v>0</v>
      </c>
      <c r="I4680" s="160">
        <f t="shared" si="370"/>
        <v>0</v>
      </c>
      <c r="J4680" s="160">
        <f t="shared" si="371"/>
        <v>0</v>
      </c>
      <c r="K4680" s="160">
        <f t="shared" si="372"/>
        <v>0</v>
      </c>
    </row>
    <row r="4681" spans="7:11">
      <c r="G4681" s="160">
        <f t="shared" si="369"/>
        <v>0</v>
      </c>
      <c r="H4681" s="160">
        <f t="shared" si="373"/>
        <v>0</v>
      </c>
      <c r="I4681" s="160">
        <f t="shared" si="370"/>
        <v>0</v>
      </c>
      <c r="J4681" s="160">
        <f t="shared" si="371"/>
        <v>0</v>
      </c>
      <c r="K4681" s="160">
        <f t="shared" si="372"/>
        <v>0</v>
      </c>
    </row>
    <row r="4682" spans="7:11">
      <c r="G4682" s="160">
        <f t="shared" si="369"/>
        <v>0</v>
      </c>
      <c r="H4682" s="160">
        <f t="shared" si="373"/>
        <v>0</v>
      </c>
      <c r="I4682" s="160">
        <f t="shared" si="370"/>
        <v>0</v>
      </c>
      <c r="J4682" s="160">
        <f t="shared" si="371"/>
        <v>0</v>
      </c>
      <c r="K4682" s="160">
        <f t="shared" si="372"/>
        <v>0</v>
      </c>
    </row>
    <row r="4683" spans="7:11">
      <c r="G4683" s="160">
        <f t="shared" si="369"/>
        <v>0</v>
      </c>
      <c r="H4683" s="160">
        <f t="shared" si="373"/>
        <v>0</v>
      </c>
      <c r="I4683" s="160">
        <f t="shared" si="370"/>
        <v>0</v>
      </c>
      <c r="J4683" s="160">
        <f t="shared" si="371"/>
        <v>0</v>
      </c>
      <c r="K4683" s="160">
        <f t="shared" si="372"/>
        <v>0</v>
      </c>
    </row>
    <row r="4684" spans="7:11">
      <c r="G4684" s="160">
        <f t="shared" si="369"/>
        <v>0</v>
      </c>
      <c r="H4684" s="160">
        <f t="shared" si="373"/>
        <v>0</v>
      </c>
      <c r="I4684" s="160">
        <f t="shared" si="370"/>
        <v>0</v>
      </c>
      <c r="J4684" s="160">
        <f t="shared" si="371"/>
        <v>0</v>
      </c>
      <c r="K4684" s="160">
        <f t="shared" si="372"/>
        <v>0</v>
      </c>
    </row>
    <row r="4685" spans="7:11">
      <c r="G4685" s="160">
        <f t="shared" si="369"/>
        <v>0</v>
      </c>
      <c r="H4685" s="160">
        <f t="shared" si="373"/>
        <v>0</v>
      </c>
      <c r="I4685" s="160">
        <f t="shared" si="370"/>
        <v>0</v>
      </c>
      <c r="J4685" s="160">
        <f t="shared" si="371"/>
        <v>0</v>
      </c>
      <c r="K4685" s="160">
        <f t="shared" si="372"/>
        <v>0</v>
      </c>
    </row>
    <row r="4686" spans="7:11">
      <c r="G4686" s="160">
        <f t="shared" si="369"/>
        <v>0</v>
      </c>
      <c r="H4686" s="160">
        <f t="shared" si="373"/>
        <v>0</v>
      </c>
      <c r="I4686" s="160">
        <f t="shared" si="370"/>
        <v>0</v>
      </c>
      <c r="J4686" s="160">
        <f t="shared" si="371"/>
        <v>0</v>
      </c>
      <c r="K4686" s="160">
        <f t="shared" si="372"/>
        <v>0</v>
      </c>
    </row>
    <row r="4687" spans="7:11">
      <c r="G4687" s="160">
        <f t="shared" si="369"/>
        <v>0</v>
      </c>
      <c r="H4687" s="160">
        <f t="shared" si="373"/>
        <v>0</v>
      </c>
      <c r="I4687" s="160">
        <f t="shared" si="370"/>
        <v>0</v>
      </c>
      <c r="J4687" s="160">
        <f t="shared" si="371"/>
        <v>0</v>
      </c>
      <c r="K4687" s="160">
        <f t="shared" si="372"/>
        <v>0</v>
      </c>
    </row>
    <row r="4688" spans="7:11">
      <c r="G4688" s="160">
        <f t="shared" si="369"/>
        <v>0</v>
      </c>
      <c r="H4688" s="160">
        <f t="shared" si="373"/>
        <v>0</v>
      </c>
      <c r="I4688" s="160">
        <f t="shared" si="370"/>
        <v>0</v>
      </c>
      <c r="J4688" s="160">
        <f t="shared" si="371"/>
        <v>0</v>
      </c>
      <c r="K4688" s="160">
        <f t="shared" si="372"/>
        <v>0</v>
      </c>
    </row>
    <row r="4689" spans="7:11">
      <c r="G4689" s="160">
        <f t="shared" si="369"/>
        <v>0</v>
      </c>
      <c r="H4689" s="160">
        <f t="shared" si="373"/>
        <v>0</v>
      </c>
      <c r="I4689" s="160">
        <f t="shared" si="370"/>
        <v>0</v>
      </c>
      <c r="J4689" s="160">
        <f t="shared" si="371"/>
        <v>0</v>
      </c>
      <c r="K4689" s="160">
        <f t="shared" si="372"/>
        <v>0</v>
      </c>
    </row>
    <row r="4690" spans="7:11">
      <c r="G4690" s="160">
        <f t="shared" si="369"/>
        <v>0</v>
      </c>
      <c r="H4690" s="160">
        <f t="shared" si="373"/>
        <v>0</v>
      </c>
      <c r="I4690" s="160">
        <f t="shared" si="370"/>
        <v>0</v>
      </c>
      <c r="J4690" s="160">
        <f t="shared" si="371"/>
        <v>0</v>
      </c>
      <c r="K4690" s="160">
        <f t="shared" si="372"/>
        <v>0</v>
      </c>
    </row>
    <row r="4691" spans="7:11">
      <c r="G4691" s="160">
        <f t="shared" si="369"/>
        <v>0</v>
      </c>
      <c r="H4691" s="160">
        <f t="shared" si="373"/>
        <v>0</v>
      </c>
      <c r="I4691" s="160">
        <f t="shared" si="370"/>
        <v>0</v>
      </c>
      <c r="J4691" s="160">
        <f t="shared" si="371"/>
        <v>0</v>
      </c>
      <c r="K4691" s="160">
        <f t="shared" si="372"/>
        <v>0</v>
      </c>
    </row>
    <row r="4692" spans="7:11">
      <c r="G4692" s="160">
        <f t="shared" si="369"/>
        <v>0</v>
      </c>
      <c r="H4692" s="160">
        <f t="shared" si="373"/>
        <v>0</v>
      </c>
      <c r="I4692" s="160">
        <f t="shared" si="370"/>
        <v>0</v>
      </c>
      <c r="J4692" s="160">
        <f t="shared" si="371"/>
        <v>0</v>
      </c>
      <c r="K4692" s="160">
        <f t="shared" si="372"/>
        <v>0</v>
      </c>
    </row>
    <row r="4693" spans="7:11">
      <c r="G4693" s="160">
        <f t="shared" si="369"/>
        <v>0</v>
      </c>
      <c r="H4693" s="160">
        <f t="shared" si="373"/>
        <v>0</v>
      </c>
      <c r="I4693" s="160">
        <f t="shared" si="370"/>
        <v>0</v>
      </c>
      <c r="J4693" s="160">
        <f t="shared" si="371"/>
        <v>0</v>
      </c>
      <c r="K4693" s="160">
        <f t="shared" si="372"/>
        <v>0</v>
      </c>
    </row>
    <row r="4694" spans="7:11">
      <c r="G4694" s="160">
        <f t="shared" si="369"/>
        <v>0</v>
      </c>
      <c r="H4694" s="160">
        <f t="shared" si="373"/>
        <v>0</v>
      </c>
      <c r="I4694" s="160">
        <f t="shared" si="370"/>
        <v>0</v>
      </c>
      <c r="J4694" s="160">
        <f t="shared" si="371"/>
        <v>0</v>
      </c>
      <c r="K4694" s="160">
        <f t="shared" si="372"/>
        <v>0</v>
      </c>
    </row>
    <row r="4695" spans="7:11">
      <c r="G4695" s="160">
        <f t="shared" si="369"/>
        <v>0</v>
      </c>
      <c r="H4695" s="160">
        <f t="shared" si="373"/>
        <v>0</v>
      </c>
      <c r="I4695" s="160">
        <f t="shared" si="370"/>
        <v>0</v>
      </c>
      <c r="J4695" s="160">
        <f t="shared" si="371"/>
        <v>0</v>
      </c>
      <c r="K4695" s="160">
        <f t="shared" si="372"/>
        <v>0</v>
      </c>
    </row>
    <row r="4696" spans="7:11">
      <c r="G4696" s="160">
        <f t="shared" si="369"/>
        <v>0</v>
      </c>
      <c r="H4696" s="160">
        <f t="shared" si="373"/>
        <v>0</v>
      </c>
      <c r="I4696" s="160">
        <f t="shared" si="370"/>
        <v>0</v>
      </c>
      <c r="J4696" s="160">
        <f t="shared" si="371"/>
        <v>0</v>
      </c>
      <c r="K4696" s="160">
        <f t="shared" si="372"/>
        <v>0</v>
      </c>
    </row>
    <row r="4697" spans="7:11">
      <c r="G4697" s="160">
        <f t="shared" si="369"/>
        <v>0</v>
      </c>
      <c r="H4697" s="160">
        <f t="shared" si="373"/>
        <v>0</v>
      </c>
      <c r="I4697" s="160">
        <f t="shared" si="370"/>
        <v>0</v>
      </c>
      <c r="J4697" s="160">
        <f t="shared" si="371"/>
        <v>0</v>
      </c>
      <c r="K4697" s="160">
        <f t="shared" si="372"/>
        <v>0</v>
      </c>
    </row>
    <row r="4698" spans="7:11">
      <c r="G4698" s="160">
        <f t="shared" si="369"/>
        <v>0</v>
      </c>
      <c r="H4698" s="160">
        <f t="shared" si="373"/>
        <v>0</v>
      </c>
      <c r="I4698" s="160">
        <f t="shared" si="370"/>
        <v>0</v>
      </c>
      <c r="J4698" s="160">
        <f t="shared" si="371"/>
        <v>0</v>
      </c>
      <c r="K4698" s="160">
        <f t="shared" si="372"/>
        <v>0</v>
      </c>
    </row>
    <row r="4699" spans="7:11">
      <c r="G4699" s="160">
        <f t="shared" si="369"/>
        <v>0</v>
      </c>
      <c r="H4699" s="160">
        <f t="shared" si="373"/>
        <v>0</v>
      </c>
      <c r="I4699" s="160">
        <f t="shared" si="370"/>
        <v>0</v>
      </c>
      <c r="J4699" s="160">
        <f t="shared" si="371"/>
        <v>0</v>
      </c>
      <c r="K4699" s="160">
        <f t="shared" si="372"/>
        <v>0</v>
      </c>
    </row>
    <row r="4700" spans="7:11">
      <c r="G4700" s="160">
        <f t="shared" si="369"/>
        <v>0</v>
      </c>
      <c r="H4700" s="160">
        <f t="shared" si="373"/>
        <v>0</v>
      </c>
      <c r="I4700" s="160">
        <f t="shared" si="370"/>
        <v>0</v>
      </c>
      <c r="J4700" s="160">
        <f t="shared" si="371"/>
        <v>0</v>
      </c>
      <c r="K4700" s="160">
        <f t="shared" si="372"/>
        <v>0</v>
      </c>
    </row>
    <row r="4701" spans="7:11">
      <c r="G4701" s="160">
        <f t="shared" si="369"/>
        <v>0</v>
      </c>
      <c r="H4701" s="160">
        <f t="shared" si="373"/>
        <v>0</v>
      </c>
      <c r="I4701" s="160">
        <f t="shared" si="370"/>
        <v>0</v>
      </c>
      <c r="J4701" s="160">
        <f t="shared" si="371"/>
        <v>0</v>
      </c>
      <c r="K4701" s="160">
        <f t="shared" si="372"/>
        <v>0</v>
      </c>
    </row>
    <row r="4702" spans="7:11">
      <c r="G4702" s="160">
        <f t="shared" si="369"/>
        <v>0</v>
      </c>
      <c r="H4702" s="160">
        <f t="shared" si="373"/>
        <v>0</v>
      </c>
      <c r="I4702" s="160">
        <f t="shared" si="370"/>
        <v>0</v>
      </c>
      <c r="J4702" s="160">
        <f t="shared" si="371"/>
        <v>0</v>
      </c>
      <c r="K4702" s="160">
        <f t="shared" si="372"/>
        <v>0</v>
      </c>
    </row>
    <row r="4703" spans="7:11">
      <c r="G4703" s="160">
        <f t="shared" si="369"/>
        <v>0</v>
      </c>
      <c r="H4703" s="160">
        <f t="shared" si="373"/>
        <v>0</v>
      </c>
      <c r="I4703" s="160">
        <f t="shared" si="370"/>
        <v>0</v>
      </c>
      <c r="J4703" s="160">
        <f t="shared" si="371"/>
        <v>0</v>
      </c>
      <c r="K4703" s="160">
        <f t="shared" si="372"/>
        <v>0</v>
      </c>
    </row>
    <row r="4704" spans="7:11">
      <c r="G4704" s="160">
        <f t="shared" si="369"/>
        <v>0</v>
      </c>
      <c r="H4704" s="160">
        <f t="shared" si="373"/>
        <v>0</v>
      </c>
      <c r="I4704" s="160">
        <f t="shared" si="370"/>
        <v>0</v>
      </c>
      <c r="J4704" s="160">
        <f t="shared" si="371"/>
        <v>0</v>
      </c>
      <c r="K4704" s="160">
        <f t="shared" si="372"/>
        <v>0</v>
      </c>
    </row>
    <row r="4705" spans="7:11">
      <c r="G4705" s="160">
        <f t="shared" si="369"/>
        <v>0</v>
      </c>
      <c r="H4705" s="160">
        <f t="shared" si="373"/>
        <v>0</v>
      </c>
      <c r="I4705" s="160">
        <f t="shared" si="370"/>
        <v>0</v>
      </c>
      <c r="J4705" s="160">
        <f t="shared" si="371"/>
        <v>0</v>
      </c>
      <c r="K4705" s="160">
        <f t="shared" si="372"/>
        <v>0</v>
      </c>
    </row>
    <row r="4706" spans="7:11">
      <c r="G4706" s="160">
        <f t="shared" si="369"/>
        <v>0</v>
      </c>
      <c r="H4706" s="160">
        <f t="shared" si="373"/>
        <v>0</v>
      </c>
      <c r="I4706" s="160">
        <f t="shared" si="370"/>
        <v>0</v>
      </c>
      <c r="J4706" s="160">
        <f t="shared" si="371"/>
        <v>0</v>
      </c>
      <c r="K4706" s="160">
        <f t="shared" si="372"/>
        <v>0</v>
      </c>
    </row>
    <row r="4707" spans="7:11">
      <c r="G4707" s="160">
        <f t="shared" si="369"/>
        <v>0</v>
      </c>
      <c r="H4707" s="160">
        <f t="shared" si="373"/>
        <v>0</v>
      </c>
      <c r="I4707" s="160">
        <f t="shared" si="370"/>
        <v>0</v>
      </c>
      <c r="J4707" s="160">
        <f t="shared" si="371"/>
        <v>0</v>
      </c>
      <c r="K4707" s="160">
        <f t="shared" si="372"/>
        <v>0</v>
      </c>
    </row>
    <row r="4708" spans="7:11">
      <c r="G4708" s="160">
        <f t="shared" si="369"/>
        <v>0</v>
      </c>
      <c r="H4708" s="160">
        <f t="shared" si="373"/>
        <v>0</v>
      </c>
      <c r="I4708" s="160">
        <f t="shared" si="370"/>
        <v>0</v>
      </c>
      <c r="J4708" s="160">
        <f t="shared" si="371"/>
        <v>0</v>
      </c>
      <c r="K4708" s="160">
        <f t="shared" si="372"/>
        <v>0</v>
      </c>
    </row>
    <row r="4709" spans="7:11">
      <c r="G4709" s="160">
        <f t="shared" si="369"/>
        <v>0</v>
      </c>
      <c r="H4709" s="160">
        <f t="shared" si="373"/>
        <v>0</v>
      </c>
      <c r="I4709" s="160">
        <f t="shared" si="370"/>
        <v>0</v>
      </c>
      <c r="J4709" s="160">
        <f t="shared" si="371"/>
        <v>0</v>
      </c>
      <c r="K4709" s="160">
        <f t="shared" si="372"/>
        <v>0</v>
      </c>
    </row>
    <row r="4710" spans="7:11">
      <c r="G4710" s="160">
        <f t="shared" si="369"/>
        <v>0</v>
      </c>
      <c r="H4710" s="160">
        <f t="shared" si="373"/>
        <v>0</v>
      </c>
      <c r="I4710" s="160">
        <f t="shared" si="370"/>
        <v>0</v>
      </c>
      <c r="J4710" s="160">
        <f t="shared" si="371"/>
        <v>0</v>
      </c>
      <c r="K4710" s="160">
        <f t="shared" si="372"/>
        <v>0</v>
      </c>
    </row>
    <row r="4711" spans="7:11">
      <c r="G4711" s="160">
        <f t="shared" si="369"/>
        <v>0</v>
      </c>
      <c r="H4711" s="160">
        <f t="shared" si="373"/>
        <v>0</v>
      </c>
      <c r="I4711" s="160">
        <f t="shared" si="370"/>
        <v>0</v>
      </c>
      <c r="J4711" s="160">
        <f t="shared" si="371"/>
        <v>0</v>
      </c>
      <c r="K4711" s="160">
        <f t="shared" si="372"/>
        <v>0</v>
      </c>
    </row>
    <row r="4712" spans="7:11">
      <c r="G4712" s="160">
        <f t="shared" si="369"/>
        <v>0</v>
      </c>
      <c r="H4712" s="160">
        <f t="shared" si="373"/>
        <v>0</v>
      </c>
      <c r="I4712" s="160">
        <f t="shared" si="370"/>
        <v>0</v>
      </c>
      <c r="J4712" s="160">
        <f t="shared" si="371"/>
        <v>0</v>
      </c>
      <c r="K4712" s="160">
        <f t="shared" si="372"/>
        <v>0</v>
      </c>
    </row>
    <row r="4713" spans="7:11">
      <c r="G4713" s="160">
        <f t="shared" si="369"/>
        <v>0</v>
      </c>
      <c r="H4713" s="160">
        <f t="shared" si="373"/>
        <v>0</v>
      </c>
      <c r="I4713" s="160">
        <f t="shared" si="370"/>
        <v>0</v>
      </c>
      <c r="J4713" s="160">
        <f t="shared" si="371"/>
        <v>0</v>
      </c>
      <c r="K4713" s="160">
        <f t="shared" si="372"/>
        <v>0</v>
      </c>
    </row>
    <row r="4714" spans="7:11">
      <c r="G4714" s="160">
        <f t="shared" si="369"/>
        <v>0</v>
      </c>
      <c r="H4714" s="160">
        <f t="shared" si="373"/>
        <v>0</v>
      </c>
      <c r="I4714" s="160">
        <f t="shared" si="370"/>
        <v>0</v>
      </c>
      <c r="J4714" s="160">
        <f t="shared" si="371"/>
        <v>0</v>
      </c>
      <c r="K4714" s="160">
        <f t="shared" si="372"/>
        <v>0</v>
      </c>
    </row>
    <row r="4715" spans="7:11">
      <c r="G4715" s="160">
        <f t="shared" si="369"/>
        <v>0</v>
      </c>
      <c r="H4715" s="160">
        <f t="shared" si="373"/>
        <v>0</v>
      </c>
      <c r="I4715" s="160">
        <f t="shared" si="370"/>
        <v>0</v>
      </c>
      <c r="J4715" s="160">
        <f t="shared" si="371"/>
        <v>0</v>
      </c>
      <c r="K4715" s="160">
        <f t="shared" si="372"/>
        <v>0</v>
      </c>
    </row>
    <row r="4716" spans="7:11">
      <c r="G4716" s="160">
        <f t="shared" si="369"/>
        <v>0</v>
      </c>
      <c r="H4716" s="160">
        <f t="shared" si="373"/>
        <v>0</v>
      </c>
      <c r="I4716" s="160">
        <f t="shared" si="370"/>
        <v>0</v>
      </c>
      <c r="J4716" s="160">
        <f t="shared" si="371"/>
        <v>0</v>
      </c>
      <c r="K4716" s="160">
        <f t="shared" si="372"/>
        <v>0</v>
      </c>
    </row>
    <row r="4717" spans="7:11">
      <c r="G4717" s="160">
        <f t="shared" si="369"/>
        <v>0</v>
      </c>
      <c r="H4717" s="160">
        <f t="shared" si="373"/>
        <v>0</v>
      </c>
      <c r="I4717" s="160">
        <f t="shared" si="370"/>
        <v>0</v>
      </c>
      <c r="J4717" s="160">
        <f t="shared" si="371"/>
        <v>0</v>
      </c>
      <c r="K4717" s="160">
        <f t="shared" si="372"/>
        <v>0</v>
      </c>
    </row>
    <row r="4718" spans="7:11">
      <c r="G4718" s="160">
        <f t="shared" si="369"/>
        <v>0</v>
      </c>
      <c r="H4718" s="160">
        <f t="shared" si="373"/>
        <v>0</v>
      </c>
      <c r="I4718" s="160">
        <f t="shared" si="370"/>
        <v>0</v>
      </c>
      <c r="J4718" s="160">
        <f t="shared" si="371"/>
        <v>0</v>
      </c>
      <c r="K4718" s="160">
        <f t="shared" si="372"/>
        <v>0</v>
      </c>
    </row>
    <row r="4719" spans="7:11">
      <c r="G4719" s="160">
        <f t="shared" si="369"/>
        <v>0</v>
      </c>
      <c r="H4719" s="160">
        <f t="shared" si="373"/>
        <v>0</v>
      </c>
      <c r="I4719" s="160">
        <f t="shared" si="370"/>
        <v>0</v>
      </c>
      <c r="J4719" s="160">
        <f t="shared" si="371"/>
        <v>0</v>
      </c>
      <c r="K4719" s="160">
        <f t="shared" si="372"/>
        <v>0</v>
      </c>
    </row>
    <row r="4720" spans="7:11">
      <c r="G4720" s="160">
        <f t="shared" si="369"/>
        <v>0</v>
      </c>
      <c r="H4720" s="160">
        <f t="shared" si="373"/>
        <v>0</v>
      </c>
      <c r="I4720" s="160">
        <f t="shared" si="370"/>
        <v>0</v>
      </c>
      <c r="J4720" s="160">
        <f t="shared" si="371"/>
        <v>0</v>
      </c>
      <c r="K4720" s="160">
        <f t="shared" si="372"/>
        <v>0</v>
      </c>
    </row>
    <row r="4721" spans="7:11">
      <c r="G4721" s="160">
        <f t="shared" si="369"/>
        <v>0</v>
      </c>
      <c r="H4721" s="160">
        <f t="shared" si="373"/>
        <v>0</v>
      </c>
      <c r="I4721" s="160">
        <f t="shared" si="370"/>
        <v>0</v>
      </c>
      <c r="J4721" s="160">
        <f t="shared" si="371"/>
        <v>0</v>
      </c>
      <c r="K4721" s="160">
        <f t="shared" si="372"/>
        <v>0</v>
      </c>
    </row>
    <row r="4722" spans="7:11">
      <c r="G4722" s="160">
        <f t="shared" si="369"/>
        <v>0</v>
      </c>
      <c r="H4722" s="160">
        <f t="shared" si="373"/>
        <v>0</v>
      </c>
      <c r="I4722" s="160">
        <f t="shared" si="370"/>
        <v>0</v>
      </c>
      <c r="J4722" s="160">
        <f t="shared" si="371"/>
        <v>0</v>
      </c>
      <c r="K4722" s="160">
        <f t="shared" si="372"/>
        <v>0</v>
      </c>
    </row>
    <row r="4723" spans="7:11">
      <c r="G4723" s="160">
        <f t="shared" si="369"/>
        <v>0</v>
      </c>
      <c r="H4723" s="160">
        <f t="shared" si="373"/>
        <v>0</v>
      </c>
      <c r="I4723" s="160">
        <f t="shared" si="370"/>
        <v>0</v>
      </c>
      <c r="J4723" s="160">
        <f t="shared" si="371"/>
        <v>0</v>
      </c>
      <c r="K4723" s="160">
        <f t="shared" si="372"/>
        <v>0</v>
      </c>
    </row>
    <row r="4724" spans="7:11">
      <c r="G4724" s="160">
        <f t="shared" si="369"/>
        <v>0</v>
      </c>
      <c r="H4724" s="160">
        <f t="shared" si="373"/>
        <v>0</v>
      </c>
      <c r="I4724" s="160">
        <f t="shared" si="370"/>
        <v>0</v>
      </c>
      <c r="J4724" s="160">
        <f t="shared" si="371"/>
        <v>0</v>
      </c>
      <c r="K4724" s="160">
        <f t="shared" si="372"/>
        <v>0</v>
      </c>
    </row>
    <row r="4725" spans="7:11">
      <c r="G4725" s="160">
        <f t="shared" si="369"/>
        <v>0</v>
      </c>
      <c r="H4725" s="160">
        <f t="shared" si="373"/>
        <v>0</v>
      </c>
      <c r="I4725" s="160">
        <f t="shared" si="370"/>
        <v>0</v>
      </c>
      <c r="J4725" s="160">
        <f t="shared" si="371"/>
        <v>0</v>
      </c>
      <c r="K4725" s="160">
        <f t="shared" si="372"/>
        <v>0</v>
      </c>
    </row>
    <row r="4726" spans="7:11">
      <c r="G4726" s="160">
        <f t="shared" si="369"/>
        <v>0</v>
      </c>
      <c r="H4726" s="160">
        <f t="shared" si="373"/>
        <v>0</v>
      </c>
      <c r="I4726" s="160">
        <f t="shared" si="370"/>
        <v>0</v>
      </c>
      <c r="J4726" s="160">
        <f t="shared" si="371"/>
        <v>0</v>
      </c>
      <c r="K4726" s="160">
        <f t="shared" si="372"/>
        <v>0</v>
      </c>
    </row>
    <row r="4727" spans="7:11">
      <c r="G4727" s="160">
        <f t="shared" si="369"/>
        <v>0</v>
      </c>
      <c r="H4727" s="160">
        <f t="shared" si="373"/>
        <v>0</v>
      </c>
      <c r="I4727" s="160">
        <f t="shared" si="370"/>
        <v>0</v>
      </c>
      <c r="J4727" s="160">
        <f t="shared" si="371"/>
        <v>0</v>
      </c>
      <c r="K4727" s="160">
        <f t="shared" si="372"/>
        <v>0</v>
      </c>
    </row>
    <row r="4728" spans="7:11">
      <c r="G4728" s="160">
        <f t="shared" si="369"/>
        <v>0</v>
      </c>
      <c r="H4728" s="160">
        <f t="shared" si="373"/>
        <v>0</v>
      </c>
      <c r="I4728" s="160">
        <f t="shared" si="370"/>
        <v>0</v>
      </c>
      <c r="J4728" s="160">
        <f t="shared" si="371"/>
        <v>0</v>
      </c>
      <c r="K4728" s="160">
        <f t="shared" si="372"/>
        <v>0</v>
      </c>
    </row>
    <row r="4729" spans="7:11">
      <c r="G4729" s="160">
        <f t="shared" ref="G4729:G4792" si="374">IF(LEFT(C4729,2)="1-","ТР",IF(LEFT(C4729,2)="4-","ТР",0))</f>
        <v>0</v>
      </c>
      <c r="H4729" s="160">
        <f t="shared" si="373"/>
        <v>0</v>
      </c>
      <c r="I4729" s="160">
        <f t="shared" si="370"/>
        <v>0</v>
      </c>
      <c r="J4729" s="160">
        <f t="shared" si="371"/>
        <v>0</v>
      </c>
      <c r="K4729" s="160">
        <f t="shared" si="372"/>
        <v>0</v>
      </c>
    </row>
    <row r="4730" spans="7:11">
      <c r="G4730" s="160">
        <f t="shared" si="374"/>
        <v>0</v>
      </c>
      <c r="H4730" s="160">
        <f t="shared" si="373"/>
        <v>0</v>
      </c>
      <c r="I4730" s="160">
        <f t="shared" si="370"/>
        <v>0</v>
      </c>
      <c r="J4730" s="160">
        <f t="shared" si="371"/>
        <v>0</v>
      </c>
      <c r="K4730" s="160">
        <f t="shared" si="372"/>
        <v>0</v>
      </c>
    </row>
    <row r="4731" spans="7:11">
      <c r="G4731" s="160">
        <f t="shared" si="374"/>
        <v>0</v>
      </c>
      <c r="H4731" s="160">
        <f t="shared" si="373"/>
        <v>0</v>
      </c>
      <c r="I4731" s="160">
        <f t="shared" si="370"/>
        <v>0</v>
      </c>
      <c r="J4731" s="160">
        <f t="shared" si="371"/>
        <v>0</v>
      </c>
      <c r="K4731" s="160">
        <f t="shared" si="372"/>
        <v>0</v>
      </c>
    </row>
    <row r="4732" spans="7:11">
      <c r="G4732" s="160">
        <f t="shared" si="374"/>
        <v>0</v>
      </c>
      <c r="H4732" s="160">
        <f t="shared" si="373"/>
        <v>0</v>
      </c>
      <c r="I4732" s="160">
        <f t="shared" si="370"/>
        <v>0</v>
      </c>
      <c r="J4732" s="160">
        <f t="shared" si="371"/>
        <v>0</v>
      </c>
      <c r="K4732" s="160">
        <f t="shared" si="372"/>
        <v>0</v>
      </c>
    </row>
    <row r="4733" spans="7:11">
      <c r="G4733" s="160">
        <f t="shared" si="374"/>
        <v>0</v>
      </c>
      <c r="H4733" s="160">
        <f t="shared" si="373"/>
        <v>0</v>
      </c>
      <c r="I4733" s="160">
        <f t="shared" si="370"/>
        <v>0</v>
      </c>
      <c r="J4733" s="160">
        <f t="shared" si="371"/>
        <v>0</v>
      </c>
      <c r="K4733" s="160">
        <f t="shared" si="372"/>
        <v>0</v>
      </c>
    </row>
    <row r="4734" spans="7:11">
      <c r="G4734" s="160">
        <f t="shared" si="374"/>
        <v>0</v>
      </c>
      <c r="H4734" s="160">
        <f t="shared" si="373"/>
        <v>0</v>
      </c>
      <c r="I4734" s="160">
        <f t="shared" si="370"/>
        <v>0</v>
      </c>
      <c r="J4734" s="160">
        <f t="shared" si="371"/>
        <v>0</v>
      </c>
      <c r="K4734" s="160">
        <f t="shared" si="372"/>
        <v>0</v>
      </c>
    </row>
    <row r="4735" spans="7:11">
      <c r="G4735" s="160">
        <f t="shared" si="374"/>
        <v>0</v>
      </c>
      <c r="H4735" s="160">
        <f t="shared" si="373"/>
        <v>0</v>
      </c>
      <c r="I4735" s="160">
        <f t="shared" si="370"/>
        <v>0</v>
      </c>
      <c r="J4735" s="160">
        <f t="shared" si="371"/>
        <v>0</v>
      </c>
      <c r="K4735" s="160">
        <f t="shared" si="372"/>
        <v>0</v>
      </c>
    </row>
    <row r="4736" spans="7:11">
      <c r="G4736" s="160">
        <f t="shared" si="374"/>
        <v>0</v>
      </c>
      <c r="H4736" s="160">
        <f t="shared" si="373"/>
        <v>0</v>
      </c>
      <c r="I4736" s="160">
        <f t="shared" si="370"/>
        <v>0</v>
      </c>
      <c r="J4736" s="160">
        <f t="shared" si="371"/>
        <v>0</v>
      </c>
      <c r="K4736" s="160">
        <f t="shared" si="372"/>
        <v>0</v>
      </c>
    </row>
    <row r="4737" spans="7:11">
      <c r="G4737" s="160">
        <f t="shared" si="374"/>
        <v>0</v>
      </c>
      <c r="H4737" s="160">
        <f t="shared" si="373"/>
        <v>0</v>
      </c>
      <c r="I4737" s="160">
        <f t="shared" si="370"/>
        <v>0</v>
      </c>
      <c r="J4737" s="160">
        <f t="shared" si="371"/>
        <v>0</v>
      </c>
      <c r="K4737" s="160">
        <f t="shared" si="372"/>
        <v>0</v>
      </c>
    </row>
    <row r="4738" spans="7:11">
      <c r="G4738" s="160">
        <f t="shared" si="374"/>
        <v>0</v>
      </c>
      <c r="H4738" s="160">
        <f t="shared" si="373"/>
        <v>0</v>
      </c>
      <c r="I4738" s="160">
        <f t="shared" si="370"/>
        <v>0</v>
      </c>
      <c r="J4738" s="160">
        <f t="shared" si="371"/>
        <v>0</v>
      </c>
      <c r="K4738" s="160">
        <f t="shared" si="372"/>
        <v>0</v>
      </c>
    </row>
    <row r="4739" spans="7:11">
      <c r="G4739" s="160">
        <f t="shared" si="374"/>
        <v>0</v>
      </c>
      <c r="H4739" s="160">
        <f t="shared" si="373"/>
        <v>0</v>
      </c>
      <c r="I4739" s="160">
        <f t="shared" si="370"/>
        <v>0</v>
      </c>
      <c r="J4739" s="160">
        <f t="shared" si="371"/>
        <v>0</v>
      </c>
      <c r="K4739" s="160">
        <f t="shared" si="372"/>
        <v>0</v>
      </c>
    </row>
    <row r="4740" spans="7:11">
      <c r="G4740" s="160">
        <f t="shared" si="374"/>
        <v>0</v>
      </c>
      <c r="H4740" s="160">
        <f t="shared" si="373"/>
        <v>0</v>
      </c>
      <c r="I4740" s="160">
        <f t="shared" ref="I4740:I4803" si="375">IF(G4740="ТР",F4740,0)</f>
        <v>0</v>
      </c>
      <c r="J4740" s="160">
        <f t="shared" si="371"/>
        <v>0</v>
      </c>
      <c r="K4740" s="160">
        <f t="shared" si="372"/>
        <v>0</v>
      </c>
    </row>
    <row r="4741" spans="7:11">
      <c r="G4741" s="160">
        <f t="shared" si="374"/>
        <v>0</v>
      </c>
      <c r="H4741" s="160">
        <f t="shared" si="373"/>
        <v>0</v>
      </c>
      <c r="I4741" s="160">
        <f t="shared" si="375"/>
        <v>0</v>
      </c>
      <c r="J4741" s="160">
        <f t="shared" ref="J4741:J4804" si="376">IF(LEFT(C4741,2)="02","КР",0)</f>
        <v>0</v>
      </c>
      <c r="K4741" s="160">
        <f t="shared" ref="K4741:K4804" si="377">IF(J4741="КР",F4741,0)</f>
        <v>0</v>
      </c>
    </row>
    <row r="4742" spans="7:11">
      <c r="G4742" s="160">
        <f t="shared" si="374"/>
        <v>0</v>
      </c>
      <c r="H4742" s="160">
        <f t="shared" si="373"/>
        <v>0</v>
      </c>
      <c r="I4742" s="160">
        <f t="shared" si="375"/>
        <v>0</v>
      </c>
      <c r="J4742" s="160">
        <f t="shared" si="376"/>
        <v>0</v>
      </c>
      <c r="K4742" s="160">
        <f t="shared" si="377"/>
        <v>0</v>
      </c>
    </row>
    <row r="4743" spans="7:11">
      <c r="G4743" s="160">
        <f t="shared" si="374"/>
        <v>0</v>
      </c>
      <c r="H4743" s="160">
        <f t="shared" ref="H4743:H4806" si="378">IF(G4743="ТР",MID(C4743,3,1),0)</f>
        <v>0</v>
      </c>
      <c r="I4743" s="160">
        <f t="shared" si="375"/>
        <v>0</v>
      </c>
      <c r="J4743" s="160">
        <f t="shared" si="376"/>
        <v>0</v>
      </c>
      <c r="K4743" s="160">
        <f t="shared" si="377"/>
        <v>0</v>
      </c>
    </row>
    <row r="4744" spans="7:11">
      <c r="G4744" s="160">
        <f t="shared" si="374"/>
        <v>0</v>
      </c>
      <c r="H4744" s="160">
        <f t="shared" si="378"/>
        <v>0</v>
      </c>
      <c r="I4744" s="160">
        <f t="shared" si="375"/>
        <v>0</v>
      </c>
      <c r="J4744" s="160">
        <f t="shared" si="376"/>
        <v>0</v>
      </c>
      <c r="K4744" s="160">
        <f t="shared" si="377"/>
        <v>0</v>
      </c>
    </row>
    <row r="4745" spans="7:11">
      <c r="G4745" s="160">
        <f t="shared" si="374"/>
        <v>0</v>
      </c>
      <c r="H4745" s="160">
        <f t="shared" si="378"/>
        <v>0</v>
      </c>
      <c r="I4745" s="160">
        <f t="shared" si="375"/>
        <v>0</v>
      </c>
      <c r="J4745" s="160">
        <f t="shared" si="376"/>
        <v>0</v>
      </c>
      <c r="K4745" s="160">
        <f t="shared" si="377"/>
        <v>0</v>
      </c>
    </row>
    <row r="4746" spans="7:11">
      <c r="G4746" s="160">
        <f t="shared" si="374"/>
        <v>0</v>
      </c>
      <c r="H4746" s="160">
        <f t="shared" si="378"/>
        <v>0</v>
      </c>
      <c r="I4746" s="160">
        <f t="shared" si="375"/>
        <v>0</v>
      </c>
      <c r="J4746" s="160">
        <f t="shared" si="376"/>
        <v>0</v>
      </c>
      <c r="K4746" s="160">
        <f t="shared" si="377"/>
        <v>0</v>
      </c>
    </row>
    <row r="4747" spans="7:11">
      <c r="G4747" s="160">
        <f t="shared" si="374"/>
        <v>0</v>
      </c>
      <c r="H4747" s="160">
        <f t="shared" si="378"/>
        <v>0</v>
      </c>
      <c r="I4747" s="160">
        <f t="shared" si="375"/>
        <v>0</v>
      </c>
      <c r="J4747" s="160">
        <f t="shared" si="376"/>
        <v>0</v>
      </c>
      <c r="K4747" s="160">
        <f t="shared" si="377"/>
        <v>0</v>
      </c>
    </row>
    <row r="4748" spans="7:11">
      <c r="G4748" s="160">
        <f t="shared" si="374"/>
        <v>0</v>
      </c>
      <c r="H4748" s="160">
        <f t="shared" si="378"/>
        <v>0</v>
      </c>
      <c r="I4748" s="160">
        <f t="shared" si="375"/>
        <v>0</v>
      </c>
      <c r="J4748" s="160">
        <f t="shared" si="376"/>
        <v>0</v>
      </c>
      <c r="K4748" s="160">
        <f t="shared" si="377"/>
        <v>0</v>
      </c>
    </row>
    <row r="4749" spans="7:11">
      <c r="G4749" s="160">
        <f t="shared" si="374"/>
        <v>0</v>
      </c>
      <c r="H4749" s="160">
        <f t="shared" si="378"/>
        <v>0</v>
      </c>
      <c r="I4749" s="160">
        <f t="shared" si="375"/>
        <v>0</v>
      </c>
      <c r="J4749" s="160">
        <f t="shared" si="376"/>
        <v>0</v>
      </c>
      <c r="K4749" s="160">
        <f t="shared" si="377"/>
        <v>0</v>
      </c>
    </row>
    <row r="4750" spans="7:11">
      <c r="G4750" s="160">
        <f t="shared" si="374"/>
        <v>0</v>
      </c>
      <c r="H4750" s="160">
        <f t="shared" si="378"/>
        <v>0</v>
      </c>
      <c r="I4750" s="160">
        <f t="shared" si="375"/>
        <v>0</v>
      </c>
      <c r="J4750" s="160">
        <f t="shared" si="376"/>
        <v>0</v>
      </c>
      <c r="K4750" s="160">
        <f t="shared" si="377"/>
        <v>0</v>
      </c>
    </row>
    <row r="4751" spans="7:11">
      <c r="G4751" s="160">
        <f t="shared" si="374"/>
        <v>0</v>
      </c>
      <c r="H4751" s="160">
        <f t="shared" si="378"/>
        <v>0</v>
      </c>
      <c r="I4751" s="160">
        <f t="shared" si="375"/>
        <v>0</v>
      </c>
      <c r="J4751" s="160">
        <f t="shared" si="376"/>
        <v>0</v>
      </c>
      <c r="K4751" s="160">
        <f t="shared" si="377"/>
        <v>0</v>
      </c>
    </row>
    <row r="4752" spans="7:11">
      <c r="G4752" s="160">
        <f t="shared" si="374"/>
        <v>0</v>
      </c>
      <c r="H4752" s="160">
        <f t="shared" si="378"/>
        <v>0</v>
      </c>
      <c r="I4752" s="160">
        <f t="shared" si="375"/>
        <v>0</v>
      </c>
      <c r="J4752" s="160">
        <f t="shared" si="376"/>
        <v>0</v>
      </c>
      <c r="K4752" s="160">
        <f t="shared" si="377"/>
        <v>0</v>
      </c>
    </row>
    <row r="4753" spans="7:11">
      <c r="G4753" s="160">
        <f t="shared" si="374"/>
        <v>0</v>
      </c>
      <c r="H4753" s="160">
        <f t="shared" si="378"/>
        <v>0</v>
      </c>
      <c r="I4753" s="160">
        <f t="shared" si="375"/>
        <v>0</v>
      </c>
      <c r="J4753" s="160">
        <f t="shared" si="376"/>
        <v>0</v>
      </c>
      <c r="K4753" s="160">
        <f t="shared" si="377"/>
        <v>0</v>
      </c>
    </row>
    <row r="4754" spans="7:11">
      <c r="G4754" s="160">
        <f t="shared" si="374"/>
        <v>0</v>
      </c>
      <c r="H4754" s="160">
        <f t="shared" si="378"/>
        <v>0</v>
      </c>
      <c r="I4754" s="160">
        <f t="shared" si="375"/>
        <v>0</v>
      </c>
      <c r="J4754" s="160">
        <f t="shared" si="376"/>
        <v>0</v>
      </c>
      <c r="K4754" s="160">
        <f t="shared" si="377"/>
        <v>0</v>
      </c>
    </row>
    <row r="4755" spans="7:11">
      <c r="G4755" s="160">
        <f t="shared" si="374"/>
        <v>0</v>
      </c>
      <c r="H4755" s="160">
        <f t="shared" si="378"/>
        <v>0</v>
      </c>
      <c r="I4755" s="160">
        <f t="shared" si="375"/>
        <v>0</v>
      </c>
      <c r="J4755" s="160">
        <f t="shared" si="376"/>
        <v>0</v>
      </c>
      <c r="K4755" s="160">
        <f t="shared" si="377"/>
        <v>0</v>
      </c>
    </row>
    <row r="4756" spans="7:11">
      <c r="G4756" s="160">
        <f t="shared" si="374"/>
        <v>0</v>
      </c>
      <c r="H4756" s="160">
        <f t="shared" si="378"/>
        <v>0</v>
      </c>
      <c r="I4756" s="160">
        <f t="shared" si="375"/>
        <v>0</v>
      </c>
      <c r="J4756" s="160">
        <f t="shared" si="376"/>
        <v>0</v>
      </c>
      <c r="K4756" s="160">
        <f t="shared" si="377"/>
        <v>0</v>
      </c>
    </row>
    <row r="4757" spans="7:11">
      <c r="G4757" s="160">
        <f t="shared" si="374"/>
        <v>0</v>
      </c>
      <c r="H4757" s="160">
        <f t="shared" si="378"/>
        <v>0</v>
      </c>
      <c r="I4757" s="160">
        <f t="shared" si="375"/>
        <v>0</v>
      </c>
      <c r="J4757" s="160">
        <f t="shared" si="376"/>
        <v>0</v>
      </c>
      <c r="K4757" s="160">
        <f t="shared" si="377"/>
        <v>0</v>
      </c>
    </row>
    <row r="4758" spans="7:11">
      <c r="G4758" s="160">
        <f t="shared" si="374"/>
        <v>0</v>
      </c>
      <c r="H4758" s="160">
        <f t="shared" si="378"/>
        <v>0</v>
      </c>
      <c r="I4758" s="160">
        <f t="shared" si="375"/>
        <v>0</v>
      </c>
      <c r="J4758" s="160">
        <f t="shared" si="376"/>
        <v>0</v>
      </c>
      <c r="K4758" s="160">
        <f t="shared" si="377"/>
        <v>0</v>
      </c>
    </row>
    <row r="4759" spans="7:11">
      <c r="G4759" s="160">
        <f t="shared" si="374"/>
        <v>0</v>
      </c>
      <c r="H4759" s="160">
        <f t="shared" si="378"/>
        <v>0</v>
      </c>
      <c r="I4759" s="160">
        <f t="shared" si="375"/>
        <v>0</v>
      </c>
      <c r="J4759" s="160">
        <f t="shared" si="376"/>
        <v>0</v>
      </c>
      <c r="K4759" s="160">
        <f t="shared" si="377"/>
        <v>0</v>
      </c>
    </row>
    <row r="4760" spans="7:11">
      <c r="G4760" s="160">
        <f t="shared" si="374"/>
        <v>0</v>
      </c>
      <c r="H4760" s="160">
        <f t="shared" si="378"/>
        <v>0</v>
      </c>
      <c r="I4760" s="160">
        <f t="shared" si="375"/>
        <v>0</v>
      </c>
      <c r="J4760" s="160">
        <f t="shared" si="376"/>
        <v>0</v>
      </c>
      <c r="K4760" s="160">
        <f t="shared" si="377"/>
        <v>0</v>
      </c>
    </row>
    <row r="4761" spans="7:11">
      <c r="G4761" s="160">
        <f t="shared" si="374"/>
        <v>0</v>
      </c>
      <c r="H4761" s="160">
        <f t="shared" si="378"/>
        <v>0</v>
      </c>
      <c r="I4761" s="160">
        <f t="shared" si="375"/>
        <v>0</v>
      </c>
      <c r="J4761" s="160">
        <f t="shared" si="376"/>
        <v>0</v>
      </c>
      <c r="K4761" s="160">
        <f t="shared" si="377"/>
        <v>0</v>
      </c>
    </row>
    <row r="4762" spans="7:11">
      <c r="G4762" s="160">
        <f t="shared" si="374"/>
        <v>0</v>
      </c>
      <c r="H4762" s="160">
        <f t="shared" si="378"/>
        <v>0</v>
      </c>
      <c r="I4762" s="160">
        <f t="shared" si="375"/>
        <v>0</v>
      </c>
      <c r="J4762" s="160">
        <f t="shared" si="376"/>
        <v>0</v>
      </c>
      <c r="K4762" s="160">
        <f t="shared" si="377"/>
        <v>0</v>
      </c>
    </row>
    <row r="4763" spans="7:11">
      <c r="G4763" s="160">
        <f t="shared" si="374"/>
        <v>0</v>
      </c>
      <c r="H4763" s="160">
        <f t="shared" si="378"/>
        <v>0</v>
      </c>
      <c r="I4763" s="160">
        <f t="shared" si="375"/>
        <v>0</v>
      </c>
      <c r="J4763" s="160">
        <f t="shared" si="376"/>
        <v>0</v>
      </c>
      <c r="K4763" s="160">
        <f t="shared" si="377"/>
        <v>0</v>
      </c>
    </row>
    <row r="4764" spans="7:11">
      <c r="G4764" s="160">
        <f t="shared" si="374"/>
        <v>0</v>
      </c>
      <c r="H4764" s="160">
        <f t="shared" si="378"/>
        <v>0</v>
      </c>
      <c r="I4764" s="160">
        <f t="shared" si="375"/>
        <v>0</v>
      </c>
      <c r="J4764" s="160">
        <f t="shared" si="376"/>
        <v>0</v>
      </c>
      <c r="K4764" s="160">
        <f t="shared" si="377"/>
        <v>0</v>
      </c>
    </row>
    <row r="4765" spans="7:11">
      <c r="G4765" s="160">
        <f t="shared" si="374"/>
        <v>0</v>
      </c>
      <c r="H4765" s="160">
        <f t="shared" si="378"/>
        <v>0</v>
      </c>
      <c r="I4765" s="160">
        <f t="shared" si="375"/>
        <v>0</v>
      </c>
      <c r="J4765" s="160">
        <f t="shared" si="376"/>
        <v>0</v>
      </c>
      <c r="K4765" s="160">
        <f t="shared" si="377"/>
        <v>0</v>
      </c>
    </row>
    <row r="4766" spans="7:11">
      <c r="G4766" s="160">
        <f t="shared" si="374"/>
        <v>0</v>
      </c>
      <c r="H4766" s="160">
        <f t="shared" si="378"/>
        <v>0</v>
      </c>
      <c r="I4766" s="160">
        <f t="shared" si="375"/>
        <v>0</v>
      </c>
      <c r="J4766" s="160">
        <f t="shared" si="376"/>
        <v>0</v>
      </c>
      <c r="K4766" s="160">
        <f t="shared" si="377"/>
        <v>0</v>
      </c>
    </row>
    <row r="4767" spans="7:11">
      <c r="G4767" s="160">
        <f t="shared" si="374"/>
        <v>0</v>
      </c>
      <c r="H4767" s="160">
        <f t="shared" si="378"/>
        <v>0</v>
      </c>
      <c r="I4767" s="160">
        <f t="shared" si="375"/>
        <v>0</v>
      </c>
      <c r="J4767" s="160">
        <f t="shared" si="376"/>
        <v>0</v>
      </c>
      <c r="K4767" s="160">
        <f t="shared" si="377"/>
        <v>0</v>
      </c>
    </row>
    <row r="4768" spans="7:11">
      <c r="G4768" s="160">
        <f t="shared" si="374"/>
        <v>0</v>
      </c>
      <c r="H4768" s="160">
        <f t="shared" si="378"/>
        <v>0</v>
      </c>
      <c r="I4768" s="160">
        <f t="shared" si="375"/>
        <v>0</v>
      </c>
      <c r="J4768" s="160">
        <f t="shared" si="376"/>
        <v>0</v>
      </c>
      <c r="K4768" s="160">
        <f t="shared" si="377"/>
        <v>0</v>
      </c>
    </row>
    <row r="4769" spans="7:11">
      <c r="G4769" s="160">
        <f t="shared" si="374"/>
        <v>0</v>
      </c>
      <c r="H4769" s="160">
        <f t="shared" si="378"/>
        <v>0</v>
      </c>
      <c r="I4769" s="160">
        <f t="shared" si="375"/>
        <v>0</v>
      </c>
      <c r="J4769" s="160">
        <f t="shared" si="376"/>
        <v>0</v>
      </c>
      <c r="K4769" s="160">
        <f t="shared" si="377"/>
        <v>0</v>
      </c>
    </row>
    <row r="4770" spans="7:11">
      <c r="G4770" s="160">
        <f t="shared" si="374"/>
        <v>0</v>
      </c>
      <c r="H4770" s="160">
        <f t="shared" si="378"/>
        <v>0</v>
      </c>
      <c r="I4770" s="160">
        <f t="shared" si="375"/>
        <v>0</v>
      </c>
      <c r="J4770" s="160">
        <f t="shared" si="376"/>
        <v>0</v>
      </c>
      <c r="K4770" s="160">
        <f t="shared" si="377"/>
        <v>0</v>
      </c>
    </row>
    <row r="4771" spans="7:11">
      <c r="G4771" s="160">
        <f t="shared" si="374"/>
        <v>0</v>
      </c>
      <c r="H4771" s="160">
        <f t="shared" si="378"/>
        <v>0</v>
      </c>
      <c r="I4771" s="160">
        <f t="shared" si="375"/>
        <v>0</v>
      </c>
      <c r="J4771" s="160">
        <f t="shared" si="376"/>
        <v>0</v>
      </c>
      <c r="K4771" s="160">
        <f t="shared" si="377"/>
        <v>0</v>
      </c>
    </row>
    <row r="4772" spans="7:11">
      <c r="G4772" s="160">
        <f t="shared" si="374"/>
        <v>0</v>
      </c>
      <c r="H4772" s="160">
        <f t="shared" si="378"/>
        <v>0</v>
      </c>
      <c r="I4772" s="160">
        <f t="shared" si="375"/>
        <v>0</v>
      </c>
      <c r="J4772" s="160">
        <f t="shared" si="376"/>
        <v>0</v>
      </c>
      <c r="K4772" s="160">
        <f t="shared" si="377"/>
        <v>0</v>
      </c>
    </row>
    <row r="4773" spans="7:11">
      <c r="G4773" s="160">
        <f t="shared" si="374"/>
        <v>0</v>
      </c>
      <c r="H4773" s="160">
        <f t="shared" si="378"/>
        <v>0</v>
      </c>
      <c r="I4773" s="160">
        <f t="shared" si="375"/>
        <v>0</v>
      </c>
      <c r="J4773" s="160">
        <f t="shared" si="376"/>
        <v>0</v>
      </c>
      <c r="K4773" s="160">
        <f t="shared" si="377"/>
        <v>0</v>
      </c>
    </row>
    <row r="4774" spans="7:11">
      <c r="G4774" s="160">
        <f t="shared" si="374"/>
        <v>0</v>
      </c>
      <c r="H4774" s="160">
        <f t="shared" si="378"/>
        <v>0</v>
      </c>
      <c r="I4774" s="160">
        <f t="shared" si="375"/>
        <v>0</v>
      </c>
      <c r="J4774" s="160">
        <f t="shared" si="376"/>
        <v>0</v>
      </c>
      <c r="K4774" s="160">
        <f t="shared" si="377"/>
        <v>0</v>
      </c>
    </row>
    <row r="4775" spans="7:11">
      <c r="G4775" s="160">
        <f t="shared" si="374"/>
        <v>0</v>
      </c>
      <c r="H4775" s="160">
        <f t="shared" si="378"/>
        <v>0</v>
      </c>
      <c r="I4775" s="160">
        <f t="shared" si="375"/>
        <v>0</v>
      </c>
      <c r="J4775" s="160">
        <f t="shared" si="376"/>
        <v>0</v>
      </c>
      <c r="K4775" s="160">
        <f t="shared" si="377"/>
        <v>0</v>
      </c>
    </row>
    <row r="4776" spans="7:11">
      <c r="G4776" s="160">
        <f t="shared" si="374"/>
        <v>0</v>
      </c>
      <c r="H4776" s="160">
        <f t="shared" si="378"/>
        <v>0</v>
      </c>
      <c r="I4776" s="160">
        <f t="shared" si="375"/>
        <v>0</v>
      </c>
      <c r="J4776" s="160">
        <f t="shared" si="376"/>
        <v>0</v>
      </c>
      <c r="K4776" s="160">
        <f t="shared" si="377"/>
        <v>0</v>
      </c>
    </row>
    <row r="4777" spans="7:11">
      <c r="G4777" s="160">
        <f t="shared" si="374"/>
        <v>0</v>
      </c>
      <c r="H4777" s="160">
        <f t="shared" si="378"/>
        <v>0</v>
      </c>
      <c r="I4777" s="160">
        <f t="shared" si="375"/>
        <v>0</v>
      </c>
      <c r="J4777" s="160">
        <f t="shared" si="376"/>
        <v>0</v>
      </c>
      <c r="K4777" s="160">
        <f t="shared" si="377"/>
        <v>0</v>
      </c>
    </row>
    <row r="4778" spans="7:11">
      <c r="G4778" s="160">
        <f t="shared" si="374"/>
        <v>0</v>
      </c>
      <c r="H4778" s="160">
        <f t="shared" si="378"/>
        <v>0</v>
      </c>
      <c r="I4778" s="160">
        <f t="shared" si="375"/>
        <v>0</v>
      </c>
      <c r="J4778" s="160">
        <f t="shared" si="376"/>
        <v>0</v>
      </c>
      <c r="K4778" s="160">
        <f t="shared" si="377"/>
        <v>0</v>
      </c>
    </row>
    <row r="4779" spans="7:11">
      <c r="G4779" s="160">
        <f t="shared" si="374"/>
        <v>0</v>
      </c>
      <c r="H4779" s="160">
        <f t="shared" si="378"/>
        <v>0</v>
      </c>
      <c r="I4779" s="160">
        <f t="shared" si="375"/>
        <v>0</v>
      </c>
      <c r="J4779" s="160">
        <f t="shared" si="376"/>
        <v>0</v>
      </c>
      <c r="K4779" s="160">
        <f t="shared" si="377"/>
        <v>0</v>
      </c>
    </row>
    <row r="4780" spans="7:11">
      <c r="G4780" s="160">
        <f t="shared" si="374"/>
        <v>0</v>
      </c>
      <c r="H4780" s="160">
        <f t="shared" si="378"/>
        <v>0</v>
      </c>
      <c r="I4780" s="160">
        <f t="shared" si="375"/>
        <v>0</v>
      </c>
      <c r="J4780" s="160">
        <f t="shared" si="376"/>
        <v>0</v>
      </c>
      <c r="K4780" s="160">
        <f t="shared" si="377"/>
        <v>0</v>
      </c>
    </row>
    <row r="4781" spans="7:11">
      <c r="G4781" s="160">
        <f t="shared" si="374"/>
        <v>0</v>
      </c>
      <c r="H4781" s="160">
        <f t="shared" si="378"/>
        <v>0</v>
      </c>
      <c r="I4781" s="160">
        <f t="shared" si="375"/>
        <v>0</v>
      </c>
      <c r="J4781" s="160">
        <f t="shared" si="376"/>
        <v>0</v>
      </c>
      <c r="K4781" s="160">
        <f t="shared" si="377"/>
        <v>0</v>
      </c>
    </row>
    <row r="4782" spans="7:11">
      <c r="G4782" s="160">
        <f t="shared" si="374"/>
        <v>0</v>
      </c>
      <c r="H4782" s="160">
        <f t="shared" si="378"/>
        <v>0</v>
      </c>
      <c r="I4782" s="160">
        <f t="shared" si="375"/>
        <v>0</v>
      </c>
      <c r="J4782" s="160">
        <f t="shared" si="376"/>
        <v>0</v>
      </c>
      <c r="K4782" s="160">
        <f t="shared" si="377"/>
        <v>0</v>
      </c>
    </row>
    <row r="4783" spans="7:11">
      <c r="G4783" s="160">
        <f t="shared" si="374"/>
        <v>0</v>
      </c>
      <c r="H4783" s="160">
        <f t="shared" si="378"/>
        <v>0</v>
      </c>
      <c r="I4783" s="160">
        <f t="shared" si="375"/>
        <v>0</v>
      </c>
      <c r="J4783" s="160">
        <f t="shared" si="376"/>
        <v>0</v>
      </c>
      <c r="K4783" s="160">
        <f t="shared" si="377"/>
        <v>0</v>
      </c>
    </row>
    <row r="4784" spans="7:11">
      <c r="G4784" s="160">
        <f t="shared" si="374"/>
        <v>0</v>
      </c>
      <c r="H4784" s="160">
        <f t="shared" si="378"/>
        <v>0</v>
      </c>
      <c r="I4784" s="160">
        <f t="shared" si="375"/>
        <v>0</v>
      </c>
      <c r="J4784" s="160">
        <f t="shared" si="376"/>
        <v>0</v>
      </c>
      <c r="K4784" s="160">
        <f t="shared" si="377"/>
        <v>0</v>
      </c>
    </row>
    <row r="4785" spans="7:11">
      <c r="G4785" s="160">
        <f t="shared" si="374"/>
        <v>0</v>
      </c>
      <c r="H4785" s="160">
        <f t="shared" si="378"/>
        <v>0</v>
      </c>
      <c r="I4785" s="160">
        <f t="shared" si="375"/>
        <v>0</v>
      </c>
      <c r="J4785" s="160">
        <f t="shared" si="376"/>
        <v>0</v>
      </c>
      <c r="K4785" s="160">
        <f t="shared" si="377"/>
        <v>0</v>
      </c>
    </row>
    <row r="4786" spans="7:11">
      <c r="G4786" s="160">
        <f t="shared" si="374"/>
        <v>0</v>
      </c>
      <c r="H4786" s="160">
        <f t="shared" si="378"/>
        <v>0</v>
      </c>
      <c r="I4786" s="160">
        <f t="shared" si="375"/>
        <v>0</v>
      </c>
      <c r="J4786" s="160">
        <f t="shared" si="376"/>
        <v>0</v>
      </c>
      <c r="K4786" s="160">
        <f t="shared" si="377"/>
        <v>0</v>
      </c>
    </row>
    <row r="4787" spans="7:11">
      <c r="G4787" s="160">
        <f t="shared" si="374"/>
        <v>0</v>
      </c>
      <c r="H4787" s="160">
        <f t="shared" si="378"/>
        <v>0</v>
      </c>
      <c r="I4787" s="160">
        <f t="shared" si="375"/>
        <v>0</v>
      </c>
      <c r="J4787" s="160">
        <f t="shared" si="376"/>
        <v>0</v>
      </c>
      <c r="K4787" s="160">
        <f t="shared" si="377"/>
        <v>0</v>
      </c>
    </row>
    <row r="4788" spans="7:11">
      <c r="G4788" s="160">
        <f t="shared" si="374"/>
        <v>0</v>
      </c>
      <c r="H4788" s="160">
        <f t="shared" si="378"/>
        <v>0</v>
      </c>
      <c r="I4788" s="160">
        <f t="shared" si="375"/>
        <v>0</v>
      </c>
      <c r="J4788" s="160">
        <f t="shared" si="376"/>
        <v>0</v>
      </c>
      <c r="K4788" s="160">
        <f t="shared" si="377"/>
        <v>0</v>
      </c>
    </row>
    <row r="4789" spans="7:11">
      <c r="G4789" s="160">
        <f t="shared" si="374"/>
        <v>0</v>
      </c>
      <c r="H4789" s="160">
        <f t="shared" si="378"/>
        <v>0</v>
      </c>
      <c r="I4789" s="160">
        <f t="shared" si="375"/>
        <v>0</v>
      </c>
      <c r="J4789" s="160">
        <f t="shared" si="376"/>
        <v>0</v>
      </c>
      <c r="K4789" s="160">
        <f t="shared" si="377"/>
        <v>0</v>
      </c>
    </row>
    <row r="4790" spans="7:11">
      <c r="G4790" s="160">
        <f t="shared" si="374"/>
        <v>0</v>
      </c>
      <c r="H4790" s="160">
        <f t="shared" si="378"/>
        <v>0</v>
      </c>
      <c r="I4790" s="160">
        <f t="shared" si="375"/>
        <v>0</v>
      </c>
      <c r="J4790" s="160">
        <f t="shared" si="376"/>
        <v>0</v>
      </c>
      <c r="K4790" s="160">
        <f t="shared" si="377"/>
        <v>0</v>
      </c>
    </row>
    <row r="4791" spans="7:11">
      <c r="G4791" s="160">
        <f t="shared" si="374"/>
        <v>0</v>
      </c>
      <c r="H4791" s="160">
        <f t="shared" si="378"/>
        <v>0</v>
      </c>
      <c r="I4791" s="160">
        <f t="shared" si="375"/>
        <v>0</v>
      </c>
      <c r="J4791" s="160">
        <f t="shared" si="376"/>
        <v>0</v>
      </c>
      <c r="K4791" s="160">
        <f t="shared" si="377"/>
        <v>0</v>
      </c>
    </row>
    <row r="4792" spans="7:11">
      <c r="G4792" s="160">
        <f t="shared" si="374"/>
        <v>0</v>
      </c>
      <c r="H4792" s="160">
        <f t="shared" si="378"/>
        <v>0</v>
      </c>
      <c r="I4792" s="160">
        <f t="shared" si="375"/>
        <v>0</v>
      </c>
      <c r="J4792" s="160">
        <f t="shared" si="376"/>
        <v>0</v>
      </c>
      <c r="K4792" s="160">
        <f t="shared" si="377"/>
        <v>0</v>
      </c>
    </row>
    <row r="4793" spans="7:11">
      <c r="G4793" s="160">
        <f t="shared" ref="G4793:G4856" si="379">IF(LEFT(C4793,2)="1-","ТР",IF(LEFT(C4793,2)="4-","ТР",0))</f>
        <v>0</v>
      </c>
      <c r="H4793" s="160">
        <f t="shared" si="378"/>
        <v>0</v>
      </c>
      <c r="I4793" s="160">
        <f t="shared" si="375"/>
        <v>0</v>
      </c>
      <c r="J4793" s="160">
        <f t="shared" si="376"/>
        <v>0</v>
      </c>
      <c r="K4793" s="160">
        <f t="shared" si="377"/>
        <v>0</v>
      </c>
    </row>
    <row r="4794" spans="7:11">
      <c r="G4794" s="160">
        <f t="shared" si="379"/>
        <v>0</v>
      </c>
      <c r="H4794" s="160">
        <f t="shared" si="378"/>
        <v>0</v>
      </c>
      <c r="I4794" s="160">
        <f t="shared" si="375"/>
        <v>0</v>
      </c>
      <c r="J4794" s="160">
        <f t="shared" si="376"/>
        <v>0</v>
      </c>
      <c r="K4794" s="160">
        <f t="shared" si="377"/>
        <v>0</v>
      </c>
    </row>
    <row r="4795" spans="7:11">
      <c r="G4795" s="160">
        <f t="shared" si="379"/>
        <v>0</v>
      </c>
      <c r="H4795" s="160">
        <f t="shared" si="378"/>
        <v>0</v>
      </c>
      <c r="I4795" s="160">
        <f t="shared" si="375"/>
        <v>0</v>
      </c>
      <c r="J4795" s="160">
        <f t="shared" si="376"/>
        <v>0</v>
      </c>
      <c r="K4795" s="160">
        <f t="shared" si="377"/>
        <v>0</v>
      </c>
    </row>
    <row r="4796" spans="7:11">
      <c r="G4796" s="160">
        <f t="shared" si="379"/>
        <v>0</v>
      </c>
      <c r="H4796" s="160">
        <f t="shared" si="378"/>
        <v>0</v>
      </c>
      <c r="I4796" s="160">
        <f t="shared" si="375"/>
        <v>0</v>
      </c>
      <c r="J4796" s="160">
        <f t="shared" si="376"/>
        <v>0</v>
      </c>
      <c r="K4796" s="160">
        <f t="shared" si="377"/>
        <v>0</v>
      </c>
    </row>
    <row r="4797" spans="7:11">
      <c r="G4797" s="160">
        <f t="shared" si="379"/>
        <v>0</v>
      </c>
      <c r="H4797" s="160">
        <f t="shared" si="378"/>
        <v>0</v>
      </c>
      <c r="I4797" s="160">
        <f t="shared" si="375"/>
        <v>0</v>
      </c>
      <c r="J4797" s="160">
        <f t="shared" si="376"/>
        <v>0</v>
      </c>
      <c r="K4797" s="160">
        <f t="shared" si="377"/>
        <v>0</v>
      </c>
    </row>
    <row r="4798" spans="7:11">
      <c r="G4798" s="160">
        <f t="shared" si="379"/>
        <v>0</v>
      </c>
      <c r="H4798" s="160">
        <f t="shared" si="378"/>
        <v>0</v>
      </c>
      <c r="I4798" s="160">
        <f t="shared" si="375"/>
        <v>0</v>
      </c>
      <c r="J4798" s="160">
        <f t="shared" si="376"/>
        <v>0</v>
      </c>
      <c r="K4798" s="160">
        <f t="shared" si="377"/>
        <v>0</v>
      </c>
    </row>
    <row r="4799" spans="7:11">
      <c r="G4799" s="160">
        <f t="shared" si="379"/>
        <v>0</v>
      </c>
      <c r="H4799" s="160">
        <f t="shared" si="378"/>
        <v>0</v>
      </c>
      <c r="I4799" s="160">
        <f t="shared" si="375"/>
        <v>0</v>
      </c>
      <c r="J4799" s="160">
        <f t="shared" si="376"/>
        <v>0</v>
      </c>
      <c r="K4799" s="160">
        <f t="shared" si="377"/>
        <v>0</v>
      </c>
    </row>
    <row r="4800" spans="7:11">
      <c r="G4800" s="160">
        <f t="shared" si="379"/>
        <v>0</v>
      </c>
      <c r="H4800" s="160">
        <f t="shared" si="378"/>
        <v>0</v>
      </c>
      <c r="I4800" s="160">
        <f t="shared" si="375"/>
        <v>0</v>
      </c>
      <c r="J4800" s="160">
        <f t="shared" si="376"/>
        <v>0</v>
      </c>
      <c r="K4800" s="160">
        <f t="shared" si="377"/>
        <v>0</v>
      </c>
    </row>
    <row r="4801" spans="7:11">
      <c r="G4801" s="160">
        <f t="shared" si="379"/>
        <v>0</v>
      </c>
      <c r="H4801" s="160">
        <f t="shared" si="378"/>
        <v>0</v>
      </c>
      <c r="I4801" s="160">
        <f t="shared" si="375"/>
        <v>0</v>
      </c>
      <c r="J4801" s="160">
        <f t="shared" si="376"/>
        <v>0</v>
      </c>
      <c r="K4801" s="160">
        <f t="shared" si="377"/>
        <v>0</v>
      </c>
    </row>
    <row r="4802" spans="7:11">
      <c r="G4802" s="160">
        <f t="shared" si="379"/>
        <v>0</v>
      </c>
      <c r="H4802" s="160">
        <f t="shared" si="378"/>
        <v>0</v>
      </c>
      <c r="I4802" s="160">
        <f t="shared" si="375"/>
        <v>0</v>
      </c>
      <c r="J4802" s="160">
        <f t="shared" si="376"/>
        <v>0</v>
      </c>
      <c r="K4802" s="160">
        <f t="shared" si="377"/>
        <v>0</v>
      </c>
    </row>
    <row r="4803" spans="7:11">
      <c r="G4803" s="160">
        <f t="shared" si="379"/>
        <v>0</v>
      </c>
      <c r="H4803" s="160">
        <f t="shared" si="378"/>
        <v>0</v>
      </c>
      <c r="I4803" s="160">
        <f t="shared" si="375"/>
        <v>0</v>
      </c>
      <c r="J4803" s="160">
        <f t="shared" si="376"/>
        <v>0</v>
      </c>
      <c r="K4803" s="160">
        <f t="shared" si="377"/>
        <v>0</v>
      </c>
    </row>
    <row r="4804" spans="7:11">
      <c r="G4804" s="160">
        <f t="shared" si="379"/>
        <v>0</v>
      </c>
      <c r="H4804" s="160">
        <f t="shared" si="378"/>
        <v>0</v>
      </c>
      <c r="I4804" s="160">
        <f t="shared" ref="I4804:I4867" si="380">IF(G4804="ТР",F4804,0)</f>
        <v>0</v>
      </c>
      <c r="J4804" s="160">
        <f t="shared" si="376"/>
        <v>0</v>
      </c>
      <c r="K4804" s="160">
        <f t="shared" si="377"/>
        <v>0</v>
      </c>
    </row>
    <row r="4805" spans="7:11">
      <c r="G4805" s="160">
        <f t="shared" si="379"/>
        <v>0</v>
      </c>
      <c r="H4805" s="160">
        <f t="shared" si="378"/>
        <v>0</v>
      </c>
      <c r="I4805" s="160">
        <f t="shared" si="380"/>
        <v>0</v>
      </c>
      <c r="J4805" s="160">
        <f t="shared" ref="J4805:J4868" si="381">IF(LEFT(C4805,2)="02","КР",0)</f>
        <v>0</v>
      </c>
      <c r="K4805" s="160">
        <f t="shared" ref="K4805:K4868" si="382">IF(J4805="КР",F4805,0)</f>
        <v>0</v>
      </c>
    </row>
    <row r="4806" spans="7:11">
      <c r="G4806" s="160">
        <f t="shared" si="379"/>
        <v>0</v>
      </c>
      <c r="H4806" s="160">
        <f t="shared" si="378"/>
        <v>0</v>
      </c>
      <c r="I4806" s="160">
        <f t="shared" si="380"/>
        <v>0</v>
      </c>
      <c r="J4806" s="160">
        <f t="shared" si="381"/>
        <v>0</v>
      </c>
      <c r="K4806" s="160">
        <f t="shared" si="382"/>
        <v>0</v>
      </c>
    </row>
    <row r="4807" spans="7:11">
      <c r="G4807" s="160">
        <f t="shared" si="379"/>
        <v>0</v>
      </c>
      <c r="H4807" s="160">
        <f t="shared" ref="H4807:H4870" si="383">IF(G4807="ТР",MID(C4807,3,1),0)</f>
        <v>0</v>
      </c>
      <c r="I4807" s="160">
        <f t="shared" si="380"/>
        <v>0</v>
      </c>
      <c r="J4807" s="160">
        <f t="shared" si="381"/>
        <v>0</v>
      </c>
      <c r="K4807" s="160">
        <f t="shared" si="382"/>
        <v>0</v>
      </c>
    </row>
    <row r="4808" spans="7:11">
      <c r="G4808" s="160">
        <f t="shared" si="379"/>
        <v>0</v>
      </c>
      <c r="H4808" s="160">
        <f t="shared" si="383"/>
        <v>0</v>
      </c>
      <c r="I4808" s="160">
        <f t="shared" si="380"/>
        <v>0</v>
      </c>
      <c r="J4808" s="160">
        <f t="shared" si="381"/>
        <v>0</v>
      </c>
      <c r="K4808" s="160">
        <f t="shared" si="382"/>
        <v>0</v>
      </c>
    </row>
    <row r="4809" spans="7:11">
      <c r="G4809" s="160">
        <f t="shared" si="379"/>
        <v>0</v>
      </c>
      <c r="H4809" s="160">
        <f t="shared" si="383"/>
        <v>0</v>
      </c>
      <c r="I4809" s="160">
        <f t="shared" si="380"/>
        <v>0</v>
      </c>
      <c r="J4809" s="160">
        <f t="shared" si="381"/>
        <v>0</v>
      </c>
      <c r="K4809" s="160">
        <f t="shared" si="382"/>
        <v>0</v>
      </c>
    </row>
    <row r="4810" spans="7:11">
      <c r="G4810" s="160">
        <f t="shared" si="379"/>
        <v>0</v>
      </c>
      <c r="H4810" s="160">
        <f t="shared" si="383"/>
        <v>0</v>
      </c>
      <c r="I4810" s="160">
        <f t="shared" si="380"/>
        <v>0</v>
      </c>
      <c r="J4810" s="160">
        <f t="shared" si="381"/>
        <v>0</v>
      </c>
      <c r="K4810" s="160">
        <f t="shared" si="382"/>
        <v>0</v>
      </c>
    </row>
    <row r="4811" spans="7:11">
      <c r="G4811" s="160">
        <f t="shared" si="379"/>
        <v>0</v>
      </c>
      <c r="H4811" s="160">
        <f t="shared" si="383"/>
        <v>0</v>
      </c>
      <c r="I4811" s="160">
        <f t="shared" si="380"/>
        <v>0</v>
      </c>
      <c r="J4811" s="160">
        <f t="shared" si="381"/>
        <v>0</v>
      </c>
      <c r="K4811" s="160">
        <f t="shared" si="382"/>
        <v>0</v>
      </c>
    </row>
    <row r="4812" spans="7:11">
      <c r="G4812" s="160">
        <f t="shared" si="379"/>
        <v>0</v>
      </c>
      <c r="H4812" s="160">
        <f t="shared" si="383"/>
        <v>0</v>
      </c>
      <c r="I4812" s="160">
        <f t="shared" si="380"/>
        <v>0</v>
      </c>
      <c r="J4812" s="160">
        <f t="shared" si="381"/>
        <v>0</v>
      </c>
      <c r="K4812" s="160">
        <f t="shared" si="382"/>
        <v>0</v>
      </c>
    </row>
    <row r="4813" spans="7:11">
      <c r="G4813" s="160">
        <f t="shared" si="379"/>
        <v>0</v>
      </c>
      <c r="H4813" s="160">
        <f t="shared" si="383"/>
        <v>0</v>
      </c>
      <c r="I4813" s="160">
        <f t="shared" si="380"/>
        <v>0</v>
      </c>
      <c r="J4813" s="160">
        <f t="shared" si="381"/>
        <v>0</v>
      </c>
      <c r="K4813" s="160">
        <f t="shared" si="382"/>
        <v>0</v>
      </c>
    </row>
    <row r="4814" spans="7:11">
      <c r="G4814" s="160">
        <f t="shared" si="379"/>
        <v>0</v>
      </c>
      <c r="H4814" s="160">
        <f t="shared" si="383"/>
        <v>0</v>
      </c>
      <c r="I4814" s="160">
        <f t="shared" si="380"/>
        <v>0</v>
      </c>
      <c r="J4814" s="160">
        <f t="shared" si="381"/>
        <v>0</v>
      </c>
      <c r="K4814" s="160">
        <f t="shared" si="382"/>
        <v>0</v>
      </c>
    </row>
    <row r="4815" spans="7:11">
      <c r="G4815" s="160">
        <f t="shared" si="379"/>
        <v>0</v>
      </c>
      <c r="H4815" s="160">
        <f t="shared" si="383"/>
        <v>0</v>
      </c>
      <c r="I4815" s="160">
        <f t="shared" si="380"/>
        <v>0</v>
      </c>
      <c r="J4815" s="160">
        <f t="shared" si="381"/>
        <v>0</v>
      </c>
      <c r="K4815" s="160">
        <f t="shared" si="382"/>
        <v>0</v>
      </c>
    </row>
    <row r="4816" spans="7:11">
      <c r="G4816" s="160">
        <f t="shared" si="379"/>
        <v>0</v>
      </c>
      <c r="H4816" s="160">
        <f t="shared" si="383"/>
        <v>0</v>
      </c>
      <c r="I4816" s="160">
        <f t="shared" si="380"/>
        <v>0</v>
      </c>
      <c r="J4816" s="160">
        <f t="shared" si="381"/>
        <v>0</v>
      </c>
      <c r="K4816" s="160">
        <f t="shared" si="382"/>
        <v>0</v>
      </c>
    </row>
    <row r="4817" spans="7:11">
      <c r="G4817" s="160">
        <f t="shared" si="379"/>
        <v>0</v>
      </c>
      <c r="H4817" s="160">
        <f t="shared" si="383"/>
        <v>0</v>
      </c>
      <c r="I4817" s="160">
        <f t="shared" si="380"/>
        <v>0</v>
      </c>
      <c r="J4817" s="160">
        <f t="shared" si="381"/>
        <v>0</v>
      </c>
      <c r="K4817" s="160">
        <f t="shared" si="382"/>
        <v>0</v>
      </c>
    </row>
    <row r="4818" spans="7:11">
      <c r="G4818" s="160">
        <f t="shared" si="379"/>
        <v>0</v>
      </c>
      <c r="H4818" s="160">
        <f t="shared" si="383"/>
        <v>0</v>
      </c>
      <c r="I4818" s="160">
        <f t="shared" si="380"/>
        <v>0</v>
      </c>
      <c r="J4818" s="160">
        <f t="shared" si="381"/>
        <v>0</v>
      </c>
      <c r="K4818" s="160">
        <f t="shared" si="382"/>
        <v>0</v>
      </c>
    </row>
    <row r="4819" spans="7:11">
      <c r="G4819" s="160">
        <f t="shared" si="379"/>
        <v>0</v>
      </c>
      <c r="H4819" s="160">
        <f t="shared" si="383"/>
        <v>0</v>
      </c>
      <c r="I4819" s="160">
        <f t="shared" si="380"/>
        <v>0</v>
      </c>
      <c r="J4819" s="160">
        <f t="shared" si="381"/>
        <v>0</v>
      </c>
      <c r="K4819" s="160">
        <f t="shared" si="382"/>
        <v>0</v>
      </c>
    </row>
    <row r="4820" spans="7:11">
      <c r="G4820" s="160">
        <f t="shared" si="379"/>
        <v>0</v>
      </c>
      <c r="H4820" s="160">
        <f t="shared" si="383"/>
        <v>0</v>
      </c>
      <c r="I4820" s="160">
        <f t="shared" si="380"/>
        <v>0</v>
      </c>
      <c r="J4820" s="160">
        <f t="shared" si="381"/>
        <v>0</v>
      </c>
      <c r="K4820" s="160">
        <f t="shared" si="382"/>
        <v>0</v>
      </c>
    </row>
    <row r="4821" spans="7:11">
      <c r="G4821" s="160">
        <f t="shared" si="379"/>
        <v>0</v>
      </c>
      <c r="H4821" s="160">
        <f t="shared" si="383"/>
        <v>0</v>
      </c>
      <c r="I4821" s="160">
        <f t="shared" si="380"/>
        <v>0</v>
      </c>
      <c r="J4821" s="160">
        <f t="shared" si="381"/>
        <v>0</v>
      </c>
      <c r="K4821" s="160">
        <f t="shared" si="382"/>
        <v>0</v>
      </c>
    </row>
    <row r="4822" spans="7:11">
      <c r="G4822" s="160">
        <f t="shared" si="379"/>
        <v>0</v>
      </c>
      <c r="H4822" s="160">
        <f t="shared" si="383"/>
        <v>0</v>
      </c>
      <c r="I4822" s="160">
        <f t="shared" si="380"/>
        <v>0</v>
      </c>
      <c r="J4822" s="160">
        <f t="shared" si="381"/>
        <v>0</v>
      </c>
      <c r="K4822" s="160">
        <f t="shared" si="382"/>
        <v>0</v>
      </c>
    </row>
    <row r="4823" spans="7:11">
      <c r="G4823" s="160">
        <f t="shared" si="379"/>
        <v>0</v>
      </c>
      <c r="H4823" s="160">
        <f t="shared" si="383"/>
        <v>0</v>
      </c>
      <c r="I4823" s="160">
        <f t="shared" si="380"/>
        <v>0</v>
      </c>
      <c r="J4823" s="160">
        <f t="shared" si="381"/>
        <v>0</v>
      </c>
      <c r="K4823" s="160">
        <f t="shared" si="382"/>
        <v>0</v>
      </c>
    </row>
    <row r="4824" spans="7:11">
      <c r="G4824" s="160">
        <f t="shared" si="379"/>
        <v>0</v>
      </c>
      <c r="H4824" s="160">
        <f t="shared" si="383"/>
        <v>0</v>
      </c>
      <c r="I4824" s="160">
        <f t="shared" si="380"/>
        <v>0</v>
      </c>
      <c r="J4824" s="160">
        <f t="shared" si="381"/>
        <v>0</v>
      </c>
      <c r="K4824" s="160">
        <f t="shared" si="382"/>
        <v>0</v>
      </c>
    </row>
    <row r="4825" spans="7:11">
      <c r="G4825" s="160">
        <f t="shared" si="379"/>
        <v>0</v>
      </c>
      <c r="H4825" s="160">
        <f t="shared" si="383"/>
        <v>0</v>
      </c>
      <c r="I4825" s="160">
        <f t="shared" si="380"/>
        <v>0</v>
      </c>
      <c r="J4825" s="160">
        <f t="shared" si="381"/>
        <v>0</v>
      </c>
      <c r="K4825" s="160">
        <f t="shared" si="382"/>
        <v>0</v>
      </c>
    </row>
    <row r="4826" spans="7:11">
      <c r="G4826" s="160">
        <f t="shared" si="379"/>
        <v>0</v>
      </c>
      <c r="H4826" s="160">
        <f t="shared" si="383"/>
        <v>0</v>
      </c>
      <c r="I4826" s="160">
        <f t="shared" si="380"/>
        <v>0</v>
      </c>
      <c r="J4826" s="160">
        <f t="shared" si="381"/>
        <v>0</v>
      </c>
      <c r="K4826" s="160">
        <f t="shared" si="382"/>
        <v>0</v>
      </c>
    </row>
    <row r="4827" spans="7:11">
      <c r="G4827" s="160">
        <f t="shared" si="379"/>
        <v>0</v>
      </c>
      <c r="H4827" s="160">
        <f t="shared" si="383"/>
        <v>0</v>
      </c>
      <c r="I4827" s="160">
        <f t="shared" si="380"/>
        <v>0</v>
      </c>
      <c r="J4827" s="160">
        <f t="shared" si="381"/>
        <v>0</v>
      </c>
      <c r="K4827" s="160">
        <f t="shared" si="382"/>
        <v>0</v>
      </c>
    </row>
    <row r="4828" spans="7:11">
      <c r="G4828" s="160">
        <f t="shared" si="379"/>
        <v>0</v>
      </c>
      <c r="H4828" s="160">
        <f t="shared" si="383"/>
        <v>0</v>
      </c>
      <c r="I4828" s="160">
        <f t="shared" si="380"/>
        <v>0</v>
      </c>
      <c r="J4828" s="160">
        <f t="shared" si="381"/>
        <v>0</v>
      </c>
      <c r="K4828" s="160">
        <f t="shared" si="382"/>
        <v>0</v>
      </c>
    </row>
    <row r="4829" spans="7:11">
      <c r="G4829" s="160">
        <f t="shared" si="379"/>
        <v>0</v>
      </c>
      <c r="H4829" s="160">
        <f t="shared" si="383"/>
        <v>0</v>
      </c>
      <c r="I4829" s="160">
        <f t="shared" si="380"/>
        <v>0</v>
      </c>
      <c r="J4829" s="160">
        <f t="shared" si="381"/>
        <v>0</v>
      </c>
      <c r="K4829" s="160">
        <f t="shared" si="382"/>
        <v>0</v>
      </c>
    </row>
    <row r="4830" spans="7:11">
      <c r="G4830" s="160">
        <f t="shared" si="379"/>
        <v>0</v>
      </c>
      <c r="H4830" s="160">
        <f t="shared" si="383"/>
        <v>0</v>
      </c>
      <c r="I4830" s="160">
        <f t="shared" si="380"/>
        <v>0</v>
      </c>
      <c r="J4830" s="160">
        <f t="shared" si="381"/>
        <v>0</v>
      </c>
      <c r="K4830" s="160">
        <f t="shared" si="382"/>
        <v>0</v>
      </c>
    </row>
    <row r="4831" spans="7:11">
      <c r="G4831" s="160">
        <f t="shared" si="379"/>
        <v>0</v>
      </c>
      <c r="H4831" s="160">
        <f t="shared" si="383"/>
        <v>0</v>
      </c>
      <c r="I4831" s="160">
        <f t="shared" si="380"/>
        <v>0</v>
      </c>
      <c r="J4831" s="160">
        <f t="shared" si="381"/>
        <v>0</v>
      </c>
      <c r="K4831" s="160">
        <f t="shared" si="382"/>
        <v>0</v>
      </c>
    </row>
    <row r="4832" spans="7:11">
      <c r="G4832" s="160">
        <f t="shared" si="379"/>
        <v>0</v>
      </c>
      <c r="H4832" s="160">
        <f t="shared" si="383"/>
        <v>0</v>
      </c>
      <c r="I4832" s="160">
        <f t="shared" si="380"/>
        <v>0</v>
      </c>
      <c r="J4832" s="160">
        <f t="shared" si="381"/>
        <v>0</v>
      </c>
      <c r="K4832" s="160">
        <f t="shared" si="382"/>
        <v>0</v>
      </c>
    </row>
    <row r="4833" spans="7:11">
      <c r="G4833" s="160">
        <f t="shared" si="379"/>
        <v>0</v>
      </c>
      <c r="H4833" s="160">
        <f t="shared" si="383"/>
        <v>0</v>
      </c>
      <c r="I4833" s="160">
        <f t="shared" si="380"/>
        <v>0</v>
      </c>
      <c r="J4833" s="160">
        <f t="shared" si="381"/>
        <v>0</v>
      </c>
      <c r="K4833" s="160">
        <f t="shared" si="382"/>
        <v>0</v>
      </c>
    </row>
    <row r="4834" spans="7:11">
      <c r="G4834" s="160">
        <f t="shared" si="379"/>
        <v>0</v>
      </c>
      <c r="H4834" s="160">
        <f t="shared" si="383"/>
        <v>0</v>
      </c>
      <c r="I4834" s="160">
        <f t="shared" si="380"/>
        <v>0</v>
      </c>
      <c r="J4834" s="160">
        <f t="shared" si="381"/>
        <v>0</v>
      </c>
      <c r="K4834" s="160">
        <f t="shared" si="382"/>
        <v>0</v>
      </c>
    </row>
    <row r="4835" spans="7:11">
      <c r="G4835" s="160">
        <f t="shared" si="379"/>
        <v>0</v>
      </c>
      <c r="H4835" s="160">
        <f t="shared" si="383"/>
        <v>0</v>
      </c>
      <c r="I4835" s="160">
        <f t="shared" si="380"/>
        <v>0</v>
      </c>
      <c r="J4835" s="160">
        <f t="shared" si="381"/>
        <v>0</v>
      </c>
      <c r="K4835" s="160">
        <f t="shared" si="382"/>
        <v>0</v>
      </c>
    </row>
    <row r="4836" spans="7:11">
      <c r="G4836" s="160">
        <f t="shared" si="379"/>
        <v>0</v>
      </c>
      <c r="H4836" s="160">
        <f t="shared" si="383"/>
        <v>0</v>
      </c>
      <c r="I4836" s="160">
        <f t="shared" si="380"/>
        <v>0</v>
      </c>
      <c r="J4836" s="160">
        <f t="shared" si="381"/>
        <v>0</v>
      </c>
      <c r="K4836" s="160">
        <f t="shared" si="382"/>
        <v>0</v>
      </c>
    </row>
    <row r="4837" spans="7:11">
      <c r="G4837" s="160">
        <f t="shared" si="379"/>
        <v>0</v>
      </c>
      <c r="H4837" s="160">
        <f t="shared" si="383"/>
        <v>0</v>
      </c>
      <c r="I4837" s="160">
        <f t="shared" si="380"/>
        <v>0</v>
      </c>
      <c r="J4837" s="160">
        <f t="shared" si="381"/>
        <v>0</v>
      </c>
      <c r="K4837" s="160">
        <f t="shared" si="382"/>
        <v>0</v>
      </c>
    </row>
    <row r="4838" spans="7:11">
      <c r="G4838" s="160">
        <f t="shared" si="379"/>
        <v>0</v>
      </c>
      <c r="H4838" s="160">
        <f t="shared" si="383"/>
        <v>0</v>
      </c>
      <c r="I4838" s="160">
        <f t="shared" si="380"/>
        <v>0</v>
      </c>
      <c r="J4838" s="160">
        <f t="shared" si="381"/>
        <v>0</v>
      </c>
      <c r="K4838" s="160">
        <f t="shared" si="382"/>
        <v>0</v>
      </c>
    </row>
    <row r="4839" spans="7:11">
      <c r="G4839" s="160">
        <f t="shared" si="379"/>
        <v>0</v>
      </c>
      <c r="H4839" s="160">
        <f t="shared" si="383"/>
        <v>0</v>
      </c>
      <c r="I4839" s="160">
        <f t="shared" si="380"/>
        <v>0</v>
      </c>
      <c r="J4839" s="160">
        <f t="shared" si="381"/>
        <v>0</v>
      </c>
      <c r="K4839" s="160">
        <f t="shared" si="382"/>
        <v>0</v>
      </c>
    </row>
    <row r="4840" spans="7:11">
      <c r="G4840" s="160">
        <f t="shared" si="379"/>
        <v>0</v>
      </c>
      <c r="H4840" s="160">
        <f t="shared" si="383"/>
        <v>0</v>
      </c>
      <c r="I4840" s="160">
        <f t="shared" si="380"/>
        <v>0</v>
      </c>
      <c r="J4840" s="160">
        <f t="shared" si="381"/>
        <v>0</v>
      </c>
      <c r="K4840" s="160">
        <f t="shared" si="382"/>
        <v>0</v>
      </c>
    </row>
    <row r="4841" spans="7:11">
      <c r="G4841" s="160">
        <f t="shared" si="379"/>
        <v>0</v>
      </c>
      <c r="H4841" s="160">
        <f t="shared" si="383"/>
        <v>0</v>
      </c>
      <c r="I4841" s="160">
        <f t="shared" si="380"/>
        <v>0</v>
      </c>
      <c r="J4841" s="160">
        <f t="shared" si="381"/>
        <v>0</v>
      </c>
      <c r="K4841" s="160">
        <f t="shared" si="382"/>
        <v>0</v>
      </c>
    </row>
    <row r="4842" spans="7:11">
      <c r="G4842" s="160">
        <f t="shared" si="379"/>
        <v>0</v>
      </c>
      <c r="H4842" s="160">
        <f t="shared" si="383"/>
        <v>0</v>
      </c>
      <c r="I4842" s="160">
        <f t="shared" si="380"/>
        <v>0</v>
      </c>
      <c r="J4842" s="160">
        <f t="shared" si="381"/>
        <v>0</v>
      </c>
      <c r="K4842" s="160">
        <f t="shared" si="382"/>
        <v>0</v>
      </c>
    </row>
    <row r="4843" spans="7:11">
      <c r="G4843" s="160">
        <f t="shared" si="379"/>
        <v>0</v>
      </c>
      <c r="H4843" s="160">
        <f t="shared" si="383"/>
        <v>0</v>
      </c>
      <c r="I4843" s="160">
        <f t="shared" si="380"/>
        <v>0</v>
      </c>
      <c r="J4843" s="160">
        <f t="shared" si="381"/>
        <v>0</v>
      </c>
      <c r="K4843" s="160">
        <f t="shared" si="382"/>
        <v>0</v>
      </c>
    </row>
    <row r="4844" spans="7:11">
      <c r="G4844" s="160">
        <f t="shared" si="379"/>
        <v>0</v>
      </c>
      <c r="H4844" s="160">
        <f t="shared" si="383"/>
        <v>0</v>
      </c>
      <c r="I4844" s="160">
        <f t="shared" si="380"/>
        <v>0</v>
      </c>
      <c r="J4844" s="160">
        <f t="shared" si="381"/>
        <v>0</v>
      </c>
      <c r="K4844" s="160">
        <f t="shared" si="382"/>
        <v>0</v>
      </c>
    </row>
    <row r="4845" spans="7:11">
      <c r="G4845" s="160">
        <f t="shared" si="379"/>
        <v>0</v>
      </c>
      <c r="H4845" s="160">
        <f t="shared" si="383"/>
        <v>0</v>
      </c>
      <c r="I4845" s="160">
        <f t="shared" si="380"/>
        <v>0</v>
      </c>
      <c r="J4845" s="160">
        <f t="shared" si="381"/>
        <v>0</v>
      </c>
      <c r="K4845" s="160">
        <f t="shared" si="382"/>
        <v>0</v>
      </c>
    </row>
    <row r="4846" spans="7:11">
      <c r="G4846" s="160">
        <f t="shared" si="379"/>
        <v>0</v>
      </c>
      <c r="H4846" s="160">
        <f t="shared" si="383"/>
        <v>0</v>
      </c>
      <c r="I4846" s="160">
        <f t="shared" si="380"/>
        <v>0</v>
      </c>
      <c r="J4846" s="160">
        <f t="shared" si="381"/>
        <v>0</v>
      </c>
      <c r="K4846" s="160">
        <f t="shared" si="382"/>
        <v>0</v>
      </c>
    </row>
    <row r="4847" spans="7:11">
      <c r="G4847" s="160">
        <f t="shared" si="379"/>
        <v>0</v>
      </c>
      <c r="H4847" s="160">
        <f t="shared" si="383"/>
        <v>0</v>
      </c>
      <c r="I4847" s="160">
        <f t="shared" si="380"/>
        <v>0</v>
      </c>
      <c r="J4847" s="160">
        <f t="shared" si="381"/>
        <v>0</v>
      </c>
      <c r="K4847" s="160">
        <f t="shared" si="382"/>
        <v>0</v>
      </c>
    </row>
    <row r="4848" spans="7:11">
      <c r="G4848" s="160">
        <f t="shared" si="379"/>
        <v>0</v>
      </c>
      <c r="H4848" s="160">
        <f t="shared" si="383"/>
        <v>0</v>
      </c>
      <c r="I4848" s="160">
        <f t="shared" si="380"/>
        <v>0</v>
      </c>
      <c r="J4848" s="160">
        <f t="shared" si="381"/>
        <v>0</v>
      </c>
      <c r="K4848" s="160">
        <f t="shared" si="382"/>
        <v>0</v>
      </c>
    </row>
    <row r="4849" spans="7:11">
      <c r="G4849" s="160">
        <f t="shared" si="379"/>
        <v>0</v>
      </c>
      <c r="H4849" s="160">
        <f t="shared" si="383"/>
        <v>0</v>
      </c>
      <c r="I4849" s="160">
        <f t="shared" si="380"/>
        <v>0</v>
      </c>
      <c r="J4849" s="160">
        <f t="shared" si="381"/>
        <v>0</v>
      </c>
      <c r="K4849" s="160">
        <f t="shared" si="382"/>
        <v>0</v>
      </c>
    </row>
    <row r="4850" spans="7:11">
      <c r="G4850" s="160">
        <f t="shared" si="379"/>
        <v>0</v>
      </c>
      <c r="H4850" s="160">
        <f t="shared" si="383"/>
        <v>0</v>
      </c>
      <c r="I4850" s="160">
        <f t="shared" si="380"/>
        <v>0</v>
      </c>
      <c r="J4850" s="160">
        <f t="shared" si="381"/>
        <v>0</v>
      </c>
      <c r="K4850" s="160">
        <f t="shared" si="382"/>
        <v>0</v>
      </c>
    </row>
    <row r="4851" spans="7:11">
      <c r="G4851" s="160">
        <f t="shared" si="379"/>
        <v>0</v>
      </c>
      <c r="H4851" s="160">
        <f t="shared" si="383"/>
        <v>0</v>
      </c>
      <c r="I4851" s="160">
        <f t="shared" si="380"/>
        <v>0</v>
      </c>
      <c r="J4851" s="160">
        <f t="shared" si="381"/>
        <v>0</v>
      </c>
      <c r="K4851" s="160">
        <f t="shared" si="382"/>
        <v>0</v>
      </c>
    </row>
    <row r="4852" spans="7:11">
      <c r="G4852" s="160">
        <f t="shared" si="379"/>
        <v>0</v>
      </c>
      <c r="H4852" s="160">
        <f t="shared" si="383"/>
        <v>0</v>
      </c>
      <c r="I4852" s="160">
        <f t="shared" si="380"/>
        <v>0</v>
      </c>
      <c r="J4852" s="160">
        <f t="shared" si="381"/>
        <v>0</v>
      </c>
      <c r="K4852" s="160">
        <f t="shared" si="382"/>
        <v>0</v>
      </c>
    </row>
    <row r="4853" spans="7:11">
      <c r="G4853" s="160">
        <f t="shared" si="379"/>
        <v>0</v>
      </c>
      <c r="H4853" s="160">
        <f t="shared" si="383"/>
        <v>0</v>
      </c>
      <c r="I4853" s="160">
        <f t="shared" si="380"/>
        <v>0</v>
      </c>
      <c r="J4853" s="160">
        <f t="shared" si="381"/>
        <v>0</v>
      </c>
      <c r="K4853" s="160">
        <f t="shared" si="382"/>
        <v>0</v>
      </c>
    </row>
    <row r="4854" spans="7:11">
      <c r="G4854" s="160">
        <f t="shared" si="379"/>
        <v>0</v>
      </c>
      <c r="H4854" s="160">
        <f t="shared" si="383"/>
        <v>0</v>
      </c>
      <c r="I4854" s="160">
        <f t="shared" si="380"/>
        <v>0</v>
      </c>
      <c r="J4854" s="160">
        <f t="shared" si="381"/>
        <v>0</v>
      </c>
      <c r="K4854" s="160">
        <f t="shared" si="382"/>
        <v>0</v>
      </c>
    </row>
    <row r="4855" spans="7:11">
      <c r="G4855" s="160">
        <f t="shared" si="379"/>
        <v>0</v>
      </c>
      <c r="H4855" s="160">
        <f t="shared" si="383"/>
        <v>0</v>
      </c>
      <c r="I4855" s="160">
        <f t="shared" si="380"/>
        <v>0</v>
      </c>
      <c r="J4855" s="160">
        <f t="shared" si="381"/>
        <v>0</v>
      </c>
      <c r="K4855" s="160">
        <f t="shared" si="382"/>
        <v>0</v>
      </c>
    </row>
    <row r="4856" spans="7:11">
      <c r="G4856" s="160">
        <f t="shared" si="379"/>
        <v>0</v>
      </c>
      <c r="H4856" s="160">
        <f t="shared" si="383"/>
        <v>0</v>
      </c>
      <c r="I4856" s="160">
        <f t="shared" si="380"/>
        <v>0</v>
      </c>
      <c r="J4856" s="160">
        <f t="shared" si="381"/>
        <v>0</v>
      </c>
      <c r="K4856" s="160">
        <f t="shared" si="382"/>
        <v>0</v>
      </c>
    </row>
    <row r="4857" spans="7:11">
      <c r="G4857" s="160">
        <f t="shared" ref="G4857:G4920" si="384">IF(LEFT(C4857,2)="1-","ТР",IF(LEFT(C4857,2)="4-","ТР",0))</f>
        <v>0</v>
      </c>
      <c r="H4857" s="160">
        <f t="shared" si="383"/>
        <v>0</v>
      </c>
      <c r="I4857" s="160">
        <f t="shared" si="380"/>
        <v>0</v>
      </c>
      <c r="J4857" s="160">
        <f t="shared" si="381"/>
        <v>0</v>
      </c>
      <c r="K4857" s="160">
        <f t="shared" si="382"/>
        <v>0</v>
      </c>
    </row>
    <row r="4858" spans="7:11">
      <c r="G4858" s="160">
        <f t="shared" si="384"/>
        <v>0</v>
      </c>
      <c r="H4858" s="160">
        <f t="shared" si="383"/>
        <v>0</v>
      </c>
      <c r="I4858" s="160">
        <f t="shared" si="380"/>
        <v>0</v>
      </c>
      <c r="J4858" s="160">
        <f t="shared" si="381"/>
        <v>0</v>
      </c>
      <c r="K4858" s="160">
        <f t="shared" si="382"/>
        <v>0</v>
      </c>
    </row>
    <row r="4859" spans="7:11">
      <c r="G4859" s="160">
        <f t="shared" si="384"/>
        <v>0</v>
      </c>
      <c r="H4859" s="160">
        <f t="shared" si="383"/>
        <v>0</v>
      </c>
      <c r="I4859" s="160">
        <f t="shared" si="380"/>
        <v>0</v>
      </c>
      <c r="J4859" s="160">
        <f t="shared" si="381"/>
        <v>0</v>
      </c>
      <c r="K4859" s="160">
        <f t="shared" si="382"/>
        <v>0</v>
      </c>
    </row>
    <row r="4860" spans="7:11">
      <c r="G4860" s="160">
        <f t="shared" si="384"/>
        <v>0</v>
      </c>
      <c r="H4860" s="160">
        <f t="shared" si="383"/>
        <v>0</v>
      </c>
      <c r="I4860" s="160">
        <f t="shared" si="380"/>
        <v>0</v>
      </c>
      <c r="J4860" s="160">
        <f t="shared" si="381"/>
        <v>0</v>
      </c>
      <c r="K4860" s="160">
        <f t="shared" si="382"/>
        <v>0</v>
      </c>
    </row>
    <row r="4861" spans="7:11">
      <c r="G4861" s="160">
        <f t="shared" si="384"/>
        <v>0</v>
      </c>
      <c r="H4861" s="160">
        <f t="shared" si="383"/>
        <v>0</v>
      </c>
      <c r="I4861" s="160">
        <f t="shared" si="380"/>
        <v>0</v>
      </c>
      <c r="J4861" s="160">
        <f t="shared" si="381"/>
        <v>0</v>
      </c>
      <c r="K4861" s="160">
        <f t="shared" si="382"/>
        <v>0</v>
      </c>
    </row>
    <row r="4862" spans="7:11">
      <c r="G4862" s="160">
        <f t="shared" si="384"/>
        <v>0</v>
      </c>
      <c r="H4862" s="160">
        <f t="shared" si="383"/>
        <v>0</v>
      </c>
      <c r="I4862" s="160">
        <f t="shared" si="380"/>
        <v>0</v>
      </c>
      <c r="J4862" s="160">
        <f t="shared" si="381"/>
        <v>0</v>
      </c>
      <c r="K4862" s="160">
        <f t="shared" si="382"/>
        <v>0</v>
      </c>
    </row>
    <row r="4863" spans="7:11">
      <c r="G4863" s="160">
        <f t="shared" si="384"/>
        <v>0</v>
      </c>
      <c r="H4863" s="160">
        <f t="shared" si="383"/>
        <v>0</v>
      </c>
      <c r="I4863" s="160">
        <f t="shared" si="380"/>
        <v>0</v>
      </c>
      <c r="J4863" s="160">
        <f t="shared" si="381"/>
        <v>0</v>
      </c>
      <c r="K4863" s="160">
        <f t="shared" si="382"/>
        <v>0</v>
      </c>
    </row>
    <row r="4864" spans="7:11">
      <c r="G4864" s="160">
        <f t="shared" si="384"/>
        <v>0</v>
      </c>
      <c r="H4864" s="160">
        <f t="shared" si="383"/>
        <v>0</v>
      </c>
      <c r="I4864" s="160">
        <f t="shared" si="380"/>
        <v>0</v>
      </c>
      <c r="J4864" s="160">
        <f t="shared" si="381"/>
        <v>0</v>
      </c>
      <c r="K4864" s="160">
        <f t="shared" si="382"/>
        <v>0</v>
      </c>
    </row>
    <row r="4865" spans="7:11">
      <c r="G4865" s="160">
        <f t="shared" si="384"/>
        <v>0</v>
      </c>
      <c r="H4865" s="160">
        <f t="shared" si="383"/>
        <v>0</v>
      </c>
      <c r="I4865" s="160">
        <f t="shared" si="380"/>
        <v>0</v>
      </c>
      <c r="J4865" s="160">
        <f t="shared" si="381"/>
        <v>0</v>
      </c>
      <c r="K4865" s="160">
        <f t="shared" si="382"/>
        <v>0</v>
      </c>
    </row>
    <row r="4866" spans="7:11">
      <c r="G4866" s="160">
        <f t="shared" si="384"/>
        <v>0</v>
      </c>
      <c r="H4866" s="160">
        <f t="shared" si="383"/>
        <v>0</v>
      </c>
      <c r="I4866" s="160">
        <f t="shared" si="380"/>
        <v>0</v>
      </c>
      <c r="J4866" s="160">
        <f t="shared" si="381"/>
        <v>0</v>
      </c>
      <c r="K4866" s="160">
        <f t="shared" si="382"/>
        <v>0</v>
      </c>
    </row>
    <row r="4867" spans="7:11">
      <c r="G4867" s="160">
        <f t="shared" si="384"/>
        <v>0</v>
      </c>
      <c r="H4867" s="160">
        <f t="shared" si="383"/>
        <v>0</v>
      </c>
      <c r="I4867" s="160">
        <f t="shared" si="380"/>
        <v>0</v>
      </c>
      <c r="J4867" s="160">
        <f t="shared" si="381"/>
        <v>0</v>
      </c>
      <c r="K4867" s="160">
        <f t="shared" si="382"/>
        <v>0</v>
      </c>
    </row>
    <row r="4868" spans="7:11">
      <c r="G4868" s="160">
        <f t="shared" si="384"/>
        <v>0</v>
      </c>
      <c r="H4868" s="160">
        <f t="shared" si="383"/>
        <v>0</v>
      </c>
      <c r="I4868" s="160">
        <f t="shared" ref="I4868:I4931" si="385">IF(G4868="ТР",F4868,0)</f>
        <v>0</v>
      </c>
      <c r="J4868" s="160">
        <f t="shared" si="381"/>
        <v>0</v>
      </c>
      <c r="K4868" s="160">
        <f t="shared" si="382"/>
        <v>0</v>
      </c>
    </row>
    <row r="4869" spans="7:11">
      <c r="G4869" s="160">
        <f t="shared" si="384"/>
        <v>0</v>
      </c>
      <c r="H4869" s="160">
        <f t="shared" si="383"/>
        <v>0</v>
      </c>
      <c r="I4869" s="160">
        <f t="shared" si="385"/>
        <v>0</v>
      </c>
      <c r="J4869" s="160">
        <f t="shared" ref="J4869:J4932" si="386">IF(LEFT(C4869,2)="02","КР",0)</f>
        <v>0</v>
      </c>
      <c r="K4869" s="160">
        <f t="shared" ref="K4869:K4932" si="387">IF(J4869="КР",F4869,0)</f>
        <v>0</v>
      </c>
    </row>
    <row r="4870" spans="7:11">
      <c r="G4870" s="160">
        <f t="shared" si="384"/>
        <v>0</v>
      </c>
      <c r="H4870" s="160">
        <f t="shared" si="383"/>
        <v>0</v>
      </c>
      <c r="I4870" s="160">
        <f t="shared" si="385"/>
        <v>0</v>
      </c>
      <c r="J4870" s="160">
        <f t="shared" si="386"/>
        <v>0</v>
      </c>
      <c r="K4870" s="160">
        <f t="shared" si="387"/>
        <v>0</v>
      </c>
    </row>
    <row r="4871" spans="7:11">
      <c r="G4871" s="160">
        <f t="shared" si="384"/>
        <v>0</v>
      </c>
      <c r="H4871" s="160">
        <f t="shared" ref="H4871:H4934" si="388">IF(G4871="ТР",MID(C4871,3,1),0)</f>
        <v>0</v>
      </c>
      <c r="I4871" s="160">
        <f t="shared" si="385"/>
        <v>0</v>
      </c>
      <c r="J4871" s="160">
        <f t="shared" si="386"/>
        <v>0</v>
      </c>
      <c r="K4871" s="160">
        <f t="shared" si="387"/>
        <v>0</v>
      </c>
    </row>
    <row r="4872" spans="7:11">
      <c r="G4872" s="160">
        <f t="shared" si="384"/>
        <v>0</v>
      </c>
      <c r="H4872" s="160">
        <f t="shared" si="388"/>
        <v>0</v>
      </c>
      <c r="I4872" s="160">
        <f t="shared" si="385"/>
        <v>0</v>
      </c>
      <c r="J4872" s="160">
        <f t="shared" si="386"/>
        <v>0</v>
      </c>
      <c r="K4872" s="160">
        <f t="shared" si="387"/>
        <v>0</v>
      </c>
    </row>
    <row r="4873" spans="7:11">
      <c r="G4873" s="160">
        <f t="shared" si="384"/>
        <v>0</v>
      </c>
      <c r="H4873" s="160">
        <f t="shared" si="388"/>
        <v>0</v>
      </c>
      <c r="I4873" s="160">
        <f t="shared" si="385"/>
        <v>0</v>
      </c>
      <c r="J4873" s="160">
        <f t="shared" si="386"/>
        <v>0</v>
      </c>
      <c r="K4873" s="160">
        <f t="shared" si="387"/>
        <v>0</v>
      </c>
    </row>
    <row r="4874" spans="7:11">
      <c r="G4874" s="160">
        <f t="shared" si="384"/>
        <v>0</v>
      </c>
      <c r="H4874" s="160">
        <f t="shared" si="388"/>
        <v>0</v>
      </c>
      <c r="I4874" s="160">
        <f t="shared" si="385"/>
        <v>0</v>
      </c>
      <c r="J4874" s="160">
        <f t="shared" si="386"/>
        <v>0</v>
      </c>
      <c r="K4874" s="160">
        <f t="shared" si="387"/>
        <v>0</v>
      </c>
    </row>
    <row r="4875" spans="7:11">
      <c r="G4875" s="160">
        <f t="shared" si="384"/>
        <v>0</v>
      </c>
      <c r="H4875" s="160">
        <f t="shared" si="388"/>
        <v>0</v>
      </c>
      <c r="I4875" s="160">
        <f t="shared" si="385"/>
        <v>0</v>
      </c>
      <c r="J4875" s="160">
        <f t="shared" si="386"/>
        <v>0</v>
      </c>
      <c r="K4875" s="160">
        <f t="shared" si="387"/>
        <v>0</v>
      </c>
    </row>
    <row r="4876" spans="7:11">
      <c r="G4876" s="160">
        <f t="shared" si="384"/>
        <v>0</v>
      </c>
      <c r="H4876" s="160">
        <f t="shared" si="388"/>
        <v>0</v>
      </c>
      <c r="I4876" s="160">
        <f t="shared" si="385"/>
        <v>0</v>
      </c>
      <c r="J4876" s="160">
        <f t="shared" si="386"/>
        <v>0</v>
      </c>
      <c r="K4876" s="160">
        <f t="shared" si="387"/>
        <v>0</v>
      </c>
    </row>
    <row r="4877" spans="7:11">
      <c r="G4877" s="160">
        <f t="shared" si="384"/>
        <v>0</v>
      </c>
      <c r="H4877" s="160">
        <f t="shared" si="388"/>
        <v>0</v>
      </c>
      <c r="I4877" s="160">
        <f t="shared" si="385"/>
        <v>0</v>
      </c>
      <c r="J4877" s="160">
        <f t="shared" si="386"/>
        <v>0</v>
      </c>
      <c r="K4877" s="160">
        <f t="shared" si="387"/>
        <v>0</v>
      </c>
    </row>
    <row r="4878" spans="7:11">
      <c r="G4878" s="160">
        <f t="shared" si="384"/>
        <v>0</v>
      </c>
      <c r="H4878" s="160">
        <f t="shared" si="388"/>
        <v>0</v>
      </c>
      <c r="I4878" s="160">
        <f t="shared" si="385"/>
        <v>0</v>
      </c>
      <c r="J4878" s="160">
        <f t="shared" si="386"/>
        <v>0</v>
      </c>
      <c r="K4878" s="160">
        <f t="shared" si="387"/>
        <v>0</v>
      </c>
    </row>
    <row r="4879" spans="7:11">
      <c r="G4879" s="160">
        <f t="shared" si="384"/>
        <v>0</v>
      </c>
      <c r="H4879" s="160">
        <f t="shared" si="388"/>
        <v>0</v>
      </c>
      <c r="I4879" s="160">
        <f t="shared" si="385"/>
        <v>0</v>
      </c>
      <c r="J4879" s="160">
        <f t="shared" si="386"/>
        <v>0</v>
      </c>
      <c r="K4879" s="160">
        <f t="shared" si="387"/>
        <v>0</v>
      </c>
    </row>
    <row r="4880" spans="7:11">
      <c r="G4880" s="160">
        <f t="shared" si="384"/>
        <v>0</v>
      </c>
      <c r="H4880" s="160">
        <f t="shared" si="388"/>
        <v>0</v>
      </c>
      <c r="I4880" s="160">
        <f t="shared" si="385"/>
        <v>0</v>
      </c>
      <c r="J4880" s="160">
        <f t="shared" si="386"/>
        <v>0</v>
      </c>
      <c r="K4880" s="160">
        <f t="shared" si="387"/>
        <v>0</v>
      </c>
    </row>
    <row r="4881" spans="7:11">
      <c r="G4881" s="160">
        <f t="shared" si="384"/>
        <v>0</v>
      </c>
      <c r="H4881" s="160">
        <f t="shared" si="388"/>
        <v>0</v>
      </c>
      <c r="I4881" s="160">
        <f t="shared" si="385"/>
        <v>0</v>
      </c>
      <c r="J4881" s="160">
        <f t="shared" si="386"/>
        <v>0</v>
      </c>
      <c r="K4881" s="160">
        <f t="shared" si="387"/>
        <v>0</v>
      </c>
    </row>
    <row r="4882" spans="7:11">
      <c r="G4882" s="160">
        <f t="shared" si="384"/>
        <v>0</v>
      </c>
      <c r="H4882" s="160">
        <f t="shared" si="388"/>
        <v>0</v>
      </c>
      <c r="I4882" s="160">
        <f t="shared" si="385"/>
        <v>0</v>
      </c>
      <c r="J4882" s="160">
        <f t="shared" si="386"/>
        <v>0</v>
      </c>
      <c r="K4882" s="160">
        <f t="shared" si="387"/>
        <v>0</v>
      </c>
    </row>
    <row r="4883" spans="7:11">
      <c r="G4883" s="160">
        <f t="shared" si="384"/>
        <v>0</v>
      </c>
      <c r="H4883" s="160">
        <f t="shared" si="388"/>
        <v>0</v>
      </c>
      <c r="I4883" s="160">
        <f t="shared" si="385"/>
        <v>0</v>
      </c>
      <c r="J4883" s="160">
        <f t="shared" si="386"/>
        <v>0</v>
      </c>
      <c r="K4883" s="160">
        <f t="shared" si="387"/>
        <v>0</v>
      </c>
    </row>
    <row r="4884" spans="7:11">
      <c r="G4884" s="160">
        <f t="shared" si="384"/>
        <v>0</v>
      </c>
      <c r="H4884" s="160">
        <f t="shared" si="388"/>
        <v>0</v>
      </c>
      <c r="I4884" s="160">
        <f t="shared" si="385"/>
        <v>0</v>
      </c>
      <c r="J4884" s="160">
        <f t="shared" si="386"/>
        <v>0</v>
      </c>
      <c r="K4884" s="160">
        <f t="shared" si="387"/>
        <v>0</v>
      </c>
    </row>
    <row r="4885" spans="7:11">
      <c r="G4885" s="160">
        <f t="shared" si="384"/>
        <v>0</v>
      </c>
      <c r="H4885" s="160">
        <f t="shared" si="388"/>
        <v>0</v>
      </c>
      <c r="I4885" s="160">
        <f t="shared" si="385"/>
        <v>0</v>
      </c>
      <c r="J4885" s="160">
        <f t="shared" si="386"/>
        <v>0</v>
      </c>
      <c r="K4885" s="160">
        <f t="shared" si="387"/>
        <v>0</v>
      </c>
    </row>
    <row r="4886" spans="7:11">
      <c r="G4886" s="160">
        <f t="shared" si="384"/>
        <v>0</v>
      </c>
      <c r="H4886" s="160">
        <f t="shared" si="388"/>
        <v>0</v>
      </c>
      <c r="I4886" s="160">
        <f t="shared" si="385"/>
        <v>0</v>
      </c>
      <c r="J4886" s="160">
        <f t="shared" si="386"/>
        <v>0</v>
      </c>
      <c r="K4886" s="160">
        <f t="shared" si="387"/>
        <v>0</v>
      </c>
    </row>
    <row r="4887" spans="7:11">
      <c r="G4887" s="160">
        <f t="shared" si="384"/>
        <v>0</v>
      </c>
      <c r="H4887" s="160">
        <f t="shared" si="388"/>
        <v>0</v>
      </c>
      <c r="I4887" s="160">
        <f t="shared" si="385"/>
        <v>0</v>
      </c>
      <c r="J4887" s="160">
        <f t="shared" si="386"/>
        <v>0</v>
      </c>
      <c r="K4887" s="160">
        <f t="shared" si="387"/>
        <v>0</v>
      </c>
    </row>
    <row r="4888" spans="7:11">
      <c r="G4888" s="160">
        <f t="shared" si="384"/>
        <v>0</v>
      </c>
      <c r="H4888" s="160">
        <f t="shared" si="388"/>
        <v>0</v>
      </c>
      <c r="I4888" s="160">
        <f t="shared" si="385"/>
        <v>0</v>
      </c>
      <c r="J4888" s="160">
        <f t="shared" si="386"/>
        <v>0</v>
      </c>
      <c r="K4888" s="160">
        <f t="shared" si="387"/>
        <v>0</v>
      </c>
    </row>
    <row r="4889" spans="7:11">
      <c r="G4889" s="160">
        <f t="shared" si="384"/>
        <v>0</v>
      </c>
      <c r="H4889" s="160">
        <f t="shared" si="388"/>
        <v>0</v>
      </c>
      <c r="I4889" s="160">
        <f t="shared" si="385"/>
        <v>0</v>
      </c>
      <c r="J4889" s="160">
        <f t="shared" si="386"/>
        <v>0</v>
      </c>
      <c r="K4889" s="160">
        <f t="shared" si="387"/>
        <v>0</v>
      </c>
    </row>
    <row r="4890" spans="7:11">
      <c r="G4890" s="160">
        <f t="shared" si="384"/>
        <v>0</v>
      </c>
      <c r="H4890" s="160">
        <f t="shared" si="388"/>
        <v>0</v>
      </c>
      <c r="I4890" s="160">
        <f t="shared" si="385"/>
        <v>0</v>
      </c>
      <c r="J4890" s="160">
        <f t="shared" si="386"/>
        <v>0</v>
      </c>
      <c r="K4890" s="160">
        <f t="shared" si="387"/>
        <v>0</v>
      </c>
    </row>
    <row r="4891" spans="7:11">
      <c r="G4891" s="160">
        <f t="shared" si="384"/>
        <v>0</v>
      </c>
      <c r="H4891" s="160">
        <f t="shared" si="388"/>
        <v>0</v>
      </c>
      <c r="I4891" s="160">
        <f t="shared" si="385"/>
        <v>0</v>
      </c>
      <c r="J4891" s="160">
        <f t="shared" si="386"/>
        <v>0</v>
      </c>
      <c r="K4891" s="160">
        <f t="shared" si="387"/>
        <v>0</v>
      </c>
    </row>
    <row r="4892" spans="7:11">
      <c r="G4892" s="160">
        <f t="shared" si="384"/>
        <v>0</v>
      </c>
      <c r="H4892" s="160">
        <f t="shared" si="388"/>
        <v>0</v>
      </c>
      <c r="I4892" s="160">
        <f t="shared" si="385"/>
        <v>0</v>
      </c>
      <c r="J4892" s="160">
        <f t="shared" si="386"/>
        <v>0</v>
      </c>
      <c r="K4892" s="160">
        <f t="shared" si="387"/>
        <v>0</v>
      </c>
    </row>
    <row r="4893" spans="7:11">
      <c r="G4893" s="160">
        <f t="shared" si="384"/>
        <v>0</v>
      </c>
      <c r="H4893" s="160">
        <f t="shared" si="388"/>
        <v>0</v>
      </c>
      <c r="I4893" s="160">
        <f t="shared" si="385"/>
        <v>0</v>
      </c>
      <c r="J4893" s="160">
        <f t="shared" si="386"/>
        <v>0</v>
      </c>
      <c r="K4893" s="160">
        <f t="shared" si="387"/>
        <v>0</v>
      </c>
    </row>
    <row r="4894" spans="7:11">
      <c r="G4894" s="160">
        <f t="shared" si="384"/>
        <v>0</v>
      </c>
      <c r="H4894" s="160">
        <f t="shared" si="388"/>
        <v>0</v>
      </c>
      <c r="I4894" s="160">
        <f t="shared" si="385"/>
        <v>0</v>
      </c>
      <c r="J4894" s="160">
        <f t="shared" si="386"/>
        <v>0</v>
      </c>
      <c r="K4894" s="160">
        <f t="shared" si="387"/>
        <v>0</v>
      </c>
    </row>
    <row r="4895" spans="7:11">
      <c r="G4895" s="160">
        <f t="shared" si="384"/>
        <v>0</v>
      </c>
      <c r="H4895" s="160">
        <f t="shared" si="388"/>
        <v>0</v>
      </c>
      <c r="I4895" s="160">
        <f t="shared" si="385"/>
        <v>0</v>
      </c>
      <c r="J4895" s="160">
        <f t="shared" si="386"/>
        <v>0</v>
      </c>
      <c r="K4895" s="160">
        <f t="shared" si="387"/>
        <v>0</v>
      </c>
    </row>
    <row r="4896" spans="7:11">
      <c r="G4896" s="160">
        <f t="shared" si="384"/>
        <v>0</v>
      </c>
      <c r="H4896" s="160">
        <f t="shared" si="388"/>
        <v>0</v>
      </c>
      <c r="I4896" s="160">
        <f t="shared" si="385"/>
        <v>0</v>
      </c>
      <c r="J4896" s="160">
        <f t="shared" si="386"/>
        <v>0</v>
      </c>
      <c r="K4896" s="160">
        <f t="shared" si="387"/>
        <v>0</v>
      </c>
    </row>
    <row r="4897" spans="7:11">
      <c r="G4897" s="160">
        <f t="shared" si="384"/>
        <v>0</v>
      </c>
      <c r="H4897" s="160">
        <f t="shared" si="388"/>
        <v>0</v>
      </c>
      <c r="I4897" s="160">
        <f t="shared" si="385"/>
        <v>0</v>
      </c>
      <c r="J4897" s="160">
        <f t="shared" si="386"/>
        <v>0</v>
      </c>
      <c r="K4897" s="160">
        <f t="shared" si="387"/>
        <v>0</v>
      </c>
    </row>
    <row r="4898" spans="7:11">
      <c r="G4898" s="160">
        <f t="shared" si="384"/>
        <v>0</v>
      </c>
      <c r="H4898" s="160">
        <f t="shared" si="388"/>
        <v>0</v>
      </c>
      <c r="I4898" s="160">
        <f t="shared" si="385"/>
        <v>0</v>
      </c>
      <c r="J4898" s="160">
        <f t="shared" si="386"/>
        <v>0</v>
      </c>
      <c r="K4898" s="160">
        <f t="shared" si="387"/>
        <v>0</v>
      </c>
    </row>
    <row r="4899" spans="7:11">
      <c r="G4899" s="160">
        <f t="shared" si="384"/>
        <v>0</v>
      </c>
      <c r="H4899" s="160">
        <f t="shared" si="388"/>
        <v>0</v>
      </c>
      <c r="I4899" s="160">
        <f t="shared" si="385"/>
        <v>0</v>
      </c>
      <c r="J4899" s="160">
        <f t="shared" si="386"/>
        <v>0</v>
      </c>
      <c r="K4899" s="160">
        <f t="shared" si="387"/>
        <v>0</v>
      </c>
    </row>
    <row r="4900" spans="7:11">
      <c r="G4900" s="160">
        <f t="shared" si="384"/>
        <v>0</v>
      </c>
      <c r="H4900" s="160">
        <f t="shared" si="388"/>
        <v>0</v>
      </c>
      <c r="I4900" s="160">
        <f t="shared" si="385"/>
        <v>0</v>
      </c>
      <c r="J4900" s="160">
        <f t="shared" si="386"/>
        <v>0</v>
      </c>
      <c r="K4900" s="160">
        <f t="shared" si="387"/>
        <v>0</v>
      </c>
    </row>
    <row r="4901" spans="7:11">
      <c r="G4901" s="160">
        <f t="shared" si="384"/>
        <v>0</v>
      </c>
      <c r="H4901" s="160">
        <f t="shared" si="388"/>
        <v>0</v>
      </c>
      <c r="I4901" s="160">
        <f t="shared" si="385"/>
        <v>0</v>
      </c>
      <c r="J4901" s="160">
        <f t="shared" si="386"/>
        <v>0</v>
      </c>
      <c r="K4901" s="160">
        <f t="shared" si="387"/>
        <v>0</v>
      </c>
    </row>
    <row r="4902" spans="7:11">
      <c r="G4902" s="160">
        <f t="shared" si="384"/>
        <v>0</v>
      </c>
      <c r="H4902" s="160">
        <f t="shared" si="388"/>
        <v>0</v>
      </c>
      <c r="I4902" s="160">
        <f t="shared" si="385"/>
        <v>0</v>
      </c>
      <c r="J4902" s="160">
        <f t="shared" si="386"/>
        <v>0</v>
      </c>
      <c r="K4902" s="160">
        <f t="shared" si="387"/>
        <v>0</v>
      </c>
    </row>
    <row r="4903" spans="7:11">
      <c r="G4903" s="160">
        <f t="shared" si="384"/>
        <v>0</v>
      </c>
      <c r="H4903" s="160">
        <f t="shared" si="388"/>
        <v>0</v>
      </c>
      <c r="I4903" s="160">
        <f t="shared" si="385"/>
        <v>0</v>
      </c>
      <c r="J4903" s="160">
        <f t="shared" si="386"/>
        <v>0</v>
      </c>
      <c r="K4903" s="160">
        <f t="shared" si="387"/>
        <v>0</v>
      </c>
    </row>
    <row r="4904" spans="7:11">
      <c r="G4904" s="160">
        <f t="shared" si="384"/>
        <v>0</v>
      </c>
      <c r="H4904" s="160">
        <f t="shared" si="388"/>
        <v>0</v>
      </c>
      <c r="I4904" s="160">
        <f t="shared" si="385"/>
        <v>0</v>
      </c>
      <c r="J4904" s="160">
        <f t="shared" si="386"/>
        <v>0</v>
      </c>
      <c r="K4904" s="160">
        <f t="shared" si="387"/>
        <v>0</v>
      </c>
    </row>
    <row r="4905" spans="7:11">
      <c r="G4905" s="160">
        <f t="shared" si="384"/>
        <v>0</v>
      </c>
      <c r="H4905" s="160">
        <f t="shared" si="388"/>
        <v>0</v>
      </c>
      <c r="I4905" s="160">
        <f t="shared" si="385"/>
        <v>0</v>
      </c>
      <c r="J4905" s="160">
        <f t="shared" si="386"/>
        <v>0</v>
      </c>
      <c r="K4905" s="160">
        <f t="shared" si="387"/>
        <v>0</v>
      </c>
    </row>
    <row r="4906" spans="7:11">
      <c r="G4906" s="160">
        <f t="shared" si="384"/>
        <v>0</v>
      </c>
      <c r="H4906" s="160">
        <f t="shared" si="388"/>
        <v>0</v>
      </c>
      <c r="I4906" s="160">
        <f t="shared" si="385"/>
        <v>0</v>
      </c>
      <c r="J4906" s="160">
        <f t="shared" si="386"/>
        <v>0</v>
      </c>
      <c r="K4906" s="160">
        <f t="shared" si="387"/>
        <v>0</v>
      </c>
    </row>
    <row r="4907" spans="7:11">
      <c r="G4907" s="160">
        <f t="shared" si="384"/>
        <v>0</v>
      </c>
      <c r="H4907" s="160">
        <f t="shared" si="388"/>
        <v>0</v>
      </c>
      <c r="I4907" s="160">
        <f t="shared" si="385"/>
        <v>0</v>
      </c>
      <c r="J4907" s="160">
        <f t="shared" si="386"/>
        <v>0</v>
      </c>
      <c r="K4907" s="160">
        <f t="shared" si="387"/>
        <v>0</v>
      </c>
    </row>
    <row r="4908" spans="7:11">
      <c r="G4908" s="160">
        <f t="shared" si="384"/>
        <v>0</v>
      </c>
      <c r="H4908" s="160">
        <f t="shared" si="388"/>
        <v>0</v>
      </c>
      <c r="I4908" s="160">
        <f t="shared" si="385"/>
        <v>0</v>
      </c>
      <c r="J4908" s="160">
        <f t="shared" si="386"/>
        <v>0</v>
      </c>
      <c r="K4908" s="160">
        <f t="shared" si="387"/>
        <v>0</v>
      </c>
    </row>
    <row r="4909" spans="7:11">
      <c r="G4909" s="160">
        <f t="shared" si="384"/>
        <v>0</v>
      </c>
      <c r="H4909" s="160">
        <f t="shared" si="388"/>
        <v>0</v>
      </c>
      <c r="I4909" s="160">
        <f t="shared" si="385"/>
        <v>0</v>
      </c>
      <c r="J4909" s="160">
        <f t="shared" si="386"/>
        <v>0</v>
      </c>
      <c r="K4909" s="160">
        <f t="shared" si="387"/>
        <v>0</v>
      </c>
    </row>
    <row r="4910" spans="7:11">
      <c r="G4910" s="160">
        <f t="shared" si="384"/>
        <v>0</v>
      </c>
      <c r="H4910" s="160">
        <f t="shared" si="388"/>
        <v>0</v>
      </c>
      <c r="I4910" s="160">
        <f t="shared" si="385"/>
        <v>0</v>
      </c>
      <c r="J4910" s="160">
        <f t="shared" si="386"/>
        <v>0</v>
      </c>
      <c r="K4910" s="160">
        <f t="shared" si="387"/>
        <v>0</v>
      </c>
    </row>
    <row r="4911" spans="7:11">
      <c r="G4911" s="160">
        <f t="shared" si="384"/>
        <v>0</v>
      </c>
      <c r="H4911" s="160">
        <f t="shared" si="388"/>
        <v>0</v>
      </c>
      <c r="I4911" s="160">
        <f t="shared" si="385"/>
        <v>0</v>
      </c>
      <c r="J4911" s="160">
        <f t="shared" si="386"/>
        <v>0</v>
      </c>
      <c r="K4911" s="160">
        <f t="shared" si="387"/>
        <v>0</v>
      </c>
    </row>
    <row r="4912" spans="7:11">
      <c r="G4912" s="160">
        <f t="shared" si="384"/>
        <v>0</v>
      </c>
      <c r="H4912" s="160">
        <f t="shared" si="388"/>
        <v>0</v>
      </c>
      <c r="I4912" s="160">
        <f t="shared" si="385"/>
        <v>0</v>
      </c>
      <c r="J4912" s="160">
        <f t="shared" si="386"/>
        <v>0</v>
      </c>
      <c r="K4912" s="160">
        <f t="shared" si="387"/>
        <v>0</v>
      </c>
    </row>
    <row r="4913" spans="7:11">
      <c r="G4913" s="160">
        <f t="shared" si="384"/>
        <v>0</v>
      </c>
      <c r="H4913" s="160">
        <f t="shared" si="388"/>
        <v>0</v>
      </c>
      <c r="I4913" s="160">
        <f t="shared" si="385"/>
        <v>0</v>
      </c>
      <c r="J4913" s="160">
        <f t="shared" si="386"/>
        <v>0</v>
      </c>
      <c r="K4913" s="160">
        <f t="shared" si="387"/>
        <v>0</v>
      </c>
    </row>
    <row r="4914" spans="7:11">
      <c r="G4914" s="160">
        <f t="shared" si="384"/>
        <v>0</v>
      </c>
      <c r="H4914" s="160">
        <f t="shared" si="388"/>
        <v>0</v>
      </c>
      <c r="I4914" s="160">
        <f t="shared" si="385"/>
        <v>0</v>
      </c>
      <c r="J4914" s="160">
        <f t="shared" si="386"/>
        <v>0</v>
      </c>
      <c r="K4914" s="160">
        <f t="shared" si="387"/>
        <v>0</v>
      </c>
    </row>
    <row r="4915" spans="7:11">
      <c r="G4915" s="160">
        <f t="shared" si="384"/>
        <v>0</v>
      </c>
      <c r="H4915" s="160">
        <f t="shared" si="388"/>
        <v>0</v>
      </c>
      <c r="I4915" s="160">
        <f t="shared" si="385"/>
        <v>0</v>
      </c>
      <c r="J4915" s="160">
        <f t="shared" si="386"/>
        <v>0</v>
      </c>
      <c r="K4915" s="160">
        <f t="shared" si="387"/>
        <v>0</v>
      </c>
    </row>
    <row r="4916" spans="7:11">
      <c r="G4916" s="160">
        <f t="shared" si="384"/>
        <v>0</v>
      </c>
      <c r="H4916" s="160">
        <f t="shared" si="388"/>
        <v>0</v>
      </c>
      <c r="I4916" s="160">
        <f t="shared" si="385"/>
        <v>0</v>
      </c>
      <c r="J4916" s="160">
        <f t="shared" si="386"/>
        <v>0</v>
      </c>
      <c r="K4916" s="160">
        <f t="shared" si="387"/>
        <v>0</v>
      </c>
    </row>
    <row r="4917" spans="7:11">
      <c r="G4917" s="160">
        <f t="shared" si="384"/>
        <v>0</v>
      </c>
      <c r="H4917" s="160">
        <f t="shared" si="388"/>
        <v>0</v>
      </c>
      <c r="I4917" s="160">
        <f t="shared" si="385"/>
        <v>0</v>
      </c>
      <c r="J4917" s="160">
        <f t="shared" si="386"/>
        <v>0</v>
      </c>
      <c r="K4917" s="160">
        <f t="shared" si="387"/>
        <v>0</v>
      </c>
    </row>
    <row r="4918" spans="7:11">
      <c r="G4918" s="160">
        <f t="shared" si="384"/>
        <v>0</v>
      </c>
      <c r="H4918" s="160">
        <f t="shared" si="388"/>
        <v>0</v>
      </c>
      <c r="I4918" s="160">
        <f t="shared" si="385"/>
        <v>0</v>
      </c>
      <c r="J4918" s="160">
        <f t="shared" si="386"/>
        <v>0</v>
      </c>
      <c r="K4918" s="160">
        <f t="shared" si="387"/>
        <v>0</v>
      </c>
    </row>
    <row r="4919" spans="7:11">
      <c r="G4919" s="160">
        <f t="shared" si="384"/>
        <v>0</v>
      </c>
      <c r="H4919" s="160">
        <f t="shared" si="388"/>
        <v>0</v>
      </c>
      <c r="I4919" s="160">
        <f t="shared" si="385"/>
        <v>0</v>
      </c>
      <c r="J4919" s="160">
        <f t="shared" si="386"/>
        <v>0</v>
      </c>
      <c r="K4919" s="160">
        <f t="shared" si="387"/>
        <v>0</v>
      </c>
    </row>
    <row r="4920" spans="7:11">
      <c r="G4920" s="160">
        <f t="shared" si="384"/>
        <v>0</v>
      </c>
      <c r="H4920" s="160">
        <f t="shared" si="388"/>
        <v>0</v>
      </c>
      <c r="I4920" s="160">
        <f t="shared" si="385"/>
        <v>0</v>
      </c>
      <c r="J4920" s="160">
        <f t="shared" si="386"/>
        <v>0</v>
      </c>
      <c r="K4920" s="160">
        <f t="shared" si="387"/>
        <v>0</v>
      </c>
    </row>
    <row r="4921" spans="7:11">
      <c r="G4921" s="160">
        <f t="shared" ref="G4921:G4984" si="389">IF(LEFT(C4921,2)="1-","ТР",IF(LEFT(C4921,2)="4-","ТР",0))</f>
        <v>0</v>
      </c>
      <c r="H4921" s="160">
        <f t="shared" si="388"/>
        <v>0</v>
      </c>
      <c r="I4921" s="160">
        <f t="shared" si="385"/>
        <v>0</v>
      </c>
      <c r="J4921" s="160">
        <f t="shared" si="386"/>
        <v>0</v>
      </c>
      <c r="K4921" s="160">
        <f t="shared" si="387"/>
        <v>0</v>
      </c>
    </row>
    <row r="4922" spans="7:11">
      <c r="G4922" s="160">
        <f t="shared" si="389"/>
        <v>0</v>
      </c>
      <c r="H4922" s="160">
        <f t="shared" si="388"/>
        <v>0</v>
      </c>
      <c r="I4922" s="160">
        <f t="shared" si="385"/>
        <v>0</v>
      </c>
      <c r="J4922" s="160">
        <f t="shared" si="386"/>
        <v>0</v>
      </c>
      <c r="K4922" s="160">
        <f t="shared" si="387"/>
        <v>0</v>
      </c>
    </row>
    <row r="4923" spans="7:11">
      <c r="G4923" s="160">
        <f t="shared" si="389"/>
        <v>0</v>
      </c>
      <c r="H4923" s="160">
        <f t="shared" si="388"/>
        <v>0</v>
      </c>
      <c r="I4923" s="160">
        <f t="shared" si="385"/>
        <v>0</v>
      </c>
      <c r="J4923" s="160">
        <f t="shared" si="386"/>
        <v>0</v>
      </c>
      <c r="K4923" s="160">
        <f t="shared" si="387"/>
        <v>0</v>
      </c>
    </row>
    <row r="4924" spans="7:11">
      <c r="G4924" s="160">
        <f t="shared" si="389"/>
        <v>0</v>
      </c>
      <c r="H4924" s="160">
        <f t="shared" si="388"/>
        <v>0</v>
      </c>
      <c r="I4924" s="160">
        <f t="shared" si="385"/>
        <v>0</v>
      </c>
      <c r="J4924" s="160">
        <f t="shared" si="386"/>
        <v>0</v>
      </c>
      <c r="K4924" s="160">
        <f t="shared" si="387"/>
        <v>0</v>
      </c>
    </row>
    <row r="4925" spans="7:11">
      <c r="G4925" s="160">
        <f t="shared" si="389"/>
        <v>0</v>
      </c>
      <c r="H4925" s="160">
        <f t="shared" si="388"/>
        <v>0</v>
      </c>
      <c r="I4925" s="160">
        <f t="shared" si="385"/>
        <v>0</v>
      </c>
      <c r="J4925" s="160">
        <f t="shared" si="386"/>
        <v>0</v>
      </c>
      <c r="K4925" s="160">
        <f t="shared" si="387"/>
        <v>0</v>
      </c>
    </row>
    <row r="4926" spans="7:11">
      <c r="G4926" s="160">
        <f t="shared" si="389"/>
        <v>0</v>
      </c>
      <c r="H4926" s="160">
        <f t="shared" si="388"/>
        <v>0</v>
      </c>
      <c r="I4926" s="160">
        <f t="shared" si="385"/>
        <v>0</v>
      </c>
      <c r="J4926" s="160">
        <f t="shared" si="386"/>
        <v>0</v>
      </c>
      <c r="K4926" s="160">
        <f t="shared" si="387"/>
        <v>0</v>
      </c>
    </row>
    <row r="4927" spans="7:11">
      <c r="G4927" s="160">
        <f t="shared" si="389"/>
        <v>0</v>
      </c>
      <c r="H4927" s="160">
        <f t="shared" si="388"/>
        <v>0</v>
      </c>
      <c r="I4927" s="160">
        <f t="shared" si="385"/>
        <v>0</v>
      </c>
      <c r="J4927" s="160">
        <f t="shared" si="386"/>
        <v>0</v>
      </c>
      <c r="K4927" s="160">
        <f t="shared" si="387"/>
        <v>0</v>
      </c>
    </row>
    <row r="4928" spans="7:11">
      <c r="G4928" s="160">
        <f t="shared" si="389"/>
        <v>0</v>
      </c>
      <c r="H4928" s="160">
        <f t="shared" si="388"/>
        <v>0</v>
      </c>
      <c r="I4928" s="160">
        <f t="shared" si="385"/>
        <v>0</v>
      </c>
      <c r="J4928" s="160">
        <f t="shared" si="386"/>
        <v>0</v>
      </c>
      <c r="K4928" s="160">
        <f t="shared" si="387"/>
        <v>0</v>
      </c>
    </row>
    <row r="4929" spans="7:11">
      <c r="G4929" s="160">
        <f t="shared" si="389"/>
        <v>0</v>
      </c>
      <c r="H4929" s="160">
        <f t="shared" si="388"/>
        <v>0</v>
      </c>
      <c r="I4929" s="160">
        <f t="shared" si="385"/>
        <v>0</v>
      </c>
      <c r="J4929" s="160">
        <f t="shared" si="386"/>
        <v>0</v>
      </c>
      <c r="K4929" s="160">
        <f t="shared" si="387"/>
        <v>0</v>
      </c>
    </row>
    <row r="4930" spans="7:11">
      <c r="G4930" s="160">
        <f t="shared" si="389"/>
        <v>0</v>
      </c>
      <c r="H4930" s="160">
        <f t="shared" si="388"/>
        <v>0</v>
      </c>
      <c r="I4930" s="160">
        <f t="shared" si="385"/>
        <v>0</v>
      </c>
      <c r="J4930" s="160">
        <f t="shared" si="386"/>
        <v>0</v>
      </c>
      <c r="K4930" s="160">
        <f t="shared" si="387"/>
        <v>0</v>
      </c>
    </row>
    <row r="4931" spans="7:11">
      <c r="G4931" s="160">
        <f t="shared" si="389"/>
        <v>0</v>
      </c>
      <c r="H4931" s="160">
        <f t="shared" si="388"/>
        <v>0</v>
      </c>
      <c r="I4931" s="160">
        <f t="shared" si="385"/>
        <v>0</v>
      </c>
      <c r="J4931" s="160">
        <f t="shared" si="386"/>
        <v>0</v>
      </c>
      <c r="K4931" s="160">
        <f t="shared" si="387"/>
        <v>0</v>
      </c>
    </row>
    <row r="4932" spans="7:11">
      <c r="G4932" s="160">
        <f t="shared" si="389"/>
        <v>0</v>
      </c>
      <c r="H4932" s="160">
        <f t="shared" si="388"/>
        <v>0</v>
      </c>
      <c r="I4932" s="160">
        <f t="shared" ref="I4932:I4995" si="390">IF(G4932="ТР",F4932,0)</f>
        <v>0</v>
      </c>
      <c r="J4932" s="160">
        <f t="shared" si="386"/>
        <v>0</v>
      </c>
      <c r="K4932" s="160">
        <f t="shared" si="387"/>
        <v>0</v>
      </c>
    </row>
    <row r="4933" spans="7:11">
      <c r="G4933" s="160">
        <f t="shared" si="389"/>
        <v>0</v>
      </c>
      <c r="H4933" s="160">
        <f t="shared" si="388"/>
        <v>0</v>
      </c>
      <c r="I4933" s="160">
        <f t="shared" si="390"/>
        <v>0</v>
      </c>
      <c r="J4933" s="160">
        <f t="shared" ref="J4933:J4996" si="391">IF(LEFT(C4933,2)="02","КР",0)</f>
        <v>0</v>
      </c>
      <c r="K4933" s="160">
        <f t="shared" ref="K4933:K4996" si="392">IF(J4933="КР",F4933,0)</f>
        <v>0</v>
      </c>
    </row>
    <row r="4934" spans="7:11">
      <c r="G4934" s="160">
        <f t="shared" si="389"/>
        <v>0</v>
      </c>
      <c r="H4934" s="160">
        <f t="shared" si="388"/>
        <v>0</v>
      </c>
      <c r="I4934" s="160">
        <f t="shared" si="390"/>
        <v>0</v>
      </c>
      <c r="J4934" s="160">
        <f t="shared" si="391"/>
        <v>0</v>
      </c>
      <c r="K4934" s="160">
        <f t="shared" si="392"/>
        <v>0</v>
      </c>
    </row>
    <row r="4935" spans="7:11">
      <c r="G4935" s="160">
        <f t="shared" si="389"/>
        <v>0</v>
      </c>
      <c r="H4935" s="160">
        <f t="shared" ref="H4935:H4998" si="393">IF(G4935="ТР",MID(C4935,3,1),0)</f>
        <v>0</v>
      </c>
      <c r="I4935" s="160">
        <f t="shared" si="390"/>
        <v>0</v>
      </c>
      <c r="J4935" s="160">
        <f t="shared" si="391"/>
        <v>0</v>
      </c>
      <c r="K4935" s="160">
        <f t="shared" si="392"/>
        <v>0</v>
      </c>
    </row>
    <row r="4936" spans="7:11">
      <c r="G4936" s="160">
        <f t="shared" si="389"/>
        <v>0</v>
      </c>
      <c r="H4936" s="160">
        <f t="shared" si="393"/>
        <v>0</v>
      </c>
      <c r="I4936" s="160">
        <f t="shared" si="390"/>
        <v>0</v>
      </c>
      <c r="J4936" s="160">
        <f t="shared" si="391"/>
        <v>0</v>
      </c>
      <c r="K4936" s="160">
        <f t="shared" si="392"/>
        <v>0</v>
      </c>
    </row>
    <row r="4937" spans="7:11">
      <c r="G4937" s="160">
        <f t="shared" si="389"/>
        <v>0</v>
      </c>
      <c r="H4937" s="160">
        <f t="shared" si="393"/>
        <v>0</v>
      </c>
      <c r="I4937" s="160">
        <f t="shared" si="390"/>
        <v>0</v>
      </c>
      <c r="J4937" s="160">
        <f t="shared" si="391"/>
        <v>0</v>
      </c>
      <c r="K4937" s="160">
        <f t="shared" si="392"/>
        <v>0</v>
      </c>
    </row>
    <row r="4938" spans="7:11">
      <c r="G4938" s="160">
        <f t="shared" si="389"/>
        <v>0</v>
      </c>
      <c r="H4938" s="160">
        <f t="shared" si="393"/>
        <v>0</v>
      </c>
      <c r="I4938" s="160">
        <f t="shared" si="390"/>
        <v>0</v>
      </c>
      <c r="J4938" s="160">
        <f t="shared" si="391"/>
        <v>0</v>
      </c>
      <c r="K4938" s="160">
        <f t="shared" si="392"/>
        <v>0</v>
      </c>
    </row>
    <row r="4939" spans="7:11">
      <c r="G4939" s="160">
        <f t="shared" si="389"/>
        <v>0</v>
      </c>
      <c r="H4939" s="160">
        <f t="shared" si="393"/>
        <v>0</v>
      </c>
      <c r="I4939" s="160">
        <f t="shared" si="390"/>
        <v>0</v>
      </c>
      <c r="J4939" s="160">
        <f t="shared" si="391"/>
        <v>0</v>
      </c>
      <c r="K4939" s="160">
        <f t="shared" si="392"/>
        <v>0</v>
      </c>
    </row>
    <row r="4940" spans="7:11">
      <c r="G4940" s="160">
        <f t="shared" si="389"/>
        <v>0</v>
      </c>
      <c r="H4940" s="160">
        <f t="shared" si="393"/>
        <v>0</v>
      </c>
      <c r="I4940" s="160">
        <f t="shared" si="390"/>
        <v>0</v>
      </c>
      <c r="J4940" s="160">
        <f t="shared" si="391"/>
        <v>0</v>
      </c>
      <c r="K4940" s="160">
        <f t="shared" si="392"/>
        <v>0</v>
      </c>
    </row>
    <row r="4941" spans="7:11">
      <c r="G4941" s="160">
        <f t="shared" si="389"/>
        <v>0</v>
      </c>
      <c r="H4941" s="160">
        <f t="shared" si="393"/>
        <v>0</v>
      </c>
      <c r="I4941" s="160">
        <f t="shared" si="390"/>
        <v>0</v>
      </c>
      <c r="J4941" s="160">
        <f t="shared" si="391"/>
        <v>0</v>
      </c>
      <c r="K4941" s="160">
        <f t="shared" si="392"/>
        <v>0</v>
      </c>
    </row>
    <row r="4942" spans="7:11">
      <c r="G4942" s="160">
        <f t="shared" si="389"/>
        <v>0</v>
      </c>
      <c r="H4942" s="160">
        <f t="shared" si="393"/>
        <v>0</v>
      </c>
      <c r="I4942" s="160">
        <f t="shared" si="390"/>
        <v>0</v>
      </c>
      <c r="J4942" s="160">
        <f t="shared" si="391"/>
        <v>0</v>
      </c>
      <c r="K4942" s="160">
        <f t="shared" si="392"/>
        <v>0</v>
      </c>
    </row>
    <row r="4943" spans="7:11">
      <c r="G4943" s="160">
        <f t="shared" si="389"/>
        <v>0</v>
      </c>
      <c r="H4943" s="160">
        <f t="shared" si="393"/>
        <v>0</v>
      </c>
      <c r="I4943" s="160">
        <f t="shared" si="390"/>
        <v>0</v>
      </c>
      <c r="J4943" s="160">
        <f t="shared" si="391"/>
        <v>0</v>
      </c>
      <c r="K4943" s="160">
        <f t="shared" si="392"/>
        <v>0</v>
      </c>
    </row>
    <row r="4944" spans="7:11">
      <c r="G4944" s="160">
        <f t="shared" si="389"/>
        <v>0</v>
      </c>
      <c r="H4944" s="160">
        <f t="shared" si="393"/>
        <v>0</v>
      </c>
      <c r="I4944" s="160">
        <f t="shared" si="390"/>
        <v>0</v>
      </c>
      <c r="J4944" s="160">
        <f t="shared" si="391"/>
        <v>0</v>
      </c>
      <c r="K4944" s="160">
        <f t="shared" si="392"/>
        <v>0</v>
      </c>
    </row>
    <row r="4945" spans="7:11">
      <c r="G4945" s="160">
        <f t="shared" si="389"/>
        <v>0</v>
      </c>
      <c r="H4945" s="160">
        <f t="shared" si="393"/>
        <v>0</v>
      </c>
      <c r="I4945" s="160">
        <f t="shared" si="390"/>
        <v>0</v>
      </c>
      <c r="J4945" s="160">
        <f t="shared" si="391"/>
        <v>0</v>
      </c>
      <c r="K4945" s="160">
        <f t="shared" si="392"/>
        <v>0</v>
      </c>
    </row>
    <row r="4946" spans="7:11">
      <c r="G4946" s="160">
        <f t="shared" si="389"/>
        <v>0</v>
      </c>
      <c r="H4946" s="160">
        <f t="shared" si="393"/>
        <v>0</v>
      </c>
      <c r="I4946" s="160">
        <f t="shared" si="390"/>
        <v>0</v>
      </c>
      <c r="J4946" s="160">
        <f t="shared" si="391"/>
        <v>0</v>
      </c>
      <c r="K4946" s="160">
        <f t="shared" si="392"/>
        <v>0</v>
      </c>
    </row>
    <row r="4947" spans="7:11">
      <c r="G4947" s="160">
        <f t="shared" si="389"/>
        <v>0</v>
      </c>
      <c r="H4947" s="160">
        <f t="shared" si="393"/>
        <v>0</v>
      </c>
      <c r="I4947" s="160">
        <f t="shared" si="390"/>
        <v>0</v>
      </c>
      <c r="J4947" s="160">
        <f t="shared" si="391"/>
        <v>0</v>
      </c>
      <c r="K4947" s="160">
        <f t="shared" si="392"/>
        <v>0</v>
      </c>
    </row>
    <row r="4948" spans="7:11">
      <c r="G4948" s="160">
        <f t="shared" si="389"/>
        <v>0</v>
      </c>
      <c r="H4948" s="160">
        <f t="shared" si="393"/>
        <v>0</v>
      </c>
      <c r="I4948" s="160">
        <f t="shared" si="390"/>
        <v>0</v>
      </c>
      <c r="J4948" s="160">
        <f t="shared" si="391"/>
        <v>0</v>
      </c>
      <c r="K4948" s="160">
        <f t="shared" si="392"/>
        <v>0</v>
      </c>
    </row>
    <row r="4949" spans="7:11">
      <c r="G4949" s="160">
        <f t="shared" si="389"/>
        <v>0</v>
      </c>
      <c r="H4949" s="160">
        <f t="shared" si="393"/>
        <v>0</v>
      </c>
      <c r="I4949" s="160">
        <f t="shared" si="390"/>
        <v>0</v>
      </c>
      <c r="J4949" s="160">
        <f t="shared" si="391"/>
        <v>0</v>
      </c>
      <c r="K4949" s="160">
        <f t="shared" si="392"/>
        <v>0</v>
      </c>
    </row>
    <row r="4950" spans="7:11">
      <c r="G4950" s="160">
        <f t="shared" si="389"/>
        <v>0</v>
      </c>
      <c r="H4950" s="160">
        <f t="shared" si="393"/>
        <v>0</v>
      </c>
      <c r="I4950" s="160">
        <f t="shared" si="390"/>
        <v>0</v>
      </c>
      <c r="J4950" s="160">
        <f t="shared" si="391"/>
        <v>0</v>
      </c>
      <c r="K4950" s="160">
        <f t="shared" si="392"/>
        <v>0</v>
      </c>
    </row>
    <row r="4951" spans="7:11">
      <c r="G4951" s="160">
        <f t="shared" si="389"/>
        <v>0</v>
      </c>
      <c r="H4951" s="160">
        <f t="shared" si="393"/>
        <v>0</v>
      </c>
      <c r="I4951" s="160">
        <f t="shared" si="390"/>
        <v>0</v>
      </c>
      <c r="J4951" s="160">
        <f t="shared" si="391"/>
        <v>0</v>
      </c>
      <c r="K4951" s="160">
        <f t="shared" si="392"/>
        <v>0</v>
      </c>
    </row>
    <row r="4952" spans="7:11">
      <c r="G4952" s="160">
        <f t="shared" si="389"/>
        <v>0</v>
      </c>
      <c r="H4952" s="160">
        <f t="shared" si="393"/>
        <v>0</v>
      </c>
      <c r="I4952" s="160">
        <f t="shared" si="390"/>
        <v>0</v>
      </c>
      <c r="J4952" s="160">
        <f t="shared" si="391"/>
        <v>0</v>
      </c>
      <c r="K4952" s="160">
        <f t="shared" si="392"/>
        <v>0</v>
      </c>
    </row>
    <row r="4953" spans="7:11">
      <c r="G4953" s="160">
        <f t="shared" si="389"/>
        <v>0</v>
      </c>
      <c r="H4953" s="160">
        <f t="shared" si="393"/>
        <v>0</v>
      </c>
      <c r="I4953" s="160">
        <f t="shared" si="390"/>
        <v>0</v>
      </c>
      <c r="J4953" s="160">
        <f t="shared" si="391"/>
        <v>0</v>
      </c>
      <c r="K4953" s="160">
        <f t="shared" si="392"/>
        <v>0</v>
      </c>
    </row>
    <row r="4954" spans="7:11">
      <c r="G4954" s="160">
        <f t="shared" si="389"/>
        <v>0</v>
      </c>
      <c r="H4954" s="160">
        <f t="shared" si="393"/>
        <v>0</v>
      </c>
      <c r="I4954" s="160">
        <f t="shared" si="390"/>
        <v>0</v>
      </c>
      <c r="J4954" s="160">
        <f t="shared" si="391"/>
        <v>0</v>
      </c>
      <c r="K4954" s="160">
        <f t="shared" si="392"/>
        <v>0</v>
      </c>
    </row>
    <row r="4955" spans="7:11">
      <c r="G4955" s="160">
        <f t="shared" si="389"/>
        <v>0</v>
      </c>
      <c r="H4955" s="160">
        <f t="shared" si="393"/>
        <v>0</v>
      </c>
      <c r="I4955" s="160">
        <f t="shared" si="390"/>
        <v>0</v>
      </c>
      <c r="J4955" s="160">
        <f t="shared" si="391"/>
        <v>0</v>
      </c>
      <c r="K4955" s="160">
        <f t="shared" si="392"/>
        <v>0</v>
      </c>
    </row>
    <row r="4956" spans="7:11">
      <c r="G4956" s="160">
        <f t="shared" si="389"/>
        <v>0</v>
      </c>
      <c r="H4956" s="160">
        <f t="shared" si="393"/>
        <v>0</v>
      </c>
      <c r="I4956" s="160">
        <f t="shared" si="390"/>
        <v>0</v>
      </c>
      <c r="J4956" s="160">
        <f t="shared" si="391"/>
        <v>0</v>
      </c>
      <c r="K4956" s="160">
        <f t="shared" si="392"/>
        <v>0</v>
      </c>
    </row>
    <row r="4957" spans="7:11">
      <c r="G4957" s="160">
        <f t="shared" si="389"/>
        <v>0</v>
      </c>
      <c r="H4957" s="160">
        <f t="shared" si="393"/>
        <v>0</v>
      </c>
      <c r="I4957" s="160">
        <f t="shared" si="390"/>
        <v>0</v>
      </c>
      <c r="J4957" s="160">
        <f t="shared" si="391"/>
        <v>0</v>
      </c>
      <c r="K4957" s="160">
        <f t="shared" si="392"/>
        <v>0</v>
      </c>
    </row>
    <row r="4958" spans="7:11">
      <c r="G4958" s="160">
        <f t="shared" si="389"/>
        <v>0</v>
      </c>
      <c r="H4958" s="160">
        <f t="shared" si="393"/>
        <v>0</v>
      </c>
      <c r="I4958" s="160">
        <f t="shared" si="390"/>
        <v>0</v>
      </c>
      <c r="J4958" s="160">
        <f t="shared" si="391"/>
        <v>0</v>
      </c>
      <c r="K4958" s="160">
        <f t="shared" si="392"/>
        <v>0</v>
      </c>
    </row>
    <row r="4959" spans="7:11">
      <c r="G4959" s="160">
        <f t="shared" si="389"/>
        <v>0</v>
      </c>
      <c r="H4959" s="160">
        <f t="shared" si="393"/>
        <v>0</v>
      </c>
      <c r="I4959" s="160">
        <f t="shared" si="390"/>
        <v>0</v>
      </c>
      <c r="J4959" s="160">
        <f t="shared" si="391"/>
        <v>0</v>
      </c>
      <c r="K4959" s="160">
        <f t="shared" si="392"/>
        <v>0</v>
      </c>
    </row>
    <row r="4960" spans="7:11">
      <c r="G4960" s="160">
        <f t="shared" si="389"/>
        <v>0</v>
      </c>
      <c r="H4960" s="160">
        <f t="shared" si="393"/>
        <v>0</v>
      </c>
      <c r="I4960" s="160">
        <f t="shared" si="390"/>
        <v>0</v>
      </c>
      <c r="J4960" s="160">
        <f t="shared" si="391"/>
        <v>0</v>
      </c>
      <c r="K4960" s="160">
        <f t="shared" si="392"/>
        <v>0</v>
      </c>
    </row>
    <row r="4961" spans="7:11">
      <c r="G4961" s="160">
        <f t="shared" si="389"/>
        <v>0</v>
      </c>
      <c r="H4961" s="160">
        <f t="shared" si="393"/>
        <v>0</v>
      </c>
      <c r="I4961" s="160">
        <f t="shared" si="390"/>
        <v>0</v>
      </c>
      <c r="J4961" s="160">
        <f t="shared" si="391"/>
        <v>0</v>
      </c>
      <c r="K4961" s="160">
        <f t="shared" si="392"/>
        <v>0</v>
      </c>
    </row>
    <row r="4962" spans="7:11">
      <c r="G4962" s="160">
        <f t="shared" si="389"/>
        <v>0</v>
      </c>
      <c r="H4962" s="160">
        <f t="shared" si="393"/>
        <v>0</v>
      </c>
      <c r="I4962" s="160">
        <f t="shared" si="390"/>
        <v>0</v>
      </c>
      <c r="J4962" s="160">
        <f t="shared" si="391"/>
        <v>0</v>
      </c>
      <c r="K4962" s="160">
        <f t="shared" si="392"/>
        <v>0</v>
      </c>
    </row>
    <row r="4963" spans="7:11">
      <c r="G4963" s="160">
        <f t="shared" si="389"/>
        <v>0</v>
      </c>
      <c r="H4963" s="160">
        <f t="shared" si="393"/>
        <v>0</v>
      </c>
      <c r="I4963" s="160">
        <f t="shared" si="390"/>
        <v>0</v>
      </c>
      <c r="J4963" s="160">
        <f t="shared" si="391"/>
        <v>0</v>
      </c>
      <c r="K4963" s="160">
        <f t="shared" si="392"/>
        <v>0</v>
      </c>
    </row>
    <row r="4964" spans="7:11">
      <c r="G4964" s="160">
        <f t="shared" si="389"/>
        <v>0</v>
      </c>
      <c r="H4964" s="160">
        <f t="shared" si="393"/>
        <v>0</v>
      </c>
      <c r="I4964" s="160">
        <f t="shared" si="390"/>
        <v>0</v>
      </c>
      <c r="J4964" s="160">
        <f t="shared" si="391"/>
        <v>0</v>
      </c>
      <c r="K4964" s="160">
        <f t="shared" si="392"/>
        <v>0</v>
      </c>
    </row>
    <row r="4965" spans="7:11">
      <c r="G4965" s="160">
        <f t="shared" si="389"/>
        <v>0</v>
      </c>
      <c r="H4965" s="160">
        <f t="shared" si="393"/>
        <v>0</v>
      </c>
      <c r="I4965" s="160">
        <f t="shared" si="390"/>
        <v>0</v>
      </c>
      <c r="J4965" s="160">
        <f t="shared" si="391"/>
        <v>0</v>
      </c>
      <c r="K4965" s="160">
        <f t="shared" si="392"/>
        <v>0</v>
      </c>
    </row>
    <row r="4966" spans="7:11">
      <c r="G4966" s="160">
        <f t="shared" si="389"/>
        <v>0</v>
      </c>
      <c r="H4966" s="160">
        <f t="shared" si="393"/>
        <v>0</v>
      </c>
      <c r="I4966" s="160">
        <f t="shared" si="390"/>
        <v>0</v>
      </c>
      <c r="J4966" s="160">
        <f t="shared" si="391"/>
        <v>0</v>
      </c>
      <c r="K4966" s="160">
        <f t="shared" si="392"/>
        <v>0</v>
      </c>
    </row>
    <row r="4967" spans="7:11">
      <c r="G4967" s="160">
        <f t="shared" si="389"/>
        <v>0</v>
      </c>
      <c r="H4967" s="160">
        <f t="shared" si="393"/>
        <v>0</v>
      </c>
      <c r="I4967" s="160">
        <f t="shared" si="390"/>
        <v>0</v>
      </c>
      <c r="J4967" s="160">
        <f t="shared" si="391"/>
        <v>0</v>
      </c>
      <c r="K4967" s="160">
        <f t="shared" si="392"/>
        <v>0</v>
      </c>
    </row>
    <row r="4968" spans="7:11">
      <c r="G4968" s="160">
        <f t="shared" si="389"/>
        <v>0</v>
      </c>
      <c r="H4968" s="160">
        <f t="shared" si="393"/>
        <v>0</v>
      </c>
      <c r="I4968" s="160">
        <f t="shared" si="390"/>
        <v>0</v>
      </c>
      <c r="J4968" s="160">
        <f t="shared" si="391"/>
        <v>0</v>
      </c>
      <c r="K4968" s="160">
        <f t="shared" si="392"/>
        <v>0</v>
      </c>
    </row>
    <row r="4969" spans="7:11">
      <c r="G4969" s="160">
        <f t="shared" si="389"/>
        <v>0</v>
      </c>
      <c r="H4969" s="160">
        <f t="shared" si="393"/>
        <v>0</v>
      </c>
      <c r="I4969" s="160">
        <f t="shared" si="390"/>
        <v>0</v>
      </c>
      <c r="J4969" s="160">
        <f t="shared" si="391"/>
        <v>0</v>
      </c>
      <c r="K4969" s="160">
        <f t="shared" si="392"/>
        <v>0</v>
      </c>
    </row>
    <row r="4970" spans="7:11">
      <c r="G4970" s="160">
        <f t="shared" si="389"/>
        <v>0</v>
      </c>
      <c r="H4970" s="160">
        <f t="shared" si="393"/>
        <v>0</v>
      </c>
      <c r="I4970" s="160">
        <f t="shared" si="390"/>
        <v>0</v>
      </c>
      <c r="J4970" s="160">
        <f t="shared" si="391"/>
        <v>0</v>
      </c>
      <c r="K4970" s="160">
        <f t="shared" si="392"/>
        <v>0</v>
      </c>
    </row>
    <row r="4971" spans="7:11">
      <c r="G4971" s="160">
        <f t="shared" si="389"/>
        <v>0</v>
      </c>
      <c r="H4971" s="160">
        <f t="shared" si="393"/>
        <v>0</v>
      </c>
      <c r="I4971" s="160">
        <f t="shared" si="390"/>
        <v>0</v>
      </c>
      <c r="J4971" s="160">
        <f t="shared" si="391"/>
        <v>0</v>
      </c>
      <c r="K4971" s="160">
        <f t="shared" si="392"/>
        <v>0</v>
      </c>
    </row>
    <row r="4972" spans="7:11">
      <c r="G4972" s="160">
        <f t="shared" si="389"/>
        <v>0</v>
      </c>
      <c r="H4972" s="160">
        <f t="shared" si="393"/>
        <v>0</v>
      </c>
      <c r="I4972" s="160">
        <f t="shared" si="390"/>
        <v>0</v>
      </c>
      <c r="J4972" s="160">
        <f t="shared" si="391"/>
        <v>0</v>
      </c>
      <c r="K4972" s="160">
        <f t="shared" si="392"/>
        <v>0</v>
      </c>
    </row>
    <row r="4973" spans="7:11">
      <c r="G4973" s="160">
        <f t="shared" si="389"/>
        <v>0</v>
      </c>
      <c r="H4973" s="160">
        <f t="shared" si="393"/>
        <v>0</v>
      </c>
      <c r="I4973" s="160">
        <f t="shared" si="390"/>
        <v>0</v>
      </c>
      <c r="J4973" s="160">
        <f t="shared" si="391"/>
        <v>0</v>
      </c>
      <c r="K4973" s="160">
        <f t="shared" si="392"/>
        <v>0</v>
      </c>
    </row>
    <row r="4974" spans="7:11">
      <c r="G4974" s="160">
        <f t="shared" si="389"/>
        <v>0</v>
      </c>
      <c r="H4974" s="160">
        <f t="shared" si="393"/>
        <v>0</v>
      </c>
      <c r="I4974" s="160">
        <f t="shared" si="390"/>
        <v>0</v>
      </c>
      <c r="J4974" s="160">
        <f t="shared" si="391"/>
        <v>0</v>
      </c>
      <c r="K4974" s="160">
        <f t="shared" si="392"/>
        <v>0</v>
      </c>
    </row>
    <row r="4975" spans="7:11">
      <c r="G4975" s="160">
        <f t="shared" si="389"/>
        <v>0</v>
      </c>
      <c r="H4975" s="160">
        <f t="shared" si="393"/>
        <v>0</v>
      </c>
      <c r="I4975" s="160">
        <f t="shared" si="390"/>
        <v>0</v>
      </c>
      <c r="J4975" s="160">
        <f t="shared" si="391"/>
        <v>0</v>
      </c>
      <c r="K4975" s="160">
        <f t="shared" si="392"/>
        <v>0</v>
      </c>
    </row>
    <row r="4976" spans="7:11">
      <c r="G4976" s="160">
        <f t="shared" si="389"/>
        <v>0</v>
      </c>
      <c r="H4976" s="160">
        <f t="shared" si="393"/>
        <v>0</v>
      </c>
      <c r="I4976" s="160">
        <f t="shared" si="390"/>
        <v>0</v>
      </c>
      <c r="J4976" s="160">
        <f t="shared" si="391"/>
        <v>0</v>
      </c>
      <c r="K4976" s="160">
        <f t="shared" si="392"/>
        <v>0</v>
      </c>
    </row>
    <row r="4977" spans="7:11">
      <c r="G4977" s="160">
        <f t="shared" si="389"/>
        <v>0</v>
      </c>
      <c r="H4977" s="160">
        <f t="shared" si="393"/>
        <v>0</v>
      </c>
      <c r="I4977" s="160">
        <f t="shared" si="390"/>
        <v>0</v>
      </c>
      <c r="J4977" s="160">
        <f t="shared" si="391"/>
        <v>0</v>
      </c>
      <c r="K4977" s="160">
        <f t="shared" si="392"/>
        <v>0</v>
      </c>
    </row>
    <row r="4978" spans="7:11">
      <c r="G4978" s="160">
        <f t="shared" si="389"/>
        <v>0</v>
      </c>
      <c r="H4978" s="160">
        <f t="shared" si="393"/>
        <v>0</v>
      </c>
      <c r="I4978" s="160">
        <f t="shared" si="390"/>
        <v>0</v>
      </c>
      <c r="J4978" s="160">
        <f t="shared" si="391"/>
        <v>0</v>
      </c>
      <c r="K4978" s="160">
        <f t="shared" si="392"/>
        <v>0</v>
      </c>
    </row>
    <row r="4979" spans="7:11">
      <c r="G4979" s="160">
        <f t="shared" si="389"/>
        <v>0</v>
      </c>
      <c r="H4979" s="160">
        <f t="shared" si="393"/>
        <v>0</v>
      </c>
      <c r="I4979" s="160">
        <f t="shared" si="390"/>
        <v>0</v>
      </c>
      <c r="J4979" s="160">
        <f t="shared" si="391"/>
        <v>0</v>
      </c>
      <c r="K4979" s="160">
        <f t="shared" si="392"/>
        <v>0</v>
      </c>
    </row>
    <row r="4980" spans="7:11">
      <c r="G4980" s="160">
        <f t="shared" si="389"/>
        <v>0</v>
      </c>
      <c r="H4980" s="160">
        <f t="shared" si="393"/>
        <v>0</v>
      </c>
      <c r="I4980" s="160">
        <f t="shared" si="390"/>
        <v>0</v>
      </c>
      <c r="J4980" s="160">
        <f t="shared" si="391"/>
        <v>0</v>
      </c>
      <c r="K4980" s="160">
        <f t="shared" si="392"/>
        <v>0</v>
      </c>
    </row>
    <row r="4981" spans="7:11">
      <c r="G4981" s="160">
        <f t="shared" si="389"/>
        <v>0</v>
      </c>
      <c r="H4981" s="160">
        <f t="shared" si="393"/>
        <v>0</v>
      </c>
      <c r="I4981" s="160">
        <f t="shared" si="390"/>
        <v>0</v>
      </c>
      <c r="J4981" s="160">
        <f t="shared" si="391"/>
        <v>0</v>
      </c>
      <c r="K4981" s="160">
        <f t="shared" si="392"/>
        <v>0</v>
      </c>
    </row>
    <row r="4982" spans="7:11">
      <c r="G4982" s="160">
        <f t="shared" si="389"/>
        <v>0</v>
      </c>
      <c r="H4982" s="160">
        <f t="shared" si="393"/>
        <v>0</v>
      </c>
      <c r="I4982" s="160">
        <f t="shared" si="390"/>
        <v>0</v>
      </c>
      <c r="J4982" s="160">
        <f t="shared" si="391"/>
        <v>0</v>
      </c>
      <c r="K4982" s="160">
        <f t="shared" si="392"/>
        <v>0</v>
      </c>
    </row>
    <row r="4983" spans="7:11">
      <c r="G4983" s="160">
        <f t="shared" si="389"/>
        <v>0</v>
      </c>
      <c r="H4983" s="160">
        <f t="shared" si="393"/>
        <v>0</v>
      </c>
      <c r="I4983" s="160">
        <f t="shared" si="390"/>
        <v>0</v>
      </c>
      <c r="J4983" s="160">
        <f t="shared" si="391"/>
        <v>0</v>
      </c>
      <c r="K4983" s="160">
        <f t="shared" si="392"/>
        <v>0</v>
      </c>
    </row>
    <row r="4984" spans="7:11">
      <c r="G4984" s="160">
        <f t="shared" si="389"/>
        <v>0</v>
      </c>
      <c r="H4984" s="160">
        <f t="shared" si="393"/>
        <v>0</v>
      </c>
      <c r="I4984" s="160">
        <f t="shared" si="390"/>
        <v>0</v>
      </c>
      <c r="J4984" s="160">
        <f t="shared" si="391"/>
        <v>0</v>
      </c>
      <c r="K4984" s="160">
        <f t="shared" si="392"/>
        <v>0</v>
      </c>
    </row>
    <row r="4985" spans="7:11">
      <c r="G4985" s="160">
        <f t="shared" ref="G4985:G5048" si="394">IF(LEFT(C4985,2)="1-","ТР",IF(LEFT(C4985,2)="4-","ТР",0))</f>
        <v>0</v>
      </c>
      <c r="H4985" s="160">
        <f t="shared" si="393"/>
        <v>0</v>
      </c>
      <c r="I4985" s="160">
        <f t="shared" si="390"/>
        <v>0</v>
      </c>
      <c r="J4985" s="160">
        <f t="shared" si="391"/>
        <v>0</v>
      </c>
      <c r="K4985" s="160">
        <f t="shared" si="392"/>
        <v>0</v>
      </c>
    </row>
    <row r="4986" spans="7:11">
      <c r="G4986" s="160">
        <f t="shared" si="394"/>
        <v>0</v>
      </c>
      <c r="H4986" s="160">
        <f t="shared" si="393"/>
        <v>0</v>
      </c>
      <c r="I4986" s="160">
        <f t="shared" si="390"/>
        <v>0</v>
      </c>
      <c r="J4986" s="160">
        <f t="shared" si="391"/>
        <v>0</v>
      </c>
      <c r="K4986" s="160">
        <f t="shared" si="392"/>
        <v>0</v>
      </c>
    </row>
    <row r="4987" spans="7:11">
      <c r="G4987" s="160">
        <f t="shared" si="394"/>
        <v>0</v>
      </c>
      <c r="H4987" s="160">
        <f t="shared" si="393"/>
        <v>0</v>
      </c>
      <c r="I4987" s="160">
        <f t="shared" si="390"/>
        <v>0</v>
      </c>
      <c r="J4987" s="160">
        <f t="shared" si="391"/>
        <v>0</v>
      </c>
      <c r="K4987" s="160">
        <f t="shared" si="392"/>
        <v>0</v>
      </c>
    </row>
    <row r="4988" spans="7:11">
      <c r="G4988" s="160">
        <f t="shared" si="394"/>
        <v>0</v>
      </c>
      <c r="H4988" s="160">
        <f t="shared" si="393"/>
        <v>0</v>
      </c>
      <c r="I4988" s="160">
        <f t="shared" si="390"/>
        <v>0</v>
      </c>
      <c r="J4988" s="160">
        <f t="shared" si="391"/>
        <v>0</v>
      </c>
      <c r="K4988" s="160">
        <f t="shared" si="392"/>
        <v>0</v>
      </c>
    </row>
    <row r="4989" spans="7:11">
      <c r="G4989" s="160">
        <f t="shared" si="394"/>
        <v>0</v>
      </c>
      <c r="H4989" s="160">
        <f t="shared" si="393"/>
        <v>0</v>
      </c>
      <c r="I4989" s="160">
        <f t="shared" si="390"/>
        <v>0</v>
      </c>
      <c r="J4989" s="160">
        <f t="shared" si="391"/>
        <v>0</v>
      </c>
      <c r="K4989" s="160">
        <f t="shared" si="392"/>
        <v>0</v>
      </c>
    </row>
    <row r="4990" spans="7:11">
      <c r="G4990" s="160">
        <f t="shared" si="394"/>
        <v>0</v>
      </c>
      <c r="H4990" s="160">
        <f t="shared" si="393"/>
        <v>0</v>
      </c>
      <c r="I4990" s="160">
        <f t="shared" si="390"/>
        <v>0</v>
      </c>
      <c r="J4990" s="160">
        <f t="shared" si="391"/>
        <v>0</v>
      </c>
      <c r="K4990" s="160">
        <f t="shared" si="392"/>
        <v>0</v>
      </c>
    </row>
    <row r="4991" spans="7:11">
      <c r="G4991" s="160">
        <f t="shared" si="394"/>
        <v>0</v>
      </c>
      <c r="H4991" s="160">
        <f t="shared" si="393"/>
        <v>0</v>
      </c>
      <c r="I4991" s="160">
        <f t="shared" si="390"/>
        <v>0</v>
      </c>
      <c r="J4991" s="160">
        <f t="shared" si="391"/>
        <v>0</v>
      </c>
      <c r="K4991" s="160">
        <f t="shared" si="392"/>
        <v>0</v>
      </c>
    </row>
    <row r="4992" spans="7:11">
      <c r="G4992" s="160">
        <f t="shared" si="394"/>
        <v>0</v>
      </c>
      <c r="H4992" s="160">
        <f t="shared" si="393"/>
        <v>0</v>
      </c>
      <c r="I4992" s="160">
        <f t="shared" si="390"/>
        <v>0</v>
      </c>
      <c r="J4992" s="160">
        <f t="shared" si="391"/>
        <v>0</v>
      </c>
      <c r="K4992" s="160">
        <f t="shared" si="392"/>
        <v>0</v>
      </c>
    </row>
    <row r="4993" spans="7:11">
      <c r="G4993" s="160">
        <f t="shared" si="394"/>
        <v>0</v>
      </c>
      <c r="H4993" s="160">
        <f t="shared" si="393"/>
        <v>0</v>
      </c>
      <c r="I4993" s="160">
        <f t="shared" si="390"/>
        <v>0</v>
      </c>
      <c r="J4993" s="160">
        <f t="shared" si="391"/>
        <v>0</v>
      </c>
      <c r="K4993" s="160">
        <f t="shared" si="392"/>
        <v>0</v>
      </c>
    </row>
    <row r="4994" spans="7:11">
      <c r="G4994" s="160">
        <f t="shared" si="394"/>
        <v>0</v>
      </c>
      <c r="H4994" s="160">
        <f t="shared" si="393"/>
        <v>0</v>
      </c>
      <c r="I4994" s="160">
        <f t="shared" si="390"/>
        <v>0</v>
      </c>
      <c r="J4994" s="160">
        <f t="shared" si="391"/>
        <v>0</v>
      </c>
      <c r="K4994" s="160">
        <f t="shared" si="392"/>
        <v>0</v>
      </c>
    </row>
    <row r="4995" spans="7:11">
      <c r="G4995" s="160">
        <f t="shared" si="394"/>
        <v>0</v>
      </c>
      <c r="H4995" s="160">
        <f t="shared" si="393"/>
        <v>0</v>
      </c>
      <c r="I4995" s="160">
        <f t="shared" si="390"/>
        <v>0</v>
      </c>
      <c r="J4995" s="160">
        <f t="shared" si="391"/>
        <v>0</v>
      </c>
      <c r="K4995" s="160">
        <f t="shared" si="392"/>
        <v>0</v>
      </c>
    </row>
    <row r="4996" spans="7:11">
      <c r="G4996" s="160">
        <f t="shared" si="394"/>
        <v>0</v>
      </c>
      <c r="H4996" s="160">
        <f t="shared" si="393"/>
        <v>0</v>
      </c>
      <c r="I4996" s="160">
        <f t="shared" ref="I4996:I5059" si="395">IF(G4996="ТР",F4996,0)</f>
        <v>0</v>
      </c>
      <c r="J4996" s="160">
        <f t="shared" si="391"/>
        <v>0</v>
      </c>
      <c r="K4996" s="160">
        <f t="shared" si="392"/>
        <v>0</v>
      </c>
    </row>
    <row r="4997" spans="7:11">
      <c r="G4997" s="160">
        <f t="shared" si="394"/>
        <v>0</v>
      </c>
      <c r="H4997" s="160">
        <f t="shared" si="393"/>
        <v>0</v>
      </c>
      <c r="I4997" s="160">
        <f t="shared" si="395"/>
        <v>0</v>
      </c>
      <c r="J4997" s="160">
        <f t="shared" ref="J4997:J5060" si="396">IF(LEFT(C4997,2)="02","КР",0)</f>
        <v>0</v>
      </c>
      <c r="K4997" s="160">
        <f t="shared" ref="K4997:K5060" si="397">IF(J4997="КР",F4997,0)</f>
        <v>0</v>
      </c>
    </row>
    <row r="4998" spans="7:11">
      <c r="G4998" s="160">
        <f t="shared" si="394"/>
        <v>0</v>
      </c>
      <c r="H4998" s="160">
        <f t="shared" si="393"/>
        <v>0</v>
      </c>
      <c r="I4998" s="160">
        <f t="shared" si="395"/>
        <v>0</v>
      </c>
      <c r="J4998" s="160">
        <f t="shared" si="396"/>
        <v>0</v>
      </c>
      <c r="K4998" s="160">
        <f t="shared" si="397"/>
        <v>0</v>
      </c>
    </row>
    <row r="4999" spans="7:11">
      <c r="G4999" s="160">
        <f t="shared" si="394"/>
        <v>0</v>
      </c>
      <c r="H4999" s="160">
        <f t="shared" ref="H4999:H5062" si="398">IF(G4999="ТР",MID(C4999,3,1),0)</f>
        <v>0</v>
      </c>
      <c r="I4999" s="160">
        <f t="shared" si="395"/>
        <v>0</v>
      </c>
      <c r="J4999" s="160">
        <f t="shared" si="396"/>
        <v>0</v>
      </c>
      <c r="K4999" s="160">
        <f t="shared" si="397"/>
        <v>0</v>
      </c>
    </row>
    <row r="5000" spans="7:11">
      <c r="G5000" s="160">
        <f t="shared" si="394"/>
        <v>0</v>
      </c>
      <c r="H5000" s="160">
        <f t="shared" si="398"/>
        <v>0</v>
      </c>
      <c r="I5000" s="160">
        <f t="shared" si="395"/>
        <v>0</v>
      </c>
      <c r="J5000" s="160">
        <f t="shared" si="396"/>
        <v>0</v>
      </c>
      <c r="K5000" s="160">
        <f t="shared" si="397"/>
        <v>0</v>
      </c>
    </row>
    <row r="5001" spans="7:11">
      <c r="G5001" s="160">
        <f t="shared" si="394"/>
        <v>0</v>
      </c>
      <c r="H5001" s="160">
        <f t="shared" si="398"/>
        <v>0</v>
      </c>
      <c r="I5001" s="160">
        <f t="shared" si="395"/>
        <v>0</v>
      </c>
      <c r="J5001" s="160">
        <f t="shared" si="396"/>
        <v>0</v>
      </c>
      <c r="K5001" s="160">
        <f t="shared" si="397"/>
        <v>0</v>
      </c>
    </row>
    <row r="5002" spans="7:11">
      <c r="G5002" s="160">
        <f t="shared" si="394"/>
        <v>0</v>
      </c>
      <c r="H5002" s="160">
        <f t="shared" si="398"/>
        <v>0</v>
      </c>
      <c r="I5002" s="160">
        <f t="shared" si="395"/>
        <v>0</v>
      </c>
      <c r="J5002" s="160">
        <f t="shared" si="396"/>
        <v>0</v>
      </c>
      <c r="K5002" s="160">
        <f t="shared" si="397"/>
        <v>0</v>
      </c>
    </row>
    <row r="5003" spans="7:11">
      <c r="G5003" s="160">
        <f t="shared" si="394"/>
        <v>0</v>
      </c>
      <c r="H5003" s="160">
        <f t="shared" si="398"/>
        <v>0</v>
      </c>
      <c r="I5003" s="160">
        <f t="shared" si="395"/>
        <v>0</v>
      </c>
      <c r="J5003" s="160">
        <f t="shared" si="396"/>
        <v>0</v>
      </c>
      <c r="K5003" s="160">
        <f t="shared" si="397"/>
        <v>0</v>
      </c>
    </row>
    <row r="5004" spans="7:11">
      <c r="G5004" s="160">
        <f t="shared" si="394"/>
        <v>0</v>
      </c>
      <c r="H5004" s="160">
        <f t="shared" si="398"/>
        <v>0</v>
      </c>
      <c r="I5004" s="160">
        <f t="shared" si="395"/>
        <v>0</v>
      </c>
      <c r="J5004" s="160">
        <f t="shared" si="396"/>
        <v>0</v>
      </c>
      <c r="K5004" s="160">
        <f t="shared" si="397"/>
        <v>0</v>
      </c>
    </row>
    <row r="5005" spans="7:11">
      <c r="G5005" s="160">
        <f t="shared" si="394"/>
        <v>0</v>
      </c>
      <c r="H5005" s="160">
        <f t="shared" si="398"/>
        <v>0</v>
      </c>
      <c r="I5005" s="160">
        <f t="shared" si="395"/>
        <v>0</v>
      </c>
      <c r="J5005" s="160">
        <f t="shared" si="396"/>
        <v>0</v>
      </c>
      <c r="K5005" s="160">
        <f t="shared" si="397"/>
        <v>0</v>
      </c>
    </row>
    <row r="5006" spans="7:11">
      <c r="G5006" s="160">
        <f t="shared" si="394"/>
        <v>0</v>
      </c>
      <c r="H5006" s="160">
        <f t="shared" si="398"/>
        <v>0</v>
      </c>
      <c r="I5006" s="160">
        <f t="shared" si="395"/>
        <v>0</v>
      </c>
      <c r="J5006" s="160">
        <f t="shared" si="396"/>
        <v>0</v>
      </c>
      <c r="K5006" s="160">
        <f t="shared" si="397"/>
        <v>0</v>
      </c>
    </row>
    <row r="5007" spans="7:11">
      <c r="G5007" s="160">
        <f t="shared" si="394"/>
        <v>0</v>
      </c>
      <c r="H5007" s="160">
        <f t="shared" si="398"/>
        <v>0</v>
      </c>
      <c r="I5007" s="160">
        <f t="shared" si="395"/>
        <v>0</v>
      </c>
      <c r="J5007" s="160">
        <f t="shared" si="396"/>
        <v>0</v>
      </c>
      <c r="K5007" s="160">
        <f t="shared" si="397"/>
        <v>0</v>
      </c>
    </row>
    <row r="5008" spans="7:11">
      <c r="G5008" s="160">
        <f t="shared" si="394"/>
        <v>0</v>
      </c>
      <c r="H5008" s="160">
        <f t="shared" si="398"/>
        <v>0</v>
      </c>
      <c r="I5008" s="160">
        <f t="shared" si="395"/>
        <v>0</v>
      </c>
      <c r="J5008" s="160">
        <f t="shared" si="396"/>
        <v>0</v>
      </c>
      <c r="K5008" s="160">
        <f t="shared" si="397"/>
        <v>0</v>
      </c>
    </row>
    <row r="5009" spans="7:11">
      <c r="G5009" s="160">
        <f t="shared" si="394"/>
        <v>0</v>
      </c>
      <c r="H5009" s="160">
        <f t="shared" si="398"/>
        <v>0</v>
      </c>
      <c r="I5009" s="160">
        <f t="shared" si="395"/>
        <v>0</v>
      </c>
      <c r="J5009" s="160">
        <f t="shared" si="396"/>
        <v>0</v>
      </c>
      <c r="K5009" s="160">
        <f t="shared" si="397"/>
        <v>0</v>
      </c>
    </row>
    <row r="5010" spans="7:11">
      <c r="G5010" s="160">
        <f t="shared" si="394"/>
        <v>0</v>
      </c>
      <c r="H5010" s="160">
        <f t="shared" si="398"/>
        <v>0</v>
      </c>
      <c r="I5010" s="160">
        <f t="shared" si="395"/>
        <v>0</v>
      </c>
      <c r="J5010" s="160">
        <f t="shared" si="396"/>
        <v>0</v>
      </c>
      <c r="K5010" s="160">
        <f t="shared" si="397"/>
        <v>0</v>
      </c>
    </row>
    <row r="5011" spans="7:11">
      <c r="G5011" s="160">
        <f t="shared" si="394"/>
        <v>0</v>
      </c>
      <c r="H5011" s="160">
        <f t="shared" si="398"/>
        <v>0</v>
      </c>
      <c r="I5011" s="160">
        <f t="shared" si="395"/>
        <v>0</v>
      </c>
      <c r="J5011" s="160">
        <f t="shared" si="396"/>
        <v>0</v>
      </c>
      <c r="K5011" s="160">
        <f t="shared" si="397"/>
        <v>0</v>
      </c>
    </row>
    <row r="5012" spans="7:11">
      <c r="G5012" s="160">
        <f t="shared" si="394"/>
        <v>0</v>
      </c>
      <c r="H5012" s="160">
        <f t="shared" si="398"/>
        <v>0</v>
      </c>
      <c r="I5012" s="160">
        <f t="shared" si="395"/>
        <v>0</v>
      </c>
      <c r="J5012" s="160">
        <f t="shared" si="396"/>
        <v>0</v>
      </c>
      <c r="K5012" s="160">
        <f t="shared" si="397"/>
        <v>0</v>
      </c>
    </row>
    <row r="5013" spans="7:11">
      <c r="G5013" s="160">
        <f t="shared" si="394"/>
        <v>0</v>
      </c>
      <c r="H5013" s="160">
        <f t="shared" si="398"/>
        <v>0</v>
      </c>
      <c r="I5013" s="160">
        <f t="shared" si="395"/>
        <v>0</v>
      </c>
      <c r="J5013" s="160">
        <f t="shared" si="396"/>
        <v>0</v>
      </c>
      <c r="K5013" s="160">
        <f t="shared" si="397"/>
        <v>0</v>
      </c>
    </row>
    <row r="5014" spans="7:11">
      <c r="G5014" s="160">
        <f t="shared" si="394"/>
        <v>0</v>
      </c>
      <c r="H5014" s="160">
        <f t="shared" si="398"/>
        <v>0</v>
      </c>
      <c r="I5014" s="160">
        <f t="shared" si="395"/>
        <v>0</v>
      </c>
      <c r="J5014" s="160">
        <f t="shared" si="396"/>
        <v>0</v>
      </c>
      <c r="K5014" s="160">
        <f t="shared" si="397"/>
        <v>0</v>
      </c>
    </row>
    <row r="5015" spans="7:11">
      <c r="G5015" s="160">
        <f t="shared" si="394"/>
        <v>0</v>
      </c>
      <c r="H5015" s="160">
        <f t="shared" si="398"/>
        <v>0</v>
      </c>
      <c r="I5015" s="160">
        <f t="shared" si="395"/>
        <v>0</v>
      </c>
      <c r="J5015" s="160">
        <f t="shared" si="396"/>
        <v>0</v>
      </c>
      <c r="K5015" s="160">
        <f t="shared" si="397"/>
        <v>0</v>
      </c>
    </row>
    <row r="5016" spans="7:11">
      <c r="G5016" s="160">
        <f t="shared" si="394"/>
        <v>0</v>
      </c>
      <c r="H5016" s="160">
        <f t="shared" si="398"/>
        <v>0</v>
      </c>
      <c r="I5016" s="160">
        <f t="shared" si="395"/>
        <v>0</v>
      </c>
      <c r="J5016" s="160">
        <f t="shared" si="396"/>
        <v>0</v>
      </c>
      <c r="K5016" s="160">
        <f t="shared" si="397"/>
        <v>0</v>
      </c>
    </row>
    <row r="5017" spans="7:11">
      <c r="G5017" s="160">
        <f t="shared" si="394"/>
        <v>0</v>
      </c>
      <c r="H5017" s="160">
        <f t="shared" si="398"/>
        <v>0</v>
      </c>
      <c r="I5017" s="160">
        <f t="shared" si="395"/>
        <v>0</v>
      </c>
      <c r="J5017" s="160">
        <f t="shared" si="396"/>
        <v>0</v>
      </c>
      <c r="K5017" s="160">
        <f t="shared" si="397"/>
        <v>0</v>
      </c>
    </row>
    <row r="5018" spans="7:11">
      <c r="G5018" s="160">
        <f t="shared" si="394"/>
        <v>0</v>
      </c>
      <c r="H5018" s="160">
        <f t="shared" si="398"/>
        <v>0</v>
      </c>
      <c r="I5018" s="160">
        <f t="shared" si="395"/>
        <v>0</v>
      </c>
      <c r="J5018" s="160">
        <f t="shared" si="396"/>
        <v>0</v>
      </c>
      <c r="K5018" s="160">
        <f t="shared" si="397"/>
        <v>0</v>
      </c>
    </row>
    <row r="5019" spans="7:11">
      <c r="G5019" s="160">
        <f t="shared" si="394"/>
        <v>0</v>
      </c>
      <c r="H5019" s="160">
        <f t="shared" si="398"/>
        <v>0</v>
      </c>
      <c r="I5019" s="160">
        <f t="shared" si="395"/>
        <v>0</v>
      </c>
      <c r="J5019" s="160">
        <f t="shared" si="396"/>
        <v>0</v>
      </c>
      <c r="K5019" s="160">
        <f t="shared" si="397"/>
        <v>0</v>
      </c>
    </row>
    <row r="5020" spans="7:11">
      <c r="G5020" s="160">
        <f t="shared" si="394"/>
        <v>0</v>
      </c>
      <c r="H5020" s="160">
        <f t="shared" si="398"/>
        <v>0</v>
      </c>
      <c r="I5020" s="160">
        <f t="shared" si="395"/>
        <v>0</v>
      </c>
      <c r="J5020" s="160">
        <f t="shared" si="396"/>
        <v>0</v>
      </c>
      <c r="K5020" s="160">
        <f t="shared" si="397"/>
        <v>0</v>
      </c>
    </row>
    <row r="5021" spans="7:11">
      <c r="G5021" s="160">
        <f t="shared" si="394"/>
        <v>0</v>
      </c>
      <c r="H5021" s="160">
        <f t="shared" si="398"/>
        <v>0</v>
      </c>
      <c r="I5021" s="160">
        <f t="shared" si="395"/>
        <v>0</v>
      </c>
      <c r="J5021" s="160">
        <f t="shared" si="396"/>
        <v>0</v>
      </c>
      <c r="K5021" s="160">
        <f t="shared" si="397"/>
        <v>0</v>
      </c>
    </row>
    <row r="5022" spans="7:11">
      <c r="G5022" s="160">
        <f t="shared" si="394"/>
        <v>0</v>
      </c>
      <c r="H5022" s="160">
        <f t="shared" si="398"/>
        <v>0</v>
      </c>
      <c r="I5022" s="160">
        <f t="shared" si="395"/>
        <v>0</v>
      </c>
      <c r="J5022" s="160">
        <f t="shared" si="396"/>
        <v>0</v>
      </c>
      <c r="K5022" s="160">
        <f t="shared" si="397"/>
        <v>0</v>
      </c>
    </row>
    <row r="5023" spans="7:11">
      <c r="G5023" s="160">
        <f t="shared" si="394"/>
        <v>0</v>
      </c>
      <c r="H5023" s="160">
        <f t="shared" si="398"/>
        <v>0</v>
      </c>
      <c r="I5023" s="160">
        <f t="shared" si="395"/>
        <v>0</v>
      </c>
      <c r="J5023" s="160">
        <f t="shared" si="396"/>
        <v>0</v>
      </c>
      <c r="K5023" s="160">
        <f t="shared" si="397"/>
        <v>0</v>
      </c>
    </row>
    <row r="5024" spans="7:11">
      <c r="G5024" s="160">
        <f t="shared" si="394"/>
        <v>0</v>
      </c>
      <c r="H5024" s="160">
        <f t="shared" si="398"/>
        <v>0</v>
      </c>
      <c r="I5024" s="160">
        <f t="shared" si="395"/>
        <v>0</v>
      </c>
      <c r="J5024" s="160">
        <f t="shared" si="396"/>
        <v>0</v>
      </c>
      <c r="K5024" s="160">
        <f t="shared" si="397"/>
        <v>0</v>
      </c>
    </row>
    <row r="5025" spans="7:11">
      <c r="G5025" s="160">
        <f t="shared" si="394"/>
        <v>0</v>
      </c>
      <c r="H5025" s="160">
        <f t="shared" si="398"/>
        <v>0</v>
      </c>
      <c r="I5025" s="160">
        <f t="shared" si="395"/>
        <v>0</v>
      </c>
      <c r="J5025" s="160">
        <f t="shared" si="396"/>
        <v>0</v>
      </c>
      <c r="K5025" s="160">
        <f t="shared" si="397"/>
        <v>0</v>
      </c>
    </row>
    <row r="5026" spans="7:11">
      <c r="G5026" s="160">
        <f t="shared" si="394"/>
        <v>0</v>
      </c>
      <c r="H5026" s="160">
        <f t="shared" si="398"/>
        <v>0</v>
      </c>
      <c r="I5026" s="160">
        <f t="shared" si="395"/>
        <v>0</v>
      </c>
      <c r="J5026" s="160">
        <f t="shared" si="396"/>
        <v>0</v>
      </c>
      <c r="K5026" s="160">
        <f t="shared" si="397"/>
        <v>0</v>
      </c>
    </row>
    <row r="5027" spans="7:11">
      <c r="G5027" s="160">
        <f t="shared" si="394"/>
        <v>0</v>
      </c>
      <c r="H5027" s="160">
        <f t="shared" si="398"/>
        <v>0</v>
      </c>
      <c r="I5027" s="160">
        <f t="shared" si="395"/>
        <v>0</v>
      </c>
      <c r="J5027" s="160">
        <f t="shared" si="396"/>
        <v>0</v>
      </c>
      <c r="K5027" s="160">
        <f t="shared" si="397"/>
        <v>0</v>
      </c>
    </row>
    <row r="5028" spans="7:11">
      <c r="G5028" s="160">
        <f t="shared" si="394"/>
        <v>0</v>
      </c>
      <c r="H5028" s="160">
        <f t="shared" si="398"/>
        <v>0</v>
      </c>
      <c r="I5028" s="160">
        <f t="shared" si="395"/>
        <v>0</v>
      </c>
      <c r="J5028" s="160">
        <f t="shared" si="396"/>
        <v>0</v>
      </c>
      <c r="K5028" s="160">
        <f t="shared" si="397"/>
        <v>0</v>
      </c>
    </row>
    <row r="5029" spans="7:11">
      <c r="G5029" s="160">
        <f t="shared" si="394"/>
        <v>0</v>
      </c>
      <c r="H5029" s="160">
        <f t="shared" si="398"/>
        <v>0</v>
      </c>
      <c r="I5029" s="160">
        <f t="shared" si="395"/>
        <v>0</v>
      </c>
      <c r="J5029" s="160">
        <f t="shared" si="396"/>
        <v>0</v>
      </c>
      <c r="K5029" s="160">
        <f t="shared" si="397"/>
        <v>0</v>
      </c>
    </row>
    <row r="5030" spans="7:11">
      <c r="G5030" s="160">
        <f t="shared" si="394"/>
        <v>0</v>
      </c>
      <c r="H5030" s="160">
        <f t="shared" si="398"/>
        <v>0</v>
      </c>
      <c r="I5030" s="160">
        <f t="shared" si="395"/>
        <v>0</v>
      </c>
      <c r="J5030" s="160">
        <f t="shared" si="396"/>
        <v>0</v>
      </c>
      <c r="K5030" s="160">
        <f t="shared" si="397"/>
        <v>0</v>
      </c>
    </row>
    <row r="5031" spans="7:11">
      <c r="G5031" s="160">
        <f t="shared" si="394"/>
        <v>0</v>
      </c>
      <c r="H5031" s="160">
        <f t="shared" si="398"/>
        <v>0</v>
      </c>
      <c r="I5031" s="160">
        <f t="shared" si="395"/>
        <v>0</v>
      </c>
      <c r="J5031" s="160">
        <f t="shared" si="396"/>
        <v>0</v>
      </c>
      <c r="K5031" s="160">
        <f t="shared" si="397"/>
        <v>0</v>
      </c>
    </row>
    <row r="5032" spans="7:11">
      <c r="G5032" s="160">
        <f t="shared" si="394"/>
        <v>0</v>
      </c>
      <c r="H5032" s="160">
        <f t="shared" si="398"/>
        <v>0</v>
      </c>
      <c r="I5032" s="160">
        <f t="shared" si="395"/>
        <v>0</v>
      </c>
      <c r="J5032" s="160">
        <f t="shared" si="396"/>
        <v>0</v>
      </c>
      <c r="K5032" s="160">
        <f t="shared" si="397"/>
        <v>0</v>
      </c>
    </row>
    <row r="5033" spans="7:11">
      <c r="G5033" s="160">
        <f t="shared" si="394"/>
        <v>0</v>
      </c>
      <c r="H5033" s="160">
        <f t="shared" si="398"/>
        <v>0</v>
      </c>
      <c r="I5033" s="160">
        <f t="shared" si="395"/>
        <v>0</v>
      </c>
      <c r="J5033" s="160">
        <f t="shared" si="396"/>
        <v>0</v>
      </c>
      <c r="K5033" s="160">
        <f t="shared" si="397"/>
        <v>0</v>
      </c>
    </row>
    <row r="5034" spans="7:11">
      <c r="G5034" s="160">
        <f t="shared" si="394"/>
        <v>0</v>
      </c>
      <c r="H5034" s="160">
        <f t="shared" si="398"/>
        <v>0</v>
      </c>
      <c r="I5034" s="160">
        <f t="shared" si="395"/>
        <v>0</v>
      </c>
      <c r="J5034" s="160">
        <f t="shared" si="396"/>
        <v>0</v>
      </c>
      <c r="K5034" s="160">
        <f t="shared" si="397"/>
        <v>0</v>
      </c>
    </row>
    <row r="5035" spans="7:11">
      <c r="G5035" s="160">
        <f t="shared" si="394"/>
        <v>0</v>
      </c>
      <c r="H5035" s="160">
        <f t="shared" si="398"/>
        <v>0</v>
      </c>
      <c r="I5035" s="160">
        <f t="shared" si="395"/>
        <v>0</v>
      </c>
      <c r="J5035" s="160">
        <f t="shared" si="396"/>
        <v>0</v>
      </c>
      <c r="K5035" s="160">
        <f t="shared" si="397"/>
        <v>0</v>
      </c>
    </row>
    <row r="5036" spans="7:11">
      <c r="G5036" s="160">
        <f t="shared" si="394"/>
        <v>0</v>
      </c>
      <c r="H5036" s="160">
        <f t="shared" si="398"/>
        <v>0</v>
      </c>
      <c r="I5036" s="160">
        <f t="shared" si="395"/>
        <v>0</v>
      </c>
      <c r="J5036" s="160">
        <f t="shared" si="396"/>
        <v>0</v>
      </c>
      <c r="K5036" s="160">
        <f t="shared" si="397"/>
        <v>0</v>
      </c>
    </row>
    <row r="5037" spans="7:11">
      <c r="G5037" s="160">
        <f t="shared" si="394"/>
        <v>0</v>
      </c>
      <c r="H5037" s="160">
        <f t="shared" si="398"/>
        <v>0</v>
      </c>
      <c r="I5037" s="160">
        <f t="shared" si="395"/>
        <v>0</v>
      </c>
      <c r="J5037" s="160">
        <f t="shared" si="396"/>
        <v>0</v>
      </c>
      <c r="K5037" s="160">
        <f t="shared" si="397"/>
        <v>0</v>
      </c>
    </row>
    <row r="5038" spans="7:11">
      <c r="G5038" s="160">
        <f t="shared" si="394"/>
        <v>0</v>
      </c>
      <c r="H5038" s="160">
        <f t="shared" si="398"/>
        <v>0</v>
      </c>
      <c r="I5038" s="160">
        <f t="shared" si="395"/>
        <v>0</v>
      </c>
      <c r="J5038" s="160">
        <f t="shared" si="396"/>
        <v>0</v>
      </c>
      <c r="K5038" s="160">
        <f t="shared" si="397"/>
        <v>0</v>
      </c>
    </row>
    <row r="5039" spans="7:11">
      <c r="G5039" s="160">
        <f t="shared" si="394"/>
        <v>0</v>
      </c>
      <c r="H5039" s="160">
        <f t="shared" si="398"/>
        <v>0</v>
      </c>
      <c r="I5039" s="160">
        <f t="shared" si="395"/>
        <v>0</v>
      </c>
      <c r="J5039" s="160">
        <f t="shared" si="396"/>
        <v>0</v>
      </c>
      <c r="K5039" s="160">
        <f t="shared" si="397"/>
        <v>0</v>
      </c>
    </row>
    <row r="5040" spans="7:11">
      <c r="G5040" s="160">
        <f t="shared" si="394"/>
        <v>0</v>
      </c>
      <c r="H5040" s="160">
        <f t="shared" si="398"/>
        <v>0</v>
      </c>
      <c r="I5040" s="160">
        <f t="shared" si="395"/>
        <v>0</v>
      </c>
      <c r="J5040" s="160">
        <f t="shared" si="396"/>
        <v>0</v>
      </c>
      <c r="K5040" s="160">
        <f t="shared" si="397"/>
        <v>0</v>
      </c>
    </row>
    <row r="5041" spans="7:11">
      <c r="G5041" s="160">
        <f t="shared" si="394"/>
        <v>0</v>
      </c>
      <c r="H5041" s="160">
        <f t="shared" si="398"/>
        <v>0</v>
      </c>
      <c r="I5041" s="160">
        <f t="shared" si="395"/>
        <v>0</v>
      </c>
      <c r="J5041" s="160">
        <f t="shared" si="396"/>
        <v>0</v>
      </c>
      <c r="K5041" s="160">
        <f t="shared" si="397"/>
        <v>0</v>
      </c>
    </row>
    <row r="5042" spans="7:11">
      <c r="G5042" s="160">
        <f t="shared" si="394"/>
        <v>0</v>
      </c>
      <c r="H5042" s="160">
        <f t="shared" si="398"/>
        <v>0</v>
      </c>
      <c r="I5042" s="160">
        <f t="shared" si="395"/>
        <v>0</v>
      </c>
      <c r="J5042" s="160">
        <f t="shared" si="396"/>
        <v>0</v>
      </c>
      <c r="K5042" s="160">
        <f t="shared" si="397"/>
        <v>0</v>
      </c>
    </row>
    <row r="5043" spans="7:11">
      <c r="G5043" s="160">
        <f t="shared" si="394"/>
        <v>0</v>
      </c>
      <c r="H5043" s="160">
        <f t="shared" si="398"/>
        <v>0</v>
      </c>
      <c r="I5043" s="160">
        <f t="shared" si="395"/>
        <v>0</v>
      </c>
      <c r="J5043" s="160">
        <f t="shared" si="396"/>
        <v>0</v>
      </c>
      <c r="K5043" s="160">
        <f t="shared" si="397"/>
        <v>0</v>
      </c>
    </row>
    <row r="5044" spans="7:11">
      <c r="G5044" s="160">
        <f t="shared" si="394"/>
        <v>0</v>
      </c>
      <c r="H5044" s="160">
        <f t="shared" si="398"/>
        <v>0</v>
      </c>
      <c r="I5044" s="160">
        <f t="shared" si="395"/>
        <v>0</v>
      </c>
      <c r="J5044" s="160">
        <f t="shared" si="396"/>
        <v>0</v>
      </c>
      <c r="K5044" s="160">
        <f t="shared" si="397"/>
        <v>0</v>
      </c>
    </row>
    <row r="5045" spans="7:11">
      <c r="G5045" s="160">
        <f t="shared" si="394"/>
        <v>0</v>
      </c>
      <c r="H5045" s="160">
        <f t="shared" si="398"/>
        <v>0</v>
      </c>
      <c r="I5045" s="160">
        <f t="shared" si="395"/>
        <v>0</v>
      </c>
      <c r="J5045" s="160">
        <f t="shared" si="396"/>
        <v>0</v>
      </c>
      <c r="K5045" s="160">
        <f t="shared" si="397"/>
        <v>0</v>
      </c>
    </row>
    <row r="5046" spans="7:11">
      <c r="G5046" s="160">
        <f t="shared" si="394"/>
        <v>0</v>
      </c>
      <c r="H5046" s="160">
        <f t="shared" si="398"/>
        <v>0</v>
      </c>
      <c r="I5046" s="160">
        <f t="shared" si="395"/>
        <v>0</v>
      </c>
      <c r="J5046" s="160">
        <f t="shared" si="396"/>
        <v>0</v>
      </c>
      <c r="K5046" s="160">
        <f t="shared" si="397"/>
        <v>0</v>
      </c>
    </row>
    <row r="5047" spans="7:11">
      <c r="G5047" s="160">
        <f t="shared" si="394"/>
        <v>0</v>
      </c>
      <c r="H5047" s="160">
        <f t="shared" si="398"/>
        <v>0</v>
      </c>
      <c r="I5047" s="160">
        <f t="shared" si="395"/>
        <v>0</v>
      </c>
      <c r="J5047" s="160">
        <f t="shared" si="396"/>
        <v>0</v>
      </c>
      <c r="K5047" s="160">
        <f t="shared" si="397"/>
        <v>0</v>
      </c>
    </row>
    <row r="5048" spans="7:11">
      <c r="G5048" s="160">
        <f t="shared" si="394"/>
        <v>0</v>
      </c>
      <c r="H5048" s="160">
        <f t="shared" si="398"/>
        <v>0</v>
      </c>
      <c r="I5048" s="160">
        <f t="shared" si="395"/>
        <v>0</v>
      </c>
      <c r="J5048" s="160">
        <f t="shared" si="396"/>
        <v>0</v>
      </c>
      <c r="K5048" s="160">
        <f t="shared" si="397"/>
        <v>0</v>
      </c>
    </row>
    <row r="5049" spans="7:11">
      <c r="G5049" s="160">
        <f t="shared" ref="G5049:G5112" si="399">IF(LEFT(C5049,2)="1-","ТР",IF(LEFT(C5049,2)="4-","ТР",0))</f>
        <v>0</v>
      </c>
      <c r="H5049" s="160">
        <f t="shared" si="398"/>
        <v>0</v>
      </c>
      <c r="I5049" s="160">
        <f t="shared" si="395"/>
        <v>0</v>
      </c>
      <c r="J5049" s="160">
        <f t="shared" si="396"/>
        <v>0</v>
      </c>
      <c r="K5049" s="160">
        <f t="shared" si="397"/>
        <v>0</v>
      </c>
    </row>
    <row r="5050" spans="7:11">
      <c r="G5050" s="160">
        <f t="shared" si="399"/>
        <v>0</v>
      </c>
      <c r="H5050" s="160">
        <f t="shared" si="398"/>
        <v>0</v>
      </c>
      <c r="I5050" s="160">
        <f t="shared" si="395"/>
        <v>0</v>
      </c>
      <c r="J5050" s="160">
        <f t="shared" si="396"/>
        <v>0</v>
      </c>
      <c r="K5050" s="160">
        <f t="shared" si="397"/>
        <v>0</v>
      </c>
    </row>
    <row r="5051" spans="7:11">
      <c r="G5051" s="160">
        <f t="shared" si="399"/>
        <v>0</v>
      </c>
      <c r="H5051" s="160">
        <f t="shared" si="398"/>
        <v>0</v>
      </c>
      <c r="I5051" s="160">
        <f t="shared" si="395"/>
        <v>0</v>
      </c>
      <c r="J5051" s="160">
        <f t="shared" si="396"/>
        <v>0</v>
      </c>
      <c r="K5051" s="160">
        <f t="shared" si="397"/>
        <v>0</v>
      </c>
    </row>
    <row r="5052" spans="7:11">
      <c r="G5052" s="160">
        <f t="shared" si="399"/>
        <v>0</v>
      </c>
      <c r="H5052" s="160">
        <f t="shared" si="398"/>
        <v>0</v>
      </c>
      <c r="I5052" s="160">
        <f t="shared" si="395"/>
        <v>0</v>
      </c>
      <c r="J5052" s="160">
        <f t="shared" si="396"/>
        <v>0</v>
      </c>
      <c r="K5052" s="160">
        <f t="shared" si="397"/>
        <v>0</v>
      </c>
    </row>
    <row r="5053" spans="7:11">
      <c r="G5053" s="160">
        <f t="shared" si="399"/>
        <v>0</v>
      </c>
      <c r="H5053" s="160">
        <f t="shared" si="398"/>
        <v>0</v>
      </c>
      <c r="I5053" s="160">
        <f t="shared" si="395"/>
        <v>0</v>
      </c>
      <c r="J5053" s="160">
        <f t="shared" si="396"/>
        <v>0</v>
      </c>
      <c r="K5053" s="160">
        <f t="shared" si="397"/>
        <v>0</v>
      </c>
    </row>
    <row r="5054" spans="7:11">
      <c r="G5054" s="160">
        <f t="shared" si="399"/>
        <v>0</v>
      </c>
      <c r="H5054" s="160">
        <f t="shared" si="398"/>
        <v>0</v>
      </c>
      <c r="I5054" s="160">
        <f t="shared" si="395"/>
        <v>0</v>
      </c>
      <c r="J5054" s="160">
        <f t="shared" si="396"/>
        <v>0</v>
      </c>
      <c r="K5054" s="160">
        <f t="shared" si="397"/>
        <v>0</v>
      </c>
    </row>
    <row r="5055" spans="7:11">
      <c r="G5055" s="160">
        <f t="shared" si="399"/>
        <v>0</v>
      </c>
      <c r="H5055" s="160">
        <f t="shared" si="398"/>
        <v>0</v>
      </c>
      <c r="I5055" s="160">
        <f t="shared" si="395"/>
        <v>0</v>
      </c>
      <c r="J5055" s="160">
        <f t="shared" si="396"/>
        <v>0</v>
      </c>
      <c r="K5055" s="160">
        <f t="shared" si="397"/>
        <v>0</v>
      </c>
    </row>
    <row r="5056" spans="7:11">
      <c r="G5056" s="160">
        <f t="shared" si="399"/>
        <v>0</v>
      </c>
      <c r="H5056" s="160">
        <f t="shared" si="398"/>
        <v>0</v>
      </c>
      <c r="I5056" s="160">
        <f t="shared" si="395"/>
        <v>0</v>
      </c>
      <c r="J5056" s="160">
        <f t="shared" si="396"/>
        <v>0</v>
      </c>
      <c r="K5056" s="160">
        <f t="shared" si="397"/>
        <v>0</v>
      </c>
    </row>
    <row r="5057" spans="7:11">
      <c r="G5057" s="160">
        <f t="shared" si="399"/>
        <v>0</v>
      </c>
      <c r="H5057" s="160">
        <f t="shared" si="398"/>
        <v>0</v>
      </c>
      <c r="I5057" s="160">
        <f t="shared" si="395"/>
        <v>0</v>
      </c>
      <c r="J5057" s="160">
        <f t="shared" si="396"/>
        <v>0</v>
      </c>
      <c r="K5057" s="160">
        <f t="shared" si="397"/>
        <v>0</v>
      </c>
    </row>
    <row r="5058" spans="7:11">
      <c r="G5058" s="160">
        <f t="shared" si="399"/>
        <v>0</v>
      </c>
      <c r="H5058" s="160">
        <f t="shared" si="398"/>
        <v>0</v>
      </c>
      <c r="I5058" s="160">
        <f t="shared" si="395"/>
        <v>0</v>
      </c>
      <c r="J5058" s="160">
        <f t="shared" si="396"/>
        <v>0</v>
      </c>
      <c r="K5058" s="160">
        <f t="shared" si="397"/>
        <v>0</v>
      </c>
    </row>
    <row r="5059" spans="7:11">
      <c r="G5059" s="160">
        <f t="shared" si="399"/>
        <v>0</v>
      </c>
      <c r="H5059" s="160">
        <f t="shared" si="398"/>
        <v>0</v>
      </c>
      <c r="I5059" s="160">
        <f t="shared" si="395"/>
        <v>0</v>
      </c>
      <c r="J5059" s="160">
        <f t="shared" si="396"/>
        <v>0</v>
      </c>
      <c r="K5059" s="160">
        <f t="shared" si="397"/>
        <v>0</v>
      </c>
    </row>
    <row r="5060" spans="7:11">
      <c r="G5060" s="160">
        <f t="shared" si="399"/>
        <v>0</v>
      </c>
      <c r="H5060" s="160">
        <f t="shared" si="398"/>
        <v>0</v>
      </c>
      <c r="I5060" s="160">
        <f t="shared" ref="I5060:I5123" si="400">IF(G5060="ТР",F5060,0)</f>
        <v>0</v>
      </c>
      <c r="J5060" s="160">
        <f t="shared" si="396"/>
        <v>0</v>
      </c>
      <c r="K5060" s="160">
        <f t="shared" si="397"/>
        <v>0</v>
      </c>
    </row>
    <row r="5061" spans="7:11">
      <c r="G5061" s="160">
        <f t="shared" si="399"/>
        <v>0</v>
      </c>
      <c r="H5061" s="160">
        <f t="shared" si="398"/>
        <v>0</v>
      </c>
      <c r="I5061" s="160">
        <f t="shared" si="400"/>
        <v>0</v>
      </c>
      <c r="J5061" s="160">
        <f t="shared" ref="J5061:J5124" si="401">IF(LEFT(C5061,2)="02","КР",0)</f>
        <v>0</v>
      </c>
      <c r="K5061" s="160">
        <f t="shared" ref="K5061:K5124" si="402">IF(J5061="КР",F5061,0)</f>
        <v>0</v>
      </c>
    </row>
    <row r="5062" spans="7:11">
      <c r="G5062" s="160">
        <f t="shared" si="399"/>
        <v>0</v>
      </c>
      <c r="H5062" s="160">
        <f t="shared" si="398"/>
        <v>0</v>
      </c>
      <c r="I5062" s="160">
        <f t="shared" si="400"/>
        <v>0</v>
      </c>
      <c r="J5062" s="160">
        <f t="shared" si="401"/>
        <v>0</v>
      </c>
      <c r="K5062" s="160">
        <f t="shared" si="402"/>
        <v>0</v>
      </c>
    </row>
    <row r="5063" spans="7:11">
      <c r="G5063" s="160">
        <f t="shared" si="399"/>
        <v>0</v>
      </c>
      <c r="H5063" s="160">
        <f t="shared" ref="H5063:H5126" si="403">IF(G5063="ТР",MID(C5063,3,1),0)</f>
        <v>0</v>
      </c>
      <c r="I5063" s="160">
        <f t="shared" si="400"/>
        <v>0</v>
      </c>
      <c r="J5063" s="160">
        <f t="shared" si="401"/>
        <v>0</v>
      </c>
      <c r="K5063" s="160">
        <f t="shared" si="402"/>
        <v>0</v>
      </c>
    </row>
    <row r="5064" spans="7:11">
      <c r="G5064" s="160">
        <f t="shared" si="399"/>
        <v>0</v>
      </c>
      <c r="H5064" s="160">
        <f t="shared" si="403"/>
        <v>0</v>
      </c>
      <c r="I5064" s="160">
        <f t="shared" si="400"/>
        <v>0</v>
      </c>
      <c r="J5064" s="160">
        <f t="shared" si="401"/>
        <v>0</v>
      </c>
      <c r="K5064" s="160">
        <f t="shared" si="402"/>
        <v>0</v>
      </c>
    </row>
    <row r="5065" spans="7:11">
      <c r="G5065" s="160">
        <f t="shared" si="399"/>
        <v>0</v>
      </c>
      <c r="H5065" s="160">
        <f t="shared" si="403"/>
        <v>0</v>
      </c>
      <c r="I5065" s="160">
        <f t="shared" si="400"/>
        <v>0</v>
      </c>
      <c r="J5065" s="160">
        <f t="shared" si="401"/>
        <v>0</v>
      </c>
      <c r="K5065" s="160">
        <f t="shared" si="402"/>
        <v>0</v>
      </c>
    </row>
    <row r="5066" spans="7:11">
      <c r="G5066" s="160">
        <f t="shared" si="399"/>
        <v>0</v>
      </c>
      <c r="H5066" s="160">
        <f t="shared" si="403"/>
        <v>0</v>
      </c>
      <c r="I5066" s="160">
        <f t="shared" si="400"/>
        <v>0</v>
      </c>
      <c r="J5066" s="160">
        <f t="shared" si="401"/>
        <v>0</v>
      </c>
      <c r="K5066" s="160">
        <f t="shared" si="402"/>
        <v>0</v>
      </c>
    </row>
    <row r="5067" spans="7:11">
      <c r="G5067" s="160">
        <f t="shared" si="399"/>
        <v>0</v>
      </c>
      <c r="H5067" s="160">
        <f t="shared" si="403"/>
        <v>0</v>
      </c>
      <c r="I5067" s="160">
        <f t="shared" si="400"/>
        <v>0</v>
      </c>
      <c r="J5067" s="160">
        <f t="shared" si="401"/>
        <v>0</v>
      </c>
      <c r="K5067" s="160">
        <f t="shared" si="402"/>
        <v>0</v>
      </c>
    </row>
    <row r="5068" spans="7:11">
      <c r="G5068" s="160">
        <f t="shared" si="399"/>
        <v>0</v>
      </c>
      <c r="H5068" s="160">
        <f t="shared" si="403"/>
        <v>0</v>
      </c>
      <c r="I5068" s="160">
        <f t="shared" si="400"/>
        <v>0</v>
      </c>
      <c r="J5068" s="160">
        <f t="shared" si="401"/>
        <v>0</v>
      </c>
      <c r="K5068" s="160">
        <f t="shared" si="402"/>
        <v>0</v>
      </c>
    </row>
    <row r="5069" spans="7:11">
      <c r="G5069" s="160">
        <f t="shared" si="399"/>
        <v>0</v>
      </c>
      <c r="H5069" s="160">
        <f t="shared" si="403"/>
        <v>0</v>
      </c>
      <c r="I5069" s="160">
        <f t="shared" si="400"/>
        <v>0</v>
      </c>
      <c r="J5069" s="160">
        <f t="shared" si="401"/>
        <v>0</v>
      </c>
      <c r="K5069" s="160">
        <f t="shared" si="402"/>
        <v>0</v>
      </c>
    </row>
    <row r="5070" spans="7:11">
      <c r="G5070" s="160">
        <f t="shared" si="399"/>
        <v>0</v>
      </c>
      <c r="H5070" s="160">
        <f t="shared" si="403"/>
        <v>0</v>
      </c>
      <c r="I5070" s="160">
        <f t="shared" si="400"/>
        <v>0</v>
      </c>
      <c r="J5070" s="160">
        <f t="shared" si="401"/>
        <v>0</v>
      </c>
      <c r="K5070" s="160">
        <f t="shared" si="402"/>
        <v>0</v>
      </c>
    </row>
    <row r="5071" spans="7:11">
      <c r="G5071" s="160">
        <f t="shared" si="399"/>
        <v>0</v>
      </c>
      <c r="H5071" s="160">
        <f t="shared" si="403"/>
        <v>0</v>
      </c>
      <c r="I5071" s="160">
        <f t="shared" si="400"/>
        <v>0</v>
      </c>
      <c r="J5071" s="160">
        <f t="shared" si="401"/>
        <v>0</v>
      </c>
      <c r="K5071" s="160">
        <f t="shared" si="402"/>
        <v>0</v>
      </c>
    </row>
    <row r="5072" spans="7:11">
      <c r="G5072" s="160">
        <f t="shared" si="399"/>
        <v>0</v>
      </c>
      <c r="H5072" s="160">
        <f t="shared" si="403"/>
        <v>0</v>
      </c>
      <c r="I5072" s="160">
        <f t="shared" si="400"/>
        <v>0</v>
      </c>
      <c r="J5072" s="160">
        <f t="shared" si="401"/>
        <v>0</v>
      </c>
      <c r="K5072" s="160">
        <f t="shared" si="402"/>
        <v>0</v>
      </c>
    </row>
    <row r="5073" spans="7:11">
      <c r="G5073" s="160">
        <f t="shared" si="399"/>
        <v>0</v>
      </c>
      <c r="H5073" s="160">
        <f t="shared" si="403"/>
        <v>0</v>
      </c>
      <c r="I5073" s="160">
        <f t="shared" si="400"/>
        <v>0</v>
      </c>
      <c r="J5073" s="160">
        <f t="shared" si="401"/>
        <v>0</v>
      </c>
      <c r="K5073" s="160">
        <f t="shared" si="402"/>
        <v>0</v>
      </c>
    </row>
    <row r="5074" spans="7:11">
      <c r="G5074" s="160">
        <f t="shared" si="399"/>
        <v>0</v>
      </c>
      <c r="H5074" s="160">
        <f t="shared" si="403"/>
        <v>0</v>
      </c>
      <c r="I5074" s="160">
        <f t="shared" si="400"/>
        <v>0</v>
      </c>
      <c r="J5074" s="160">
        <f t="shared" si="401"/>
        <v>0</v>
      </c>
      <c r="K5074" s="160">
        <f t="shared" si="402"/>
        <v>0</v>
      </c>
    </row>
    <row r="5075" spans="7:11">
      <c r="G5075" s="160">
        <f t="shared" si="399"/>
        <v>0</v>
      </c>
      <c r="H5075" s="160">
        <f t="shared" si="403"/>
        <v>0</v>
      </c>
      <c r="I5075" s="160">
        <f t="shared" si="400"/>
        <v>0</v>
      </c>
      <c r="J5075" s="160">
        <f t="shared" si="401"/>
        <v>0</v>
      </c>
      <c r="K5075" s="160">
        <f t="shared" si="402"/>
        <v>0</v>
      </c>
    </row>
    <row r="5076" spans="7:11">
      <c r="G5076" s="160">
        <f t="shared" si="399"/>
        <v>0</v>
      </c>
      <c r="H5076" s="160">
        <f t="shared" si="403"/>
        <v>0</v>
      </c>
      <c r="I5076" s="160">
        <f t="shared" si="400"/>
        <v>0</v>
      </c>
      <c r="J5076" s="160">
        <f t="shared" si="401"/>
        <v>0</v>
      </c>
      <c r="K5076" s="160">
        <f t="shared" si="402"/>
        <v>0</v>
      </c>
    </row>
    <row r="5077" spans="7:11">
      <c r="G5077" s="160">
        <f t="shared" si="399"/>
        <v>0</v>
      </c>
      <c r="H5077" s="160">
        <f t="shared" si="403"/>
        <v>0</v>
      </c>
      <c r="I5077" s="160">
        <f t="shared" si="400"/>
        <v>0</v>
      </c>
      <c r="J5077" s="160">
        <f t="shared" si="401"/>
        <v>0</v>
      </c>
      <c r="K5077" s="160">
        <f t="shared" si="402"/>
        <v>0</v>
      </c>
    </row>
    <row r="5078" spans="7:11">
      <c r="G5078" s="160">
        <f t="shared" si="399"/>
        <v>0</v>
      </c>
      <c r="H5078" s="160">
        <f t="shared" si="403"/>
        <v>0</v>
      </c>
      <c r="I5078" s="160">
        <f t="shared" si="400"/>
        <v>0</v>
      </c>
      <c r="J5078" s="160">
        <f t="shared" si="401"/>
        <v>0</v>
      </c>
      <c r="K5078" s="160">
        <f t="shared" si="402"/>
        <v>0</v>
      </c>
    </row>
    <row r="5079" spans="7:11">
      <c r="G5079" s="160">
        <f t="shared" si="399"/>
        <v>0</v>
      </c>
      <c r="H5079" s="160">
        <f t="shared" si="403"/>
        <v>0</v>
      </c>
      <c r="I5079" s="160">
        <f t="shared" si="400"/>
        <v>0</v>
      </c>
      <c r="J5079" s="160">
        <f t="shared" si="401"/>
        <v>0</v>
      </c>
      <c r="K5079" s="160">
        <f t="shared" si="402"/>
        <v>0</v>
      </c>
    </row>
    <row r="5080" spans="7:11">
      <c r="G5080" s="160">
        <f t="shared" si="399"/>
        <v>0</v>
      </c>
      <c r="H5080" s="160">
        <f t="shared" si="403"/>
        <v>0</v>
      </c>
      <c r="I5080" s="160">
        <f t="shared" si="400"/>
        <v>0</v>
      </c>
      <c r="J5080" s="160">
        <f t="shared" si="401"/>
        <v>0</v>
      </c>
      <c r="K5080" s="160">
        <f t="shared" si="402"/>
        <v>0</v>
      </c>
    </row>
    <row r="5081" spans="7:11">
      <c r="G5081" s="160">
        <f t="shared" si="399"/>
        <v>0</v>
      </c>
      <c r="H5081" s="160">
        <f t="shared" si="403"/>
        <v>0</v>
      </c>
      <c r="I5081" s="160">
        <f t="shared" si="400"/>
        <v>0</v>
      </c>
      <c r="J5081" s="160">
        <f t="shared" si="401"/>
        <v>0</v>
      </c>
      <c r="K5081" s="160">
        <f t="shared" si="402"/>
        <v>0</v>
      </c>
    </row>
    <row r="5082" spans="7:11">
      <c r="G5082" s="160">
        <f t="shared" si="399"/>
        <v>0</v>
      </c>
      <c r="H5082" s="160">
        <f t="shared" si="403"/>
        <v>0</v>
      </c>
      <c r="I5082" s="160">
        <f t="shared" si="400"/>
        <v>0</v>
      </c>
      <c r="J5082" s="160">
        <f t="shared" si="401"/>
        <v>0</v>
      </c>
      <c r="K5082" s="160">
        <f t="shared" si="402"/>
        <v>0</v>
      </c>
    </row>
    <row r="5083" spans="7:11">
      <c r="G5083" s="160">
        <f t="shared" si="399"/>
        <v>0</v>
      </c>
      <c r="H5083" s="160">
        <f t="shared" si="403"/>
        <v>0</v>
      </c>
      <c r="I5083" s="160">
        <f t="shared" si="400"/>
        <v>0</v>
      </c>
      <c r="J5083" s="160">
        <f t="shared" si="401"/>
        <v>0</v>
      </c>
      <c r="K5083" s="160">
        <f t="shared" si="402"/>
        <v>0</v>
      </c>
    </row>
    <row r="5084" spans="7:11">
      <c r="G5084" s="160">
        <f t="shared" si="399"/>
        <v>0</v>
      </c>
      <c r="H5084" s="160">
        <f t="shared" si="403"/>
        <v>0</v>
      </c>
      <c r="I5084" s="160">
        <f t="shared" si="400"/>
        <v>0</v>
      </c>
      <c r="J5084" s="160">
        <f t="shared" si="401"/>
        <v>0</v>
      </c>
      <c r="K5084" s="160">
        <f t="shared" si="402"/>
        <v>0</v>
      </c>
    </row>
    <row r="5085" spans="7:11">
      <c r="G5085" s="160">
        <f t="shared" si="399"/>
        <v>0</v>
      </c>
      <c r="H5085" s="160">
        <f t="shared" si="403"/>
        <v>0</v>
      </c>
      <c r="I5085" s="160">
        <f t="shared" si="400"/>
        <v>0</v>
      </c>
      <c r="J5085" s="160">
        <f t="shared" si="401"/>
        <v>0</v>
      </c>
      <c r="K5085" s="160">
        <f t="shared" si="402"/>
        <v>0</v>
      </c>
    </row>
    <row r="5086" spans="7:11">
      <c r="G5086" s="160">
        <f t="shared" si="399"/>
        <v>0</v>
      </c>
      <c r="H5086" s="160">
        <f t="shared" si="403"/>
        <v>0</v>
      </c>
      <c r="I5086" s="160">
        <f t="shared" si="400"/>
        <v>0</v>
      </c>
      <c r="J5086" s="160">
        <f t="shared" si="401"/>
        <v>0</v>
      </c>
      <c r="K5086" s="160">
        <f t="shared" si="402"/>
        <v>0</v>
      </c>
    </row>
    <row r="5087" spans="7:11">
      <c r="G5087" s="160">
        <f t="shared" si="399"/>
        <v>0</v>
      </c>
      <c r="H5087" s="160">
        <f t="shared" si="403"/>
        <v>0</v>
      </c>
      <c r="I5087" s="160">
        <f t="shared" si="400"/>
        <v>0</v>
      </c>
      <c r="J5087" s="160">
        <f t="shared" si="401"/>
        <v>0</v>
      </c>
      <c r="K5087" s="160">
        <f t="shared" si="402"/>
        <v>0</v>
      </c>
    </row>
    <row r="5088" spans="7:11">
      <c r="G5088" s="160">
        <f t="shared" si="399"/>
        <v>0</v>
      </c>
      <c r="H5088" s="160">
        <f t="shared" si="403"/>
        <v>0</v>
      </c>
      <c r="I5088" s="160">
        <f t="shared" si="400"/>
        <v>0</v>
      </c>
      <c r="J5088" s="160">
        <f t="shared" si="401"/>
        <v>0</v>
      </c>
      <c r="K5088" s="160">
        <f t="shared" si="402"/>
        <v>0</v>
      </c>
    </row>
    <row r="5089" spans="7:11">
      <c r="G5089" s="160">
        <f t="shared" si="399"/>
        <v>0</v>
      </c>
      <c r="H5089" s="160">
        <f t="shared" si="403"/>
        <v>0</v>
      </c>
      <c r="I5089" s="160">
        <f t="shared" si="400"/>
        <v>0</v>
      </c>
      <c r="J5089" s="160">
        <f t="shared" si="401"/>
        <v>0</v>
      </c>
      <c r="K5089" s="160">
        <f t="shared" si="402"/>
        <v>0</v>
      </c>
    </row>
    <row r="5090" spans="7:11">
      <c r="G5090" s="160">
        <f t="shared" si="399"/>
        <v>0</v>
      </c>
      <c r="H5090" s="160">
        <f t="shared" si="403"/>
        <v>0</v>
      </c>
      <c r="I5090" s="160">
        <f t="shared" si="400"/>
        <v>0</v>
      </c>
      <c r="J5090" s="160">
        <f t="shared" si="401"/>
        <v>0</v>
      </c>
      <c r="K5090" s="160">
        <f t="shared" si="402"/>
        <v>0</v>
      </c>
    </row>
    <row r="5091" spans="7:11">
      <c r="G5091" s="160">
        <f t="shared" si="399"/>
        <v>0</v>
      </c>
      <c r="H5091" s="160">
        <f t="shared" si="403"/>
        <v>0</v>
      </c>
      <c r="I5091" s="160">
        <f t="shared" si="400"/>
        <v>0</v>
      </c>
      <c r="J5091" s="160">
        <f t="shared" si="401"/>
        <v>0</v>
      </c>
      <c r="K5091" s="160">
        <f t="shared" si="402"/>
        <v>0</v>
      </c>
    </row>
    <row r="5092" spans="7:11">
      <c r="G5092" s="160">
        <f t="shared" si="399"/>
        <v>0</v>
      </c>
      <c r="H5092" s="160">
        <f t="shared" si="403"/>
        <v>0</v>
      </c>
      <c r="I5092" s="160">
        <f t="shared" si="400"/>
        <v>0</v>
      </c>
      <c r="J5092" s="160">
        <f t="shared" si="401"/>
        <v>0</v>
      </c>
      <c r="K5092" s="160">
        <f t="shared" si="402"/>
        <v>0</v>
      </c>
    </row>
    <row r="5093" spans="7:11">
      <c r="G5093" s="160">
        <f t="shared" si="399"/>
        <v>0</v>
      </c>
      <c r="H5093" s="160">
        <f t="shared" si="403"/>
        <v>0</v>
      </c>
      <c r="I5093" s="160">
        <f t="shared" si="400"/>
        <v>0</v>
      </c>
      <c r="J5093" s="160">
        <f t="shared" si="401"/>
        <v>0</v>
      </c>
      <c r="K5093" s="160">
        <f t="shared" si="402"/>
        <v>0</v>
      </c>
    </row>
    <row r="5094" spans="7:11">
      <c r="G5094" s="160">
        <f t="shared" si="399"/>
        <v>0</v>
      </c>
      <c r="H5094" s="160">
        <f t="shared" si="403"/>
        <v>0</v>
      </c>
      <c r="I5094" s="160">
        <f t="shared" si="400"/>
        <v>0</v>
      </c>
      <c r="J5094" s="160">
        <f t="shared" si="401"/>
        <v>0</v>
      </c>
      <c r="K5094" s="160">
        <f t="shared" si="402"/>
        <v>0</v>
      </c>
    </row>
    <row r="5095" spans="7:11">
      <c r="G5095" s="160">
        <f t="shared" si="399"/>
        <v>0</v>
      </c>
      <c r="H5095" s="160">
        <f t="shared" si="403"/>
        <v>0</v>
      </c>
      <c r="I5095" s="160">
        <f t="shared" si="400"/>
        <v>0</v>
      </c>
      <c r="J5095" s="160">
        <f t="shared" si="401"/>
        <v>0</v>
      </c>
      <c r="K5095" s="160">
        <f t="shared" si="402"/>
        <v>0</v>
      </c>
    </row>
    <row r="5096" spans="7:11">
      <c r="G5096" s="160">
        <f t="shared" si="399"/>
        <v>0</v>
      </c>
      <c r="H5096" s="160">
        <f t="shared" si="403"/>
        <v>0</v>
      </c>
      <c r="I5096" s="160">
        <f t="shared" si="400"/>
        <v>0</v>
      </c>
      <c r="J5096" s="160">
        <f t="shared" si="401"/>
        <v>0</v>
      </c>
      <c r="K5096" s="160">
        <f t="shared" si="402"/>
        <v>0</v>
      </c>
    </row>
    <row r="5097" spans="7:11">
      <c r="G5097" s="160">
        <f t="shared" si="399"/>
        <v>0</v>
      </c>
      <c r="H5097" s="160">
        <f t="shared" si="403"/>
        <v>0</v>
      </c>
      <c r="I5097" s="160">
        <f t="shared" si="400"/>
        <v>0</v>
      </c>
      <c r="J5097" s="160">
        <f t="shared" si="401"/>
        <v>0</v>
      </c>
      <c r="K5097" s="160">
        <f t="shared" si="402"/>
        <v>0</v>
      </c>
    </row>
    <row r="5098" spans="7:11">
      <c r="G5098" s="160">
        <f t="shared" si="399"/>
        <v>0</v>
      </c>
      <c r="H5098" s="160">
        <f t="shared" si="403"/>
        <v>0</v>
      </c>
      <c r="I5098" s="160">
        <f t="shared" si="400"/>
        <v>0</v>
      </c>
      <c r="J5098" s="160">
        <f t="shared" si="401"/>
        <v>0</v>
      </c>
      <c r="K5098" s="160">
        <f t="shared" si="402"/>
        <v>0</v>
      </c>
    </row>
    <row r="5099" spans="7:11">
      <c r="G5099" s="160">
        <f t="shared" si="399"/>
        <v>0</v>
      </c>
      <c r="H5099" s="160">
        <f t="shared" si="403"/>
        <v>0</v>
      </c>
      <c r="I5099" s="160">
        <f t="shared" si="400"/>
        <v>0</v>
      </c>
      <c r="J5099" s="160">
        <f t="shared" si="401"/>
        <v>0</v>
      </c>
      <c r="K5099" s="160">
        <f t="shared" si="402"/>
        <v>0</v>
      </c>
    </row>
    <row r="5100" spans="7:11">
      <c r="G5100" s="160">
        <f t="shared" si="399"/>
        <v>0</v>
      </c>
      <c r="H5100" s="160">
        <f t="shared" si="403"/>
        <v>0</v>
      </c>
      <c r="I5100" s="160">
        <f t="shared" si="400"/>
        <v>0</v>
      </c>
      <c r="J5100" s="160">
        <f t="shared" si="401"/>
        <v>0</v>
      </c>
      <c r="K5100" s="160">
        <f t="shared" si="402"/>
        <v>0</v>
      </c>
    </row>
    <row r="5101" spans="7:11">
      <c r="G5101" s="160">
        <f t="shared" si="399"/>
        <v>0</v>
      </c>
      <c r="H5101" s="160">
        <f t="shared" si="403"/>
        <v>0</v>
      </c>
      <c r="I5101" s="160">
        <f t="shared" si="400"/>
        <v>0</v>
      </c>
      <c r="J5101" s="160">
        <f t="shared" si="401"/>
        <v>0</v>
      </c>
      <c r="K5101" s="160">
        <f t="shared" si="402"/>
        <v>0</v>
      </c>
    </row>
    <row r="5102" spans="7:11">
      <c r="G5102" s="160">
        <f t="shared" si="399"/>
        <v>0</v>
      </c>
      <c r="H5102" s="160">
        <f t="shared" si="403"/>
        <v>0</v>
      </c>
      <c r="I5102" s="160">
        <f t="shared" si="400"/>
        <v>0</v>
      </c>
      <c r="J5102" s="160">
        <f t="shared" si="401"/>
        <v>0</v>
      </c>
      <c r="K5102" s="160">
        <f t="shared" si="402"/>
        <v>0</v>
      </c>
    </row>
    <row r="5103" spans="7:11">
      <c r="G5103" s="160">
        <f t="shared" si="399"/>
        <v>0</v>
      </c>
      <c r="H5103" s="160">
        <f t="shared" si="403"/>
        <v>0</v>
      </c>
      <c r="I5103" s="160">
        <f t="shared" si="400"/>
        <v>0</v>
      </c>
      <c r="J5103" s="160">
        <f t="shared" si="401"/>
        <v>0</v>
      </c>
      <c r="K5103" s="160">
        <f t="shared" si="402"/>
        <v>0</v>
      </c>
    </row>
    <row r="5104" spans="7:11">
      <c r="G5104" s="160">
        <f t="shared" si="399"/>
        <v>0</v>
      </c>
      <c r="H5104" s="160">
        <f t="shared" si="403"/>
        <v>0</v>
      </c>
      <c r="I5104" s="160">
        <f t="shared" si="400"/>
        <v>0</v>
      </c>
      <c r="J5104" s="160">
        <f t="shared" si="401"/>
        <v>0</v>
      </c>
      <c r="K5104" s="160">
        <f t="shared" si="402"/>
        <v>0</v>
      </c>
    </row>
    <row r="5105" spans="7:11">
      <c r="G5105" s="160">
        <f t="shared" si="399"/>
        <v>0</v>
      </c>
      <c r="H5105" s="160">
        <f t="shared" si="403"/>
        <v>0</v>
      </c>
      <c r="I5105" s="160">
        <f t="shared" si="400"/>
        <v>0</v>
      </c>
      <c r="J5105" s="160">
        <f t="shared" si="401"/>
        <v>0</v>
      </c>
      <c r="K5105" s="160">
        <f t="shared" si="402"/>
        <v>0</v>
      </c>
    </row>
    <row r="5106" spans="7:11">
      <c r="G5106" s="160">
        <f t="shared" si="399"/>
        <v>0</v>
      </c>
      <c r="H5106" s="160">
        <f t="shared" si="403"/>
        <v>0</v>
      </c>
      <c r="I5106" s="160">
        <f t="shared" si="400"/>
        <v>0</v>
      </c>
      <c r="J5106" s="160">
        <f t="shared" si="401"/>
        <v>0</v>
      </c>
      <c r="K5106" s="160">
        <f t="shared" si="402"/>
        <v>0</v>
      </c>
    </row>
    <row r="5107" spans="7:11">
      <c r="G5107" s="160">
        <f t="shared" si="399"/>
        <v>0</v>
      </c>
      <c r="H5107" s="160">
        <f t="shared" si="403"/>
        <v>0</v>
      </c>
      <c r="I5107" s="160">
        <f t="shared" si="400"/>
        <v>0</v>
      </c>
      <c r="J5107" s="160">
        <f t="shared" si="401"/>
        <v>0</v>
      </c>
      <c r="K5107" s="160">
        <f t="shared" si="402"/>
        <v>0</v>
      </c>
    </row>
    <row r="5108" spans="7:11">
      <c r="G5108" s="160">
        <f t="shared" si="399"/>
        <v>0</v>
      </c>
      <c r="H5108" s="160">
        <f t="shared" si="403"/>
        <v>0</v>
      </c>
      <c r="I5108" s="160">
        <f t="shared" si="400"/>
        <v>0</v>
      </c>
      <c r="J5108" s="160">
        <f t="shared" si="401"/>
        <v>0</v>
      </c>
      <c r="K5108" s="160">
        <f t="shared" si="402"/>
        <v>0</v>
      </c>
    </row>
    <row r="5109" spans="7:11">
      <c r="G5109" s="160">
        <f t="shared" si="399"/>
        <v>0</v>
      </c>
      <c r="H5109" s="160">
        <f t="shared" si="403"/>
        <v>0</v>
      </c>
      <c r="I5109" s="160">
        <f t="shared" si="400"/>
        <v>0</v>
      </c>
      <c r="J5109" s="160">
        <f t="shared" si="401"/>
        <v>0</v>
      </c>
      <c r="K5109" s="160">
        <f t="shared" si="402"/>
        <v>0</v>
      </c>
    </row>
    <row r="5110" spans="7:11">
      <c r="G5110" s="160">
        <f t="shared" si="399"/>
        <v>0</v>
      </c>
      <c r="H5110" s="160">
        <f t="shared" si="403"/>
        <v>0</v>
      </c>
      <c r="I5110" s="160">
        <f t="shared" si="400"/>
        <v>0</v>
      </c>
      <c r="J5110" s="160">
        <f t="shared" si="401"/>
        <v>0</v>
      </c>
      <c r="K5110" s="160">
        <f t="shared" si="402"/>
        <v>0</v>
      </c>
    </row>
    <row r="5111" spans="7:11">
      <c r="G5111" s="160">
        <f t="shared" si="399"/>
        <v>0</v>
      </c>
      <c r="H5111" s="160">
        <f t="shared" si="403"/>
        <v>0</v>
      </c>
      <c r="I5111" s="160">
        <f t="shared" si="400"/>
        <v>0</v>
      </c>
      <c r="J5111" s="160">
        <f t="shared" si="401"/>
        <v>0</v>
      </c>
      <c r="K5111" s="160">
        <f t="shared" si="402"/>
        <v>0</v>
      </c>
    </row>
    <row r="5112" spans="7:11">
      <c r="G5112" s="160">
        <f t="shared" si="399"/>
        <v>0</v>
      </c>
      <c r="H5112" s="160">
        <f t="shared" si="403"/>
        <v>0</v>
      </c>
      <c r="I5112" s="160">
        <f t="shared" si="400"/>
        <v>0</v>
      </c>
      <c r="J5112" s="160">
        <f t="shared" si="401"/>
        <v>0</v>
      </c>
      <c r="K5112" s="160">
        <f t="shared" si="402"/>
        <v>0</v>
      </c>
    </row>
    <row r="5113" spans="7:11">
      <c r="G5113" s="160">
        <f t="shared" ref="G5113:G5176" si="404">IF(LEFT(C5113,2)="1-","ТР",IF(LEFT(C5113,2)="4-","ТР",0))</f>
        <v>0</v>
      </c>
      <c r="H5113" s="160">
        <f t="shared" si="403"/>
        <v>0</v>
      </c>
      <c r="I5113" s="160">
        <f t="shared" si="400"/>
        <v>0</v>
      </c>
      <c r="J5113" s="160">
        <f t="shared" si="401"/>
        <v>0</v>
      </c>
      <c r="K5113" s="160">
        <f t="shared" si="402"/>
        <v>0</v>
      </c>
    </row>
    <row r="5114" spans="7:11">
      <c r="G5114" s="160">
        <f t="shared" si="404"/>
        <v>0</v>
      </c>
      <c r="H5114" s="160">
        <f t="shared" si="403"/>
        <v>0</v>
      </c>
      <c r="I5114" s="160">
        <f t="shared" si="400"/>
        <v>0</v>
      </c>
      <c r="J5114" s="160">
        <f t="shared" si="401"/>
        <v>0</v>
      </c>
      <c r="K5114" s="160">
        <f t="shared" si="402"/>
        <v>0</v>
      </c>
    </row>
    <row r="5115" spans="7:11">
      <c r="G5115" s="160">
        <f t="shared" si="404"/>
        <v>0</v>
      </c>
      <c r="H5115" s="160">
        <f t="shared" si="403"/>
        <v>0</v>
      </c>
      <c r="I5115" s="160">
        <f t="shared" si="400"/>
        <v>0</v>
      </c>
      <c r="J5115" s="160">
        <f t="shared" si="401"/>
        <v>0</v>
      </c>
      <c r="K5115" s="160">
        <f t="shared" si="402"/>
        <v>0</v>
      </c>
    </row>
    <row r="5116" spans="7:11">
      <c r="G5116" s="160">
        <f t="shared" si="404"/>
        <v>0</v>
      </c>
      <c r="H5116" s="160">
        <f t="shared" si="403"/>
        <v>0</v>
      </c>
      <c r="I5116" s="160">
        <f t="shared" si="400"/>
        <v>0</v>
      </c>
      <c r="J5116" s="160">
        <f t="shared" si="401"/>
        <v>0</v>
      </c>
      <c r="K5116" s="160">
        <f t="shared" si="402"/>
        <v>0</v>
      </c>
    </row>
    <row r="5117" spans="7:11">
      <c r="G5117" s="160">
        <f t="shared" si="404"/>
        <v>0</v>
      </c>
      <c r="H5117" s="160">
        <f t="shared" si="403"/>
        <v>0</v>
      </c>
      <c r="I5117" s="160">
        <f t="shared" si="400"/>
        <v>0</v>
      </c>
      <c r="J5117" s="160">
        <f t="shared" si="401"/>
        <v>0</v>
      </c>
      <c r="K5117" s="160">
        <f t="shared" si="402"/>
        <v>0</v>
      </c>
    </row>
    <row r="5118" spans="7:11">
      <c r="G5118" s="160">
        <f t="shared" si="404"/>
        <v>0</v>
      </c>
      <c r="H5118" s="160">
        <f t="shared" si="403"/>
        <v>0</v>
      </c>
      <c r="I5118" s="160">
        <f t="shared" si="400"/>
        <v>0</v>
      </c>
      <c r="J5118" s="160">
        <f t="shared" si="401"/>
        <v>0</v>
      </c>
      <c r="K5118" s="160">
        <f t="shared" si="402"/>
        <v>0</v>
      </c>
    </row>
    <row r="5119" spans="7:11">
      <c r="G5119" s="160">
        <f t="shared" si="404"/>
        <v>0</v>
      </c>
      <c r="H5119" s="160">
        <f t="shared" si="403"/>
        <v>0</v>
      </c>
      <c r="I5119" s="160">
        <f t="shared" si="400"/>
        <v>0</v>
      </c>
      <c r="J5119" s="160">
        <f t="shared" si="401"/>
        <v>0</v>
      </c>
      <c r="K5119" s="160">
        <f t="shared" si="402"/>
        <v>0</v>
      </c>
    </row>
    <row r="5120" spans="7:11">
      <c r="G5120" s="160">
        <f t="shared" si="404"/>
        <v>0</v>
      </c>
      <c r="H5120" s="160">
        <f t="shared" si="403"/>
        <v>0</v>
      </c>
      <c r="I5120" s="160">
        <f t="shared" si="400"/>
        <v>0</v>
      </c>
      <c r="J5120" s="160">
        <f t="shared" si="401"/>
        <v>0</v>
      </c>
      <c r="K5120" s="160">
        <f t="shared" si="402"/>
        <v>0</v>
      </c>
    </row>
    <row r="5121" spans="7:11">
      <c r="G5121" s="160">
        <f t="shared" si="404"/>
        <v>0</v>
      </c>
      <c r="H5121" s="160">
        <f t="shared" si="403"/>
        <v>0</v>
      </c>
      <c r="I5121" s="160">
        <f t="shared" si="400"/>
        <v>0</v>
      </c>
      <c r="J5121" s="160">
        <f t="shared" si="401"/>
        <v>0</v>
      </c>
      <c r="K5121" s="160">
        <f t="shared" si="402"/>
        <v>0</v>
      </c>
    </row>
    <row r="5122" spans="7:11">
      <c r="G5122" s="160">
        <f t="shared" si="404"/>
        <v>0</v>
      </c>
      <c r="H5122" s="160">
        <f t="shared" si="403"/>
        <v>0</v>
      </c>
      <c r="I5122" s="160">
        <f t="shared" si="400"/>
        <v>0</v>
      </c>
      <c r="J5122" s="160">
        <f t="shared" si="401"/>
        <v>0</v>
      </c>
      <c r="K5122" s="160">
        <f t="shared" si="402"/>
        <v>0</v>
      </c>
    </row>
    <row r="5123" spans="7:11">
      <c r="G5123" s="160">
        <f t="shared" si="404"/>
        <v>0</v>
      </c>
      <c r="H5123" s="160">
        <f t="shared" si="403"/>
        <v>0</v>
      </c>
      <c r="I5123" s="160">
        <f t="shared" si="400"/>
        <v>0</v>
      </c>
      <c r="J5123" s="160">
        <f t="shared" si="401"/>
        <v>0</v>
      </c>
      <c r="K5123" s="160">
        <f t="shared" si="402"/>
        <v>0</v>
      </c>
    </row>
    <row r="5124" spans="7:11">
      <c r="G5124" s="160">
        <f t="shared" si="404"/>
        <v>0</v>
      </c>
      <c r="H5124" s="160">
        <f t="shared" si="403"/>
        <v>0</v>
      </c>
      <c r="I5124" s="160">
        <f t="shared" ref="I5124:I5187" si="405">IF(G5124="ТР",F5124,0)</f>
        <v>0</v>
      </c>
      <c r="J5124" s="160">
        <f t="shared" si="401"/>
        <v>0</v>
      </c>
      <c r="K5124" s="160">
        <f t="shared" si="402"/>
        <v>0</v>
      </c>
    </row>
    <row r="5125" spans="7:11">
      <c r="G5125" s="160">
        <f t="shared" si="404"/>
        <v>0</v>
      </c>
      <c r="H5125" s="160">
        <f t="shared" si="403"/>
        <v>0</v>
      </c>
      <c r="I5125" s="160">
        <f t="shared" si="405"/>
        <v>0</v>
      </c>
      <c r="J5125" s="160">
        <f t="shared" ref="J5125:J5188" si="406">IF(LEFT(C5125,2)="02","КР",0)</f>
        <v>0</v>
      </c>
      <c r="K5125" s="160">
        <f t="shared" ref="K5125:K5188" si="407">IF(J5125="КР",F5125,0)</f>
        <v>0</v>
      </c>
    </row>
    <row r="5126" spans="7:11">
      <c r="G5126" s="160">
        <f t="shared" si="404"/>
        <v>0</v>
      </c>
      <c r="H5126" s="160">
        <f t="shared" si="403"/>
        <v>0</v>
      </c>
      <c r="I5126" s="160">
        <f t="shared" si="405"/>
        <v>0</v>
      </c>
      <c r="J5126" s="160">
        <f t="shared" si="406"/>
        <v>0</v>
      </c>
      <c r="K5126" s="160">
        <f t="shared" si="407"/>
        <v>0</v>
      </c>
    </row>
    <row r="5127" spans="7:11">
      <c r="G5127" s="160">
        <f t="shared" si="404"/>
        <v>0</v>
      </c>
      <c r="H5127" s="160">
        <f t="shared" ref="H5127:H5190" si="408">IF(G5127="ТР",MID(C5127,3,1),0)</f>
        <v>0</v>
      </c>
      <c r="I5127" s="160">
        <f t="shared" si="405"/>
        <v>0</v>
      </c>
      <c r="J5127" s="160">
        <f t="shared" si="406"/>
        <v>0</v>
      </c>
      <c r="K5127" s="160">
        <f t="shared" si="407"/>
        <v>0</v>
      </c>
    </row>
    <row r="5128" spans="7:11">
      <c r="G5128" s="160">
        <f t="shared" si="404"/>
        <v>0</v>
      </c>
      <c r="H5128" s="160">
        <f t="shared" si="408"/>
        <v>0</v>
      </c>
      <c r="I5128" s="160">
        <f t="shared" si="405"/>
        <v>0</v>
      </c>
      <c r="J5128" s="160">
        <f t="shared" si="406"/>
        <v>0</v>
      </c>
      <c r="K5128" s="160">
        <f t="shared" si="407"/>
        <v>0</v>
      </c>
    </row>
    <row r="5129" spans="7:11">
      <c r="G5129" s="160">
        <f t="shared" si="404"/>
        <v>0</v>
      </c>
      <c r="H5129" s="160">
        <f t="shared" si="408"/>
        <v>0</v>
      </c>
      <c r="I5129" s="160">
        <f t="shared" si="405"/>
        <v>0</v>
      </c>
      <c r="J5129" s="160">
        <f t="shared" si="406"/>
        <v>0</v>
      </c>
      <c r="K5129" s="160">
        <f t="shared" si="407"/>
        <v>0</v>
      </c>
    </row>
    <row r="5130" spans="7:11">
      <c r="G5130" s="160">
        <f t="shared" si="404"/>
        <v>0</v>
      </c>
      <c r="H5130" s="160">
        <f t="shared" si="408"/>
        <v>0</v>
      </c>
      <c r="I5130" s="160">
        <f t="shared" si="405"/>
        <v>0</v>
      </c>
      <c r="J5130" s="160">
        <f t="shared" si="406"/>
        <v>0</v>
      </c>
      <c r="K5130" s="160">
        <f t="shared" si="407"/>
        <v>0</v>
      </c>
    </row>
    <row r="5131" spans="7:11">
      <c r="G5131" s="160">
        <f t="shared" si="404"/>
        <v>0</v>
      </c>
      <c r="H5131" s="160">
        <f t="shared" si="408"/>
        <v>0</v>
      </c>
      <c r="I5131" s="160">
        <f t="shared" si="405"/>
        <v>0</v>
      </c>
      <c r="J5131" s="160">
        <f t="shared" si="406"/>
        <v>0</v>
      </c>
      <c r="K5131" s="160">
        <f t="shared" si="407"/>
        <v>0</v>
      </c>
    </row>
    <row r="5132" spans="7:11">
      <c r="G5132" s="160">
        <f t="shared" si="404"/>
        <v>0</v>
      </c>
      <c r="H5132" s="160">
        <f t="shared" si="408"/>
        <v>0</v>
      </c>
      <c r="I5132" s="160">
        <f t="shared" si="405"/>
        <v>0</v>
      </c>
      <c r="J5132" s="160">
        <f t="shared" si="406"/>
        <v>0</v>
      </c>
      <c r="K5132" s="160">
        <f t="shared" si="407"/>
        <v>0</v>
      </c>
    </row>
    <row r="5133" spans="7:11">
      <c r="G5133" s="160">
        <f t="shared" si="404"/>
        <v>0</v>
      </c>
      <c r="H5133" s="160">
        <f t="shared" si="408"/>
        <v>0</v>
      </c>
      <c r="I5133" s="160">
        <f t="shared" si="405"/>
        <v>0</v>
      </c>
      <c r="J5133" s="160">
        <f t="shared" si="406"/>
        <v>0</v>
      </c>
      <c r="K5133" s="160">
        <f t="shared" si="407"/>
        <v>0</v>
      </c>
    </row>
    <row r="5134" spans="7:11">
      <c r="G5134" s="160">
        <f t="shared" si="404"/>
        <v>0</v>
      </c>
      <c r="H5134" s="160">
        <f t="shared" si="408"/>
        <v>0</v>
      </c>
      <c r="I5134" s="160">
        <f t="shared" si="405"/>
        <v>0</v>
      </c>
      <c r="J5134" s="160">
        <f t="shared" si="406"/>
        <v>0</v>
      </c>
      <c r="K5134" s="160">
        <f t="shared" si="407"/>
        <v>0</v>
      </c>
    </row>
    <row r="5135" spans="7:11">
      <c r="G5135" s="160">
        <f t="shared" si="404"/>
        <v>0</v>
      </c>
      <c r="H5135" s="160">
        <f t="shared" si="408"/>
        <v>0</v>
      </c>
      <c r="I5135" s="160">
        <f t="shared" si="405"/>
        <v>0</v>
      </c>
      <c r="J5135" s="160">
        <f t="shared" si="406"/>
        <v>0</v>
      </c>
      <c r="K5135" s="160">
        <f t="shared" si="407"/>
        <v>0</v>
      </c>
    </row>
    <row r="5136" spans="7:11">
      <c r="G5136" s="160">
        <f t="shared" si="404"/>
        <v>0</v>
      </c>
      <c r="H5136" s="160">
        <f t="shared" si="408"/>
        <v>0</v>
      </c>
      <c r="I5136" s="160">
        <f t="shared" si="405"/>
        <v>0</v>
      </c>
      <c r="J5136" s="160">
        <f t="shared" si="406"/>
        <v>0</v>
      </c>
      <c r="K5136" s="160">
        <f t="shared" si="407"/>
        <v>0</v>
      </c>
    </row>
    <row r="5137" spans="7:11">
      <c r="G5137" s="160">
        <f t="shared" si="404"/>
        <v>0</v>
      </c>
      <c r="H5137" s="160">
        <f t="shared" si="408"/>
        <v>0</v>
      </c>
      <c r="I5137" s="160">
        <f t="shared" si="405"/>
        <v>0</v>
      </c>
      <c r="J5137" s="160">
        <f t="shared" si="406"/>
        <v>0</v>
      </c>
      <c r="K5137" s="160">
        <f t="shared" si="407"/>
        <v>0</v>
      </c>
    </row>
    <row r="5138" spans="7:11">
      <c r="G5138" s="160">
        <f t="shared" si="404"/>
        <v>0</v>
      </c>
      <c r="H5138" s="160">
        <f t="shared" si="408"/>
        <v>0</v>
      </c>
      <c r="I5138" s="160">
        <f t="shared" si="405"/>
        <v>0</v>
      </c>
      <c r="J5138" s="160">
        <f t="shared" si="406"/>
        <v>0</v>
      </c>
      <c r="K5138" s="160">
        <f t="shared" si="407"/>
        <v>0</v>
      </c>
    </row>
    <row r="5139" spans="7:11">
      <c r="G5139" s="160">
        <f t="shared" si="404"/>
        <v>0</v>
      </c>
      <c r="H5139" s="160">
        <f t="shared" si="408"/>
        <v>0</v>
      </c>
      <c r="I5139" s="160">
        <f t="shared" si="405"/>
        <v>0</v>
      </c>
      <c r="J5139" s="160">
        <f t="shared" si="406"/>
        <v>0</v>
      </c>
      <c r="K5139" s="160">
        <f t="shared" si="407"/>
        <v>0</v>
      </c>
    </row>
    <row r="5140" spans="7:11">
      <c r="G5140" s="160">
        <f t="shared" si="404"/>
        <v>0</v>
      </c>
      <c r="H5140" s="160">
        <f t="shared" si="408"/>
        <v>0</v>
      </c>
      <c r="I5140" s="160">
        <f t="shared" si="405"/>
        <v>0</v>
      </c>
      <c r="J5140" s="160">
        <f t="shared" si="406"/>
        <v>0</v>
      </c>
      <c r="K5140" s="160">
        <f t="shared" si="407"/>
        <v>0</v>
      </c>
    </row>
    <row r="5141" spans="7:11">
      <c r="G5141" s="160">
        <f t="shared" si="404"/>
        <v>0</v>
      </c>
      <c r="H5141" s="160">
        <f t="shared" si="408"/>
        <v>0</v>
      </c>
      <c r="I5141" s="160">
        <f t="shared" si="405"/>
        <v>0</v>
      </c>
      <c r="J5141" s="160">
        <f t="shared" si="406"/>
        <v>0</v>
      </c>
      <c r="K5141" s="160">
        <f t="shared" si="407"/>
        <v>0</v>
      </c>
    </row>
    <row r="5142" spans="7:11">
      <c r="G5142" s="160">
        <f t="shared" si="404"/>
        <v>0</v>
      </c>
      <c r="H5142" s="160">
        <f t="shared" si="408"/>
        <v>0</v>
      </c>
      <c r="I5142" s="160">
        <f t="shared" si="405"/>
        <v>0</v>
      </c>
      <c r="J5142" s="160">
        <f t="shared" si="406"/>
        <v>0</v>
      </c>
      <c r="K5142" s="160">
        <f t="shared" si="407"/>
        <v>0</v>
      </c>
    </row>
    <row r="5143" spans="7:11">
      <c r="G5143" s="160">
        <f t="shared" si="404"/>
        <v>0</v>
      </c>
      <c r="H5143" s="160">
        <f t="shared" si="408"/>
        <v>0</v>
      </c>
      <c r="I5143" s="160">
        <f t="shared" si="405"/>
        <v>0</v>
      </c>
      <c r="J5143" s="160">
        <f t="shared" si="406"/>
        <v>0</v>
      </c>
      <c r="K5143" s="160">
        <f t="shared" si="407"/>
        <v>0</v>
      </c>
    </row>
    <row r="5144" spans="7:11">
      <c r="G5144" s="160">
        <f t="shared" si="404"/>
        <v>0</v>
      </c>
      <c r="H5144" s="160">
        <f t="shared" si="408"/>
        <v>0</v>
      </c>
      <c r="I5144" s="160">
        <f t="shared" si="405"/>
        <v>0</v>
      </c>
      <c r="J5144" s="160">
        <f t="shared" si="406"/>
        <v>0</v>
      </c>
      <c r="K5144" s="160">
        <f t="shared" si="407"/>
        <v>0</v>
      </c>
    </row>
    <row r="5145" spans="7:11">
      <c r="G5145" s="160">
        <f t="shared" si="404"/>
        <v>0</v>
      </c>
      <c r="H5145" s="160">
        <f t="shared" si="408"/>
        <v>0</v>
      </c>
      <c r="I5145" s="160">
        <f t="shared" si="405"/>
        <v>0</v>
      </c>
      <c r="J5145" s="160">
        <f t="shared" si="406"/>
        <v>0</v>
      </c>
      <c r="K5145" s="160">
        <f t="shared" si="407"/>
        <v>0</v>
      </c>
    </row>
    <row r="5146" spans="7:11">
      <c r="G5146" s="160">
        <f t="shared" si="404"/>
        <v>0</v>
      </c>
      <c r="H5146" s="160">
        <f t="shared" si="408"/>
        <v>0</v>
      </c>
      <c r="I5146" s="160">
        <f t="shared" si="405"/>
        <v>0</v>
      </c>
      <c r="J5146" s="160">
        <f t="shared" si="406"/>
        <v>0</v>
      </c>
      <c r="K5146" s="160">
        <f t="shared" si="407"/>
        <v>0</v>
      </c>
    </row>
    <row r="5147" spans="7:11">
      <c r="G5147" s="160">
        <f t="shared" si="404"/>
        <v>0</v>
      </c>
      <c r="H5147" s="160">
        <f t="shared" si="408"/>
        <v>0</v>
      </c>
      <c r="I5147" s="160">
        <f t="shared" si="405"/>
        <v>0</v>
      </c>
      <c r="J5147" s="160">
        <f t="shared" si="406"/>
        <v>0</v>
      </c>
      <c r="K5147" s="160">
        <f t="shared" si="407"/>
        <v>0</v>
      </c>
    </row>
    <row r="5148" spans="7:11">
      <c r="G5148" s="160">
        <f t="shared" si="404"/>
        <v>0</v>
      </c>
      <c r="H5148" s="160">
        <f t="shared" si="408"/>
        <v>0</v>
      </c>
      <c r="I5148" s="160">
        <f t="shared" si="405"/>
        <v>0</v>
      </c>
      <c r="J5148" s="160">
        <f t="shared" si="406"/>
        <v>0</v>
      </c>
      <c r="K5148" s="160">
        <f t="shared" si="407"/>
        <v>0</v>
      </c>
    </row>
    <row r="5149" spans="7:11">
      <c r="G5149" s="160">
        <f t="shared" si="404"/>
        <v>0</v>
      </c>
      <c r="H5149" s="160">
        <f t="shared" si="408"/>
        <v>0</v>
      </c>
      <c r="I5149" s="160">
        <f t="shared" si="405"/>
        <v>0</v>
      </c>
      <c r="J5149" s="160">
        <f t="shared" si="406"/>
        <v>0</v>
      </c>
      <c r="K5149" s="160">
        <f t="shared" si="407"/>
        <v>0</v>
      </c>
    </row>
    <row r="5150" spans="7:11">
      <c r="G5150" s="160">
        <f t="shared" si="404"/>
        <v>0</v>
      </c>
      <c r="H5150" s="160">
        <f t="shared" si="408"/>
        <v>0</v>
      </c>
      <c r="I5150" s="160">
        <f t="shared" si="405"/>
        <v>0</v>
      </c>
      <c r="J5150" s="160">
        <f t="shared" si="406"/>
        <v>0</v>
      </c>
      <c r="K5150" s="160">
        <f t="shared" si="407"/>
        <v>0</v>
      </c>
    </row>
    <row r="5151" spans="7:11">
      <c r="G5151" s="160">
        <f t="shared" si="404"/>
        <v>0</v>
      </c>
      <c r="H5151" s="160">
        <f t="shared" si="408"/>
        <v>0</v>
      </c>
      <c r="I5151" s="160">
        <f t="shared" si="405"/>
        <v>0</v>
      </c>
      <c r="J5151" s="160">
        <f t="shared" si="406"/>
        <v>0</v>
      </c>
      <c r="K5151" s="160">
        <f t="shared" si="407"/>
        <v>0</v>
      </c>
    </row>
    <row r="5152" spans="7:11">
      <c r="G5152" s="160">
        <f t="shared" si="404"/>
        <v>0</v>
      </c>
      <c r="H5152" s="160">
        <f t="shared" si="408"/>
        <v>0</v>
      </c>
      <c r="I5152" s="160">
        <f t="shared" si="405"/>
        <v>0</v>
      </c>
      <c r="J5152" s="160">
        <f t="shared" si="406"/>
        <v>0</v>
      </c>
      <c r="K5152" s="160">
        <f t="shared" si="407"/>
        <v>0</v>
      </c>
    </row>
    <row r="5153" spans="7:11">
      <c r="G5153" s="160">
        <f t="shared" si="404"/>
        <v>0</v>
      </c>
      <c r="H5153" s="160">
        <f t="shared" si="408"/>
        <v>0</v>
      </c>
      <c r="I5153" s="160">
        <f t="shared" si="405"/>
        <v>0</v>
      </c>
      <c r="J5153" s="160">
        <f t="shared" si="406"/>
        <v>0</v>
      </c>
      <c r="K5153" s="160">
        <f t="shared" si="407"/>
        <v>0</v>
      </c>
    </row>
    <row r="5154" spans="7:11">
      <c r="G5154" s="160">
        <f t="shared" si="404"/>
        <v>0</v>
      </c>
      <c r="H5154" s="160">
        <f t="shared" si="408"/>
        <v>0</v>
      </c>
      <c r="I5154" s="160">
        <f t="shared" si="405"/>
        <v>0</v>
      </c>
      <c r="J5154" s="160">
        <f t="shared" si="406"/>
        <v>0</v>
      </c>
      <c r="K5154" s="160">
        <f t="shared" si="407"/>
        <v>0</v>
      </c>
    </row>
    <row r="5155" spans="7:11">
      <c r="G5155" s="160">
        <f t="shared" si="404"/>
        <v>0</v>
      </c>
      <c r="H5155" s="160">
        <f t="shared" si="408"/>
        <v>0</v>
      </c>
      <c r="I5155" s="160">
        <f t="shared" si="405"/>
        <v>0</v>
      </c>
      <c r="J5155" s="160">
        <f t="shared" si="406"/>
        <v>0</v>
      </c>
      <c r="K5155" s="160">
        <f t="shared" si="407"/>
        <v>0</v>
      </c>
    </row>
    <row r="5156" spans="7:11">
      <c r="G5156" s="160">
        <f t="shared" si="404"/>
        <v>0</v>
      </c>
      <c r="H5156" s="160">
        <f t="shared" si="408"/>
        <v>0</v>
      </c>
      <c r="I5156" s="160">
        <f t="shared" si="405"/>
        <v>0</v>
      </c>
      <c r="J5156" s="160">
        <f t="shared" si="406"/>
        <v>0</v>
      </c>
      <c r="K5156" s="160">
        <f t="shared" si="407"/>
        <v>0</v>
      </c>
    </row>
    <row r="5157" spans="7:11">
      <c r="G5157" s="160">
        <f t="shared" si="404"/>
        <v>0</v>
      </c>
      <c r="H5157" s="160">
        <f t="shared" si="408"/>
        <v>0</v>
      </c>
      <c r="I5157" s="160">
        <f t="shared" si="405"/>
        <v>0</v>
      </c>
      <c r="J5157" s="160">
        <f t="shared" si="406"/>
        <v>0</v>
      </c>
      <c r="K5157" s="160">
        <f t="shared" si="407"/>
        <v>0</v>
      </c>
    </row>
    <row r="5158" spans="7:11">
      <c r="G5158" s="160">
        <f t="shared" si="404"/>
        <v>0</v>
      </c>
      <c r="H5158" s="160">
        <f t="shared" si="408"/>
        <v>0</v>
      </c>
      <c r="I5158" s="160">
        <f t="shared" si="405"/>
        <v>0</v>
      </c>
      <c r="J5158" s="160">
        <f t="shared" si="406"/>
        <v>0</v>
      </c>
      <c r="K5158" s="160">
        <f t="shared" si="407"/>
        <v>0</v>
      </c>
    </row>
    <row r="5159" spans="7:11">
      <c r="G5159" s="160">
        <f t="shared" si="404"/>
        <v>0</v>
      </c>
      <c r="H5159" s="160">
        <f t="shared" si="408"/>
        <v>0</v>
      </c>
      <c r="I5159" s="160">
        <f t="shared" si="405"/>
        <v>0</v>
      </c>
      <c r="J5159" s="160">
        <f t="shared" si="406"/>
        <v>0</v>
      </c>
      <c r="K5159" s="160">
        <f t="shared" si="407"/>
        <v>0</v>
      </c>
    </row>
    <row r="5160" spans="7:11">
      <c r="G5160" s="160">
        <f t="shared" si="404"/>
        <v>0</v>
      </c>
      <c r="H5160" s="160">
        <f t="shared" si="408"/>
        <v>0</v>
      </c>
      <c r="I5160" s="160">
        <f t="shared" si="405"/>
        <v>0</v>
      </c>
      <c r="J5160" s="160">
        <f t="shared" si="406"/>
        <v>0</v>
      </c>
      <c r="K5160" s="160">
        <f t="shared" si="407"/>
        <v>0</v>
      </c>
    </row>
    <row r="5161" spans="7:11">
      <c r="G5161" s="160">
        <f t="shared" si="404"/>
        <v>0</v>
      </c>
      <c r="H5161" s="160">
        <f t="shared" si="408"/>
        <v>0</v>
      </c>
      <c r="I5161" s="160">
        <f t="shared" si="405"/>
        <v>0</v>
      </c>
      <c r="J5161" s="160">
        <f t="shared" si="406"/>
        <v>0</v>
      </c>
      <c r="K5161" s="160">
        <f t="shared" si="407"/>
        <v>0</v>
      </c>
    </row>
    <row r="5162" spans="7:11">
      <c r="G5162" s="160">
        <f t="shared" si="404"/>
        <v>0</v>
      </c>
      <c r="H5162" s="160">
        <f t="shared" si="408"/>
        <v>0</v>
      </c>
      <c r="I5162" s="160">
        <f t="shared" si="405"/>
        <v>0</v>
      </c>
      <c r="J5162" s="160">
        <f t="shared" si="406"/>
        <v>0</v>
      </c>
      <c r="K5162" s="160">
        <f t="shared" si="407"/>
        <v>0</v>
      </c>
    </row>
    <row r="5163" spans="7:11">
      <c r="G5163" s="160">
        <f t="shared" si="404"/>
        <v>0</v>
      </c>
      <c r="H5163" s="160">
        <f t="shared" si="408"/>
        <v>0</v>
      </c>
      <c r="I5163" s="160">
        <f t="shared" si="405"/>
        <v>0</v>
      </c>
      <c r="J5163" s="160">
        <f t="shared" si="406"/>
        <v>0</v>
      </c>
      <c r="K5163" s="160">
        <f t="shared" si="407"/>
        <v>0</v>
      </c>
    </row>
    <row r="5164" spans="7:11">
      <c r="G5164" s="160">
        <f t="shared" si="404"/>
        <v>0</v>
      </c>
      <c r="H5164" s="160">
        <f t="shared" si="408"/>
        <v>0</v>
      </c>
      <c r="I5164" s="160">
        <f t="shared" si="405"/>
        <v>0</v>
      </c>
      <c r="J5164" s="160">
        <f t="shared" si="406"/>
        <v>0</v>
      </c>
      <c r="K5164" s="160">
        <f t="shared" si="407"/>
        <v>0</v>
      </c>
    </row>
    <row r="5165" spans="7:11">
      <c r="G5165" s="160">
        <f t="shared" si="404"/>
        <v>0</v>
      </c>
      <c r="H5165" s="160">
        <f t="shared" si="408"/>
        <v>0</v>
      </c>
      <c r="I5165" s="160">
        <f t="shared" si="405"/>
        <v>0</v>
      </c>
      <c r="J5165" s="160">
        <f t="shared" si="406"/>
        <v>0</v>
      </c>
      <c r="K5165" s="160">
        <f t="shared" si="407"/>
        <v>0</v>
      </c>
    </row>
    <row r="5166" spans="7:11">
      <c r="G5166" s="160">
        <f t="shared" si="404"/>
        <v>0</v>
      </c>
      <c r="H5166" s="160">
        <f t="shared" si="408"/>
        <v>0</v>
      </c>
      <c r="I5166" s="160">
        <f t="shared" si="405"/>
        <v>0</v>
      </c>
      <c r="J5166" s="160">
        <f t="shared" si="406"/>
        <v>0</v>
      </c>
      <c r="K5166" s="160">
        <f t="shared" si="407"/>
        <v>0</v>
      </c>
    </row>
    <row r="5167" spans="7:11">
      <c r="G5167" s="160">
        <f t="shared" si="404"/>
        <v>0</v>
      </c>
      <c r="H5167" s="160">
        <f t="shared" si="408"/>
        <v>0</v>
      </c>
      <c r="I5167" s="160">
        <f t="shared" si="405"/>
        <v>0</v>
      </c>
      <c r="J5167" s="160">
        <f t="shared" si="406"/>
        <v>0</v>
      </c>
      <c r="K5167" s="160">
        <f t="shared" si="407"/>
        <v>0</v>
      </c>
    </row>
    <row r="5168" spans="7:11">
      <c r="G5168" s="160">
        <f t="shared" si="404"/>
        <v>0</v>
      </c>
      <c r="H5168" s="160">
        <f t="shared" si="408"/>
        <v>0</v>
      </c>
      <c r="I5168" s="160">
        <f t="shared" si="405"/>
        <v>0</v>
      </c>
      <c r="J5168" s="160">
        <f t="shared" si="406"/>
        <v>0</v>
      </c>
      <c r="K5168" s="160">
        <f t="shared" si="407"/>
        <v>0</v>
      </c>
    </row>
    <row r="5169" spans="7:11">
      <c r="G5169" s="160">
        <f t="shared" si="404"/>
        <v>0</v>
      </c>
      <c r="H5169" s="160">
        <f t="shared" si="408"/>
        <v>0</v>
      </c>
      <c r="I5169" s="160">
        <f t="shared" si="405"/>
        <v>0</v>
      </c>
      <c r="J5169" s="160">
        <f t="shared" si="406"/>
        <v>0</v>
      </c>
      <c r="K5169" s="160">
        <f t="shared" si="407"/>
        <v>0</v>
      </c>
    </row>
    <row r="5170" spans="7:11">
      <c r="G5170" s="160">
        <f t="shared" si="404"/>
        <v>0</v>
      </c>
      <c r="H5170" s="160">
        <f t="shared" si="408"/>
        <v>0</v>
      </c>
      <c r="I5170" s="160">
        <f t="shared" si="405"/>
        <v>0</v>
      </c>
      <c r="J5170" s="160">
        <f t="shared" si="406"/>
        <v>0</v>
      </c>
      <c r="K5170" s="160">
        <f t="shared" si="407"/>
        <v>0</v>
      </c>
    </row>
    <row r="5171" spans="7:11">
      <c r="G5171" s="160">
        <f t="shared" si="404"/>
        <v>0</v>
      </c>
      <c r="H5171" s="160">
        <f t="shared" si="408"/>
        <v>0</v>
      </c>
      <c r="I5171" s="160">
        <f t="shared" si="405"/>
        <v>0</v>
      </c>
      <c r="J5171" s="160">
        <f t="shared" si="406"/>
        <v>0</v>
      </c>
      <c r="K5171" s="160">
        <f t="shared" si="407"/>
        <v>0</v>
      </c>
    </row>
    <row r="5172" spans="7:11">
      <c r="G5172" s="160">
        <f t="shared" si="404"/>
        <v>0</v>
      </c>
      <c r="H5172" s="160">
        <f t="shared" si="408"/>
        <v>0</v>
      </c>
      <c r="I5172" s="160">
        <f t="shared" si="405"/>
        <v>0</v>
      </c>
      <c r="J5172" s="160">
        <f t="shared" si="406"/>
        <v>0</v>
      </c>
      <c r="K5172" s="160">
        <f t="shared" si="407"/>
        <v>0</v>
      </c>
    </row>
    <row r="5173" spans="7:11">
      <c r="G5173" s="160">
        <f t="shared" si="404"/>
        <v>0</v>
      </c>
      <c r="H5173" s="160">
        <f t="shared" si="408"/>
        <v>0</v>
      </c>
      <c r="I5173" s="160">
        <f t="shared" si="405"/>
        <v>0</v>
      </c>
      <c r="J5173" s="160">
        <f t="shared" si="406"/>
        <v>0</v>
      </c>
      <c r="K5173" s="160">
        <f t="shared" si="407"/>
        <v>0</v>
      </c>
    </row>
    <row r="5174" spans="7:11">
      <c r="G5174" s="160">
        <f t="shared" si="404"/>
        <v>0</v>
      </c>
      <c r="H5174" s="160">
        <f t="shared" si="408"/>
        <v>0</v>
      </c>
      <c r="I5174" s="160">
        <f t="shared" si="405"/>
        <v>0</v>
      </c>
      <c r="J5174" s="160">
        <f t="shared" si="406"/>
        <v>0</v>
      </c>
      <c r="K5174" s="160">
        <f t="shared" si="407"/>
        <v>0</v>
      </c>
    </row>
    <row r="5175" spans="7:11">
      <c r="G5175" s="160">
        <f t="shared" si="404"/>
        <v>0</v>
      </c>
      <c r="H5175" s="160">
        <f t="shared" si="408"/>
        <v>0</v>
      </c>
      <c r="I5175" s="160">
        <f t="shared" si="405"/>
        <v>0</v>
      </c>
      <c r="J5175" s="160">
        <f t="shared" si="406"/>
        <v>0</v>
      </c>
      <c r="K5175" s="160">
        <f t="shared" si="407"/>
        <v>0</v>
      </c>
    </row>
    <row r="5176" spans="7:11">
      <c r="G5176" s="160">
        <f t="shared" si="404"/>
        <v>0</v>
      </c>
      <c r="H5176" s="160">
        <f t="shared" si="408"/>
        <v>0</v>
      </c>
      <c r="I5176" s="160">
        <f t="shared" si="405"/>
        <v>0</v>
      </c>
      <c r="J5176" s="160">
        <f t="shared" si="406"/>
        <v>0</v>
      </c>
      <c r="K5176" s="160">
        <f t="shared" si="407"/>
        <v>0</v>
      </c>
    </row>
    <row r="5177" spans="7:11">
      <c r="G5177" s="160">
        <f t="shared" ref="G5177:G5240" si="409">IF(LEFT(C5177,2)="1-","ТР",IF(LEFT(C5177,2)="4-","ТР",0))</f>
        <v>0</v>
      </c>
      <c r="H5177" s="160">
        <f t="shared" si="408"/>
        <v>0</v>
      </c>
      <c r="I5177" s="160">
        <f t="shared" si="405"/>
        <v>0</v>
      </c>
      <c r="J5177" s="160">
        <f t="shared" si="406"/>
        <v>0</v>
      </c>
      <c r="K5177" s="160">
        <f t="shared" si="407"/>
        <v>0</v>
      </c>
    </row>
    <row r="5178" spans="7:11">
      <c r="G5178" s="160">
        <f t="shared" si="409"/>
        <v>0</v>
      </c>
      <c r="H5178" s="160">
        <f t="shared" si="408"/>
        <v>0</v>
      </c>
      <c r="I5178" s="160">
        <f t="shared" si="405"/>
        <v>0</v>
      </c>
      <c r="J5178" s="160">
        <f t="shared" si="406"/>
        <v>0</v>
      </c>
      <c r="K5178" s="160">
        <f t="shared" si="407"/>
        <v>0</v>
      </c>
    </row>
    <row r="5179" spans="7:11">
      <c r="G5179" s="160">
        <f t="shared" si="409"/>
        <v>0</v>
      </c>
      <c r="H5179" s="160">
        <f t="shared" si="408"/>
        <v>0</v>
      </c>
      <c r="I5179" s="160">
        <f t="shared" si="405"/>
        <v>0</v>
      </c>
      <c r="J5179" s="160">
        <f t="shared" si="406"/>
        <v>0</v>
      </c>
      <c r="K5179" s="160">
        <f t="shared" si="407"/>
        <v>0</v>
      </c>
    </row>
    <row r="5180" spans="7:11">
      <c r="G5180" s="160">
        <f t="shared" si="409"/>
        <v>0</v>
      </c>
      <c r="H5180" s="160">
        <f t="shared" si="408"/>
        <v>0</v>
      </c>
      <c r="I5180" s="160">
        <f t="shared" si="405"/>
        <v>0</v>
      </c>
      <c r="J5180" s="160">
        <f t="shared" si="406"/>
        <v>0</v>
      </c>
      <c r="K5180" s="160">
        <f t="shared" si="407"/>
        <v>0</v>
      </c>
    </row>
    <row r="5181" spans="7:11">
      <c r="G5181" s="160">
        <f t="shared" si="409"/>
        <v>0</v>
      </c>
      <c r="H5181" s="160">
        <f t="shared" si="408"/>
        <v>0</v>
      </c>
      <c r="I5181" s="160">
        <f t="shared" si="405"/>
        <v>0</v>
      </c>
      <c r="J5181" s="160">
        <f t="shared" si="406"/>
        <v>0</v>
      </c>
      <c r="K5181" s="160">
        <f t="shared" si="407"/>
        <v>0</v>
      </c>
    </row>
    <row r="5182" spans="7:11">
      <c r="G5182" s="160">
        <f t="shared" si="409"/>
        <v>0</v>
      </c>
      <c r="H5182" s="160">
        <f t="shared" si="408"/>
        <v>0</v>
      </c>
      <c r="I5182" s="160">
        <f t="shared" si="405"/>
        <v>0</v>
      </c>
      <c r="J5182" s="160">
        <f t="shared" si="406"/>
        <v>0</v>
      </c>
      <c r="K5182" s="160">
        <f t="shared" si="407"/>
        <v>0</v>
      </c>
    </row>
    <row r="5183" spans="7:11">
      <c r="G5183" s="160">
        <f t="shared" si="409"/>
        <v>0</v>
      </c>
      <c r="H5183" s="160">
        <f t="shared" si="408"/>
        <v>0</v>
      </c>
      <c r="I5183" s="160">
        <f t="shared" si="405"/>
        <v>0</v>
      </c>
      <c r="J5183" s="160">
        <f t="shared" si="406"/>
        <v>0</v>
      </c>
      <c r="K5183" s="160">
        <f t="shared" si="407"/>
        <v>0</v>
      </c>
    </row>
    <row r="5184" spans="7:11">
      <c r="G5184" s="160">
        <f t="shared" si="409"/>
        <v>0</v>
      </c>
      <c r="H5184" s="160">
        <f t="shared" si="408"/>
        <v>0</v>
      </c>
      <c r="I5184" s="160">
        <f t="shared" si="405"/>
        <v>0</v>
      </c>
      <c r="J5184" s="160">
        <f t="shared" si="406"/>
        <v>0</v>
      </c>
      <c r="K5184" s="160">
        <f t="shared" si="407"/>
        <v>0</v>
      </c>
    </row>
    <row r="5185" spans="7:11">
      <c r="G5185" s="160">
        <f t="shared" si="409"/>
        <v>0</v>
      </c>
      <c r="H5185" s="160">
        <f t="shared" si="408"/>
        <v>0</v>
      </c>
      <c r="I5185" s="160">
        <f t="shared" si="405"/>
        <v>0</v>
      </c>
      <c r="J5185" s="160">
        <f t="shared" si="406"/>
        <v>0</v>
      </c>
      <c r="K5185" s="160">
        <f t="shared" si="407"/>
        <v>0</v>
      </c>
    </row>
    <row r="5186" spans="7:11">
      <c r="G5186" s="160">
        <f t="shared" si="409"/>
        <v>0</v>
      </c>
      <c r="H5186" s="160">
        <f t="shared" si="408"/>
        <v>0</v>
      </c>
      <c r="I5186" s="160">
        <f t="shared" si="405"/>
        <v>0</v>
      </c>
      <c r="J5186" s="160">
        <f t="shared" si="406"/>
        <v>0</v>
      </c>
      <c r="K5186" s="160">
        <f t="shared" si="407"/>
        <v>0</v>
      </c>
    </row>
    <row r="5187" spans="7:11">
      <c r="G5187" s="160">
        <f t="shared" si="409"/>
        <v>0</v>
      </c>
      <c r="H5187" s="160">
        <f t="shared" si="408"/>
        <v>0</v>
      </c>
      <c r="I5187" s="160">
        <f t="shared" si="405"/>
        <v>0</v>
      </c>
      <c r="J5187" s="160">
        <f t="shared" si="406"/>
        <v>0</v>
      </c>
      <c r="K5187" s="160">
        <f t="shared" si="407"/>
        <v>0</v>
      </c>
    </row>
    <row r="5188" spans="7:11">
      <c r="G5188" s="160">
        <f t="shared" si="409"/>
        <v>0</v>
      </c>
      <c r="H5188" s="160">
        <f t="shared" si="408"/>
        <v>0</v>
      </c>
      <c r="I5188" s="160">
        <f t="shared" ref="I5188:I5251" si="410">IF(G5188="ТР",F5188,0)</f>
        <v>0</v>
      </c>
      <c r="J5188" s="160">
        <f t="shared" si="406"/>
        <v>0</v>
      </c>
      <c r="K5188" s="160">
        <f t="shared" si="407"/>
        <v>0</v>
      </c>
    </row>
    <row r="5189" spans="7:11">
      <c r="G5189" s="160">
        <f t="shared" si="409"/>
        <v>0</v>
      </c>
      <c r="H5189" s="160">
        <f t="shared" si="408"/>
        <v>0</v>
      </c>
      <c r="I5189" s="160">
        <f t="shared" si="410"/>
        <v>0</v>
      </c>
      <c r="J5189" s="160">
        <f t="shared" ref="J5189:J5252" si="411">IF(LEFT(C5189,2)="02","КР",0)</f>
        <v>0</v>
      </c>
      <c r="K5189" s="160">
        <f t="shared" ref="K5189:K5252" si="412">IF(J5189="КР",F5189,0)</f>
        <v>0</v>
      </c>
    </row>
    <row r="5190" spans="7:11">
      <c r="G5190" s="160">
        <f t="shared" si="409"/>
        <v>0</v>
      </c>
      <c r="H5190" s="160">
        <f t="shared" si="408"/>
        <v>0</v>
      </c>
      <c r="I5190" s="160">
        <f t="shared" si="410"/>
        <v>0</v>
      </c>
      <c r="J5190" s="160">
        <f t="shared" si="411"/>
        <v>0</v>
      </c>
      <c r="K5190" s="160">
        <f t="shared" si="412"/>
        <v>0</v>
      </c>
    </row>
    <row r="5191" spans="7:11">
      <c r="G5191" s="160">
        <f t="shared" si="409"/>
        <v>0</v>
      </c>
      <c r="H5191" s="160">
        <f t="shared" ref="H5191:H5254" si="413">IF(G5191="ТР",MID(C5191,3,1),0)</f>
        <v>0</v>
      </c>
      <c r="I5191" s="160">
        <f t="shared" si="410"/>
        <v>0</v>
      </c>
      <c r="J5191" s="160">
        <f t="shared" si="411"/>
        <v>0</v>
      </c>
      <c r="K5191" s="160">
        <f t="shared" si="412"/>
        <v>0</v>
      </c>
    </row>
    <row r="5192" spans="7:11">
      <c r="G5192" s="160">
        <f t="shared" si="409"/>
        <v>0</v>
      </c>
      <c r="H5192" s="160">
        <f t="shared" si="413"/>
        <v>0</v>
      </c>
      <c r="I5192" s="160">
        <f t="shared" si="410"/>
        <v>0</v>
      </c>
      <c r="J5192" s="160">
        <f t="shared" si="411"/>
        <v>0</v>
      </c>
      <c r="K5192" s="160">
        <f t="shared" si="412"/>
        <v>0</v>
      </c>
    </row>
    <row r="5193" spans="7:11">
      <c r="G5193" s="160">
        <f t="shared" si="409"/>
        <v>0</v>
      </c>
      <c r="H5193" s="160">
        <f t="shared" si="413"/>
        <v>0</v>
      </c>
      <c r="I5193" s="160">
        <f t="shared" si="410"/>
        <v>0</v>
      </c>
      <c r="J5193" s="160">
        <f t="shared" si="411"/>
        <v>0</v>
      </c>
      <c r="K5193" s="160">
        <f t="shared" si="412"/>
        <v>0</v>
      </c>
    </row>
    <row r="5194" spans="7:11">
      <c r="G5194" s="160">
        <f t="shared" si="409"/>
        <v>0</v>
      </c>
      <c r="H5194" s="160">
        <f t="shared" si="413"/>
        <v>0</v>
      </c>
      <c r="I5194" s="160">
        <f t="shared" si="410"/>
        <v>0</v>
      </c>
      <c r="J5194" s="160">
        <f t="shared" si="411"/>
        <v>0</v>
      </c>
      <c r="K5194" s="160">
        <f t="shared" si="412"/>
        <v>0</v>
      </c>
    </row>
    <row r="5195" spans="7:11">
      <c r="G5195" s="160">
        <f t="shared" si="409"/>
        <v>0</v>
      </c>
      <c r="H5195" s="160">
        <f t="shared" si="413"/>
        <v>0</v>
      </c>
      <c r="I5195" s="160">
        <f t="shared" si="410"/>
        <v>0</v>
      </c>
      <c r="J5195" s="160">
        <f t="shared" si="411"/>
        <v>0</v>
      </c>
      <c r="K5195" s="160">
        <f t="shared" si="412"/>
        <v>0</v>
      </c>
    </row>
    <row r="5196" spans="7:11">
      <c r="G5196" s="160">
        <f t="shared" si="409"/>
        <v>0</v>
      </c>
      <c r="H5196" s="160">
        <f t="shared" si="413"/>
        <v>0</v>
      </c>
      <c r="I5196" s="160">
        <f t="shared" si="410"/>
        <v>0</v>
      </c>
      <c r="J5196" s="160">
        <f t="shared" si="411"/>
        <v>0</v>
      </c>
      <c r="K5196" s="160">
        <f t="shared" si="412"/>
        <v>0</v>
      </c>
    </row>
    <row r="5197" spans="7:11">
      <c r="G5197" s="160">
        <f t="shared" si="409"/>
        <v>0</v>
      </c>
      <c r="H5197" s="160">
        <f t="shared" si="413"/>
        <v>0</v>
      </c>
      <c r="I5197" s="160">
        <f t="shared" si="410"/>
        <v>0</v>
      </c>
      <c r="J5197" s="160">
        <f t="shared" si="411"/>
        <v>0</v>
      </c>
      <c r="K5197" s="160">
        <f t="shared" si="412"/>
        <v>0</v>
      </c>
    </row>
    <row r="5198" spans="7:11">
      <c r="G5198" s="160">
        <f t="shared" si="409"/>
        <v>0</v>
      </c>
      <c r="H5198" s="160">
        <f t="shared" si="413"/>
        <v>0</v>
      </c>
      <c r="I5198" s="160">
        <f t="shared" si="410"/>
        <v>0</v>
      </c>
      <c r="J5198" s="160">
        <f t="shared" si="411"/>
        <v>0</v>
      </c>
      <c r="K5198" s="160">
        <f t="shared" si="412"/>
        <v>0</v>
      </c>
    </row>
    <row r="5199" spans="7:11">
      <c r="G5199" s="160">
        <f t="shared" si="409"/>
        <v>0</v>
      </c>
      <c r="H5199" s="160">
        <f t="shared" si="413"/>
        <v>0</v>
      </c>
      <c r="I5199" s="160">
        <f t="shared" si="410"/>
        <v>0</v>
      </c>
      <c r="J5199" s="160">
        <f t="shared" si="411"/>
        <v>0</v>
      </c>
      <c r="K5199" s="160">
        <f t="shared" si="412"/>
        <v>0</v>
      </c>
    </row>
    <row r="5200" spans="7:11">
      <c r="G5200" s="160">
        <f t="shared" si="409"/>
        <v>0</v>
      </c>
      <c r="H5200" s="160">
        <f t="shared" si="413"/>
        <v>0</v>
      </c>
      <c r="I5200" s="160">
        <f t="shared" si="410"/>
        <v>0</v>
      </c>
      <c r="J5200" s="160">
        <f t="shared" si="411"/>
        <v>0</v>
      </c>
      <c r="K5200" s="160">
        <f t="shared" si="412"/>
        <v>0</v>
      </c>
    </row>
    <row r="5201" spans="7:11">
      <c r="G5201" s="160">
        <f t="shared" si="409"/>
        <v>0</v>
      </c>
      <c r="H5201" s="160">
        <f t="shared" si="413"/>
        <v>0</v>
      </c>
      <c r="I5201" s="160">
        <f t="shared" si="410"/>
        <v>0</v>
      </c>
      <c r="J5201" s="160">
        <f t="shared" si="411"/>
        <v>0</v>
      </c>
      <c r="K5201" s="160">
        <f t="shared" si="412"/>
        <v>0</v>
      </c>
    </row>
    <row r="5202" spans="7:11">
      <c r="G5202" s="160">
        <f t="shared" si="409"/>
        <v>0</v>
      </c>
      <c r="H5202" s="160">
        <f t="shared" si="413"/>
        <v>0</v>
      </c>
      <c r="I5202" s="160">
        <f t="shared" si="410"/>
        <v>0</v>
      </c>
      <c r="J5202" s="160">
        <f t="shared" si="411"/>
        <v>0</v>
      </c>
      <c r="K5202" s="160">
        <f t="shared" si="412"/>
        <v>0</v>
      </c>
    </row>
    <row r="5203" spans="7:11">
      <c r="G5203" s="160">
        <f t="shared" si="409"/>
        <v>0</v>
      </c>
      <c r="H5203" s="160">
        <f t="shared" si="413"/>
        <v>0</v>
      </c>
      <c r="I5203" s="160">
        <f t="shared" si="410"/>
        <v>0</v>
      </c>
      <c r="J5203" s="160">
        <f t="shared" si="411"/>
        <v>0</v>
      </c>
      <c r="K5203" s="160">
        <f t="shared" si="412"/>
        <v>0</v>
      </c>
    </row>
    <row r="5204" spans="7:11">
      <c r="G5204" s="160">
        <f t="shared" si="409"/>
        <v>0</v>
      </c>
      <c r="H5204" s="160">
        <f t="shared" si="413"/>
        <v>0</v>
      </c>
      <c r="I5204" s="160">
        <f t="shared" si="410"/>
        <v>0</v>
      </c>
      <c r="J5204" s="160">
        <f t="shared" si="411"/>
        <v>0</v>
      </c>
      <c r="K5204" s="160">
        <f t="shared" si="412"/>
        <v>0</v>
      </c>
    </row>
    <row r="5205" spans="7:11">
      <c r="G5205" s="160">
        <f t="shared" si="409"/>
        <v>0</v>
      </c>
      <c r="H5205" s="160">
        <f t="shared" si="413"/>
        <v>0</v>
      </c>
      <c r="I5205" s="160">
        <f t="shared" si="410"/>
        <v>0</v>
      </c>
      <c r="J5205" s="160">
        <f t="shared" si="411"/>
        <v>0</v>
      </c>
      <c r="K5205" s="160">
        <f t="shared" si="412"/>
        <v>0</v>
      </c>
    </row>
    <row r="5206" spans="7:11">
      <c r="G5206" s="160">
        <f t="shared" si="409"/>
        <v>0</v>
      </c>
      <c r="H5206" s="160">
        <f t="shared" si="413"/>
        <v>0</v>
      </c>
      <c r="I5206" s="160">
        <f t="shared" si="410"/>
        <v>0</v>
      </c>
      <c r="J5206" s="160">
        <f t="shared" si="411"/>
        <v>0</v>
      </c>
      <c r="K5206" s="160">
        <f t="shared" si="412"/>
        <v>0</v>
      </c>
    </row>
    <row r="5207" spans="7:11">
      <c r="G5207" s="160">
        <f t="shared" si="409"/>
        <v>0</v>
      </c>
      <c r="H5207" s="160">
        <f t="shared" si="413"/>
        <v>0</v>
      </c>
      <c r="I5207" s="160">
        <f t="shared" si="410"/>
        <v>0</v>
      </c>
      <c r="J5207" s="160">
        <f t="shared" si="411"/>
        <v>0</v>
      </c>
      <c r="K5207" s="160">
        <f t="shared" si="412"/>
        <v>0</v>
      </c>
    </row>
    <row r="5208" spans="7:11">
      <c r="G5208" s="160">
        <f t="shared" si="409"/>
        <v>0</v>
      </c>
      <c r="H5208" s="160">
        <f t="shared" si="413"/>
        <v>0</v>
      </c>
      <c r="I5208" s="160">
        <f t="shared" si="410"/>
        <v>0</v>
      </c>
      <c r="J5208" s="160">
        <f t="shared" si="411"/>
        <v>0</v>
      </c>
      <c r="K5208" s="160">
        <f t="shared" si="412"/>
        <v>0</v>
      </c>
    </row>
    <row r="5209" spans="7:11">
      <c r="G5209" s="160">
        <f t="shared" si="409"/>
        <v>0</v>
      </c>
      <c r="H5209" s="160">
        <f t="shared" si="413"/>
        <v>0</v>
      </c>
      <c r="I5209" s="160">
        <f t="shared" si="410"/>
        <v>0</v>
      </c>
      <c r="J5209" s="160">
        <f t="shared" si="411"/>
        <v>0</v>
      </c>
      <c r="K5209" s="160">
        <f t="shared" si="412"/>
        <v>0</v>
      </c>
    </row>
    <row r="5210" spans="7:11">
      <c r="G5210" s="160">
        <f t="shared" si="409"/>
        <v>0</v>
      </c>
      <c r="H5210" s="160">
        <f t="shared" si="413"/>
        <v>0</v>
      </c>
      <c r="I5210" s="160">
        <f t="shared" si="410"/>
        <v>0</v>
      </c>
      <c r="J5210" s="160">
        <f t="shared" si="411"/>
        <v>0</v>
      </c>
      <c r="K5210" s="160">
        <f t="shared" si="412"/>
        <v>0</v>
      </c>
    </row>
    <row r="5211" spans="7:11">
      <c r="G5211" s="160">
        <f t="shared" si="409"/>
        <v>0</v>
      </c>
      <c r="H5211" s="160">
        <f t="shared" si="413"/>
        <v>0</v>
      </c>
      <c r="I5211" s="160">
        <f t="shared" si="410"/>
        <v>0</v>
      </c>
      <c r="J5211" s="160">
        <f t="shared" si="411"/>
        <v>0</v>
      </c>
      <c r="K5211" s="160">
        <f t="shared" si="412"/>
        <v>0</v>
      </c>
    </row>
    <row r="5212" spans="7:11">
      <c r="G5212" s="160">
        <f t="shared" si="409"/>
        <v>0</v>
      </c>
      <c r="H5212" s="160">
        <f t="shared" si="413"/>
        <v>0</v>
      </c>
      <c r="I5212" s="160">
        <f t="shared" si="410"/>
        <v>0</v>
      </c>
      <c r="J5212" s="160">
        <f t="shared" si="411"/>
        <v>0</v>
      </c>
      <c r="K5212" s="160">
        <f t="shared" si="412"/>
        <v>0</v>
      </c>
    </row>
    <row r="5213" spans="7:11">
      <c r="G5213" s="160">
        <f t="shared" si="409"/>
        <v>0</v>
      </c>
      <c r="H5213" s="160">
        <f t="shared" si="413"/>
        <v>0</v>
      </c>
      <c r="I5213" s="160">
        <f t="shared" si="410"/>
        <v>0</v>
      </c>
      <c r="J5213" s="160">
        <f t="shared" si="411"/>
        <v>0</v>
      </c>
      <c r="K5213" s="160">
        <f t="shared" si="412"/>
        <v>0</v>
      </c>
    </row>
    <row r="5214" spans="7:11">
      <c r="G5214" s="160">
        <f t="shared" si="409"/>
        <v>0</v>
      </c>
      <c r="H5214" s="160">
        <f t="shared" si="413"/>
        <v>0</v>
      </c>
      <c r="I5214" s="160">
        <f t="shared" si="410"/>
        <v>0</v>
      </c>
      <c r="J5214" s="160">
        <f t="shared" si="411"/>
        <v>0</v>
      </c>
      <c r="K5214" s="160">
        <f t="shared" si="412"/>
        <v>0</v>
      </c>
    </row>
    <row r="5215" spans="7:11">
      <c r="G5215" s="160">
        <f t="shared" si="409"/>
        <v>0</v>
      </c>
      <c r="H5215" s="160">
        <f t="shared" si="413"/>
        <v>0</v>
      </c>
      <c r="I5215" s="160">
        <f t="shared" si="410"/>
        <v>0</v>
      </c>
      <c r="J5215" s="160">
        <f t="shared" si="411"/>
        <v>0</v>
      </c>
      <c r="K5215" s="160">
        <f t="shared" si="412"/>
        <v>0</v>
      </c>
    </row>
    <row r="5216" spans="7:11">
      <c r="G5216" s="160">
        <f t="shared" si="409"/>
        <v>0</v>
      </c>
      <c r="H5216" s="160">
        <f t="shared" si="413"/>
        <v>0</v>
      </c>
      <c r="I5216" s="160">
        <f t="shared" si="410"/>
        <v>0</v>
      </c>
      <c r="J5216" s="160">
        <f t="shared" si="411"/>
        <v>0</v>
      </c>
      <c r="K5216" s="160">
        <f t="shared" si="412"/>
        <v>0</v>
      </c>
    </row>
    <row r="5217" spans="7:11">
      <c r="G5217" s="160">
        <f t="shared" si="409"/>
        <v>0</v>
      </c>
      <c r="H5217" s="160">
        <f t="shared" si="413"/>
        <v>0</v>
      </c>
      <c r="I5217" s="160">
        <f t="shared" si="410"/>
        <v>0</v>
      </c>
      <c r="J5217" s="160">
        <f t="shared" si="411"/>
        <v>0</v>
      </c>
      <c r="K5217" s="160">
        <f t="shared" si="412"/>
        <v>0</v>
      </c>
    </row>
    <row r="5218" spans="7:11">
      <c r="G5218" s="160">
        <f t="shared" si="409"/>
        <v>0</v>
      </c>
      <c r="H5218" s="160">
        <f t="shared" si="413"/>
        <v>0</v>
      </c>
      <c r="I5218" s="160">
        <f t="shared" si="410"/>
        <v>0</v>
      </c>
      <c r="J5218" s="160">
        <f t="shared" si="411"/>
        <v>0</v>
      </c>
      <c r="K5218" s="160">
        <f t="shared" si="412"/>
        <v>0</v>
      </c>
    </row>
    <row r="5219" spans="7:11">
      <c r="G5219" s="160">
        <f t="shared" si="409"/>
        <v>0</v>
      </c>
      <c r="H5219" s="160">
        <f t="shared" si="413"/>
        <v>0</v>
      </c>
      <c r="I5219" s="160">
        <f t="shared" si="410"/>
        <v>0</v>
      </c>
      <c r="J5219" s="160">
        <f t="shared" si="411"/>
        <v>0</v>
      </c>
      <c r="K5219" s="160">
        <f t="shared" si="412"/>
        <v>0</v>
      </c>
    </row>
    <row r="5220" spans="7:11">
      <c r="G5220" s="160">
        <f t="shared" si="409"/>
        <v>0</v>
      </c>
      <c r="H5220" s="160">
        <f t="shared" si="413"/>
        <v>0</v>
      </c>
      <c r="I5220" s="160">
        <f t="shared" si="410"/>
        <v>0</v>
      </c>
      <c r="J5220" s="160">
        <f t="shared" si="411"/>
        <v>0</v>
      </c>
      <c r="K5220" s="160">
        <f t="shared" si="412"/>
        <v>0</v>
      </c>
    </row>
    <row r="5221" spans="7:11">
      <c r="G5221" s="160">
        <f t="shared" si="409"/>
        <v>0</v>
      </c>
      <c r="H5221" s="160">
        <f t="shared" si="413"/>
        <v>0</v>
      </c>
      <c r="I5221" s="160">
        <f t="shared" si="410"/>
        <v>0</v>
      </c>
      <c r="J5221" s="160">
        <f t="shared" si="411"/>
        <v>0</v>
      </c>
      <c r="K5221" s="160">
        <f t="shared" si="412"/>
        <v>0</v>
      </c>
    </row>
    <row r="5222" spans="7:11">
      <c r="G5222" s="160">
        <f t="shared" si="409"/>
        <v>0</v>
      </c>
      <c r="H5222" s="160">
        <f t="shared" si="413"/>
        <v>0</v>
      </c>
      <c r="I5222" s="160">
        <f t="shared" si="410"/>
        <v>0</v>
      </c>
      <c r="J5222" s="160">
        <f t="shared" si="411"/>
        <v>0</v>
      </c>
      <c r="K5222" s="160">
        <f t="shared" si="412"/>
        <v>0</v>
      </c>
    </row>
    <row r="5223" spans="7:11">
      <c r="G5223" s="160">
        <f t="shared" si="409"/>
        <v>0</v>
      </c>
      <c r="H5223" s="160">
        <f t="shared" si="413"/>
        <v>0</v>
      </c>
      <c r="I5223" s="160">
        <f t="shared" si="410"/>
        <v>0</v>
      </c>
      <c r="J5223" s="160">
        <f t="shared" si="411"/>
        <v>0</v>
      </c>
      <c r="K5223" s="160">
        <f t="shared" si="412"/>
        <v>0</v>
      </c>
    </row>
    <row r="5224" spans="7:11">
      <c r="G5224" s="160">
        <f t="shared" si="409"/>
        <v>0</v>
      </c>
      <c r="H5224" s="160">
        <f t="shared" si="413"/>
        <v>0</v>
      </c>
      <c r="I5224" s="160">
        <f t="shared" si="410"/>
        <v>0</v>
      </c>
      <c r="J5224" s="160">
        <f t="shared" si="411"/>
        <v>0</v>
      </c>
      <c r="K5224" s="160">
        <f t="shared" si="412"/>
        <v>0</v>
      </c>
    </row>
    <row r="5225" spans="7:11">
      <c r="G5225" s="160">
        <f t="shared" si="409"/>
        <v>0</v>
      </c>
      <c r="H5225" s="160">
        <f t="shared" si="413"/>
        <v>0</v>
      </c>
      <c r="I5225" s="160">
        <f t="shared" si="410"/>
        <v>0</v>
      </c>
      <c r="J5225" s="160">
        <f t="shared" si="411"/>
        <v>0</v>
      </c>
      <c r="K5225" s="160">
        <f t="shared" si="412"/>
        <v>0</v>
      </c>
    </row>
    <row r="5226" spans="7:11">
      <c r="G5226" s="160">
        <f t="shared" si="409"/>
        <v>0</v>
      </c>
      <c r="H5226" s="160">
        <f t="shared" si="413"/>
        <v>0</v>
      </c>
      <c r="I5226" s="160">
        <f t="shared" si="410"/>
        <v>0</v>
      </c>
      <c r="J5226" s="160">
        <f t="shared" si="411"/>
        <v>0</v>
      </c>
      <c r="K5226" s="160">
        <f t="shared" si="412"/>
        <v>0</v>
      </c>
    </row>
    <row r="5227" spans="7:11">
      <c r="G5227" s="160">
        <f t="shared" si="409"/>
        <v>0</v>
      </c>
      <c r="H5227" s="160">
        <f t="shared" si="413"/>
        <v>0</v>
      </c>
      <c r="I5227" s="160">
        <f t="shared" si="410"/>
        <v>0</v>
      </c>
      <c r="J5227" s="160">
        <f t="shared" si="411"/>
        <v>0</v>
      </c>
      <c r="K5227" s="160">
        <f t="shared" si="412"/>
        <v>0</v>
      </c>
    </row>
    <row r="5228" spans="7:11">
      <c r="G5228" s="160">
        <f t="shared" si="409"/>
        <v>0</v>
      </c>
      <c r="H5228" s="160">
        <f t="shared" si="413"/>
        <v>0</v>
      </c>
      <c r="I5228" s="160">
        <f t="shared" si="410"/>
        <v>0</v>
      </c>
      <c r="J5228" s="160">
        <f t="shared" si="411"/>
        <v>0</v>
      </c>
      <c r="K5228" s="160">
        <f t="shared" si="412"/>
        <v>0</v>
      </c>
    </row>
    <row r="5229" spans="7:11">
      <c r="G5229" s="160">
        <f t="shared" si="409"/>
        <v>0</v>
      </c>
      <c r="H5229" s="160">
        <f t="shared" si="413"/>
        <v>0</v>
      </c>
      <c r="I5229" s="160">
        <f t="shared" si="410"/>
        <v>0</v>
      </c>
      <c r="J5229" s="160">
        <f t="shared" si="411"/>
        <v>0</v>
      </c>
      <c r="K5229" s="160">
        <f t="shared" si="412"/>
        <v>0</v>
      </c>
    </row>
    <row r="5230" spans="7:11">
      <c r="G5230" s="160">
        <f t="shared" si="409"/>
        <v>0</v>
      </c>
      <c r="H5230" s="160">
        <f t="shared" si="413"/>
        <v>0</v>
      </c>
      <c r="I5230" s="160">
        <f t="shared" si="410"/>
        <v>0</v>
      </c>
      <c r="J5230" s="160">
        <f t="shared" si="411"/>
        <v>0</v>
      </c>
      <c r="K5230" s="160">
        <f t="shared" si="412"/>
        <v>0</v>
      </c>
    </row>
    <row r="5231" spans="7:11">
      <c r="G5231" s="160">
        <f t="shared" si="409"/>
        <v>0</v>
      </c>
      <c r="H5231" s="160">
        <f t="shared" si="413"/>
        <v>0</v>
      </c>
      <c r="I5231" s="160">
        <f t="shared" si="410"/>
        <v>0</v>
      </c>
      <c r="J5231" s="160">
        <f t="shared" si="411"/>
        <v>0</v>
      </c>
      <c r="K5231" s="160">
        <f t="shared" si="412"/>
        <v>0</v>
      </c>
    </row>
    <row r="5232" spans="7:11">
      <c r="G5232" s="160">
        <f t="shared" si="409"/>
        <v>0</v>
      </c>
      <c r="H5232" s="160">
        <f t="shared" si="413"/>
        <v>0</v>
      </c>
      <c r="I5232" s="160">
        <f t="shared" si="410"/>
        <v>0</v>
      </c>
      <c r="J5232" s="160">
        <f t="shared" si="411"/>
        <v>0</v>
      </c>
      <c r="K5232" s="160">
        <f t="shared" si="412"/>
        <v>0</v>
      </c>
    </row>
    <row r="5233" spans="7:11">
      <c r="G5233" s="160">
        <f t="shared" si="409"/>
        <v>0</v>
      </c>
      <c r="H5233" s="160">
        <f t="shared" si="413"/>
        <v>0</v>
      </c>
      <c r="I5233" s="160">
        <f t="shared" si="410"/>
        <v>0</v>
      </c>
      <c r="J5233" s="160">
        <f t="shared" si="411"/>
        <v>0</v>
      </c>
      <c r="K5233" s="160">
        <f t="shared" si="412"/>
        <v>0</v>
      </c>
    </row>
    <row r="5234" spans="7:11">
      <c r="G5234" s="160">
        <f t="shared" si="409"/>
        <v>0</v>
      </c>
      <c r="H5234" s="160">
        <f t="shared" si="413"/>
        <v>0</v>
      </c>
      <c r="I5234" s="160">
        <f t="shared" si="410"/>
        <v>0</v>
      </c>
      <c r="J5234" s="160">
        <f t="shared" si="411"/>
        <v>0</v>
      </c>
      <c r="K5234" s="160">
        <f t="shared" si="412"/>
        <v>0</v>
      </c>
    </row>
    <row r="5235" spans="7:11">
      <c r="G5235" s="160">
        <f t="shared" si="409"/>
        <v>0</v>
      </c>
      <c r="H5235" s="160">
        <f t="shared" si="413"/>
        <v>0</v>
      </c>
      <c r="I5235" s="160">
        <f t="shared" si="410"/>
        <v>0</v>
      </c>
      <c r="J5235" s="160">
        <f t="shared" si="411"/>
        <v>0</v>
      </c>
      <c r="K5235" s="160">
        <f t="shared" si="412"/>
        <v>0</v>
      </c>
    </row>
    <row r="5236" spans="7:11">
      <c r="G5236" s="160">
        <f t="shared" si="409"/>
        <v>0</v>
      </c>
      <c r="H5236" s="160">
        <f t="shared" si="413"/>
        <v>0</v>
      </c>
      <c r="I5236" s="160">
        <f t="shared" si="410"/>
        <v>0</v>
      </c>
      <c r="J5236" s="160">
        <f t="shared" si="411"/>
        <v>0</v>
      </c>
      <c r="K5236" s="160">
        <f t="shared" si="412"/>
        <v>0</v>
      </c>
    </row>
    <row r="5237" spans="7:11">
      <c r="G5237" s="160">
        <f t="shared" si="409"/>
        <v>0</v>
      </c>
      <c r="H5237" s="160">
        <f t="shared" si="413"/>
        <v>0</v>
      </c>
      <c r="I5237" s="160">
        <f t="shared" si="410"/>
        <v>0</v>
      </c>
      <c r="J5237" s="160">
        <f t="shared" si="411"/>
        <v>0</v>
      </c>
      <c r="K5237" s="160">
        <f t="shared" si="412"/>
        <v>0</v>
      </c>
    </row>
    <row r="5238" spans="7:11">
      <c r="G5238" s="160">
        <f t="shared" si="409"/>
        <v>0</v>
      </c>
      <c r="H5238" s="160">
        <f t="shared" si="413"/>
        <v>0</v>
      </c>
      <c r="I5238" s="160">
        <f t="shared" si="410"/>
        <v>0</v>
      </c>
      <c r="J5238" s="160">
        <f t="shared" si="411"/>
        <v>0</v>
      </c>
      <c r="K5238" s="160">
        <f t="shared" si="412"/>
        <v>0</v>
      </c>
    </row>
    <row r="5239" spans="7:11">
      <c r="G5239" s="160">
        <f t="shared" si="409"/>
        <v>0</v>
      </c>
      <c r="H5239" s="160">
        <f t="shared" si="413"/>
        <v>0</v>
      </c>
      <c r="I5239" s="160">
        <f t="shared" si="410"/>
        <v>0</v>
      </c>
      <c r="J5239" s="160">
        <f t="shared" si="411"/>
        <v>0</v>
      </c>
      <c r="K5239" s="160">
        <f t="shared" si="412"/>
        <v>0</v>
      </c>
    </row>
    <row r="5240" spans="7:11">
      <c r="G5240" s="160">
        <f t="shared" si="409"/>
        <v>0</v>
      </c>
      <c r="H5240" s="160">
        <f t="shared" si="413"/>
        <v>0</v>
      </c>
      <c r="I5240" s="160">
        <f t="shared" si="410"/>
        <v>0</v>
      </c>
      <c r="J5240" s="160">
        <f t="shared" si="411"/>
        <v>0</v>
      </c>
      <c r="K5240" s="160">
        <f t="shared" si="412"/>
        <v>0</v>
      </c>
    </row>
    <row r="5241" spans="7:11">
      <c r="G5241" s="160">
        <f t="shared" ref="G5241:G5304" si="414">IF(LEFT(C5241,2)="1-","ТР",IF(LEFT(C5241,2)="4-","ТР",0))</f>
        <v>0</v>
      </c>
      <c r="H5241" s="160">
        <f t="shared" si="413"/>
        <v>0</v>
      </c>
      <c r="I5241" s="160">
        <f t="shared" si="410"/>
        <v>0</v>
      </c>
      <c r="J5241" s="160">
        <f t="shared" si="411"/>
        <v>0</v>
      </c>
      <c r="K5241" s="160">
        <f t="shared" si="412"/>
        <v>0</v>
      </c>
    </row>
    <row r="5242" spans="7:11">
      <c r="G5242" s="160">
        <f t="shared" si="414"/>
        <v>0</v>
      </c>
      <c r="H5242" s="160">
        <f t="shared" si="413"/>
        <v>0</v>
      </c>
      <c r="I5242" s="160">
        <f t="shared" si="410"/>
        <v>0</v>
      </c>
      <c r="J5242" s="160">
        <f t="shared" si="411"/>
        <v>0</v>
      </c>
      <c r="K5242" s="160">
        <f t="shared" si="412"/>
        <v>0</v>
      </c>
    </row>
    <row r="5243" spans="7:11">
      <c r="G5243" s="160">
        <f t="shared" si="414"/>
        <v>0</v>
      </c>
      <c r="H5243" s="160">
        <f t="shared" si="413"/>
        <v>0</v>
      </c>
      <c r="I5243" s="160">
        <f t="shared" si="410"/>
        <v>0</v>
      </c>
      <c r="J5243" s="160">
        <f t="shared" si="411"/>
        <v>0</v>
      </c>
      <c r="K5243" s="160">
        <f t="shared" si="412"/>
        <v>0</v>
      </c>
    </row>
    <row r="5244" spans="7:11">
      <c r="G5244" s="160">
        <f t="shared" si="414"/>
        <v>0</v>
      </c>
      <c r="H5244" s="160">
        <f t="shared" si="413"/>
        <v>0</v>
      </c>
      <c r="I5244" s="160">
        <f t="shared" si="410"/>
        <v>0</v>
      </c>
      <c r="J5244" s="160">
        <f t="shared" si="411"/>
        <v>0</v>
      </c>
      <c r="K5244" s="160">
        <f t="shared" si="412"/>
        <v>0</v>
      </c>
    </row>
    <row r="5245" spans="7:11">
      <c r="G5245" s="160">
        <f t="shared" si="414"/>
        <v>0</v>
      </c>
      <c r="H5245" s="160">
        <f t="shared" si="413"/>
        <v>0</v>
      </c>
      <c r="I5245" s="160">
        <f t="shared" si="410"/>
        <v>0</v>
      </c>
      <c r="J5245" s="160">
        <f t="shared" si="411"/>
        <v>0</v>
      </c>
      <c r="K5245" s="160">
        <f t="shared" si="412"/>
        <v>0</v>
      </c>
    </row>
    <row r="5246" spans="7:11">
      <c r="G5246" s="160">
        <f t="shared" si="414"/>
        <v>0</v>
      </c>
      <c r="H5246" s="160">
        <f t="shared" si="413"/>
        <v>0</v>
      </c>
      <c r="I5246" s="160">
        <f t="shared" si="410"/>
        <v>0</v>
      </c>
      <c r="J5246" s="160">
        <f t="shared" si="411"/>
        <v>0</v>
      </c>
      <c r="K5246" s="160">
        <f t="shared" si="412"/>
        <v>0</v>
      </c>
    </row>
    <row r="5247" spans="7:11">
      <c r="G5247" s="160">
        <f t="shared" si="414"/>
        <v>0</v>
      </c>
      <c r="H5247" s="160">
        <f t="shared" si="413"/>
        <v>0</v>
      </c>
      <c r="I5247" s="160">
        <f t="shared" si="410"/>
        <v>0</v>
      </c>
      <c r="J5247" s="160">
        <f t="shared" si="411"/>
        <v>0</v>
      </c>
      <c r="K5247" s="160">
        <f t="shared" si="412"/>
        <v>0</v>
      </c>
    </row>
    <row r="5248" spans="7:11">
      <c r="G5248" s="160">
        <f t="shared" si="414"/>
        <v>0</v>
      </c>
      <c r="H5248" s="160">
        <f t="shared" si="413"/>
        <v>0</v>
      </c>
      <c r="I5248" s="160">
        <f t="shared" si="410"/>
        <v>0</v>
      </c>
      <c r="J5248" s="160">
        <f t="shared" si="411"/>
        <v>0</v>
      </c>
      <c r="K5248" s="160">
        <f t="shared" si="412"/>
        <v>0</v>
      </c>
    </row>
    <row r="5249" spans="7:11">
      <c r="G5249" s="160">
        <f t="shared" si="414"/>
        <v>0</v>
      </c>
      <c r="H5249" s="160">
        <f t="shared" si="413"/>
        <v>0</v>
      </c>
      <c r="I5249" s="160">
        <f t="shared" si="410"/>
        <v>0</v>
      </c>
      <c r="J5249" s="160">
        <f t="shared" si="411"/>
        <v>0</v>
      </c>
      <c r="K5249" s="160">
        <f t="shared" si="412"/>
        <v>0</v>
      </c>
    </row>
    <row r="5250" spans="7:11">
      <c r="G5250" s="160">
        <f t="shared" si="414"/>
        <v>0</v>
      </c>
      <c r="H5250" s="160">
        <f t="shared" si="413"/>
        <v>0</v>
      </c>
      <c r="I5250" s="160">
        <f t="shared" si="410"/>
        <v>0</v>
      </c>
      <c r="J5250" s="160">
        <f t="shared" si="411"/>
        <v>0</v>
      </c>
      <c r="K5250" s="160">
        <f t="shared" si="412"/>
        <v>0</v>
      </c>
    </row>
    <row r="5251" spans="7:11">
      <c r="G5251" s="160">
        <f t="shared" si="414"/>
        <v>0</v>
      </c>
      <c r="H5251" s="160">
        <f t="shared" si="413"/>
        <v>0</v>
      </c>
      <c r="I5251" s="160">
        <f t="shared" si="410"/>
        <v>0</v>
      </c>
      <c r="J5251" s="160">
        <f t="shared" si="411"/>
        <v>0</v>
      </c>
      <c r="K5251" s="160">
        <f t="shared" si="412"/>
        <v>0</v>
      </c>
    </row>
    <row r="5252" spans="7:11">
      <c r="G5252" s="160">
        <f t="shared" si="414"/>
        <v>0</v>
      </c>
      <c r="H5252" s="160">
        <f t="shared" si="413"/>
        <v>0</v>
      </c>
      <c r="I5252" s="160">
        <f t="shared" ref="I5252:I5315" si="415">IF(G5252="ТР",F5252,0)</f>
        <v>0</v>
      </c>
      <c r="J5252" s="160">
        <f t="shared" si="411"/>
        <v>0</v>
      </c>
      <c r="K5252" s="160">
        <f t="shared" si="412"/>
        <v>0</v>
      </c>
    </row>
    <row r="5253" spans="7:11">
      <c r="G5253" s="160">
        <f t="shared" si="414"/>
        <v>0</v>
      </c>
      <c r="H5253" s="160">
        <f t="shared" si="413"/>
        <v>0</v>
      </c>
      <c r="I5253" s="160">
        <f t="shared" si="415"/>
        <v>0</v>
      </c>
      <c r="J5253" s="160">
        <f t="shared" ref="J5253:J5316" si="416">IF(LEFT(C5253,2)="02","КР",0)</f>
        <v>0</v>
      </c>
      <c r="K5253" s="160">
        <f t="shared" ref="K5253:K5316" si="417">IF(J5253="КР",F5253,0)</f>
        <v>0</v>
      </c>
    </row>
    <row r="5254" spans="7:11">
      <c r="G5254" s="160">
        <f t="shared" si="414"/>
        <v>0</v>
      </c>
      <c r="H5254" s="160">
        <f t="shared" si="413"/>
        <v>0</v>
      </c>
      <c r="I5254" s="160">
        <f t="shared" si="415"/>
        <v>0</v>
      </c>
      <c r="J5254" s="160">
        <f t="shared" si="416"/>
        <v>0</v>
      </c>
      <c r="K5254" s="160">
        <f t="shared" si="417"/>
        <v>0</v>
      </c>
    </row>
    <row r="5255" spans="7:11">
      <c r="G5255" s="160">
        <f t="shared" si="414"/>
        <v>0</v>
      </c>
      <c r="H5255" s="160">
        <f t="shared" ref="H5255:H5318" si="418">IF(G5255="ТР",MID(C5255,3,1),0)</f>
        <v>0</v>
      </c>
      <c r="I5255" s="160">
        <f t="shared" si="415"/>
        <v>0</v>
      </c>
      <c r="J5255" s="160">
        <f t="shared" si="416"/>
        <v>0</v>
      </c>
      <c r="K5255" s="160">
        <f t="shared" si="417"/>
        <v>0</v>
      </c>
    </row>
    <row r="5256" spans="7:11">
      <c r="G5256" s="160">
        <f t="shared" si="414"/>
        <v>0</v>
      </c>
      <c r="H5256" s="160">
        <f t="shared" si="418"/>
        <v>0</v>
      </c>
      <c r="I5256" s="160">
        <f t="shared" si="415"/>
        <v>0</v>
      </c>
      <c r="J5256" s="160">
        <f t="shared" si="416"/>
        <v>0</v>
      </c>
      <c r="K5256" s="160">
        <f t="shared" si="417"/>
        <v>0</v>
      </c>
    </row>
    <row r="5257" spans="7:11">
      <c r="G5257" s="160">
        <f t="shared" si="414"/>
        <v>0</v>
      </c>
      <c r="H5257" s="160">
        <f t="shared" si="418"/>
        <v>0</v>
      </c>
      <c r="I5257" s="160">
        <f t="shared" si="415"/>
        <v>0</v>
      </c>
      <c r="J5257" s="160">
        <f t="shared" si="416"/>
        <v>0</v>
      </c>
      <c r="K5257" s="160">
        <f t="shared" si="417"/>
        <v>0</v>
      </c>
    </row>
    <row r="5258" spans="7:11">
      <c r="G5258" s="160">
        <f t="shared" si="414"/>
        <v>0</v>
      </c>
      <c r="H5258" s="160">
        <f t="shared" si="418"/>
        <v>0</v>
      </c>
      <c r="I5258" s="160">
        <f t="shared" si="415"/>
        <v>0</v>
      </c>
      <c r="J5258" s="160">
        <f t="shared" si="416"/>
        <v>0</v>
      </c>
      <c r="K5258" s="160">
        <f t="shared" si="417"/>
        <v>0</v>
      </c>
    </row>
    <row r="5259" spans="7:11">
      <c r="G5259" s="160">
        <f t="shared" si="414"/>
        <v>0</v>
      </c>
      <c r="H5259" s="160">
        <f t="shared" si="418"/>
        <v>0</v>
      </c>
      <c r="I5259" s="160">
        <f t="shared" si="415"/>
        <v>0</v>
      </c>
      <c r="J5259" s="160">
        <f t="shared" si="416"/>
        <v>0</v>
      </c>
      <c r="K5259" s="160">
        <f t="shared" si="417"/>
        <v>0</v>
      </c>
    </row>
    <row r="5260" spans="7:11">
      <c r="G5260" s="160">
        <f t="shared" si="414"/>
        <v>0</v>
      </c>
      <c r="H5260" s="160">
        <f t="shared" si="418"/>
        <v>0</v>
      </c>
      <c r="I5260" s="160">
        <f t="shared" si="415"/>
        <v>0</v>
      </c>
      <c r="J5260" s="160">
        <f t="shared" si="416"/>
        <v>0</v>
      </c>
      <c r="K5260" s="160">
        <f t="shared" si="417"/>
        <v>0</v>
      </c>
    </row>
    <row r="5261" spans="7:11">
      <c r="G5261" s="160">
        <f t="shared" si="414"/>
        <v>0</v>
      </c>
      <c r="H5261" s="160">
        <f t="shared" si="418"/>
        <v>0</v>
      </c>
      <c r="I5261" s="160">
        <f t="shared" si="415"/>
        <v>0</v>
      </c>
      <c r="J5261" s="160">
        <f t="shared" si="416"/>
        <v>0</v>
      </c>
      <c r="K5261" s="160">
        <f t="shared" si="417"/>
        <v>0</v>
      </c>
    </row>
    <row r="5262" spans="7:11">
      <c r="G5262" s="160">
        <f t="shared" si="414"/>
        <v>0</v>
      </c>
      <c r="H5262" s="160">
        <f t="shared" si="418"/>
        <v>0</v>
      </c>
      <c r="I5262" s="160">
        <f t="shared" si="415"/>
        <v>0</v>
      </c>
      <c r="J5262" s="160">
        <f t="shared" si="416"/>
        <v>0</v>
      </c>
      <c r="K5262" s="160">
        <f t="shared" si="417"/>
        <v>0</v>
      </c>
    </row>
    <row r="5263" spans="7:11">
      <c r="G5263" s="160">
        <f t="shared" si="414"/>
        <v>0</v>
      </c>
      <c r="H5263" s="160">
        <f t="shared" si="418"/>
        <v>0</v>
      </c>
      <c r="I5263" s="160">
        <f t="shared" si="415"/>
        <v>0</v>
      </c>
      <c r="J5263" s="160">
        <f t="shared" si="416"/>
        <v>0</v>
      </c>
      <c r="K5263" s="160">
        <f t="shared" si="417"/>
        <v>0</v>
      </c>
    </row>
    <row r="5264" spans="7:11">
      <c r="G5264" s="160">
        <f t="shared" si="414"/>
        <v>0</v>
      </c>
      <c r="H5264" s="160">
        <f t="shared" si="418"/>
        <v>0</v>
      </c>
      <c r="I5264" s="160">
        <f t="shared" si="415"/>
        <v>0</v>
      </c>
      <c r="J5264" s="160">
        <f t="shared" si="416"/>
        <v>0</v>
      </c>
      <c r="K5264" s="160">
        <f t="shared" si="417"/>
        <v>0</v>
      </c>
    </row>
    <row r="5265" spans="7:11">
      <c r="G5265" s="160">
        <f t="shared" si="414"/>
        <v>0</v>
      </c>
      <c r="H5265" s="160">
        <f t="shared" si="418"/>
        <v>0</v>
      </c>
      <c r="I5265" s="160">
        <f t="shared" si="415"/>
        <v>0</v>
      </c>
      <c r="J5265" s="160">
        <f t="shared" si="416"/>
        <v>0</v>
      </c>
      <c r="K5265" s="160">
        <f t="shared" si="417"/>
        <v>0</v>
      </c>
    </row>
    <row r="5266" spans="7:11">
      <c r="G5266" s="160">
        <f t="shared" si="414"/>
        <v>0</v>
      </c>
      <c r="H5266" s="160">
        <f t="shared" si="418"/>
        <v>0</v>
      </c>
      <c r="I5266" s="160">
        <f t="shared" si="415"/>
        <v>0</v>
      </c>
      <c r="J5266" s="160">
        <f t="shared" si="416"/>
        <v>0</v>
      </c>
      <c r="K5266" s="160">
        <f t="shared" si="417"/>
        <v>0</v>
      </c>
    </row>
    <row r="5267" spans="7:11">
      <c r="G5267" s="160">
        <f t="shared" si="414"/>
        <v>0</v>
      </c>
      <c r="H5267" s="160">
        <f t="shared" si="418"/>
        <v>0</v>
      </c>
      <c r="I5267" s="160">
        <f t="shared" si="415"/>
        <v>0</v>
      </c>
      <c r="J5267" s="160">
        <f t="shared" si="416"/>
        <v>0</v>
      </c>
      <c r="K5267" s="160">
        <f t="shared" si="417"/>
        <v>0</v>
      </c>
    </row>
    <row r="5268" spans="7:11">
      <c r="G5268" s="160">
        <f t="shared" si="414"/>
        <v>0</v>
      </c>
      <c r="H5268" s="160">
        <f t="shared" si="418"/>
        <v>0</v>
      </c>
      <c r="I5268" s="160">
        <f t="shared" si="415"/>
        <v>0</v>
      </c>
      <c r="J5268" s="160">
        <f t="shared" si="416"/>
        <v>0</v>
      </c>
      <c r="K5268" s="160">
        <f t="shared" si="417"/>
        <v>0</v>
      </c>
    </row>
    <row r="5269" spans="7:11">
      <c r="G5269" s="160">
        <f t="shared" si="414"/>
        <v>0</v>
      </c>
      <c r="H5269" s="160">
        <f t="shared" si="418"/>
        <v>0</v>
      </c>
      <c r="I5269" s="160">
        <f t="shared" si="415"/>
        <v>0</v>
      </c>
      <c r="J5269" s="160">
        <f t="shared" si="416"/>
        <v>0</v>
      </c>
      <c r="K5269" s="160">
        <f t="shared" si="417"/>
        <v>0</v>
      </c>
    </row>
    <row r="5270" spans="7:11">
      <c r="G5270" s="160">
        <f t="shared" si="414"/>
        <v>0</v>
      </c>
      <c r="H5270" s="160">
        <f t="shared" si="418"/>
        <v>0</v>
      </c>
      <c r="I5270" s="160">
        <f t="shared" si="415"/>
        <v>0</v>
      </c>
      <c r="J5270" s="160">
        <f t="shared" si="416"/>
        <v>0</v>
      </c>
      <c r="K5270" s="160">
        <f t="shared" si="417"/>
        <v>0</v>
      </c>
    </row>
    <row r="5271" spans="7:11">
      <c r="G5271" s="160">
        <f t="shared" si="414"/>
        <v>0</v>
      </c>
      <c r="H5271" s="160">
        <f t="shared" si="418"/>
        <v>0</v>
      </c>
      <c r="I5271" s="160">
        <f t="shared" si="415"/>
        <v>0</v>
      </c>
      <c r="J5271" s="160">
        <f t="shared" si="416"/>
        <v>0</v>
      </c>
      <c r="K5271" s="160">
        <f t="shared" si="417"/>
        <v>0</v>
      </c>
    </row>
    <row r="5272" spans="7:11">
      <c r="G5272" s="160">
        <f t="shared" si="414"/>
        <v>0</v>
      </c>
      <c r="H5272" s="160">
        <f t="shared" si="418"/>
        <v>0</v>
      </c>
      <c r="I5272" s="160">
        <f t="shared" si="415"/>
        <v>0</v>
      </c>
      <c r="J5272" s="160">
        <f t="shared" si="416"/>
        <v>0</v>
      </c>
      <c r="K5272" s="160">
        <f t="shared" si="417"/>
        <v>0</v>
      </c>
    </row>
    <row r="5273" spans="7:11">
      <c r="G5273" s="160">
        <f t="shared" si="414"/>
        <v>0</v>
      </c>
      <c r="H5273" s="160">
        <f t="shared" si="418"/>
        <v>0</v>
      </c>
      <c r="I5273" s="160">
        <f t="shared" si="415"/>
        <v>0</v>
      </c>
      <c r="J5273" s="160">
        <f t="shared" si="416"/>
        <v>0</v>
      </c>
      <c r="K5273" s="160">
        <f t="shared" si="417"/>
        <v>0</v>
      </c>
    </row>
    <row r="5274" spans="7:11">
      <c r="G5274" s="160">
        <f t="shared" si="414"/>
        <v>0</v>
      </c>
      <c r="H5274" s="160">
        <f t="shared" si="418"/>
        <v>0</v>
      </c>
      <c r="I5274" s="160">
        <f t="shared" si="415"/>
        <v>0</v>
      </c>
      <c r="J5274" s="160">
        <f t="shared" si="416"/>
        <v>0</v>
      </c>
      <c r="K5274" s="160">
        <f t="shared" si="417"/>
        <v>0</v>
      </c>
    </row>
    <row r="5275" spans="7:11">
      <c r="G5275" s="160">
        <f t="shared" si="414"/>
        <v>0</v>
      </c>
      <c r="H5275" s="160">
        <f t="shared" si="418"/>
        <v>0</v>
      </c>
      <c r="I5275" s="160">
        <f t="shared" si="415"/>
        <v>0</v>
      </c>
      <c r="J5275" s="160">
        <f t="shared" si="416"/>
        <v>0</v>
      </c>
      <c r="K5275" s="160">
        <f t="shared" si="417"/>
        <v>0</v>
      </c>
    </row>
    <row r="5276" spans="7:11">
      <c r="G5276" s="160">
        <f t="shared" si="414"/>
        <v>0</v>
      </c>
      <c r="H5276" s="160">
        <f t="shared" si="418"/>
        <v>0</v>
      </c>
      <c r="I5276" s="160">
        <f t="shared" si="415"/>
        <v>0</v>
      </c>
      <c r="J5276" s="160">
        <f t="shared" si="416"/>
        <v>0</v>
      </c>
      <c r="K5276" s="160">
        <f t="shared" si="417"/>
        <v>0</v>
      </c>
    </row>
    <row r="5277" spans="7:11">
      <c r="G5277" s="160">
        <f t="shared" si="414"/>
        <v>0</v>
      </c>
      <c r="H5277" s="160">
        <f t="shared" si="418"/>
        <v>0</v>
      </c>
      <c r="I5277" s="160">
        <f t="shared" si="415"/>
        <v>0</v>
      </c>
      <c r="J5277" s="160">
        <f t="shared" si="416"/>
        <v>0</v>
      </c>
      <c r="K5277" s="160">
        <f t="shared" si="417"/>
        <v>0</v>
      </c>
    </row>
    <row r="5278" spans="7:11">
      <c r="G5278" s="160">
        <f t="shared" si="414"/>
        <v>0</v>
      </c>
      <c r="H5278" s="160">
        <f t="shared" si="418"/>
        <v>0</v>
      </c>
      <c r="I5278" s="160">
        <f t="shared" si="415"/>
        <v>0</v>
      </c>
      <c r="J5278" s="160">
        <f t="shared" si="416"/>
        <v>0</v>
      </c>
      <c r="K5278" s="160">
        <f t="shared" si="417"/>
        <v>0</v>
      </c>
    </row>
    <row r="5279" spans="7:11">
      <c r="G5279" s="160">
        <f t="shared" si="414"/>
        <v>0</v>
      </c>
      <c r="H5279" s="160">
        <f t="shared" si="418"/>
        <v>0</v>
      </c>
      <c r="I5279" s="160">
        <f t="shared" si="415"/>
        <v>0</v>
      </c>
      <c r="J5279" s="160">
        <f t="shared" si="416"/>
        <v>0</v>
      </c>
      <c r="K5279" s="160">
        <f t="shared" si="417"/>
        <v>0</v>
      </c>
    </row>
    <row r="5280" spans="7:11">
      <c r="G5280" s="160">
        <f t="shared" si="414"/>
        <v>0</v>
      </c>
      <c r="H5280" s="160">
        <f t="shared" si="418"/>
        <v>0</v>
      </c>
      <c r="I5280" s="160">
        <f t="shared" si="415"/>
        <v>0</v>
      </c>
      <c r="J5280" s="160">
        <f t="shared" si="416"/>
        <v>0</v>
      </c>
      <c r="K5280" s="160">
        <f t="shared" si="417"/>
        <v>0</v>
      </c>
    </row>
    <row r="5281" spans="7:11">
      <c r="G5281" s="160">
        <f t="shared" si="414"/>
        <v>0</v>
      </c>
      <c r="H5281" s="160">
        <f t="shared" si="418"/>
        <v>0</v>
      </c>
      <c r="I5281" s="160">
        <f t="shared" si="415"/>
        <v>0</v>
      </c>
      <c r="J5281" s="160">
        <f t="shared" si="416"/>
        <v>0</v>
      </c>
      <c r="K5281" s="160">
        <f t="shared" si="417"/>
        <v>0</v>
      </c>
    </row>
    <row r="5282" spans="7:11">
      <c r="G5282" s="160">
        <f t="shared" si="414"/>
        <v>0</v>
      </c>
      <c r="H5282" s="160">
        <f t="shared" si="418"/>
        <v>0</v>
      </c>
      <c r="I5282" s="160">
        <f t="shared" si="415"/>
        <v>0</v>
      </c>
      <c r="J5282" s="160">
        <f t="shared" si="416"/>
        <v>0</v>
      </c>
      <c r="K5282" s="160">
        <f t="shared" si="417"/>
        <v>0</v>
      </c>
    </row>
    <row r="5283" spans="7:11">
      <c r="G5283" s="160">
        <f t="shared" si="414"/>
        <v>0</v>
      </c>
      <c r="H5283" s="160">
        <f t="shared" si="418"/>
        <v>0</v>
      </c>
      <c r="I5283" s="160">
        <f t="shared" si="415"/>
        <v>0</v>
      </c>
      <c r="J5283" s="160">
        <f t="shared" si="416"/>
        <v>0</v>
      </c>
      <c r="K5283" s="160">
        <f t="shared" si="417"/>
        <v>0</v>
      </c>
    </row>
    <row r="5284" spans="7:11">
      <c r="G5284" s="160">
        <f t="shared" si="414"/>
        <v>0</v>
      </c>
      <c r="H5284" s="160">
        <f t="shared" si="418"/>
        <v>0</v>
      </c>
      <c r="I5284" s="160">
        <f t="shared" si="415"/>
        <v>0</v>
      </c>
      <c r="J5284" s="160">
        <f t="shared" si="416"/>
        <v>0</v>
      </c>
      <c r="K5284" s="160">
        <f t="shared" si="417"/>
        <v>0</v>
      </c>
    </row>
    <row r="5285" spans="7:11">
      <c r="G5285" s="160">
        <f t="shared" si="414"/>
        <v>0</v>
      </c>
      <c r="H5285" s="160">
        <f t="shared" si="418"/>
        <v>0</v>
      </c>
      <c r="I5285" s="160">
        <f t="shared" si="415"/>
        <v>0</v>
      </c>
      <c r="J5285" s="160">
        <f t="shared" si="416"/>
        <v>0</v>
      </c>
      <c r="K5285" s="160">
        <f t="shared" si="417"/>
        <v>0</v>
      </c>
    </row>
    <row r="5286" spans="7:11">
      <c r="G5286" s="160">
        <f t="shared" si="414"/>
        <v>0</v>
      </c>
      <c r="H5286" s="160">
        <f t="shared" si="418"/>
        <v>0</v>
      </c>
      <c r="I5286" s="160">
        <f t="shared" si="415"/>
        <v>0</v>
      </c>
      <c r="J5286" s="160">
        <f t="shared" si="416"/>
        <v>0</v>
      </c>
      <c r="K5286" s="160">
        <f t="shared" si="417"/>
        <v>0</v>
      </c>
    </row>
    <row r="5287" spans="7:11">
      <c r="G5287" s="160">
        <f t="shared" si="414"/>
        <v>0</v>
      </c>
      <c r="H5287" s="160">
        <f t="shared" si="418"/>
        <v>0</v>
      </c>
      <c r="I5287" s="160">
        <f t="shared" si="415"/>
        <v>0</v>
      </c>
      <c r="J5287" s="160">
        <f t="shared" si="416"/>
        <v>0</v>
      </c>
      <c r="K5287" s="160">
        <f t="shared" si="417"/>
        <v>0</v>
      </c>
    </row>
    <row r="5288" spans="7:11">
      <c r="G5288" s="160">
        <f t="shared" si="414"/>
        <v>0</v>
      </c>
      <c r="H5288" s="160">
        <f t="shared" si="418"/>
        <v>0</v>
      </c>
      <c r="I5288" s="160">
        <f t="shared" si="415"/>
        <v>0</v>
      </c>
      <c r="J5288" s="160">
        <f t="shared" si="416"/>
        <v>0</v>
      </c>
      <c r="K5288" s="160">
        <f t="shared" si="417"/>
        <v>0</v>
      </c>
    </row>
    <row r="5289" spans="7:11">
      <c r="G5289" s="160">
        <f t="shared" si="414"/>
        <v>0</v>
      </c>
      <c r="H5289" s="160">
        <f t="shared" si="418"/>
        <v>0</v>
      </c>
      <c r="I5289" s="160">
        <f t="shared" si="415"/>
        <v>0</v>
      </c>
      <c r="J5289" s="160">
        <f t="shared" si="416"/>
        <v>0</v>
      </c>
      <c r="K5289" s="160">
        <f t="shared" si="417"/>
        <v>0</v>
      </c>
    </row>
    <row r="5290" spans="7:11">
      <c r="G5290" s="160">
        <f t="shared" si="414"/>
        <v>0</v>
      </c>
      <c r="H5290" s="160">
        <f t="shared" si="418"/>
        <v>0</v>
      </c>
      <c r="I5290" s="160">
        <f t="shared" si="415"/>
        <v>0</v>
      </c>
      <c r="J5290" s="160">
        <f t="shared" si="416"/>
        <v>0</v>
      </c>
      <c r="K5290" s="160">
        <f t="shared" si="417"/>
        <v>0</v>
      </c>
    </row>
    <row r="5291" spans="7:11">
      <c r="G5291" s="160">
        <f t="shared" si="414"/>
        <v>0</v>
      </c>
      <c r="H5291" s="160">
        <f t="shared" si="418"/>
        <v>0</v>
      </c>
      <c r="I5291" s="160">
        <f t="shared" si="415"/>
        <v>0</v>
      </c>
      <c r="J5291" s="160">
        <f t="shared" si="416"/>
        <v>0</v>
      </c>
      <c r="K5291" s="160">
        <f t="shared" si="417"/>
        <v>0</v>
      </c>
    </row>
    <row r="5292" spans="7:11">
      <c r="G5292" s="160">
        <f t="shared" si="414"/>
        <v>0</v>
      </c>
      <c r="H5292" s="160">
        <f t="shared" si="418"/>
        <v>0</v>
      </c>
      <c r="I5292" s="160">
        <f t="shared" si="415"/>
        <v>0</v>
      </c>
      <c r="J5292" s="160">
        <f t="shared" si="416"/>
        <v>0</v>
      </c>
      <c r="K5292" s="160">
        <f t="shared" si="417"/>
        <v>0</v>
      </c>
    </row>
    <row r="5293" spans="7:11">
      <c r="G5293" s="160">
        <f t="shared" si="414"/>
        <v>0</v>
      </c>
      <c r="H5293" s="160">
        <f t="shared" si="418"/>
        <v>0</v>
      </c>
      <c r="I5293" s="160">
        <f t="shared" si="415"/>
        <v>0</v>
      </c>
      <c r="J5293" s="160">
        <f t="shared" si="416"/>
        <v>0</v>
      </c>
      <c r="K5293" s="160">
        <f t="shared" si="417"/>
        <v>0</v>
      </c>
    </row>
    <row r="5294" spans="7:11">
      <c r="G5294" s="160">
        <f t="shared" si="414"/>
        <v>0</v>
      </c>
      <c r="H5294" s="160">
        <f t="shared" si="418"/>
        <v>0</v>
      </c>
      <c r="I5294" s="160">
        <f t="shared" si="415"/>
        <v>0</v>
      </c>
      <c r="J5294" s="160">
        <f t="shared" si="416"/>
        <v>0</v>
      </c>
      <c r="K5294" s="160">
        <f t="shared" si="417"/>
        <v>0</v>
      </c>
    </row>
    <row r="5295" spans="7:11">
      <c r="G5295" s="160">
        <f t="shared" si="414"/>
        <v>0</v>
      </c>
      <c r="H5295" s="160">
        <f t="shared" si="418"/>
        <v>0</v>
      </c>
      <c r="I5295" s="160">
        <f t="shared" si="415"/>
        <v>0</v>
      </c>
      <c r="J5295" s="160">
        <f t="shared" si="416"/>
        <v>0</v>
      </c>
      <c r="K5295" s="160">
        <f t="shared" si="417"/>
        <v>0</v>
      </c>
    </row>
    <row r="5296" spans="7:11">
      <c r="G5296" s="160">
        <f t="shared" si="414"/>
        <v>0</v>
      </c>
      <c r="H5296" s="160">
        <f t="shared" si="418"/>
        <v>0</v>
      </c>
      <c r="I5296" s="160">
        <f t="shared" si="415"/>
        <v>0</v>
      </c>
      <c r="J5296" s="160">
        <f t="shared" si="416"/>
        <v>0</v>
      </c>
      <c r="K5296" s="160">
        <f t="shared" si="417"/>
        <v>0</v>
      </c>
    </row>
    <row r="5297" spans="7:11">
      <c r="G5297" s="160">
        <f t="shared" si="414"/>
        <v>0</v>
      </c>
      <c r="H5297" s="160">
        <f t="shared" si="418"/>
        <v>0</v>
      </c>
      <c r="I5297" s="160">
        <f t="shared" si="415"/>
        <v>0</v>
      </c>
      <c r="J5297" s="160">
        <f t="shared" si="416"/>
        <v>0</v>
      </c>
      <c r="K5297" s="160">
        <f t="shared" si="417"/>
        <v>0</v>
      </c>
    </row>
    <row r="5298" spans="7:11">
      <c r="G5298" s="160">
        <f t="shared" si="414"/>
        <v>0</v>
      </c>
      <c r="H5298" s="160">
        <f t="shared" si="418"/>
        <v>0</v>
      </c>
      <c r="I5298" s="160">
        <f t="shared" si="415"/>
        <v>0</v>
      </c>
      <c r="J5298" s="160">
        <f t="shared" si="416"/>
        <v>0</v>
      </c>
      <c r="K5298" s="160">
        <f t="shared" si="417"/>
        <v>0</v>
      </c>
    </row>
    <row r="5299" spans="7:11">
      <c r="G5299" s="160">
        <f t="shared" si="414"/>
        <v>0</v>
      </c>
      <c r="H5299" s="160">
        <f t="shared" si="418"/>
        <v>0</v>
      </c>
      <c r="I5299" s="160">
        <f t="shared" si="415"/>
        <v>0</v>
      </c>
      <c r="J5299" s="160">
        <f t="shared" si="416"/>
        <v>0</v>
      </c>
      <c r="K5299" s="160">
        <f t="shared" si="417"/>
        <v>0</v>
      </c>
    </row>
    <row r="5300" spans="7:11">
      <c r="G5300" s="160">
        <f t="shared" si="414"/>
        <v>0</v>
      </c>
      <c r="H5300" s="160">
        <f t="shared" si="418"/>
        <v>0</v>
      </c>
      <c r="I5300" s="160">
        <f t="shared" si="415"/>
        <v>0</v>
      </c>
      <c r="J5300" s="160">
        <f t="shared" si="416"/>
        <v>0</v>
      </c>
      <c r="K5300" s="160">
        <f t="shared" si="417"/>
        <v>0</v>
      </c>
    </row>
    <row r="5301" spans="7:11">
      <c r="G5301" s="160">
        <f t="shared" si="414"/>
        <v>0</v>
      </c>
      <c r="H5301" s="160">
        <f t="shared" si="418"/>
        <v>0</v>
      </c>
      <c r="I5301" s="160">
        <f t="shared" si="415"/>
        <v>0</v>
      </c>
      <c r="J5301" s="160">
        <f t="shared" si="416"/>
        <v>0</v>
      </c>
      <c r="K5301" s="160">
        <f t="shared" si="417"/>
        <v>0</v>
      </c>
    </row>
    <row r="5302" spans="7:11">
      <c r="G5302" s="160">
        <f t="shared" si="414"/>
        <v>0</v>
      </c>
      <c r="H5302" s="160">
        <f t="shared" si="418"/>
        <v>0</v>
      </c>
      <c r="I5302" s="160">
        <f t="shared" si="415"/>
        <v>0</v>
      </c>
      <c r="J5302" s="160">
        <f t="shared" si="416"/>
        <v>0</v>
      </c>
      <c r="K5302" s="160">
        <f t="shared" si="417"/>
        <v>0</v>
      </c>
    </row>
    <row r="5303" spans="7:11">
      <c r="G5303" s="160">
        <f t="shared" si="414"/>
        <v>0</v>
      </c>
      <c r="H5303" s="160">
        <f t="shared" si="418"/>
        <v>0</v>
      </c>
      <c r="I5303" s="160">
        <f t="shared" si="415"/>
        <v>0</v>
      </c>
      <c r="J5303" s="160">
        <f t="shared" si="416"/>
        <v>0</v>
      </c>
      <c r="K5303" s="160">
        <f t="shared" si="417"/>
        <v>0</v>
      </c>
    </row>
    <row r="5304" spans="7:11">
      <c r="G5304" s="160">
        <f t="shared" si="414"/>
        <v>0</v>
      </c>
      <c r="H5304" s="160">
        <f t="shared" si="418"/>
        <v>0</v>
      </c>
      <c r="I5304" s="160">
        <f t="shared" si="415"/>
        <v>0</v>
      </c>
      <c r="J5304" s="160">
        <f t="shared" si="416"/>
        <v>0</v>
      </c>
      <c r="K5304" s="160">
        <f t="shared" si="417"/>
        <v>0</v>
      </c>
    </row>
    <row r="5305" spans="7:11">
      <c r="G5305" s="160">
        <f t="shared" ref="G5305:G5368" si="419">IF(LEFT(C5305,2)="1-","ТР",IF(LEFT(C5305,2)="4-","ТР",0))</f>
        <v>0</v>
      </c>
      <c r="H5305" s="160">
        <f t="shared" si="418"/>
        <v>0</v>
      </c>
      <c r="I5305" s="160">
        <f t="shared" si="415"/>
        <v>0</v>
      </c>
      <c r="J5305" s="160">
        <f t="shared" si="416"/>
        <v>0</v>
      </c>
      <c r="K5305" s="160">
        <f t="shared" si="417"/>
        <v>0</v>
      </c>
    </row>
    <row r="5306" spans="7:11">
      <c r="G5306" s="160">
        <f t="shared" si="419"/>
        <v>0</v>
      </c>
      <c r="H5306" s="160">
        <f t="shared" si="418"/>
        <v>0</v>
      </c>
      <c r="I5306" s="160">
        <f t="shared" si="415"/>
        <v>0</v>
      </c>
      <c r="J5306" s="160">
        <f t="shared" si="416"/>
        <v>0</v>
      </c>
      <c r="K5306" s="160">
        <f t="shared" si="417"/>
        <v>0</v>
      </c>
    </row>
    <row r="5307" spans="7:11">
      <c r="G5307" s="160">
        <f t="shared" si="419"/>
        <v>0</v>
      </c>
      <c r="H5307" s="160">
        <f t="shared" si="418"/>
        <v>0</v>
      </c>
      <c r="I5307" s="160">
        <f t="shared" si="415"/>
        <v>0</v>
      </c>
      <c r="J5307" s="160">
        <f t="shared" si="416"/>
        <v>0</v>
      </c>
      <c r="K5307" s="160">
        <f t="shared" si="417"/>
        <v>0</v>
      </c>
    </row>
    <row r="5308" spans="7:11">
      <c r="G5308" s="160">
        <f t="shared" si="419"/>
        <v>0</v>
      </c>
      <c r="H5308" s="160">
        <f t="shared" si="418"/>
        <v>0</v>
      </c>
      <c r="I5308" s="160">
        <f t="shared" si="415"/>
        <v>0</v>
      </c>
      <c r="J5308" s="160">
        <f t="shared" si="416"/>
        <v>0</v>
      </c>
      <c r="K5308" s="160">
        <f t="shared" si="417"/>
        <v>0</v>
      </c>
    </row>
    <row r="5309" spans="7:11">
      <c r="G5309" s="160">
        <f t="shared" si="419"/>
        <v>0</v>
      </c>
      <c r="H5309" s="160">
        <f t="shared" si="418"/>
        <v>0</v>
      </c>
      <c r="I5309" s="160">
        <f t="shared" si="415"/>
        <v>0</v>
      </c>
      <c r="J5309" s="160">
        <f t="shared" si="416"/>
        <v>0</v>
      </c>
      <c r="K5309" s="160">
        <f t="shared" si="417"/>
        <v>0</v>
      </c>
    </row>
    <row r="5310" spans="7:11">
      <c r="G5310" s="160">
        <f t="shared" si="419"/>
        <v>0</v>
      </c>
      <c r="H5310" s="160">
        <f t="shared" si="418"/>
        <v>0</v>
      </c>
      <c r="I5310" s="160">
        <f t="shared" si="415"/>
        <v>0</v>
      </c>
      <c r="J5310" s="160">
        <f t="shared" si="416"/>
        <v>0</v>
      </c>
      <c r="K5310" s="160">
        <f t="shared" si="417"/>
        <v>0</v>
      </c>
    </row>
    <row r="5311" spans="7:11">
      <c r="G5311" s="160">
        <f t="shared" si="419"/>
        <v>0</v>
      </c>
      <c r="H5311" s="160">
        <f t="shared" si="418"/>
        <v>0</v>
      </c>
      <c r="I5311" s="160">
        <f t="shared" si="415"/>
        <v>0</v>
      </c>
      <c r="J5311" s="160">
        <f t="shared" si="416"/>
        <v>0</v>
      </c>
      <c r="K5311" s="160">
        <f t="shared" si="417"/>
        <v>0</v>
      </c>
    </row>
    <row r="5312" spans="7:11">
      <c r="G5312" s="160">
        <f t="shared" si="419"/>
        <v>0</v>
      </c>
      <c r="H5312" s="160">
        <f t="shared" si="418"/>
        <v>0</v>
      </c>
      <c r="I5312" s="160">
        <f t="shared" si="415"/>
        <v>0</v>
      </c>
      <c r="J5312" s="160">
        <f t="shared" si="416"/>
        <v>0</v>
      </c>
      <c r="K5312" s="160">
        <f t="shared" si="417"/>
        <v>0</v>
      </c>
    </row>
    <row r="5313" spans="7:11">
      <c r="G5313" s="160">
        <f t="shared" si="419"/>
        <v>0</v>
      </c>
      <c r="H5313" s="160">
        <f t="shared" si="418"/>
        <v>0</v>
      </c>
      <c r="I5313" s="160">
        <f t="shared" si="415"/>
        <v>0</v>
      </c>
      <c r="J5313" s="160">
        <f t="shared" si="416"/>
        <v>0</v>
      </c>
      <c r="K5313" s="160">
        <f t="shared" si="417"/>
        <v>0</v>
      </c>
    </row>
    <row r="5314" spans="7:11">
      <c r="G5314" s="160">
        <f t="shared" si="419"/>
        <v>0</v>
      </c>
      <c r="H5314" s="160">
        <f t="shared" si="418"/>
        <v>0</v>
      </c>
      <c r="I5314" s="160">
        <f t="shared" si="415"/>
        <v>0</v>
      </c>
      <c r="J5314" s="160">
        <f t="shared" si="416"/>
        <v>0</v>
      </c>
      <c r="K5314" s="160">
        <f t="shared" si="417"/>
        <v>0</v>
      </c>
    </row>
    <row r="5315" spans="7:11">
      <c r="G5315" s="160">
        <f t="shared" si="419"/>
        <v>0</v>
      </c>
      <c r="H5315" s="160">
        <f t="shared" si="418"/>
        <v>0</v>
      </c>
      <c r="I5315" s="160">
        <f t="shared" si="415"/>
        <v>0</v>
      </c>
      <c r="J5315" s="160">
        <f t="shared" si="416"/>
        <v>0</v>
      </c>
      <c r="K5315" s="160">
        <f t="shared" si="417"/>
        <v>0</v>
      </c>
    </row>
    <row r="5316" spans="7:11">
      <c r="G5316" s="160">
        <f t="shared" si="419"/>
        <v>0</v>
      </c>
      <c r="H5316" s="160">
        <f t="shared" si="418"/>
        <v>0</v>
      </c>
      <c r="I5316" s="160">
        <f t="shared" ref="I5316:I5379" si="420">IF(G5316="ТР",F5316,0)</f>
        <v>0</v>
      </c>
      <c r="J5316" s="160">
        <f t="shared" si="416"/>
        <v>0</v>
      </c>
      <c r="K5316" s="160">
        <f t="shared" si="417"/>
        <v>0</v>
      </c>
    </row>
    <row r="5317" spans="7:11">
      <c r="G5317" s="160">
        <f t="shared" si="419"/>
        <v>0</v>
      </c>
      <c r="H5317" s="160">
        <f t="shared" si="418"/>
        <v>0</v>
      </c>
      <c r="I5317" s="160">
        <f t="shared" si="420"/>
        <v>0</v>
      </c>
      <c r="J5317" s="160">
        <f t="shared" ref="J5317:J5380" si="421">IF(LEFT(C5317,2)="02","КР",0)</f>
        <v>0</v>
      </c>
      <c r="K5317" s="160">
        <f t="shared" ref="K5317:K5380" si="422">IF(J5317="КР",F5317,0)</f>
        <v>0</v>
      </c>
    </row>
    <row r="5318" spans="7:11">
      <c r="G5318" s="160">
        <f t="shared" si="419"/>
        <v>0</v>
      </c>
      <c r="H5318" s="160">
        <f t="shared" si="418"/>
        <v>0</v>
      </c>
      <c r="I5318" s="160">
        <f t="shared" si="420"/>
        <v>0</v>
      </c>
      <c r="J5318" s="160">
        <f t="shared" si="421"/>
        <v>0</v>
      </c>
      <c r="K5318" s="160">
        <f t="shared" si="422"/>
        <v>0</v>
      </c>
    </row>
    <row r="5319" spans="7:11">
      <c r="G5319" s="160">
        <f t="shared" si="419"/>
        <v>0</v>
      </c>
      <c r="H5319" s="160">
        <f t="shared" ref="H5319:H5382" si="423">IF(G5319="ТР",MID(C5319,3,1),0)</f>
        <v>0</v>
      </c>
      <c r="I5319" s="160">
        <f t="shared" si="420"/>
        <v>0</v>
      </c>
      <c r="J5319" s="160">
        <f t="shared" si="421"/>
        <v>0</v>
      </c>
      <c r="K5319" s="160">
        <f t="shared" si="422"/>
        <v>0</v>
      </c>
    </row>
    <row r="5320" spans="7:11">
      <c r="G5320" s="160">
        <f t="shared" si="419"/>
        <v>0</v>
      </c>
      <c r="H5320" s="160">
        <f t="shared" si="423"/>
        <v>0</v>
      </c>
      <c r="I5320" s="160">
        <f t="shared" si="420"/>
        <v>0</v>
      </c>
      <c r="J5320" s="160">
        <f t="shared" si="421"/>
        <v>0</v>
      </c>
      <c r="K5320" s="160">
        <f t="shared" si="422"/>
        <v>0</v>
      </c>
    </row>
    <row r="5321" spans="7:11">
      <c r="G5321" s="160">
        <f t="shared" si="419"/>
        <v>0</v>
      </c>
      <c r="H5321" s="160">
        <f t="shared" si="423"/>
        <v>0</v>
      </c>
      <c r="I5321" s="160">
        <f t="shared" si="420"/>
        <v>0</v>
      </c>
      <c r="J5321" s="160">
        <f t="shared" si="421"/>
        <v>0</v>
      </c>
      <c r="K5321" s="160">
        <f t="shared" si="422"/>
        <v>0</v>
      </c>
    </row>
    <row r="5322" spans="7:11">
      <c r="G5322" s="160">
        <f t="shared" si="419"/>
        <v>0</v>
      </c>
      <c r="H5322" s="160">
        <f t="shared" si="423"/>
        <v>0</v>
      </c>
      <c r="I5322" s="160">
        <f t="shared" si="420"/>
        <v>0</v>
      </c>
      <c r="J5322" s="160">
        <f t="shared" si="421"/>
        <v>0</v>
      </c>
      <c r="K5322" s="160">
        <f t="shared" si="422"/>
        <v>0</v>
      </c>
    </row>
    <row r="5323" spans="7:11">
      <c r="G5323" s="160">
        <f t="shared" si="419"/>
        <v>0</v>
      </c>
      <c r="H5323" s="160">
        <f t="shared" si="423"/>
        <v>0</v>
      </c>
      <c r="I5323" s="160">
        <f t="shared" si="420"/>
        <v>0</v>
      </c>
      <c r="J5323" s="160">
        <f t="shared" si="421"/>
        <v>0</v>
      </c>
      <c r="K5323" s="160">
        <f t="shared" si="422"/>
        <v>0</v>
      </c>
    </row>
    <row r="5324" spans="7:11">
      <c r="G5324" s="160">
        <f t="shared" si="419"/>
        <v>0</v>
      </c>
      <c r="H5324" s="160">
        <f t="shared" si="423"/>
        <v>0</v>
      </c>
      <c r="I5324" s="160">
        <f t="shared" si="420"/>
        <v>0</v>
      </c>
      <c r="J5324" s="160">
        <f t="shared" si="421"/>
        <v>0</v>
      </c>
      <c r="K5324" s="160">
        <f t="shared" si="422"/>
        <v>0</v>
      </c>
    </row>
    <row r="5325" spans="7:11">
      <c r="G5325" s="160">
        <f t="shared" si="419"/>
        <v>0</v>
      </c>
      <c r="H5325" s="160">
        <f t="shared" si="423"/>
        <v>0</v>
      </c>
      <c r="I5325" s="160">
        <f t="shared" si="420"/>
        <v>0</v>
      </c>
      <c r="J5325" s="160">
        <f t="shared" si="421"/>
        <v>0</v>
      </c>
      <c r="K5325" s="160">
        <f t="shared" si="422"/>
        <v>0</v>
      </c>
    </row>
    <row r="5326" spans="7:11">
      <c r="G5326" s="160">
        <f t="shared" si="419"/>
        <v>0</v>
      </c>
      <c r="H5326" s="160">
        <f t="shared" si="423"/>
        <v>0</v>
      </c>
      <c r="I5326" s="160">
        <f t="shared" si="420"/>
        <v>0</v>
      </c>
      <c r="J5326" s="160">
        <f t="shared" si="421"/>
        <v>0</v>
      </c>
      <c r="K5326" s="160">
        <f t="shared" si="422"/>
        <v>0</v>
      </c>
    </row>
    <row r="5327" spans="7:11">
      <c r="G5327" s="160">
        <f t="shared" si="419"/>
        <v>0</v>
      </c>
      <c r="H5327" s="160">
        <f t="shared" si="423"/>
        <v>0</v>
      </c>
      <c r="I5327" s="160">
        <f t="shared" si="420"/>
        <v>0</v>
      </c>
      <c r="J5327" s="160">
        <f t="shared" si="421"/>
        <v>0</v>
      </c>
      <c r="K5327" s="160">
        <f t="shared" si="422"/>
        <v>0</v>
      </c>
    </row>
    <row r="5328" spans="7:11">
      <c r="G5328" s="160">
        <f t="shared" si="419"/>
        <v>0</v>
      </c>
      <c r="H5328" s="160">
        <f t="shared" si="423"/>
        <v>0</v>
      </c>
      <c r="I5328" s="160">
        <f t="shared" si="420"/>
        <v>0</v>
      </c>
      <c r="J5328" s="160">
        <f t="shared" si="421"/>
        <v>0</v>
      </c>
      <c r="K5328" s="160">
        <f t="shared" si="422"/>
        <v>0</v>
      </c>
    </row>
    <row r="5329" spans="7:11">
      <c r="G5329" s="160">
        <f t="shared" si="419"/>
        <v>0</v>
      </c>
      <c r="H5329" s="160">
        <f t="shared" si="423"/>
        <v>0</v>
      </c>
      <c r="I5329" s="160">
        <f t="shared" si="420"/>
        <v>0</v>
      </c>
      <c r="J5329" s="160">
        <f t="shared" si="421"/>
        <v>0</v>
      </c>
      <c r="K5329" s="160">
        <f t="shared" si="422"/>
        <v>0</v>
      </c>
    </row>
    <row r="5330" spans="7:11">
      <c r="G5330" s="160">
        <f t="shared" si="419"/>
        <v>0</v>
      </c>
      <c r="H5330" s="160">
        <f t="shared" si="423"/>
        <v>0</v>
      </c>
      <c r="I5330" s="160">
        <f t="shared" si="420"/>
        <v>0</v>
      </c>
      <c r="J5330" s="160">
        <f t="shared" si="421"/>
        <v>0</v>
      </c>
      <c r="K5330" s="160">
        <f t="shared" si="422"/>
        <v>0</v>
      </c>
    </row>
    <row r="5331" spans="7:11">
      <c r="G5331" s="160">
        <f t="shared" si="419"/>
        <v>0</v>
      </c>
      <c r="H5331" s="160">
        <f t="shared" si="423"/>
        <v>0</v>
      </c>
      <c r="I5331" s="160">
        <f t="shared" si="420"/>
        <v>0</v>
      </c>
      <c r="J5331" s="160">
        <f t="shared" si="421"/>
        <v>0</v>
      </c>
      <c r="K5331" s="160">
        <f t="shared" si="422"/>
        <v>0</v>
      </c>
    </row>
    <row r="5332" spans="7:11">
      <c r="G5332" s="160">
        <f t="shared" si="419"/>
        <v>0</v>
      </c>
      <c r="H5332" s="160">
        <f t="shared" si="423"/>
        <v>0</v>
      </c>
      <c r="I5332" s="160">
        <f t="shared" si="420"/>
        <v>0</v>
      </c>
      <c r="J5332" s="160">
        <f t="shared" si="421"/>
        <v>0</v>
      </c>
      <c r="K5332" s="160">
        <f t="shared" si="422"/>
        <v>0</v>
      </c>
    </row>
    <row r="5333" spans="7:11">
      <c r="G5333" s="160">
        <f t="shared" si="419"/>
        <v>0</v>
      </c>
      <c r="H5333" s="160">
        <f t="shared" si="423"/>
        <v>0</v>
      </c>
      <c r="I5333" s="160">
        <f t="shared" si="420"/>
        <v>0</v>
      </c>
      <c r="J5333" s="160">
        <f t="shared" si="421"/>
        <v>0</v>
      </c>
      <c r="K5333" s="160">
        <f t="shared" si="422"/>
        <v>0</v>
      </c>
    </row>
    <row r="5334" spans="7:11">
      <c r="G5334" s="160">
        <f t="shared" si="419"/>
        <v>0</v>
      </c>
      <c r="H5334" s="160">
        <f t="shared" si="423"/>
        <v>0</v>
      </c>
      <c r="I5334" s="160">
        <f t="shared" si="420"/>
        <v>0</v>
      </c>
      <c r="J5334" s="160">
        <f t="shared" si="421"/>
        <v>0</v>
      </c>
      <c r="K5334" s="160">
        <f t="shared" si="422"/>
        <v>0</v>
      </c>
    </row>
    <row r="5335" spans="7:11">
      <c r="G5335" s="160">
        <f t="shared" si="419"/>
        <v>0</v>
      </c>
      <c r="H5335" s="160">
        <f t="shared" si="423"/>
        <v>0</v>
      </c>
      <c r="I5335" s="160">
        <f t="shared" si="420"/>
        <v>0</v>
      </c>
      <c r="J5335" s="160">
        <f t="shared" si="421"/>
        <v>0</v>
      </c>
      <c r="K5335" s="160">
        <f t="shared" si="422"/>
        <v>0</v>
      </c>
    </row>
    <row r="5336" spans="7:11">
      <c r="G5336" s="160">
        <f t="shared" si="419"/>
        <v>0</v>
      </c>
      <c r="H5336" s="160">
        <f t="shared" si="423"/>
        <v>0</v>
      </c>
      <c r="I5336" s="160">
        <f t="shared" si="420"/>
        <v>0</v>
      </c>
      <c r="J5336" s="160">
        <f t="shared" si="421"/>
        <v>0</v>
      </c>
      <c r="K5336" s="160">
        <f t="shared" si="422"/>
        <v>0</v>
      </c>
    </row>
    <row r="5337" spans="7:11">
      <c r="G5337" s="160">
        <f t="shared" si="419"/>
        <v>0</v>
      </c>
      <c r="H5337" s="160">
        <f t="shared" si="423"/>
        <v>0</v>
      </c>
      <c r="I5337" s="160">
        <f t="shared" si="420"/>
        <v>0</v>
      </c>
      <c r="J5337" s="160">
        <f t="shared" si="421"/>
        <v>0</v>
      </c>
      <c r="K5337" s="160">
        <f t="shared" si="422"/>
        <v>0</v>
      </c>
    </row>
    <row r="5338" spans="7:11">
      <c r="G5338" s="160">
        <f t="shared" si="419"/>
        <v>0</v>
      </c>
      <c r="H5338" s="160">
        <f t="shared" si="423"/>
        <v>0</v>
      </c>
      <c r="I5338" s="160">
        <f t="shared" si="420"/>
        <v>0</v>
      </c>
      <c r="J5338" s="160">
        <f t="shared" si="421"/>
        <v>0</v>
      </c>
      <c r="K5338" s="160">
        <f t="shared" si="422"/>
        <v>0</v>
      </c>
    </row>
    <row r="5339" spans="7:11">
      <c r="G5339" s="160">
        <f t="shared" si="419"/>
        <v>0</v>
      </c>
      <c r="H5339" s="160">
        <f t="shared" si="423"/>
        <v>0</v>
      </c>
      <c r="I5339" s="160">
        <f t="shared" si="420"/>
        <v>0</v>
      </c>
      <c r="J5339" s="160">
        <f t="shared" si="421"/>
        <v>0</v>
      </c>
      <c r="K5339" s="160">
        <f t="shared" si="422"/>
        <v>0</v>
      </c>
    </row>
    <row r="5340" spans="7:11">
      <c r="G5340" s="160">
        <f t="shared" si="419"/>
        <v>0</v>
      </c>
      <c r="H5340" s="160">
        <f t="shared" si="423"/>
        <v>0</v>
      </c>
      <c r="I5340" s="160">
        <f t="shared" si="420"/>
        <v>0</v>
      </c>
      <c r="J5340" s="160">
        <f t="shared" si="421"/>
        <v>0</v>
      </c>
      <c r="K5340" s="160">
        <f t="shared" si="422"/>
        <v>0</v>
      </c>
    </row>
    <row r="5341" spans="7:11">
      <c r="G5341" s="160">
        <f t="shared" si="419"/>
        <v>0</v>
      </c>
      <c r="H5341" s="160">
        <f t="shared" si="423"/>
        <v>0</v>
      </c>
      <c r="I5341" s="160">
        <f t="shared" si="420"/>
        <v>0</v>
      </c>
      <c r="J5341" s="160">
        <f t="shared" si="421"/>
        <v>0</v>
      </c>
      <c r="K5341" s="160">
        <f t="shared" si="422"/>
        <v>0</v>
      </c>
    </row>
    <row r="5342" spans="7:11">
      <c r="G5342" s="160">
        <f t="shared" si="419"/>
        <v>0</v>
      </c>
      <c r="H5342" s="160">
        <f t="shared" si="423"/>
        <v>0</v>
      </c>
      <c r="I5342" s="160">
        <f t="shared" si="420"/>
        <v>0</v>
      </c>
      <c r="J5342" s="160">
        <f t="shared" si="421"/>
        <v>0</v>
      </c>
      <c r="K5342" s="160">
        <f t="shared" si="422"/>
        <v>0</v>
      </c>
    </row>
    <row r="5343" spans="7:11">
      <c r="G5343" s="160">
        <f t="shared" si="419"/>
        <v>0</v>
      </c>
      <c r="H5343" s="160">
        <f t="shared" si="423"/>
        <v>0</v>
      </c>
      <c r="I5343" s="160">
        <f t="shared" si="420"/>
        <v>0</v>
      </c>
      <c r="J5343" s="160">
        <f t="shared" si="421"/>
        <v>0</v>
      </c>
      <c r="K5343" s="160">
        <f t="shared" si="422"/>
        <v>0</v>
      </c>
    </row>
    <row r="5344" spans="7:11">
      <c r="G5344" s="160">
        <f t="shared" si="419"/>
        <v>0</v>
      </c>
      <c r="H5344" s="160">
        <f t="shared" si="423"/>
        <v>0</v>
      </c>
      <c r="I5344" s="160">
        <f t="shared" si="420"/>
        <v>0</v>
      </c>
      <c r="J5344" s="160">
        <f t="shared" si="421"/>
        <v>0</v>
      </c>
      <c r="K5344" s="160">
        <f t="shared" si="422"/>
        <v>0</v>
      </c>
    </row>
    <row r="5345" spans="7:11">
      <c r="G5345" s="160">
        <f t="shared" si="419"/>
        <v>0</v>
      </c>
      <c r="H5345" s="160">
        <f t="shared" si="423"/>
        <v>0</v>
      </c>
      <c r="I5345" s="160">
        <f t="shared" si="420"/>
        <v>0</v>
      </c>
      <c r="J5345" s="160">
        <f t="shared" si="421"/>
        <v>0</v>
      </c>
      <c r="K5345" s="160">
        <f t="shared" si="422"/>
        <v>0</v>
      </c>
    </row>
    <row r="5346" spans="7:11">
      <c r="G5346" s="160">
        <f t="shared" si="419"/>
        <v>0</v>
      </c>
      <c r="H5346" s="160">
        <f t="shared" si="423"/>
        <v>0</v>
      </c>
      <c r="I5346" s="160">
        <f t="shared" si="420"/>
        <v>0</v>
      </c>
      <c r="J5346" s="160">
        <f t="shared" si="421"/>
        <v>0</v>
      </c>
      <c r="K5346" s="160">
        <f t="shared" si="422"/>
        <v>0</v>
      </c>
    </row>
    <row r="5347" spans="7:11">
      <c r="G5347" s="160">
        <f t="shared" si="419"/>
        <v>0</v>
      </c>
      <c r="H5347" s="160">
        <f t="shared" si="423"/>
        <v>0</v>
      </c>
      <c r="I5347" s="160">
        <f t="shared" si="420"/>
        <v>0</v>
      </c>
      <c r="J5347" s="160">
        <f t="shared" si="421"/>
        <v>0</v>
      </c>
      <c r="K5347" s="160">
        <f t="shared" si="422"/>
        <v>0</v>
      </c>
    </row>
    <row r="5348" spans="7:11">
      <c r="G5348" s="160">
        <f t="shared" si="419"/>
        <v>0</v>
      </c>
      <c r="H5348" s="160">
        <f t="shared" si="423"/>
        <v>0</v>
      </c>
      <c r="I5348" s="160">
        <f t="shared" si="420"/>
        <v>0</v>
      </c>
      <c r="J5348" s="160">
        <f t="shared" si="421"/>
        <v>0</v>
      </c>
      <c r="K5348" s="160">
        <f t="shared" si="422"/>
        <v>0</v>
      </c>
    </row>
    <row r="5349" spans="7:11">
      <c r="G5349" s="160">
        <f t="shared" si="419"/>
        <v>0</v>
      </c>
      <c r="H5349" s="160">
        <f t="shared" si="423"/>
        <v>0</v>
      </c>
      <c r="I5349" s="160">
        <f t="shared" si="420"/>
        <v>0</v>
      </c>
      <c r="J5349" s="160">
        <f t="shared" si="421"/>
        <v>0</v>
      </c>
      <c r="K5349" s="160">
        <f t="shared" si="422"/>
        <v>0</v>
      </c>
    </row>
    <row r="5350" spans="7:11">
      <c r="G5350" s="160">
        <f t="shared" si="419"/>
        <v>0</v>
      </c>
      <c r="H5350" s="160">
        <f t="shared" si="423"/>
        <v>0</v>
      </c>
      <c r="I5350" s="160">
        <f t="shared" si="420"/>
        <v>0</v>
      </c>
      <c r="J5350" s="160">
        <f t="shared" si="421"/>
        <v>0</v>
      </c>
      <c r="K5350" s="160">
        <f t="shared" si="422"/>
        <v>0</v>
      </c>
    </row>
    <row r="5351" spans="7:11">
      <c r="G5351" s="160">
        <f t="shared" si="419"/>
        <v>0</v>
      </c>
      <c r="H5351" s="160">
        <f t="shared" si="423"/>
        <v>0</v>
      </c>
      <c r="I5351" s="160">
        <f t="shared" si="420"/>
        <v>0</v>
      </c>
      <c r="J5351" s="160">
        <f t="shared" si="421"/>
        <v>0</v>
      </c>
      <c r="K5351" s="160">
        <f t="shared" si="422"/>
        <v>0</v>
      </c>
    </row>
    <row r="5352" spans="7:11">
      <c r="G5352" s="160">
        <f t="shared" si="419"/>
        <v>0</v>
      </c>
      <c r="H5352" s="160">
        <f t="shared" si="423"/>
        <v>0</v>
      </c>
      <c r="I5352" s="160">
        <f t="shared" si="420"/>
        <v>0</v>
      </c>
      <c r="J5352" s="160">
        <f t="shared" si="421"/>
        <v>0</v>
      </c>
      <c r="K5352" s="160">
        <f t="shared" si="422"/>
        <v>0</v>
      </c>
    </row>
    <row r="5353" spans="7:11">
      <c r="G5353" s="160">
        <f t="shared" si="419"/>
        <v>0</v>
      </c>
      <c r="H5353" s="160">
        <f t="shared" si="423"/>
        <v>0</v>
      </c>
      <c r="I5353" s="160">
        <f t="shared" si="420"/>
        <v>0</v>
      </c>
      <c r="J5353" s="160">
        <f t="shared" si="421"/>
        <v>0</v>
      </c>
      <c r="K5353" s="160">
        <f t="shared" si="422"/>
        <v>0</v>
      </c>
    </row>
    <row r="5354" spans="7:11">
      <c r="G5354" s="160">
        <f t="shared" si="419"/>
        <v>0</v>
      </c>
      <c r="H5354" s="160">
        <f t="shared" si="423"/>
        <v>0</v>
      </c>
      <c r="I5354" s="160">
        <f t="shared" si="420"/>
        <v>0</v>
      </c>
      <c r="J5354" s="160">
        <f t="shared" si="421"/>
        <v>0</v>
      </c>
      <c r="K5354" s="160">
        <f t="shared" si="422"/>
        <v>0</v>
      </c>
    </row>
    <row r="5355" spans="7:11">
      <c r="G5355" s="160">
        <f t="shared" si="419"/>
        <v>0</v>
      </c>
      <c r="H5355" s="160">
        <f t="shared" si="423"/>
        <v>0</v>
      </c>
      <c r="I5355" s="160">
        <f t="shared" si="420"/>
        <v>0</v>
      </c>
      <c r="J5355" s="160">
        <f t="shared" si="421"/>
        <v>0</v>
      </c>
      <c r="K5355" s="160">
        <f t="shared" si="422"/>
        <v>0</v>
      </c>
    </row>
    <row r="5356" spans="7:11">
      <c r="G5356" s="160">
        <f t="shared" si="419"/>
        <v>0</v>
      </c>
      <c r="H5356" s="160">
        <f t="shared" si="423"/>
        <v>0</v>
      </c>
      <c r="I5356" s="160">
        <f t="shared" si="420"/>
        <v>0</v>
      </c>
      <c r="J5356" s="160">
        <f t="shared" si="421"/>
        <v>0</v>
      </c>
      <c r="K5356" s="160">
        <f t="shared" si="422"/>
        <v>0</v>
      </c>
    </row>
    <row r="5357" spans="7:11">
      <c r="G5357" s="160">
        <f t="shared" si="419"/>
        <v>0</v>
      </c>
      <c r="H5357" s="160">
        <f t="shared" si="423"/>
        <v>0</v>
      </c>
      <c r="I5357" s="160">
        <f t="shared" si="420"/>
        <v>0</v>
      </c>
      <c r="J5357" s="160">
        <f t="shared" si="421"/>
        <v>0</v>
      </c>
      <c r="K5357" s="160">
        <f t="shared" si="422"/>
        <v>0</v>
      </c>
    </row>
    <row r="5358" spans="7:11">
      <c r="G5358" s="160">
        <f t="shared" si="419"/>
        <v>0</v>
      </c>
      <c r="H5358" s="160">
        <f t="shared" si="423"/>
        <v>0</v>
      </c>
      <c r="I5358" s="160">
        <f t="shared" si="420"/>
        <v>0</v>
      </c>
      <c r="J5358" s="160">
        <f t="shared" si="421"/>
        <v>0</v>
      </c>
      <c r="K5358" s="160">
        <f t="shared" si="422"/>
        <v>0</v>
      </c>
    </row>
    <row r="5359" spans="7:11">
      <c r="G5359" s="160">
        <f t="shared" si="419"/>
        <v>0</v>
      </c>
      <c r="H5359" s="160">
        <f t="shared" si="423"/>
        <v>0</v>
      </c>
      <c r="I5359" s="160">
        <f t="shared" si="420"/>
        <v>0</v>
      </c>
      <c r="J5359" s="160">
        <f t="shared" si="421"/>
        <v>0</v>
      </c>
      <c r="K5359" s="160">
        <f t="shared" si="422"/>
        <v>0</v>
      </c>
    </row>
    <row r="5360" spans="7:11">
      <c r="G5360" s="160">
        <f t="shared" si="419"/>
        <v>0</v>
      </c>
      <c r="H5360" s="160">
        <f t="shared" si="423"/>
        <v>0</v>
      </c>
      <c r="I5360" s="160">
        <f t="shared" si="420"/>
        <v>0</v>
      </c>
      <c r="J5360" s="160">
        <f t="shared" si="421"/>
        <v>0</v>
      </c>
      <c r="K5360" s="160">
        <f t="shared" si="422"/>
        <v>0</v>
      </c>
    </row>
    <row r="5361" spans="7:11">
      <c r="G5361" s="160">
        <f t="shared" si="419"/>
        <v>0</v>
      </c>
      <c r="H5361" s="160">
        <f t="shared" si="423"/>
        <v>0</v>
      </c>
      <c r="I5361" s="160">
        <f t="shared" si="420"/>
        <v>0</v>
      </c>
      <c r="J5361" s="160">
        <f t="shared" si="421"/>
        <v>0</v>
      </c>
      <c r="K5361" s="160">
        <f t="shared" si="422"/>
        <v>0</v>
      </c>
    </row>
    <row r="5362" spans="7:11">
      <c r="G5362" s="160">
        <f t="shared" si="419"/>
        <v>0</v>
      </c>
      <c r="H5362" s="160">
        <f t="shared" si="423"/>
        <v>0</v>
      </c>
      <c r="I5362" s="160">
        <f t="shared" si="420"/>
        <v>0</v>
      </c>
      <c r="J5362" s="160">
        <f t="shared" si="421"/>
        <v>0</v>
      </c>
      <c r="K5362" s="160">
        <f t="shared" si="422"/>
        <v>0</v>
      </c>
    </row>
    <row r="5363" spans="7:11">
      <c r="G5363" s="160">
        <f t="shared" si="419"/>
        <v>0</v>
      </c>
      <c r="H5363" s="160">
        <f t="shared" si="423"/>
        <v>0</v>
      </c>
      <c r="I5363" s="160">
        <f t="shared" si="420"/>
        <v>0</v>
      </c>
      <c r="J5363" s="160">
        <f t="shared" si="421"/>
        <v>0</v>
      </c>
      <c r="K5363" s="160">
        <f t="shared" si="422"/>
        <v>0</v>
      </c>
    </row>
    <row r="5364" spans="7:11">
      <c r="G5364" s="160">
        <f t="shared" si="419"/>
        <v>0</v>
      </c>
      <c r="H5364" s="160">
        <f t="shared" si="423"/>
        <v>0</v>
      </c>
      <c r="I5364" s="160">
        <f t="shared" si="420"/>
        <v>0</v>
      </c>
      <c r="J5364" s="160">
        <f t="shared" si="421"/>
        <v>0</v>
      </c>
      <c r="K5364" s="160">
        <f t="shared" si="422"/>
        <v>0</v>
      </c>
    </row>
    <row r="5365" spans="7:11">
      <c r="G5365" s="160">
        <f t="shared" si="419"/>
        <v>0</v>
      </c>
      <c r="H5365" s="160">
        <f t="shared" si="423"/>
        <v>0</v>
      </c>
      <c r="I5365" s="160">
        <f t="shared" si="420"/>
        <v>0</v>
      </c>
      <c r="J5365" s="160">
        <f t="shared" si="421"/>
        <v>0</v>
      </c>
      <c r="K5365" s="160">
        <f t="shared" si="422"/>
        <v>0</v>
      </c>
    </row>
    <row r="5366" spans="7:11">
      <c r="G5366" s="160">
        <f t="shared" si="419"/>
        <v>0</v>
      </c>
      <c r="H5366" s="160">
        <f t="shared" si="423"/>
        <v>0</v>
      </c>
      <c r="I5366" s="160">
        <f t="shared" si="420"/>
        <v>0</v>
      </c>
      <c r="J5366" s="160">
        <f t="shared" si="421"/>
        <v>0</v>
      </c>
      <c r="K5366" s="160">
        <f t="shared" si="422"/>
        <v>0</v>
      </c>
    </row>
    <row r="5367" spans="7:11">
      <c r="G5367" s="160">
        <f t="shared" si="419"/>
        <v>0</v>
      </c>
      <c r="H5367" s="160">
        <f t="shared" si="423"/>
        <v>0</v>
      </c>
      <c r="I5367" s="160">
        <f t="shared" si="420"/>
        <v>0</v>
      </c>
      <c r="J5367" s="160">
        <f t="shared" si="421"/>
        <v>0</v>
      </c>
      <c r="K5367" s="160">
        <f t="shared" si="422"/>
        <v>0</v>
      </c>
    </row>
    <row r="5368" spans="7:11">
      <c r="G5368" s="160">
        <f t="shared" si="419"/>
        <v>0</v>
      </c>
      <c r="H5368" s="160">
        <f t="shared" si="423"/>
        <v>0</v>
      </c>
      <c r="I5368" s="160">
        <f t="shared" si="420"/>
        <v>0</v>
      </c>
      <c r="J5368" s="160">
        <f t="shared" si="421"/>
        <v>0</v>
      </c>
      <c r="K5368" s="160">
        <f t="shared" si="422"/>
        <v>0</v>
      </c>
    </row>
    <row r="5369" spans="7:11">
      <c r="G5369" s="160">
        <f t="shared" ref="G5369:G5432" si="424">IF(LEFT(C5369,2)="1-","ТР",IF(LEFT(C5369,2)="4-","ТР",0))</f>
        <v>0</v>
      </c>
      <c r="H5369" s="160">
        <f t="shared" si="423"/>
        <v>0</v>
      </c>
      <c r="I5369" s="160">
        <f t="shared" si="420"/>
        <v>0</v>
      </c>
      <c r="J5369" s="160">
        <f t="shared" si="421"/>
        <v>0</v>
      </c>
      <c r="K5369" s="160">
        <f t="shared" si="422"/>
        <v>0</v>
      </c>
    </row>
    <row r="5370" spans="7:11">
      <c r="G5370" s="160">
        <f t="shared" si="424"/>
        <v>0</v>
      </c>
      <c r="H5370" s="160">
        <f t="shared" si="423"/>
        <v>0</v>
      </c>
      <c r="I5370" s="160">
        <f t="shared" si="420"/>
        <v>0</v>
      </c>
      <c r="J5370" s="160">
        <f t="shared" si="421"/>
        <v>0</v>
      </c>
      <c r="K5370" s="160">
        <f t="shared" si="422"/>
        <v>0</v>
      </c>
    </row>
    <row r="5371" spans="7:11">
      <c r="G5371" s="160">
        <f t="shared" si="424"/>
        <v>0</v>
      </c>
      <c r="H5371" s="160">
        <f t="shared" si="423"/>
        <v>0</v>
      </c>
      <c r="I5371" s="160">
        <f t="shared" si="420"/>
        <v>0</v>
      </c>
      <c r="J5371" s="160">
        <f t="shared" si="421"/>
        <v>0</v>
      </c>
      <c r="K5371" s="160">
        <f t="shared" si="422"/>
        <v>0</v>
      </c>
    </row>
    <row r="5372" spans="7:11">
      <c r="G5372" s="160">
        <f t="shared" si="424"/>
        <v>0</v>
      </c>
      <c r="H5372" s="160">
        <f t="shared" si="423"/>
        <v>0</v>
      </c>
      <c r="I5372" s="160">
        <f t="shared" si="420"/>
        <v>0</v>
      </c>
      <c r="J5372" s="160">
        <f t="shared" si="421"/>
        <v>0</v>
      </c>
      <c r="K5372" s="160">
        <f t="shared" si="422"/>
        <v>0</v>
      </c>
    </row>
    <row r="5373" spans="7:11">
      <c r="G5373" s="160">
        <f t="shared" si="424"/>
        <v>0</v>
      </c>
      <c r="H5373" s="160">
        <f t="shared" si="423"/>
        <v>0</v>
      </c>
      <c r="I5373" s="160">
        <f t="shared" si="420"/>
        <v>0</v>
      </c>
      <c r="J5373" s="160">
        <f t="shared" si="421"/>
        <v>0</v>
      </c>
      <c r="K5373" s="160">
        <f t="shared" si="422"/>
        <v>0</v>
      </c>
    </row>
    <row r="5374" spans="7:11">
      <c r="G5374" s="160">
        <f t="shared" si="424"/>
        <v>0</v>
      </c>
      <c r="H5374" s="160">
        <f t="shared" si="423"/>
        <v>0</v>
      </c>
      <c r="I5374" s="160">
        <f t="shared" si="420"/>
        <v>0</v>
      </c>
      <c r="J5374" s="160">
        <f t="shared" si="421"/>
        <v>0</v>
      </c>
      <c r="K5374" s="160">
        <f t="shared" si="422"/>
        <v>0</v>
      </c>
    </row>
    <row r="5375" spans="7:11">
      <c r="G5375" s="160">
        <f t="shared" si="424"/>
        <v>0</v>
      </c>
      <c r="H5375" s="160">
        <f t="shared" si="423"/>
        <v>0</v>
      </c>
      <c r="I5375" s="160">
        <f t="shared" si="420"/>
        <v>0</v>
      </c>
      <c r="J5375" s="160">
        <f t="shared" si="421"/>
        <v>0</v>
      </c>
      <c r="K5375" s="160">
        <f t="shared" si="422"/>
        <v>0</v>
      </c>
    </row>
    <row r="5376" spans="7:11">
      <c r="G5376" s="160">
        <f t="shared" si="424"/>
        <v>0</v>
      </c>
      <c r="H5376" s="160">
        <f t="shared" si="423"/>
        <v>0</v>
      </c>
      <c r="I5376" s="160">
        <f t="shared" si="420"/>
        <v>0</v>
      </c>
      <c r="J5376" s="160">
        <f t="shared" si="421"/>
        <v>0</v>
      </c>
      <c r="K5376" s="160">
        <f t="shared" si="422"/>
        <v>0</v>
      </c>
    </row>
    <row r="5377" spans="7:11">
      <c r="G5377" s="160">
        <f t="shared" si="424"/>
        <v>0</v>
      </c>
      <c r="H5377" s="160">
        <f t="shared" si="423"/>
        <v>0</v>
      </c>
      <c r="I5377" s="160">
        <f t="shared" si="420"/>
        <v>0</v>
      </c>
      <c r="J5377" s="160">
        <f t="shared" si="421"/>
        <v>0</v>
      </c>
      <c r="K5377" s="160">
        <f t="shared" si="422"/>
        <v>0</v>
      </c>
    </row>
    <row r="5378" spans="7:11">
      <c r="G5378" s="160">
        <f t="shared" si="424"/>
        <v>0</v>
      </c>
      <c r="H5378" s="160">
        <f t="shared" si="423"/>
        <v>0</v>
      </c>
      <c r="I5378" s="160">
        <f t="shared" si="420"/>
        <v>0</v>
      </c>
      <c r="J5378" s="160">
        <f t="shared" si="421"/>
        <v>0</v>
      </c>
      <c r="K5378" s="160">
        <f t="shared" si="422"/>
        <v>0</v>
      </c>
    </row>
    <row r="5379" spans="7:11">
      <c r="G5379" s="160">
        <f t="shared" si="424"/>
        <v>0</v>
      </c>
      <c r="H5379" s="160">
        <f t="shared" si="423"/>
        <v>0</v>
      </c>
      <c r="I5379" s="160">
        <f t="shared" si="420"/>
        <v>0</v>
      </c>
      <c r="J5379" s="160">
        <f t="shared" si="421"/>
        <v>0</v>
      </c>
      <c r="K5379" s="160">
        <f t="shared" si="422"/>
        <v>0</v>
      </c>
    </row>
    <row r="5380" spans="7:11">
      <c r="G5380" s="160">
        <f t="shared" si="424"/>
        <v>0</v>
      </c>
      <c r="H5380" s="160">
        <f t="shared" si="423"/>
        <v>0</v>
      </c>
      <c r="I5380" s="160">
        <f t="shared" ref="I5380:I5443" si="425">IF(G5380="ТР",F5380,0)</f>
        <v>0</v>
      </c>
      <c r="J5380" s="160">
        <f t="shared" si="421"/>
        <v>0</v>
      </c>
      <c r="K5380" s="160">
        <f t="shared" si="422"/>
        <v>0</v>
      </c>
    </row>
    <row r="5381" spans="7:11">
      <c r="G5381" s="160">
        <f t="shared" si="424"/>
        <v>0</v>
      </c>
      <c r="H5381" s="160">
        <f t="shared" si="423"/>
        <v>0</v>
      </c>
      <c r="I5381" s="160">
        <f t="shared" si="425"/>
        <v>0</v>
      </c>
      <c r="J5381" s="160">
        <f t="shared" ref="J5381:J5444" si="426">IF(LEFT(C5381,2)="02","КР",0)</f>
        <v>0</v>
      </c>
      <c r="K5381" s="160">
        <f t="shared" ref="K5381:K5444" si="427">IF(J5381="КР",F5381,0)</f>
        <v>0</v>
      </c>
    </row>
    <row r="5382" spans="7:11">
      <c r="G5382" s="160">
        <f t="shared" si="424"/>
        <v>0</v>
      </c>
      <c r="H5382" s="160">
        <f t="shared" si="423"/>
        <v>0</v>
      </c>
      <c r="I5382" s="160">
        <f t="shared" si="425"/>
        <v>0</v>
      </c>
      <c r="J5382" s="160">
        <f t="shared" si="426"/>
        <v>0</v>
      </c>
      <c r="K5382" s="160">
        <f t="shared" si="427"/>
        <v>0</v>
      </c>
    </row>
    <row r="5383" spans="7:11">
      <c r="G5383" s="160">
        <f t="shared" si="424"/>
        <v>0</v>
      </c>
      <c r="H5383" s="160">
        <f t="shared" ref="H5383:H5446" si="428">IF(G5383="ТР",MID(C5383,3,1),0)</f>
        <v>0</v>
      </c>
      <c r="I5383" s="160">
        <f t="shared" si="425"/>
        <v>0</v>
      </c>
      <c r="J5383" s="160">
        <f t="shared" si="426"/>
        <v>0</v>
      </c>
      <c r="K5383" s="160">
        <f t="shared" si="427"/>
        <v>0</v>
      </c>
    </row>
    <row r="5384" spans="7:11">
      <c r="G5384" s="160">
        <f t="shared" si="424"/>
        <v>0</v>
      </c>
      <c r="H5384" s="160">
        <f t="shared" si="428"/>
        <v>0</v>
      </c>
      <c r="I5384" s="160">
        <f t="shared" si="425"/>
        <v>0</v>
      </c>
      <c r="J5384" s="160">
        <f t="shared" si="426"/>
        <v>0</v>
      </c>
      <c r="K5384" s="160">
        <f t="shared" si="427"/>
        <v>0</v>
      </c>
    </row>
    <row r="5385" spans="7:11">
      <c r="G5385" s="160">
        <f t="shared" si="424"/>
        <v>0</v>
      </c>
      <c r="H5385" s="160">
        <f t="shared" si="428"/>
        <v>0</v>
      </c>
      <c r="I5385" s="160">
        <f t="shared" si="425"/>
        <v>0</v>
      </c>
      <c r="J5385" s="160">
        <f t="shared" si="426"/>
        <v>0</v>
      </c>
      <c r="K5385" s="160">
        <f t="shared" si="427"/>
        <v>0</v>
      </c>
    </row>
    <row r="5386" spans="7:11">
      <c r="G5386" s="160">
        <f t="shared" si="424"/>
        <v>0</v>
      </c>
      <c r="H5386" s="160">
        <f t="shared" si="428"/>
        <v>0</v>
      </c>
      <c r="I5386" s="160">
        <f t="shared" si="425"/>
        <v>0</v>
      </c>
      <c r="J5386" s="160">
        <f t="shared" si="426"/>
        <v>0</v>
      </c>
      <c r="K5386" s="160">
        <f t="shared" si="427"/>
        <v>0</v>
      </c>
    </row>
    <row r="5387" spans="7:11">
      <c r="G5387" s="160">
        <f t="shared" si="424"/>
        <v>0</v>
      </c>
      <c r="H5387" s="160">
        <f t="shared" si="428"/>
        <v>0</v>
      </c>
      <c r="I5387" s="160">
        <f t="shared" si="425"/>
        <v>0</v>
      </c>
      <c r="J5387" s="160">
        <f t="shared" si="426"/>
        <v>0</v>
      </c>
      <c r="K5387" s="160">
        <f t="shared" si="427"/>
        <v>0</v>
      </c>
    </row>
    <row r="5388" spans="7:11">
      <c r="G5388" s="160">
        <f t="shared" si="424"/>
        <v>0</v>
      </c>
      <c r="H5388" s="160">
        <f t="shared" si="428"/>
        <v>0</v>
      </c>
      <c r="I5388" s="160">
        <f t="shared" si="425"/>
        <v>0</v>
      </c>
      <c r="J5388" s="160">
        <f t="shared" si="426"/>
        <v>0</v>
      </c>
      <c r="K5388" s="160">
        <f t="shared" si="427"/>
        <v>0</v>
      </c>
    </row>
    <row r="5389" spans="7:11">
      <c r="G5389" s="160">
        <f t="shared" si="424"/>
        <v>0</v>
      </c>
      <c r="H5389" s="160">
        <f t="shared" si="428"/>
        <v>0</v>
      </c>
      <c r="I5389" s="160">
        <f t="shared" si="425"/>
        <v>0</v>
      </c>
      <c r="J5389" s="160">
        <f t="shared" si="426"/>
        <v>0</v>
      </c>
      <c r="K5389" s="160">
        <f t="shared" si="427"/>
        <v>0</v>
      </c>
    </row>
    <row r="5390" spans="7:11">
      <c r="G5390" s="160">
        <f t="shared" si="424"/>
        <v>0</v>
      </c>
      <c r="H5390" s="160">
        <f t="shared" si="428"/>
        <v>0</v>
      </c>
      <c r="I5390" s="160">
        <f t="shared" si="425"/>
        <v>0</v>
      </c>
      <c r="J5390" s="160">
        <f t="shared" si="426"/>
        <v>0</v>
      </c>
      <c r="K5390" s="160">
        <f t="shared" si="427"/>
        <v>0</v>
      </c>
    </row>
    <row r="5391" spans="7:11">
      <c r="G5391" s="160">
        <f t="shared" si="424"/>
        <v>0</v>
      </c>
      <c r="H5391" s="160">
        <f t="shared" si="428"/>
        <v>0</v>
      </c>
      <c r="I5391" s="160">
        <f t="shared" si="425"/>
        <v>0</v>
      </c>
      <c r="J5391" s="160">
        <f t="shared" si="426"/>
        <v>0</v>
      </c>
      <c r="K5391" s="160">
        <f t="shared" si="427"/>
        <v>0</v>
      </c>
    </row>
    <row r="5392" spans="7:11">
      <c r="G5392" s="160">
        <f t="shared" si="424"/>
        <v>0</v>
      </c>
      <c r="H5392" s="160">
        <f t="shared" si="428"/>
        <v>0</v>
      </c>
      <c r="I5392" s="160">
        <f t="shared" si="425"/>
        <v>0</v>
      </c>
      <c r="J5392" s="160">
        <f t="shared" si="426"/>
        <v>0</v>
      </c>
      <c r="K5392" s="160">
        <f t="shared" si="427"/>
        <v>0</v>
      </c>
    </row>
    <row r="5393" spans="7:11">
      <c r="G5393" s="160">
        <f t="shared" si="424"/>
        <v>0</v>
      </c>
      <c r="H5393" s="160">
        <f t="shared" si="428"/>
        <v>0</v>
      </c>
      <c r="I5393" s="160">
        <f t="shared" si="425"/>
        <v>0</v>
      </c>
      <c r="J5393" s="160">
        <f t="shared" si="426"/>
        <v>0</v>
      </c>
      <c r="K5393" s="160">
        <f t="shared" si="427"/>
        <v>0</v>
      </c>
    </row>
    <row r="5394" spans="7:11">
      <c r="G5394" s="160">
        <f t="shared" si="424"/>
        <v>0</v>
      </c>
      <c r="H5394" s="160">
        <f t="shared" si="428"/>
        <v>0</v>
      </c>
      <c r="I5394" s="160">
        <f t="shared" si="425"/>
        <v>0</v>
      </c>
      <c r="J5394" s="160">
        <f t="shared" si="426"/>
        <v>0</v>
      </c>
      <c r="K5394" s="160">
        <f t="shared" si="427"/>
        <v>0</v>
      </c>
    </row>
    <row r="5395" spans="7:11">
      <c r="G5395" s="160">
        <f t="shared" si="424"/>
        <v>0</v>
      </c>
      <c r="H5395" s="160">
        <f t="shared" si="428"/>
        <v>0</v>
      </c>
      <c r="I5395" s="160">
        <f t="shared" si="425"/>
        <v>0</v>
      </c>
      <c r="J5395" s="160">
        <f t="shared" si="426"/>
        <v>0</v>
      </c>
      <c r="K5395" s="160">
        <f t="shared" si="427"/>
        <v>0</v>
      </c>
    </row>
    <row r="5396" spans="7:11">
      <c r="G5396" s="160">
        <f t="shared" si="424"/>
        <v>0</v>
      </c>
      <c r="H5396" s="160">
        <f t="shared" si="428"/>
        <v>0</v>
      </c>
      <c r="I5396" s="160">
        <f t="shared" si="425"/>
        <v>0</v>
      </c>
      <c r="J5396" s="160">
        <f t="shared" si="426"/>
        <v>0</v>
      </c>
      <c r="K5396" s="160">
        <f t="shared" si="427"/>
        <v>0</v>
      </c>
    </row>
    <row r="5397" spans="7:11">
      <c r="G5397" s="160">
        <f t="shared" si="424"/>
        <v>0</v>
      </c>
      <c r="H5397" s="160">
        <f t="shared" si="428"/>
        <v>0</v>
      </c>
      <c r="I5397" s="160">
        <f t="shared" si="425"/>
        <v>0</v>
      </c>
      <c r="J5397" s="160">
        <f t="shared" si="426"/>
        <v>0</v>
      </c>
      <c r="K5397" s="160">
        <f t="shared" si="427"/>
        <v>0</v>
      </c>
    </row>
    <row r="5398" spans="7:11">
      <c r="G5398" s="160">
        <f t="shared" si="424"/>
        <v>0</v>
      </c>
      <c r="H5398" s="160">
        <f t="shared" si="428"/>
        <v>0</v>
      </c>
      <c r="I5398" s="160">
        <f t="shared" si="425"/>
        <v>0</v>
      </c>
      <c r="J5398" s="160">
        <f t="shared" si="426"/>
        <v>0</v>
      </c>
      <c r="K5398" s="160">
        <f t="shared" si="427"/>
        <v>0</v>
      </c>
    </row>
    <row r="5399" spans="7:11">
      <c r="G5399" s="160">
        <f t="shared" si="424"/>
        <v>0</v>
      </c>
      <c r="H5399" s="160">
        <f t="shared" si="428"/>
        <v>0</v>
      </c>
      <c r="I5399" s="160">
        <f t="shared" si="425"/>
        <v>0</v>
      </c>
      <c r="J5399" s="160">
        <f t="shared" si="426"/>
        <v>0</v>
      </c>
      <c r="K5399" s="160">
        <f t="shared" si="427"/>
        <v>0</v>
      </c>
    </row>
    <row r="5400" spans="7:11">
      <c r="G5400" s="160">
        <f t="shared" si="424"/>
        <v>0</v>
      </c>
      <c r="H5400" s="160">
        <f t="shared" si="428"/>
        <v>0</v>
      </c>
      <c r="I5400" s="160">
        <f t="shared" si="425"/>
        <v>0</v>
      </c>
      <c r="J5400" s="160">
        <f t="shared" si="426"/>
        <v>0</v>
      </c>
      <c r="K5400" s="160">
        <f t="shared" si="427"/>
        <v>0</v>
      </c>
    </row>
    <row r="5401" spans="7:11">
      <c r="G5401" s="160">
        <f t="shared" si="424"/>
        <v>0</v>
      </c>
      <c r="H5401" s="160">
        <f t="shared" si="428"/>
        <v>0</v>
      </c>
      <c r="I5401" s="160">
        <f t="shared" si="425"/>
        <v>0</v>
      </c>
      <c r="J5401" s="160">
        <f t="shared" si="426"/>
        <v>0</v>
      </c>
      <c r="K5401" s="160">
        <f t="shared" si="427"/>
        <v>0</v>
      </c>
    </row>
    <row r="5402" spans="7:11">
      <c r="G5402" s="160">
        <f t="shared" si="424"/>
        <v>0</v>
      </c>
      <c r="H5402" s="160">
        <f t="shared" si="428"/>
        <v>0</v>
      </c>
      <c r="I5402" s="160">
        <f t="shared" si="425"/>
        <v>0</v>
      </c>
      <c r="J5402" s="160">
        <f t="shared" si="426"/>
        <v>0</v>
      </c>
      <c r="K5402" s="160">
        <f t="shared" si="427"/>
        <v>0</v>
      </c>
    </row>
    <row r="5403" spans="7:11">
      <c r="G5403" s="160">
        <f t="shared" si="424"/>
        <v>0</v>
      </c>
      <c r="H5403" s="160">
        <f t="shared" si="428"/>
        <v>0</v>
      </c>
      <c r="I5403" s="160">
        <f t="shared" si="425"/>
        <v>0</v>
      </c>
      <c r="J5403" s="160">
        <f t="shared" si="426"/>
        <v>0</v>
      </c>
      <c r="K5403" s="160">
        <f t="shared" si="427"/>
        <v>0</v>
      </c>
    </row>
    <row r="5404" spans="7:11">
      <c r="G5404" s="160">
        <f t="shared" si="424"/>
        <v>0</v>
      </c>
      <c r="H5404" s="160">
        <f t="shared" si="428"/>
        <v>0</v>
      </c>
      <c r="I5404" s="160">
        <f t="shared" si="425"/>
        <v>0</v>
      </c>
      <c r="J5404" s="160">
        <f t="shared" si="426"/>
        <v>0</v>
      </c>
      <c r="K5404" s="160">
        <f t="shared" si="427"/>
        <v>0</v>
      </c>
    </row>
    <row r="5405" spans="7:11">
      <c r="G5405" s="160">
        <f t="shared" si="424"/>
        <v>0</v>
      </c>
      <c r="H5405" s="160">
        <f t="shared" si="428"/>
        <v>0</v>
      </c>
      <c r="I5405" s="160">
        <f t="shared" si="425"/>
        <v>0</v>
      </c>
      <c r="J5405" s="160">
        <f t="shared" si="426"/>
        <v>0</v>
      </c>
      <c r="K5405" s="160">
        <f t="shared" si="427"/>
        <v>0</v>
      </c>
    </row>
    <row r="5406" spans="7:11">
      <c r="G5406" s="160">
        <f t="shared" si="424"/>
        <v>0</v>
      </c>
      <c r="H5406" s="160">
        <f t="shared" si="428"/>
        <v>0</v>
      </c>
      <c r="I5406" s="160">
        <f t="shared" si="425"/>
        <v>0</v>
      </c>
      <c r="J5406" s="160">
        <f t="shared" si="426"/>
        <v>0</v>
      </c>
      <c r="K5406" s="160">
        <f t="shared" si="427"/>
        <v>0</v>
      </c>
    </row>
    <row r="5407" spans="7:11">
      <c r="G5407" s="160">
        <f t="shared" si="424"/>
        <v>0</v>
      </c>
      <c r="H5407" s="160">
        <f t="shared" si="428"/>
        <v>0</v>
      </c>
      <c r="I5407" s="160">
        <f t="shared" si="425"/>
        <v>0</v>
      </c>
      <c r="J5407" s="160">
        <f t="shared" si="426"/>
        <v>0</v>
      </c>
      <c r="K5407" s="160">
        <f t="shared" si="427"/>
        <v>0</v>
      </c>
    </row>
    <row r="5408" spans="7:11">
      <c r="G5408" s="160">
        <f t="shared" si="424"/>
        <v>0</v>
      </c>
      <c r="H5408" s="160">
        <f t="shared" si="428"/>
        <v>0</v>
      </c>
      <c r="I5408" s="160">
        <f t="shared" si="425"/>
        <v>0</v>
      </c>
      <c r="J5408" s="160">
        <f t="shared" si="426"/>
        <v>0</v>
      </c>
      <c r="K5408" s="160">
        <f t="shared" si="427"/>
        <v>0</v>
      </c>
    </row>
    <row r="5409" spans="7:11">
      <c r="G5409" s="160">
        <f t="shared" si="424"/>
        <v>0</v>
      </c>
      <c r="H5409" s="160">
        <f t="shared" si="428"/>
        <v>0</v>
      </c>
      <c r="I5409" s="160">
        <f t="shared" si="425"/>
        <v>0</v>
      </c>
      <c r="J5409" s="160">
        <f t="shared" si="426"/>
        <v>0</v>
      </c>
      <c r="K5409" s="160">
        <f t="shared" si="427"/>
        <v>0</v>
      </c>
    </row>
    <row r="5410" spans="7:11">
      <c r="G5410" s="160">
        <f t="shared" si="424"/>
        <v>0</v>
      </c>
      <c r="H5410" s="160">
        <f t="shared" si="428"/>
        <v>0</v>
      </c>
      <c r="I5410" s="160">
        <f t="shared" si="425"/>
        <v>0</v>
      </c>
      <c r="J5410" s="160">
        <f t="shared" si="426"/>
        <v>0</v>
      </c>
      <c r="K5410" s="160">
        <f t="shared" si="427"/>
        <v>0</v>
      </c>
    </row>
    <row r="5411" spans="7:11">
      <c r="G5411" s="160">
        <f t="shared" si="424"/>
        <v>0</v>
      </c>
      <c r="H5411" s="160">
        <f t="shared" si="428"/>
        <v>0</v>
      </c>
      <c r="I5411" s="160">
        <f t="shared" si="425"/>
        <v>0</v>
      </c>
      <c r="J5411" s="160">
        <f t="shared" si="426"/>
        <v>0</v>
      </c>
      <c r="K5411" s="160">
        <f t="shared" si="427"/>
        <v>0</v>
      </c>
    </row>
    <row r="5412" spans="7:11">
      <c r="G5412" s="160">
        <f t="shared" si="424"/>
        <v>0</v>
      </c>
      <c r="H5412" s="160">
        <f t="shared" si="428"/>
        <v>0</v>
      </c>
      <c r="I5412" s="160">
        <f t="shared" si="425"/>
        <v>0</v>
      </c>
      <c r="J5412" s="160">
        <f t="shared" si="426"/>
        <v>0</v>
      </c>
      <c r="K5412" s="160">
        <f t="shared" si="427"/>
        <v>0</v>
      </c>
    </row>
    <row r="5413" spans="7:11">
      <c r="G5413" s="160">
        <f t="shared" si="424"/>
        <v>0</v>
      </c>
      <c r="H5413" s="160">
        <f t="shared" si="428"/>
        <v>0</v>
      </c>
      <c r="I5413" s="160">
        <f t="shared" si="425"/>
        <v>0</v>
      </c>
      <c r="J5413" s="160">
        <f t="shared" si="426"/>
        <v>0</v>
      </c>
      <c r="K5413" s="160">
        <f t="shared" si="427"/>
        <v>0</v>
      </c>
    </row>
    <row r="5414" spans="7:11">
      <c r="G5414" s="160">
        <f t="shared" si="424"/>
        <v>0</v>
      </c>
      <c r="H5414" s="160">
        <f t="shared" si="428"/>
        <v>0</v>
      </c>
      <c r="I5414" s="160">
        <f t="shared" si="425"/>
        <v>0</v>
      </c>
      <c r="J5414" s="160">
        <f t="shared" si="426"/>
        <v>0</v>
      </c>
      <c r="K5414" s="160">
        <f t="shared" si="427"/>
        <v>0</v>
      </c>
    </row>
    <row r="5415" spans="7:11">
      <c r="G5415" s="160">
        <f t="shared" si="424"/>
        <v>0</v>
      </c>
      <c r="H5415" s="160">
        <f t="shared" si="428"/>
        <v>0</v>
      </c>
      <c r="I5415" s="160">
        <f t="shared" si="425"/>
        <v>0</v>
      </c>
      <c r="J5415" s="160">
        <f t="shared" si="426"/>
        <v>0</v>
      </c>
      <c r="K5415" s="160">
        <f t="shared" si="427"/>
        <v>0</v>
      </c>
    </row>
    <row r="5416" spans="7:11">
      <c r="G5416" s="160">
        <f t="shared" si="424"/>
        <v>0</v>
      </c>
      <c r="H5416" s="160">
        <f t="shared" si="428"/>
        <v>0</v>
      </c>
      <c r="I5416" s="160">
        <f t="shared" si="425"/>
        <v>0</v>
      </c>
      <c r="J5416" s="160">
        <f t="shared" si="426"/>
        <v>0</v>
      </c>
      <c r="K5416" s="160">
        <f t="shared" si="427"/>
        <v>0</v>
      </c>
    </row>
    <row r="5417" spans="7:11">
      <c r="G5417" s="160">
        <f t="shared" si="424"/>
        <v>0</v>
      </c>
      <c r="H5417" s="160">
        <f t="shared" si="428"/>
        <v>0</v>
      </c>
      <c r="I5417" s="160">
        <f t="shared" si="425"/>
        <v>0</v>
      </c>
      <c r="J5417" s="160">
        <f t="shared" si="426"/>
        <v>0</v>
      </c>
      <c r="K5417" s="160">
        <f t="shared" si="427"/>
        <v>0</v>
      </c>
    </row>
    <row r="5418" spans="7:11">
      <c r="G5418" s="160">
        <f t="shared" si="424"/>
        <v>0</v>
      </c>
      <c r="H5418" s="160">
        <f t="shared" si="428"/>
        <v>0</v>
      </c>
      <c r="I5418" s="160">
        <f t="shared" si="425"/>
        <v>0</v>
      </c>
      <c r="J5418" s="160">
        <f t="shared" si="426"/>
        <v>0</v>
      </c>
      <c r="K5418" s="160">
        <f t="shared" si="427"/>
        <v>0</v>
      </c>
    </row>
    <row r="5419" spans="7:11">
      <c r="G5419" s="160">
        <f t="shared" si="424"/>
        <v>0</v>
      </c>
      <c r="H5419" s="160">
        <f t="shared" si="428"/>
        <v>0</v>
      </c>
      <c r="I5419" s="160">
        <f t="shared" si="425"/>
        <v>0</v>
      </c>
      <c r="J5419" s="160">
        <f t="shared" si="426"/>
        <v>0</v>
      </c>
      <c r="K5419" s="160">
        <f t="shared" si="427"/>
        <v>0</v>
      </c>
    </row>
    <row r="5420" spans="7:11">
      <c r="G5420" s="160">
        <f t="shared" si="424"/>
        <v>0</v>
      </c>
      <c r="H5420" s="160">
        <f t="shared" si="428"/>
        <v>0</v>
      </c>
      <c r="I5420" s="160">
        <f t="shared" si="425"/>
        <v>0</v>
      </c>
      <c r="J5420" s="160">
        <f t="shared" si="426"/>
        <v>0</v>
      </c>
      <c r="K5420" s="160">
        <f t="shared" si="427"/>
        <v>0</v>
      </c>
    </row>
    <row r="5421" spans="7:11">
      <c r="G5421" s="160">
        <f t="shared" si="424"/>
        <v>0</v>
      </c>
      <c r="H5421" s="160">
        <f t="shared" si="428"/>
        <v>0</v>
      </c>
      <c r="I5421" s="160">
        <f t="shared" si="425"/>
        <v>0</v>
      </c>
      <c r="J5421" s="160">
        <f t="shared" si="426"/>
        <v>0</v>
      </c>
      <c r="K5421" s="160">
        <f t="shared" si="427"/>
        <v>0</v>
      </c>
    </row>
    <row r="5422" spans="7:11">
      <c r="G5422" s="160">
        <f t="shared" si="424"/>
        <v>0</v>
      </c>
      <c r="H5422" s="160">
        <f t="shared" si="428"/>
        <v>0</v>
      </c>
      <c r="I5422" s="160">
        <f t="shared" si="425"/>
        <v>0</v>
      </c>
      <c r="J5422" s="160">
        <f t="shared" si="426"/>
        <v>0</v>
      </c>
      <c r="K5422" s="160">
        <f t="shared" si="427"/>
        <v>0</v>
      </c>
    </row>
    <row r="5423" spans="7:11">
      <c r="G5423" s="160">
        <f t="shared" si="424"/>
        <v>0</v>
      </c>
      <c r="H5423" s="160">
        <f t="shared" si="428"/>
        <v>0</v>
      </c>
      <c r="I5423" s="160">
        <f t="shared" si="425"/>
        <v>0</v>
      </c>
      <c r="J5423" s="160">
        <f t="shared" si="426"/>
        <v>0</v>
      </c>
      <c r="K5423" s="160">
        <f t="shared" si="427"/>
        <v>0</v>
      </c>
    </row>
    <row r="5424" spans="7:11">
      <c r="G5424" s="160">
        <f t="shared" si="424"/>
        <v>0</v>
      </c>
      <c r="H5424" s="160">
        <f t="shared" si="428"/>
        <v>0</v>
      </c>
      <c r="I5424" s="160">
        <f t="shared" si="425"/>
        <v>0</v>
      </c>
      <c r="J5424" s="160">
        <f t="shared" si="426"/>
        <v>0</v>
      </c>
      <c r="K5424" s="160">
        <f t="shared" si="427"/>
        <v>0</v>
      </c>
    </row>
    <row r="5425" spans="7:11">
      <c r="G5425" s="160">
        <f t="shared" si="424"/>
        <v>0</v>
      </c>
      <c r="H5425" s="160">
        <f t="shared" si="428"/>
        <v>0</v>
      </c>
      <c r="I5425" s="160">
        <f t="shared" si="425"/>
        <v>0</v>
      </c>
      <c r="J5425" s="160">
        <f t="shared" si="426"/>
        <v>0</v>
      </c>
      <c r="K5425" s="160">
        <f t="shared" si="427"/>
        <v>0</v>
      </c>
    </row>
    <row r="5426" spans="7:11">
      <c r="G5426" s="160">
        <f t="shared" si="424"/>
        <v>0</v>
      </c>
      <c r="H5426" s="160">
        <f t="shared" si="428"/>
        <v>0</v>
      </c>
      <c r="I5426" s="160">
        <f t="shared" si="425"/>
        <v>0</v>
      </c>
      <c r="J5426" s="160">
        <f t="shared" si="426"/>
        <v>0</v>
      </c>
      <c r="K5426" s="160">
        <f t="shared" si="427"/>
        <v>0</v>
      </c>
    </row>
    <row r="5427" spans="7:11">
      <c r="G5427" s="160">
        <f t="shared" si="424"/>
        <v>0</v>
      </c>
      <c r="H5427" s="160">
        <f t="shared" si="428"/>
        <v>0</v>
      </c>
      <c r="I5427" s="160">
        <f t="shared" si="425"/>
        <v>0</v>
      </c>
      <c r="J5427" s="160">
        <f t="shared" si="426"/>
        <v>0</v>
      </c>
      <c r="K5427" s="160">
        <f t="shared" si="427"/>
        <v>0</v>
      </c>
    </row>
    <row r="5428" spans="7:11">
      <c r="G5428" s="160">
        <f t="shared" si="424"/>
        <v>0</v>
      </c>
      <c r="H5428" s="160">
        <f t="shared" si="428"/>
        <v>0</v>
      </c>
      <c r="I5428" s="160">
        <f t="shared" si="425"/>
        <v>0</v>
      </c>
      <c r="J5428" s="160">
        <f t="shared" si="426"/>
        <v>0</v>
      </c>
      <c r="K5428" s="160">
        <f t="shared" si="427"/>
        <v>0</v>
      </c>
    </row>
    <row r="5429" spans="7:11">
      <c r="G5429" s="160">
        <f t="shared" si="424"/>
        <v>0</v>
      </c>
      <c r="H5429" s="160">
        <f t="shared" si="428"/>
        <v>0</v>
      </c>
      <c r="I5429" s="160">
        <f t="shared" si="425"/>
        <v>0</v>
      </c>
      <c r="J5429" s="160">
        <f t="shared" si="426"/>
        <v>0</v>
      </c>
      <c r="K5429" s="160">
        <f t="shared" si="427"/>
        <v>0</v>
      </c>
    </row>
    <row r="5430" spans="7:11">
      <c r="G5430" s="160">
        <f t="shared" si="424"/>
        <v>0</v>
      </c>
      <c r="H5430" s="160">
        <f t="shared" si="428"/>
        <v>0</v>
      </c>
      <c r="I5430" s="160">
        <f t="shared" si="425"/>
        <v>0</v>
      </c>
      <c r="J5430" s="160">
        <f t="shared" si="426"/>
        <v>0</v>
      </c>
      <c r="K5430" s="160">
        <f t="shared" si="427"/>
        <v>0</v>
      </c>
    </row>
    <row r="5431" spans="7:11">
      <c r="G5431" s="160">
        <f t="shared" si="424"/>
        <v>0</v>
      </c>
      <c r="H5431" s="160">
        <f t="shared" si="428"/>
        <v>0</v>
      </c>
      <c r="I5431" s="160">
        <f t="shared" si="425"/>
        <v>0</v>
      </c>
      <c r="J5431" s="160">
        <f t="shared" si="426"/>
        <v>0</v>
      </c>
      <c r="K5431" s="160">
        <f t="shared" si="427"/>
        <v>0</v>
      </c>
    </row>
    <row r="5432" spans="7:11">
      <c r="G5432" s="160">
        <f t="shared" si="424"/>
        <v>0</v>
      </c>
      <c r="H5432" s="160">
        <f t="shared" si="428"/>
        <v>0</v>
      </c>
      <c r="I5432" s="160">
        <f t="shared" si="425"/>
        <v>0</v>
      </c>
      <c r="J5432" s="160">
        <f t="shared" si="426"/>
        <v>0</v>
      </c>
      <c r="K5432" s="160">
        <f t="shared" si="427"/>
        <v>0</v>
      </c>
    </row>
    <row r="5433" spans="7:11">
      <c r="G5433" s="160">
        <f t="shared" ref="G5433:G5496" si="429">IF(LEFT(C5433,2)="1-","ТР",IF(LEFT(C5433,2)="4-","ТР",0))</f>
        <v>0</v>
      </c>
      <c r="H5433" s="160">
        <f t="shared" si="428"/>
        <v>0</v>
      </c>
      <c r="I5433" s="160">
        <f t="shared" si="425"/>
        <v>0</v>
      </c>
      <c r="J5433" s="160">
        <f t="shared" si="426"/>
        <v>0</v>
      </c>
      <c r="K5433" s="160">
        <f t="shared" si="427"/>
        <v>0</v>
      </c>
    </row>
    <row r="5434" spans="7:11">
      <c r="G5434" s="160">
        <f t="shared" si="429"/>
        <v>0</v>
      </c>
      <c r="H5434" s="160">
        <f t="shared" si="428"/>
        <v>0</v>
      </c>
      <c r="I5434" s="160">
        <f t="shared" si="425"/>
        <v>0</v>
      </c>
      <c r="J5434" s="160">
        <f t="shared" si="426"/>
        <v>0</v>
      </c>
      <c r="K5434" s="160">
        <f t="shared" si="427"/>
        <v>0</v>
      </c>
    </row>
    <row r="5435" spans="7:11">
      <c r="G5435" s="160">
        <f t="shared" si="429"/>
        <v>0</v>
      </c>
      <c r="H5435" s="160">
        <f t="shared" si="428"/>
        <v>0</v>
      </c>
      <c r="I5435" s="160">
        <f t="shared" si="425"/>
        <v>0</v>
      </c>
      <c r="J5435" s="160">
        <f t="shared" si="426"/>
        <v>0</v>
      </c>
      <c r="K5435" s="160">
        <f t="shared" si="427"/>
        <v>0</v>
      </c>
    </row>
    <row r="5436" spans="7:11">
      <c r="G5436" s="160">
        <f t="shared" si="429"/>
        <v>0</v>
      </c>
      <c r="H5436" s="160">
        <f t="shared" si="428"/>
        <v>0</v>
      </c>
      <c r="I5436" s="160">
        <f t="shared" si="425"/>
        <v>0</v>
      </c>
      <c r="J5436" s="160">
        <f t="shared" si="426"/>
        <v>0</v>
      </c>
      <c r="K5436" s="160">
        <f t="shared" si="427"/>
        <v>0</v>
      </c>
    </row>
    <row r="5437" spans="7:11">
      <c r="G5437" s="160">
        <f t="shared" si="429"/>
        <v>0</v>
      </c>
      <c r="H5437" s="160">
        <f t="shared" si="428"/>
        <v>0</v>
      </c>
      <c r="I5437" s="160">
        <f t="shared" si="425"/>
        <v>0</v>
      </c>
      <c r="J5437" s="160">
        <f t="shared" si="426"/>
        <v>0</v>
      </c>
      <c r="K5437" s="160">
        <f t="shared" si="427"/>
        <v>0</v>
      </c>
    </row>
    <row r="5438" spans="7:11">
      <c r="G5438" s="160">
        <f t="shared" si="429"/>
        <v>0</v>
      </c>
      <c r="H5438" s="160">
        <f t="shared" si="428"/>
        <v>0</v>
      </c>
      <c r="I5438" s="160">
        <f t="shared" si="425"/>
        <v>0</v>
      </c>
      <c r="J5438" s="160">
        <f t="shared" si="426"/>
        <v>0</v>
      </c>
      <c r="K5438" s="160">
        <f t="shared" si="427"/>
        <v>0</v>
      </c>
    </row>
    <row r="5439" spans="7:11">
      <c r="G5439" s="160">
        <f t="shared" si="429"/>
        <v>0</v>
      </c>
      <c r="H5439" s="160">
        <f t="shared" si="428"/>
        <v>0</v>
      </c>
      <c r="I5439" s="160">
        <f t="shared" si="425"/>
        <v>0</v>
      </c>
      <c r="J5439" s="160">
        <f t="shared" si="426"/>
        <v>0</v>
      </c>
      <c r="K5439" s="160">
        <f t="shared" si="427"/>
        <v>0</v>
      </c>
    </row>
    <row r="5440" spans="7:11">
      <c r="G5440" s="160">
        <f t="shared" si="429"/>
        <v>0</v>
      </c>
      <c r="H5440" s="160">
        <f t="shared" si="428"/>
        <v>0</v>
      </c>
      <c r="I5440" s="160">
        <f t="shared" si="425"/>
        <v>0</v>
      </c>
      <c r="J5440" s="160">
        <f t="shared" si="426"/>
        <v>0</v>
      </c>
      <c r="K5440" s="160">
        <f t="shared" si="427"/>
        <v>0</v>
      </c>
    </row>
    <row r="5441" spans="7:11">
      <c r="G5441" s="160">
        <f t="shared" si="429"/>
        <v>0</v>
      </c>
      <c r="H5441" s="160">
        <f t="shared" si="428"/>
        <v>0</v>
      </c>
      <c r="I5441" s="160">
        <f t="shared" si="425"/>
        <v>0</v>
      </c>
      <c r="J5441" s="160">
        <f t="shared" si="426"/>
        <v>0</v>
      </c>
      <c r="K5441" s="160">
        <f t="shared" si="427"/>
        <v>0</v>
      </c>
    </row>
    <row r="5442" spans="7:11">
      <c r="G5442" s="160">
        <f t="shared" si="429"/>
        <v>0</v>
      </c>
      <c r="H5442" s="160">
        <f t="shared" si="428"/>
        <v>0</v>
      </c>
      <c r="I5442" s="160">
        <f t="shared" si="425"/>
        <v>0</v>
      </c>
      <c r="J5442" s="160">
        <f t="shared" si="426"/>
        <v>0</v>
      </c>
      <c r="K5442" s="160">
        <f t="shared" si="427"/>
        <v>0</v>
      </c>
    </row>
    <row r="5443" spans="7:11">
      <c r="G5443" s="160">
        <f t="shared" si="429"/>
        <v>0</v>
      </c>
      <c r="H5443" s="160">
        <f t="shared" si="428"/>
        <v>0</v>
      </c>
      <c r="I5443" s="160">
        <f t="shared" si="425"/>
        <v>0</v>
      </c>
      <c r="J5443" s="160">
        <f t="shared" si="426"/>
        <v>0</v>
      </c>
      <c r="K5443" s="160">
        <f t="shared" si="427"/>
        <v>0</v>
      </c>
    </row>
    <row r="5444" spans="7:11">
      <c r="G5444" s="160">
        <f t="shared" si="429"/>
        <v>0</v>
      </c>
      <c r="H5444" s="160">
        <f t="shared" si="428"/>
        <v>0</v>
      </c>
      <c r="I5444" s="160">
        <f t="shared" ref="I5444:I5507" si="430">IF(G5444="ТР",F5444,0)</f>
        <v>0</v>
      </c>
      <c r="J5444" s="160">
        <f t="shared" si="426"/>
        <v>0</v>
      </c>
      <c r="K5444" s="160">
        <f t="shared" si="427"/>
        <v>0</v>
      </c>
    </row>
    <row r="5445" spans="7:11">
      <c r="G5445" s="160">
        <f t="shared" si="429"/>
        <v>0</v>
      </c>
      <c r="H5445" s="160">
        <f t="shared" si="428"/>
        <v>0</v>
      </c>
      <c r="I5445" s="160">
        <f t="shared" si="430"/>
        <v>0</v>
      </c>
      <c r="J5445" s="160">
        <f t="shared" ref="J5445:J5508" si="431">IF(LEFT(C5445,2)="02","КР",0)</f>
        <v>0</v>
      </c>
      <c r="K5445" s="160">
        <f t="shared" ref="K5445:K5508" si="432">IF(J5445="КР",F5445,0)</f>
        <v>0</v>
      </c>
    </row>
    <row r="5446" spans="7:11">
      <c r="G5446" s="160">
        <f t="shared" si="429"/>
        <v>0</v>
      </c>
      <c r="H5446" s="160">
        <f t="shared" si="428"/>
        <v>0</v>
      </c>
      <c r="I5446" s="160">
        <f t="shared" si="430"/>
        <v>0</v>
      </c>
      <c r="J5446" s="160">
        <f t="shared" si="431"/>
        <v>0</v>
      </c>
      <c r="K5446" s="160">
        <f t="shared" si="432"/>
        <v>0</v>
      </c>
    </row>
    <row r="5447" spans="7:11">
      <c r="G5447" s="160">
        <f t="shared" si="429"/>
        <v>0</v>
      </c>
      <c r="H5447" s="160">
        <f t="shared" ref="H5447:H5510" si="433">IF(G5447="ТР",MID(C5447,3,1),0)</f>
        <v>0</v>
      </c>
      <c r="I5447" s="160">
        <f t="shared" si="430"/>
        <v>0</v>
      </c>
      <c r="J5447" s="160">
        <f t="shared" si="431"/>
        <v>0</v>
      </c>
      <c r="K5447" s="160">
        <f t="shared" si="432"/>
        <v>0</v>
      </c>
    </row>
    <row r="5448" spans="7:11">
      <c r="G5448" s="160">
        <f t="shared" si="429"/>
        <v>0</v>
      </c>
      <c r="H5448" s="160">
        <f t="shared" si="433"/>
        <v>0</v>
      </c>
      <c r="I5448" s="160">
        <f t="shared" si="430"/>
        <v>0</v>
      </c>
      <c r="J5448" s="160">
        <f t="shared" si="431"/>
        <v>0</v>
      </c>
      <c r="K5448" s="160">
        <f t="shared" si="432"/>
        <v>0</v>
      </c>
    </row>
    <row r="5449" spans="7:11">
      <c r="G5449" s="160">
        <f t="shared" si="429"/>
        <v>0</v>
      </c>
      <c r="H5449" s="160">
        <f t="shared" si="433"/>
        <v>0</v>
      </c>
      <c r="I5449" s="160">
        <f t="shared" si="430"/>
        <v>0</v>
      </c>
      <c r="J5449" s="160">
        <f t="shared" si="431"/>
        <v>0</v>
      </c>
      <c r="K5449" s="160">
        <f t="shared" si="432"/>
        <v>0</v>
      </c>
    </row>
    <row r="5450" spans="7:11">
      <c r="G5450" s="160">
        <f t="shared" si="429"/>
        <v>0</v>
      </c>
      <c r="H5450" s="160">
        <f t="shared" si="433"/>
        <v>0</v>
      </c>
      <c r="I5450" s="160">
        <f t="shared" si="430"/>
        <v>0</v>
      </c>
      <c r="J5450" s="160">
        <f t="shared" si="431"/>
        <v>0</v>
      </c>
      <c r="K5450" s="160">
        <f t="shared" si="432"/>
        <v>0</v>
      </c>
    </row>
    <row r="5451" spans="7:11">
      <c r="G5451" s="160">
        <f t="shared" si="429"/>
        <v>0</v>
      </c>
      <c r="H5451" s="160">
        <f t="shared" si="433"/>
        <v>0</v>
      </c>
      <c r="I5451" s="160">
        <f t="shared" si="430"/>
        <v>0</v>
      </c>
      <c r="J5451" s="160">
        <f t="shared" si="431"/>
        <v>0</v>
      </c>
      <c r="K5451" s="160">
        <f t="shared" si="432"/>
        <v>0</v>
      </c>
    </row>
    <row r="5452" spans="7:11">
      <c r="G5452" s="160">
        <f t="shared" si="429"/>
        <v>0</v>
      </c>
      <c r="H5452" s="160">
        <f t="shared" si="433"/>
        <v>0</v>
      </c>
      <c r="I5452" s="160">
        <f t="shared" si="430"/>
        <v>0</v>
      </c>
      <c r="J5452" s="160">
        <f t="shared" si="431"/>
        <v>0</v>
      </c>
      <c r="K5452" s="160">
        <f t="shared" si="432"/>
        <v>0</v>
      </c>
    </row>
    <row r="5453" spans="7:11">
      <c r="G5453" s="160">
        <f t="shared" si="429"/>
        <v>0</v>
      </c>
      <c r="H5453" s="160">
        <f t="shared" si="433"/>
        <v>0</v>
      </c>
      <c r="I5453" s="160">
        <f t="shared" si="430"/>
        <v>0</v>
      </c>
      <c r="J5453" s="160">
        <f t="shared" si="431"/>
        <v>0</v>
      </c>
      <c r="K5453" s="160">
        <f t="shared" si="432"/>
        <v>0</v>
      </c>
    </row>
    <row r="5454" spans="7:11">
      <c r="G5454" s="160">
        <f t="shared" si="429"/>
        <v>0</v>
      </c>
      <c r="H5454" s="160">
        <f t="shared" si="433"/>
        <v>0</v>
      </c>
      <c r="I5454" s="160">
        <f t="shared" si="430"/>
        <v>0</v>
      </c>
      <c r="J5454" s="160">
        <f t="shared" si="431"/>
        <v>0</v>
      </c>
      <c r="K5454" s="160">
        <f t="shared" si="432"/>
        <v>0</v>
      </c>
    </row>
    <row r="5455" spans="7:11">
      <c r="G5455" s="160">
        <f t="shared" si="429"/>
        <v>0</v>
      </c>
      <c r="H5455" s="160">
        <f t="shared" si="433"/>
        <v>0</v>
      </c>
      <c r="I5455" s="160">
        <f t="shared" si="430"/>
        <v>0</v>
      </c>
      <c r="J5455" s="160">
        <f t="shared" si="431"/>
        <v>0</v>
      </c>
      <c r="K5455" s="160">
        <f t="shared" si="432"/>
        <v>0</v>
      </c>
    </row>
    <row r="5456" spans="7:11">
      <c r="G5456" s="160">
        <f t="shared" si="429"/>
        <v>0</v>
      </c>
      <c r="H5456" s="160">
        <f t="shared" si="433"/>
        <v>0</v>
      </c>
      <c r="I5456" s="160">
        <f t="shared" si="430"/>
        <v>0</v>
      </c>
      <c r="J5456" s="160">
        <f t="shared" si="431"/>
        <v>0</v>
      </c>
      <c r="K5456" s="160">
        <f t="shared" si="432"/>
        <v>0</v>
      </c>
    </row>
    <row r="5457" spans="7:11">
      <c r="G5457" s="160">
        <f t="shared" si="429"/>
        <v>0</v>
      </c>
      <c r="H5457" s="160">
        <f t="shared" si="433"/>
        <v>0</v>
      </c>
      <c r="I5457" s="160">
        <f t="shared" si="430"/>
        <v>0</v>
      </c>
      <c r="J5457" s="160">
        <f t="shared" si="431"/>
        <v>0</v>
      </c>
      <c r="K5457" s="160">
        <f t="shared" si="432"/>
        <v>0</v>
      </c>
    </row>
    <row r="5458" spans="7:11">
      <c r="G5458" s="160">
        <f t="shared" si="429"/>
        <v>0</v>
      </c>
      <c r="H5458" s="160">
        <f t="shared" si="433"/>
        <v>0</v>
      </c>
      <c r="I5458" s="160">
        <f t="shared" si="430"/>
        <v>0</v>
      </c>
      <c r="J5458" s="160">
        <f t="shared" si="431"/>
        <v>0</v>
      </c>
      <c r="K5458" s="160">
        <f t="shared" si="432"/>
        <v>0</v>
      </c>
    </row>
    <row r="5459" spans="7:11">
      <c r="G5459" s="160">
        <f t="shared" si="429"/>
        <v>0</v>
      </c>
      <c r="H5459" s="160">
        <f t="shared" si="433"/>
        <v>0</v>
      </c>
      <c r="I5459" s="160">
        <f t="shared" si="430"/>
        <v>0</v>
      </c>
      <c r="J5459" s="160">
        <f t="shared" si="431"/>
        <v>0</v>
      </c>
      <c r="K5459" s="160">
        <f t="shared" si="432"/>
        <v>0</v>
      </c>
    </row>
    <row r="5460" spans="7:11">
      <c r="G5460" s="160">
        <f t="shared" si="429"/>
        <v>0</v>
      </c>
      <c r="H5460" s="160">
        <f t="shared" si="433"/>
        <v>0</v>
      </c>
      <c r="I5460" s="160">
        <f t="shared" si="430"/>
        <v>0</v>
      </c>
      <c r="J5460" s="160">
        <f t="shared" si="431"/>
        <v>0</v>
      </c>
      <c r="K5460" s="160">
        <f t="shared" si="432"/>
        <v>0</v>
      </c>
    </row>
    <row r="5461" spans="7:11">
      <c r="G5461" s="160">
        <f t="shared" si="429"/>
        <v>0</v>
      </c>
      <c r="H5461" s="160">
        <f t="shared" si="433"/>
        <v>0</v>
      </c>
      <c r="I5461" s="160">
        <f t="shared" si="430"/>
        <v>0</v>
      </c>
      <c r="J5461" s="160">
        <f t="shared" si="431"/>
        <v>0</v>
      </c>
      <c r="K5461" s="160">
        <f t="shared" si="432"/>
        <v>0</v>
      </c>
    </row>
    <row r="5462" spans="7:11">
      <c r="G5462" s="160">
        <f t="shared" si="429"/>
        <v>0</v>
      </c>
      <c r="H5462" s="160">
        <f t="shared" si="433"/>
        <v>0</v>
      </c>
      <c r="I5462" s="160">
        <f t="shared" si="430"/>
        <v>0</v>
      </c>
      <c r="J5462" s="160">
        <f t="shared" si="431"/>
        <v>0</v>
      </c>
      <c r="K5462" s="160">
        <f t="shared" si="432"/>
        <v>0</v>
      </c>
    </row>
    <row r="5463" spans="7:11">
      <c r="G5463" s="160">
        <f t="shared" si="429"/>
        <v>0</v>
      </c>
      <c r="H5463" s="160">
        <f t="shared" si="433"/>
        <v>0</v>
      </c>
      <c r="I5463" s="160">
        <f t="shared" si="430"/>
        <v>0</v>
      </c>
      <c r="J5463" s="160">
        <f t="shared" si="431"/>
        <v>0</v>
      </c>
      <c r="K5463" s="160">
        <f t="shared" si="432"/>
        <v>0</v>
      </c>
    </row>
    <row r="5464" spans="7:11">
      <c r="G5464" s="160">
        <f t="shared" si="429"/>
        <v>0</v>
      </c>
      <c r="H5464" s="160">
        <f t="shared" si="433"/>
        <v>0</v>
      </c>
      <c r="I5464" s="160">
        <f t="shared" si="430"/>
        <v>0</v>
      </c>
      <c r="J5464" s="160">
        <f t="shared" si="431"/>
        <v>0</v>
      </c>
      <c r="K5464" s="160">
        <f t="shared" si="432"/>
        <v>0</v>
      </c>
    </row>
    <row r="5465" spans="7:11">
      <c r="G5465" s="160">
        <f t="shared" si="429"/>
        <v>0</v>
      </c>
      <c r="H5465" s="160">
        <f t="shared" si="433"/>
        <v>0</v>
      </c>
      <c r="I5465" s="160">
        <f t="shared" si="430"/>
        <v>0</v>
      </c>
      <c r="J5465" s="160">
        <f t="shared" si="431"/>
        <v>0</v>
      </c>
      <c r="K5465" s="160">
        <f t="shared" si="432"/>
        <v>0</v>
      </c>
    </row>
    <row r="5466" spans="7:11">
      <c r="G5466" s="160">
        <f t="shared" si="429"/>
        <v>0</v>
      </c>
      <c r="H5466" s="160">
        <f t="shared" si="433"/>
        <v>0</v>
      </c>
      <c r="I5466" s="160">
        <f t="shared" si="430"/>
        <v>0</v>
      </c>
      <c r="J5466" s="160">
        <f t="shared" si="431"/>
        <v>0</v>
      </c>
      <c r="K5466" s="160">
        <f t="shared" si="432"/>
        <v>0</v>
      </c>
    </row>
    <row r="5467" spans="7:11">
      <c r="G5467" s="160">
        <f t="shared" si="429"/>
        <v>0</v>
      </c>
      <c r="H5467" s="160">
        <f t="shared" si="433"/>
        <v>0</v>
      </c>
      <c r="I5467" s="160">
        <f t="shared" si="430"/>
        <v>0</v>
      </c>
      <c r="J5467" s="160">
        <f t="shared" si="431"/>
        <v>0</v>
      </c>
      <c r="K5467" s="160">
        <f t="shared" si="432"/>
        <v>0</v>
      </c>
    </row>
    <row r="5468" spans="7:11">
      <c r="G5468" s="160">
        <f t="shared" si="429"/>
        <v>0</v>
      </c>
      <c r="H5468" s="160">
        <f t="shared" si="433"/>
        <v>0</v>
      </c>
      <c r="I5468" s="160">
        <f t="shared" si="430"/>
        <v>0</v>
      </c>
      <c r="J5468" s="160">
        <f t="shared" si="431"/>
        <v>0</v>
      </c>
      <c r="K5468" s="160">
        <f t="shared" si="432"/>
        <v>0</v>
      </c>
    </row>
    <row r="5469" spans="7:11">
      <c r="G5469" s="160">
        <f t="shared" si="429"/>
        <v>0</v>
      </c>
      <c r="H5469" s="160">
        <f t="shared" si="433"/>
        <v>0</v>
      </c>
      <c r="I5469" s="160">
        <f t="shared" si="430"/>
        <v>0</v>
      </c>
      <c r="J5469" s="160">
        <f t="shared" si="431"/>
        <v>0</v>
      </c>
      <c r="K5469" s="160">
        <f t="shared" si="432"/>
        <v>0</v>
      </c>
    </row>
    <row r="5470" spans="7:11">
      <c r="G5470" s="160">
        <f t="shared" si="429"/>
        <v>0</v>
      </c>
      <c r="H5470" s="160">
        <f t="shared" si="433"/>
        <v>0</v>
      </c>
      <c r="I5470" s="160">
        <f t="shared" si="430"/>
        <v>0</v>
      </c>
      <c r="J5470" s="160">
        <f t="shared" si="431"/>
        <v>0</v>
      </c>
      <c r="K5470" s="160">
        <f t="shared" si="432"/>
        <v>0</v>
      </c>
    </row>
    <row r="5471" spans="7:11">
      <c r="G5471" s="160">
        <f t="shared" si="429"/>
        <v>0</v>
      </c>
      <c r="H5471" s="160">
        <f t="shared" si="433"/>
        <v>0</v>
      </c>
      <c r="I5471" s="160">
        <f t="shared" si="430"/>
        <v>0</v>
      </c>
      <c r="J5471" s="160">
        <f t="shared" si="431"/>
        <v>0</v>
      </c>
      <c r="K5471" s="160">
        <f t="shared" si="432"/>
        <v>0</v>
      </c>
    </row>
    <row r="5472" spans="7:11">
      <c r="G5472" s="160">
        <f t="shared" si="429"/>
        <v>0</v>
      </c>
      <c r="H5472" s="160">
        <f t="shared" si="433"/>
        <v>0</v>
      </c>
      <c r="I5472" s="160">
        <f t="shared" si="430"/>
        <v>0</v>
      </c>
      <c r="J5472" s="160">
        <f t="shared" si="431"/>
        <v>0</v>
      </c>
      <c r="K5472" s="160">
        <f t="shared" si="432"/>
        <v>0</v>
      </c>
    </row>
    <row r="5473" spans="7:11">
      <c r="G5473" s="160">
        <f t="shared" si="429"/>
        <v>0</v>
      </c>
      <c r="H5473" s="160">
        <f t="shared" si="433"/>
        <v>0</v>
      </c>
      <c r="I5473" s="160">
        <f t="shared" si="430"/>
        <v>0</v>
      </c>
      <c r="J5473" s="160">
        <f t="shared" si="431"/>
        <v>0</v>
      </c>
      <c r="K5473" s="160">
        <f t="shared" si="432"/>
        <v>0</v>
      </c>
    </row>
    <row r="5474" spans="7:11">
      <c r="G5474" s="160">
        <f t="shared" si="429"/>
        <v>0</v>
      </c>
      <c r="H5474" s="160">
        <f t="shared" si="433"/>
        <v>0</v>
      </c>
      <c r="I5474" s="160">
        <f t="shared" si="430"/>
        <v>0</v>
      </c>
      <c r="J5474" s="160">
        <f t="shared" si="431"/>
        <v>0</v>
      </c>
      <c r="K5474" s="160">
        <f t="shared" si="432"/>
        <v>0</v>
      </c>
    </row>
    <row r="5475" spans="7:11">
      <c r="G5475" s="160">
        <f t="shared" si="429"/>
        <v>0</v>
      </c>
      <c r="H5475" s="160">
        <f t="shared" si="433"/>
        <v>0</v>
      </c>
      <c r="I5475" s="160">
        <f t="shared" si="430"/>
        <v>0</v>
      </c>
      <c r="J5475" s="160">
        <f t="shared" si="431"/>
        <v>0</v>
      </c>
      <c r="K5475" s="160">
        <f t="shared" si="432"/>
        <v>0</v>
      </c>
    </row>
    <row r="5476" spans="7:11">
      <c r="G5476" s="160">
        <f t="shared" si="429"/>
        <v>0</v>
      </c>
      <c r="H5476" s="160">
        <f t="shared" si="433"/>
        <v>0</v>
      </c>
      <c r="I5476" s="160">
        <f t="shared" si="430"/>
        <v>0</v>
      </c>
      <c r="J5476" s="160">
        <f t="shared" si="431"/>
        <v>0</v>
      </c>
      <c r="K5476" s="160">
        <f t="shared" si="432"/>
        <v>0</v>
      </c>
    </row>
    <row r="5477" spans="7:11">
      <c r="G5477" s="160">
        <f t="shared" si="429"/>
        <v>0</v>
      </c>
      <c r="H5477" s="160">
        <f t="shared" si="433"/>
        <v>0</v>
      </c>
      <c r="I5477" s="160">
        <f t="shared" si="430"/>
        <v>0</v>
      </c>
      <c r="J5477" s="160">
        <f t="shared" si="431"/>
        <v>0</v>
      </c>
      <c r="K5477" s="160">
        <f t="shared" si="432"/>
        <v>0</v>
      </c>
    </row>
    <row r="5478" spans="7:11">
      <c r="G5478" s="160">
        <f t="shared" si="429"/>
        <v>0</v>
      </c>
      <c r="H5478" s="160">
        <f t="shared" si="433"/>
        <v>0</v>
      </c>
      <c r="I5478" s="160">
        <f t="shared" si="430"/>
        <v>0</v>
      </c>
      <c r="J5478" s="160">
        <f t="shared" si="431"/>
        <v>0</v>
      </c>
      <c r="K5478" s="160">
        <f t="shared" si="432"/>
        <v>0</v>
      </c>
    </row>
    <row r="5479" spans="7:11">
      <c r="G5479" s="160">
        <f t="shared" si="429"/>
        <v>0</v>
      </c>
      <c r="H5479" s="160">
        <f t="shared" si="433"/>
        <v>0</v>
      </c>
      <c r="I5479" s="160">
        <f t="shared" si="430"/>
        <v>0</v>
      </c>
      <c r="J5479" s="160">
        <f t="shared" si="431"/>
        <v>0</v>
      </c>
      <c r="K5479" s="160">
        <f t="shared" si="432"/>
        <v>0</v>
      </c>
    </row>
    <row r="5480" spans="7:11">
      <c r="G5480" s="160">
        <f t="shared" si="429"/>
        <v>0</v>
      </c>
      <c r="H5480" s="160">
        <f t="shared" si="433"/>
        <v>0</v>
      </c>
      <c r="I5480" s="160">
        <f t="shared" si="430"/>
        <v>0</v>
      </c>
      <c r="J5480" s="160">
        <f t="shared" si="431"/>
        <v>0</v>
      </c>
      <c r="K5480" s="160">
        <f t="shared" si="432"/>
        <v>0</v>
      </c>
    </row>
    <row r="5481" spans="7:11">
      <c r="G5481" s="160">
        <f t="shared" si="429"/>
        <v>0</v>
      </c>
      <c r="H5481" s="160">
        <f t="shared" si="433"/>
        <v>0</v>
      </c>
      <c r="I5481" s="160">
        <f t="shared" si="430"/>
        <v>0</v>
      </c>
      <c r="J5481" s="160">
        <f t="shared" si="431"/>
        <v>0</v>
      </c>
      <c r="K5481" s="160">
        <f t="shared" si="432"/>
        <v>0</v>
      </c>
    </row>
    <row r="5482" spans="7:11">
      <c r="G5482" s="160">
        <f t="shared" si="429"/>
        <v>0</v>
      </c>
      <c r="H5482" s="160">
        <f t="shared" si="433"/>
        <v>0</v>
      </c>
      <c r="I5482" s="160">
        <f t="shared" si="430"/>
        <v>0</v>
      </c>
      <c r="J5482" s="160">
        <f t="shared" si="431"/>
        <v>0</v>
      </c>
      <c r="K5482" s="160">
        <f t="shared" si="432"/>
        <v>0</v>
      </c>
    </row>
    <row r="5483" spans="7:11">
      <c r="G5483" s="160">
        <f t="shared" si="429"/>
        <v>0</v>
      </c>
      <c r="H5483" s="160">
        <f t="shared" si="433"/>
        <v>0</v>
      </c>
      <c r="I5483" s="160">
        <f t="shared" si="430"/>
        <v>0</v>
      </c>
      <c r="J5483" s="160">
        <f t="shared" si="431"/>
        <v>0</v>
      </c>
      <c r="K5483" s="160">
        <f t="shared" si="432"/>
        <v>0</v>
      </c>
    </row>
    <row r="5484" spans="7:11">
      <c r="G5484" s="160">
        <f t="shared" si="429"/>
        <v>0</v>
      </c>
      <c r="H5484" s="160">
        <f t="shared" si="433"/>
        <v>0</v>
      </c>
      <c r="I5484" s="160">
        <f t="shared" si="430"/>
        <v>0</v>
      </c>
      <c r="J5484" s="160">
        <f t="shared" si="431"/>
        <v>0</v>
      </c>
      <c r="K5484" s="160">
        <f t="shared" si="432"/>
        <v>0</v>
      </c>
    </row>
    <row r="5485" spans="7:11">
      <c r="G5485" s="160">
        <f t="shared" si="429"/>
        <v>0</v>
      </c>
      <c r="H5485" s="160">
        <f t="shared" si="433"/>
        <v>0</v>
      </c>
      <c r="I5485" s="160">
        <f t="shared" si="430"/>
        <v>0</v>
      </c>
      <c r="J5485" s="160">
        <f t="shared" si="431"/>
        <v>0</v>
      </c>
      <c r="K5485" s="160">
        <f t="shared" si="432"/>
        <v>0</v>
      </c>
    </row>
    <row r="5486" spans="7:11">
      <c r="G5486" s="160">
        <f t="shared" si="429"/>
        <v>0</v>
      </c>
      <c r="H5486" s="160">
        <f t="shared" si="433"/>
        <v>0</v>
      </c>
      <c r="I5486" s="160">
        <f t="shared" si="430"/>
        <v>0</v>
      </c>
      <c r="J5486" s="160">
        <f t="shared" si="431"/>
        <v>0</v>
      </c>
      <c r="K5486" s="160">
        <f t="shared" si="432"/>
        <v>0</v>
      </c>
    </row>
    <row r="5487" spans="7:11">
      <c r="G5487" s="160">
        <f t="shared" si="429"/>
        <v>0</v>
      </c>
      <c r="H5487" s="160">
        <f t="shared" si="433"/>
        <v>0</v>
      </c>
      <c r="I5487" s="160">
        <f t="shared" si="430"/>
        <v>0</v>
      </c>
      <c r="J5487" s="160">
        <f t="shared" si="431"/>
        <v>0</v>
      </c>
      <c r="K5487" s="160">
        <f t="shared" si="432"/>
        <v>0</v>
      </c>
    </row>
    <row r="5488" spans="7:11">
      <c r="G5488" s="160">
        <f t="shared" si="429"/>
        <v>0</v>
      </c>
      <c r="H5488" s="160">
        <f t="shared" si="433"/>
        <v>0</v>
      </c>
      <c r="I5488" s="160">
        <f t="shared" si="430"/>
        <v>0</v>
      </c>
      <c r="J5488" s="160">
        <f t="shared" si="431"/>
        <v>0</v>
      </c>
      <c r="K5488" s="160">
        <f t="shared" si="432"/>
        <v>0</v>
      </c>
    </row>
    <row r="5489" spans="7:11">
      <c r="G5489" s="160">
        <f t="shared" si="429"/>
        <v>0</v>
      </c>
      <c r="H5489" s="160">
        <f t="shared" si="433"/>
        <v>0</v>
      </c>
      <c r="I5489" s="160">
        <f t="shared" si="430"/>
        <v>0</v>
      </c>
      <c r="J5489" s="160">
        <f t="shared" si="431"/>
        <v>0</v>
      </c>
      <c r="K5489" s="160">
        <f t="shared" si="432"/>
        <v>0</v>
      </c>
    </row>
    <row r="5490" spans="7:11">
      <c r="G5490" s="160">
        <f t="shared" si="429"/>
        <v>0</v>
      </c>
      <c r="H5490" s="160">
        <f t="shared" si="433"/>
        <v>0</v>
      </c>
      <c r="I5490" s="160">
        <f t="shared" si="430"/>
        <v>0</v>
      </c>
      <c r="J5490" s="160">
        <f t="shared" si="431"/>
        <v>0</v>
      </c>
      <c r="K5490" s="160">
        <f t="shared" si="432"/>
        <v>0</v>
      </c>
    </row>
    <row r="5491" spans="7:11">
      <c r="G5491" s="160">
        <f t="shared" si="429"/>
        <v>0</v>
      </c>
      <c r="H5491" s="160">
        <f t="shared" si="433"/>
        <v>0</v>
      </c>
      <c r="I5491" s="160">
        <f t="shared" si="430"/>
        <v>0</v>
      </c>
      <c r="J5491" s="160">
        <f t="shared" si="431"/>
        <v>0</v>
      </c>
      <c r="K5491" s="160">
        <f t="shared" si="432"/>
        <v>0</v>
      </c>
    </row>
    <row r="5492" spans="7:11">
      <c r="G5492" s="160">
        <f t="shared" si="429"/>
        <v>0</v>
      </c>
      <c r="H5492" s="160">
        <f t="shared" si="433"/>
        <v>0</v>
      </c>
      <c r="I5492" s="160">
        <f t="shared" si="430"/>
        <v>0</v>
      </c>
      <c r="J5492" s="160">
        <f t="shared" si="431"/>
        <v>0</v>
      </c>
      <c r="K5492" s="160">
        <f t="shared" si="432"/>
        <v>0</v>
      </c>
    </row>
    <row r="5493" spans="7:11">
      <c r="G5493" s="160">
        <f t="shared" si="429"/>
        <v>0</v>
      </c>
      <c r="H5493" s="160">
        <f t="shared" si="433"/>
        <v>0</v>
      </c>
      <c r="I5493" s="160">
        <f t="shared" si="430"/>
        <v>0</v>
      </c>
      <c r="J5493" s="160">
        <f t="shared" si="431"/>
        <v>0</v>
      </c>
      <c r="K5493" s="160">
        <f t="shared" si="432"/>
        <v>0</v>
      </c>
    </row>
    <row r="5494" spans="7:11">
      <c r="G5494" s="160">
        <f t="shared" si="429"/>
        <v>0</v>
      </c>
      <c r="H5494" s="160">
        <f t="shared" si="433"/>
        <v>0</v>
      </c>
      <c r="I5494" s="160">
        <f t="shared" si="430"/>
        <v>0</v>
      </c>
      <c r="J5494" s="160">
        <f t="shared" si="431"/>
        <v>0</v>
      </c>
      <c r="K5494" s="160">
        <f t="shared" si="432"/>
        <v>0</v>
      </c>
    </row>
    <row r="5495" spans="7:11">
      <c r="G5495" s="160">
        <f t="shared" si="429"/>
        <v>0</v>
      </c>
      <c r="H5495" s="160">
        <f t="shared" si="433"/>
        <v>0</v>
      </c>
      <c r="I5495" s="160">
        <f t="shared" si="430"/>
        <v>0</v>
      </c>
      <c r="J5495" s="160">
        <f t="shared" si="431"/>
        <v>0</v>
      </c>
      <c r="K5495" s="160">
        <f t="shared" si="432"/>
        <v>0</v>
      </c>
    </row>
    <row r="5496" spans="7:11">
      <c r="G5496" s="160">
        <f t="shared" si="429"/>
        <v>0</v>
      </c>
      <c r="H5496" s="160">
        <f t="shared" si="433"/>
        <v>0</v>
      </c>
      <c r="I5496" s="160">
        <f t="shared" si="430"/>
        <v>0</v>
      </c>
      <c r="J5496" s="160">
        <f t="shared" si="431"/>
        <v>0</v>
      </c>
      <c r="K5496" s="160">
        <f t="shared" si="432"/>
        <v>0</v>
      </c>
    </row>
    <row r="5497" spans="7:11">
      <c r="G5497" s="160">
        <f t="shared" ref="G5497:G5560" si="434">IF(LEFT(C5497,2)="1-","ТР",IF(LEFT(C5497,2)="4-","ТР",0))</f>
        <v>0</v>
      </c>
      <c r="H5497" s="160">
        <f t="shared" si="433"/>
        <v>0</v>
      </c>
      <c r="I5497" s="160">
        <f t="shared" si="430"/>
        <v>0</v>
      </c>
      <c r="J5497" s="160">
        <f t="shared" si="431"/>
        <v>0</v>
      </c>
      <c r="K5497" s="160">
        <f t="shared" si="432"/>
        <v>0</v>
      </c>
    </row>
    <row r="5498" spans="7:11">
      <c r="G5498" s="160">
        <f t="shared" si="434"/>
        <v>0</v>
      </c>
      <c r="H5498" s="160">
        <f t="shared" si="433"/>
        <v>0</v>
      </c>
      <c r="I5498" s="160">
        <f t="shared" si="430"/>
        <v>0</v>
      </c>
      <c r="J5498" s="160">
        <f t="shared" si="431"/>
        <v>0</v>
      </c>
      <c r="K5498" s="160">
        <f t="shared" si="432"/>
        <v>0</v>
      </c>
    </row>
    <row r="5499" spans="7:11">
      <c r="G5499" s="160">
        <f t="shared" si="434"/>
        <v>0</v>
      </c>
      <c r="H5499" s="160">
        <f t="shared" si="433"/>
        <v>0</v>
      </c>
      <c r="I5499" s="160">
        <f t="shared" si="430"/>
        <v>0</v>
      </c>
      <c r="J5499" s="160">
        <f t="shared" si="431"/>
        <v>0</v>
      </c>
      <c r="K5499" s="160">
        <f t="shared" si="432"/>
        <v>0</v>
      </c>
    </row>
    <row r="5500" spans="7:11">
      <c r="G5500" s="160">
        <f t="shared" si="434"/>
        <v>0</v>
      </c>
      <c r="H5500" s="160">
        <f t="shared" si="433"/>
        <v>0</v>
      </c>
      <c r="I5500" s="160">
        <f t="shared" si="430"/>
        <v>0</v>
      </c>
      <c r="J5500" s="160">
        <f t="shared" si="431"/>
        <v>0</v>
      </c>
      <c r="K5500" s="160">
        <f t="shared" si="432"/>
        <v>0</v>
      </c>
    </row>
    <row r="5501" spans="7:11">
      <c r="G5501" s="160">
        <f t="shared" si="434"/>
        <v>0</v>
      </c>
      <c r="H5501" s="160">
        <f t="shared" si="433"/>
        <v>0</v>
      </c>
      <c r="I5501" s="160">
        <f t="shared" si="430"/>
        <v>0</v>
      </c>
      <c r="J5501" s="160">
        <f t="shared" si="431"/>
        <v>0</v>
      </c>
      <c r="K5501" s="160">
        <f t="shared" si="432"/>
        <v>0</v>
      </c>
    </row>
    <row r="5502" spans="7:11">
      <c r="G5502" s="160">
        <f t="shared" si="434"/>
        <v>0</v>
      </c>
      <c r="H5502" s="160">
        <f t="shared" si="433"/>
        <v>0</v>
      </c>
      <c r="I5502" s="160">
        <f t="shared" si="430"/>
        <v>0</v>
      </c>
      <c r="J5502" s="160">
        <f t="shared" si="431"/>
        <v>0</v>
      </c>
      <c r="K5502" s="160">
        <f t="shared" si="432"/>
        <v>0</v>
      </c>
    </row>
    <row r="5503" spans="7:11">
      <c r="G5503" s="160">
        <f t="shared" si="434"/>
        <v>0</v>
      </c>
      <c r="H5503" s="160">
        <f t="shared" si="433"/>
        <v>0</v>
      </c>
      <c r="I5503" s="160">
        <f t="shared" si="430"/>
        <v>0</v>
      </c>
      <c r="J5503" s="160">
        <f t="shared" si="431"/>
        <v>0</v>
      </c>
      <c r="K5503" s="160">
        <f t="shared" si="432"/>
        <v>0</v>
      </c>
    </row>
    <row r="5504" spans="7:11">
      <c r="G5504" s="160">
        <f t="shared" si="434"/>
        <v>0</v>
      </c>
      <c r="H5504" s="160">
        <f t="shared" si="433"/>
        <v>0</v>
      </c>
      <c r="I5504" s="160">
        <f t="shared" si="430"/>
        <v>0</v>
      </c>
      <c r="J5504" s="160">
        <f t="shared" si="431"/>
        <v>0</v>
      </c>
      <c r="K5504" s="160">
        <f t="shared" si="432"/>
        <v>0</v>
      </c>
    </row>
    <row r="5505" spans="7:11">
      <c r="G5505" s="160">
        <f t="shared" si="434"/>
        <v>0</v>
      </c>
      <c r="H5505" s="160">
        <f t="shared" si="433"/>
        <v>0</v>
      </c>
      <c r="I5505" s="160">
        <f t="shared" si="430"/>
        <v>0</v>
      </c>
      <c r="J5505" s="160">
        <f t="shared" si="431"/>
        <v>0</v>
      </c>
      <c r="K5505" s="160">
        <f t="shared" si="432"/>
        <v>0</v>
      </c>
    </row>
    <row r="5506" spans="7:11">
      <c r="G5506" s="160">
        <f t="shared" si="434"/>
        <v>0</v>
      </c>
      <c r="H5506" s="160">
        <f t="shared" si="433"/>
        <v>0</v>
      </c>
      <c r="I5506" s="160">
        <f t="shared" si="430"/>
        <v>0</v>
      </c>
      <c r="J5506" s="160">
        <f t="shared" si="431"/>
        <v>0</v>
      </c>
      <c r="K5506" s="160">
        <f t="shared" si="432"/>
        <v>0</v>
      </c>
    </row>
    <row r="5507" spans="7:11">
      <c r="G5507" s="160">
        <f t="shared" si="434"/>
        <v>0</v>
      </c>
      <c r="H5507" s="160">
        <f t="shared" si="433"/>
        <v>0</v>
      </c>
      <c r="I5507" s="160">
        <f t="shared" si="430"/>
        <v>0</v>
      </c>
      <c r="J5507" s="160">
        <f t="shared" si="431"/>
        <v>0</v>
      </c>
      <c r="K5507" s="160">
        <f t="shared" si="432"/>
        <v>0</v>
      </c>
    </row>
    <row r="5508" spans="7:11">
      <c r="G5508" s="160">
        <f t="shared" si="434"/>
        <v>0</v>
      </c>
      <c r="H5508" s="160">
        <f t="shared" si="433"/>
        <v>0</v>
      </c>
      <c r="I5508" s="160">
        <f t="shared" ref="I5508:I5571" si="435">IF(G5508="ТР",F5508,0)</f>
        <v>0</v>
      </c>
      <c r="J5508" s="160">
        <f t="shared" si="431"/>
        <v>0</v>
      </c>
      <c r="K5508" s="160">
        <f t="shared" si="432"/>
        <v>0</v>
      </c>
    </row>
    <row r="5509" spans="7:11">
      <c r="G5509" s="160">
        <f t="shared" si="434"/>
        <v>0</v>
      </c>
      <c r="H5509" s="160">
        <f t="shared" si="433"/>
        <v>0</v>
      </c>
      <c r="I5509" s="160">
        <f t="shared" si="435"/>
        <v>0</v>
      </c>
      <c r="J5509" s="160">
        <f t="shared" ref="J5509:J5572" si="436">IF(LEFT(C5509,2)="02","КР",0)</f>
        <v>0</v>
      </c>
      <c r="K5509" s="160">
        <f t="shared" ref="K5509:K5572" si="437">IF(J5509="КР",F5509,0)</f>
        <v>0</v>
      </c>
    </row>
    <row r="5510" spans="7:11">
      <c r="G5510" s="160">
        <f t="shared" si="434"/>
        <v>0</v>
      </c>
      <c r="H5510" s="160">
        <f t="shared" si="433"/>
        <v>0</v>
      </c>
      <c r="I5510" s="160">
        <f t="shared" si="435"/>
        <v>0</v>
      </c>
      <c r="J5510" s="160">
        <f t="shared" si="436"/>
        <v>0</v>
      </c>
      <c r="K5510" s="160">
        <f t="shared" si="437"/>
        <v>0</v>
      </c>
    </row>
    <row r="5511" spans="7:11">
      <c r="G5511" s="160">
        <f t="shared" si="434"/>
        <v>0</v>
      </c>
      <c r="H5511" s="160">
        <f t="shared" ref="H5511:H5574" si="438">IF(G5511="ТР",MID(C5511,3,1),0)</f>
        <v>0</v>
      </c>
      <c r="I5511" s="160">
        <f t="shared" si="435"/>
        <v>0</v>
      </c>
      <c r="J5511" s="160">
        <f t="shared" si="436"/>
        <v>0</v>
      </c>
      <c r="K5511" s="160">
        <f t="shared" si="437"/>
        <v>0</v>
      </c>
    </row>
    <row r="5512" spans="7:11">
      <c r="G5512" s="160">
        <f t="shared" si="434"/>
        <v>0</v>
      </c>
      <c r="H5512" s="160">
        <f t="shared" si="438"/>
        <v>0</v>
      </c>
      <c r="I5512" s="160">
        <f t="shared" si="435"/>
        <v>0</v>
      </c>
      <c r="J5512" s="160">
        <f t="shared" si="436"/>
        <v>0</v>
      </c>
      <c r="K5512" s="160">
        <f t="shared" si="437"/>
        <v>0</v>
      </c>
    </row>
    <row r="5513" spans="7:11">
      <c r="G5513" s="160">
        <f t="shared" si="434"/>
        <v>0</v>
      </c>
      <c r="H5513" s="160">
        <f t="shared" si="438"/>
        <v>0</v>
      </c>
      <c r="I5513" s="160">
        <f t="shared" si="435"/>
        <v>0</v>
      </c>
      <c r="J5513" s="160">
        <f t="shared" si="436"/>
        <v>0</v>
      </c>
      <c r="K5513" s="160">
        <f t="shared" si="437"/>
        <v>0</v>
      </c>
    </row>
    <row r="5514" spans="7:11">
      <c r="G5514" s="160">
        <f t="shared" si="434"/>
        <v>0</v>
      </c>
      <c r="H5514" s="160">
        <f t="shared" si="438"/>
        <v>0</v>
      </c>
      <c r="I5514" s="160">
        <f t="shared" si="435"/>
        <v>0</v>
      </c>
      <c r="J5514" s="160">
        <f t="shared" si="436"/>
        <v>0</v>
      </c>
      <c r="K5514" s="160">
        <f t="shared" si="437"/>
        <v>0</v>
      </c>
    </row>
    <row r="5515" spans="7:11">
      <c r="G5515" s="160">
        <f t="shared" si="434"/>
        <v>0</v>
      </c>
      <c r="H5515" s="160">
        <f t="shared" si="438"/>
        <v>0</v>
      </c>
      <c r="I5515" s="160">
        <f t="shared" si="435"/>
        <v>0</v>
      </c>
      <c r="J5515" s="160">
        <f t="shared" si="436"/>
        <v>0</v>
      </c>
      <c r="K5515" s="160">
        <f t="shared" si="437"/>
        <v>0</v>
      </c>
    </row>
    <row r="5516" spans="7:11">
      <c r="G5516" s="160">
        <f t="shared" si="434"/>
        <v>0</v>
      </c>
      <c r="H5516" s="160">
        <f t="shared" si="438"/>
        <v>0</v>
      </c>
      <c r="I5516" s="160">
        <f t="shared" si="435"/>
        <v>0</v>
      </c>
      <c r="J5516" s="160">
        <f t="shared" si="436"/>
        <v>0</v>
      </c>
      <c r="K5516" s="160">
        <f t="shared" si="437"/>
        <v>0</v>
      </c>
    </row>
    <row r="5517" spans="7:11">
      <c r="G5517" s="160">
        <f t="shared" si="434"/>
        <v>0</v>
      </c>
      <c r="H5517" s="160">
        <f t="shared" si="438"/>
        <v>0</v>
      </c>
      <c r="I5517" s="160">
        <f t="shared" si="435"/>
        <v>0</v>
      </c>
      <c r="J5517" s="160">
        <f t="shared" si="436"/>
        <v>0</v>
      </c>
      <c r="K5517" s="160">
        <f t="shared" si="437"/>
        <v>0</v>
      </c>
    </row>
    <row r="5518" spans="7:11">
      <c r="G5518" s="160">
        <f t="shared" si="434"/>
        <v>0</v>
      </c>
      <c r="H5518" s="160">
        <f t="shared" si="438"/>
        <v>0</v>
      </c>
      <c r="I5518" s="160">
        <f t="shared" si="435"/>
        <v>0</v>
      </c>
      <c r="J5518" s="160">
        <f t="shared" si="436"/>
        <v>0</v>
      </c>
      <c r="K5518" s="160">
        <f t="shared" si="437"/>
        <v>0</v>
      </c>
    </row>
    <row r="5519" spans="7:11">
      <c r="G5519" s="160">
        <f t="shared" si="434"/>
        <v>0</v>
      </c>
      <c r="H5519" s="160">
        <f t="shared" si="438"/>
        <v>0</v>
      </c>
      <c r="I5519" s="160">
        <f t="shared" si="435"/>
        <v>0</v>
      </c>
      <c r="J5519" s="160">
        <f t="shared" si="436"/>
        <v>0</v>
      </c>
      <c r="K5519" s="160">
        <f t="shared" si="437"/>
        <v>0</v>
      </c>
    </row>
    <row r="5520" spans="7:11">
      <c r="G5520" s="160">
        <f t="shared" si="434"/>
        <v>0</v>
      </c>
      <c r="H5520" s="160">
        <f t="shared" si="438"/>
        <v>0</v>
      </c>
      <c r="I5520" s="160">
        <f t="shared" si="435"/>
        <v>0</v>
      </c>
      <c r="J5520" s="160">
        <f t="shared" si="436"/>
        <v>0</v>
      </c>
      <c r="K5520" s="160">
        <f t="shared" si="437"/>
        <v>0</v>
      </c>
    </row>
    <row r="5521" spans="7:11">
      <c r="G5521" s="160">
        <f t="shared" si="434"/>
        <v>0</v>
      </c>
      <c r="H5521" s="160">
        <f t="shared" si="438"/>
        <v>0</v>
      </c>
      <c r="I5521" s="160">
        <f t="shared" si="435"/>
        <v>0</v>
      </c>
      <c r="J5521" s="160">
        <f t="shared" si="436"/>
        <v>0</v>
      </c>
      <c r="K5521" s="160">
        <f t="shared" si="437"/>
        <v>0</v>
      </c>
    </row>
    <row r="5522" spans="7:11">
      <c r="G5522" s="160">
        <f t="shared" si="434"/>
        <v>0</v>
      </c>
      <c r="H5522" s="160">
        <f t="shared" si="438"/>
        <v>0</v>
      </c>
      <c r="I5522" s="160">
        <f t="shared" si="435"/>
        <v>0</v>
      </c>
      <c r="J5522" s="160">
        <f t="shared" si="436"/>
        <v>0</v>
      </c>
      <c r="K5522" s="160">
        <f t="shared" si="437"/>
        <v>0</v>
      </c>
    </row>
    <row r="5523" spans="7:11">
      <c r="G5523" s="160">
        <f t="shared" si="434"/>
        <v>0</v>
      </c>
      <c r="H5523" s="160">
        <f t="shared" si="438"/>
        <v>0</v>
      </c>
      <c r="I5523" s="160">
        <f t="shared" si="435"/>
        <v>0</v>
      </c>
      <c r="J5523" s="160">
        <f t="shared" si="436"/>
        <v>0</v>
      </c>
      <c r="K5523" s="160">
        <f t="shared" si="437"/>
        <v>0</v>
      </c>
    </row>
    <row r="5524" spans="7:11">
      <c r="G5524" s="160">
        <f t="shared" si="434"/>
        <v>0</v>
      </c>
      <c r="H5524" s="160">
        <f t="shared" si="438"/>
        <v>0</v>
      </c>
      <c r="I5524" s="160">
        <f t="shared" si="435"/>
        <v>0</v>
      </c>
      <c r="J5524" s="160">
        <f t="shared" si="436"/>
        <v>0</v>
      </c>
      <c r="K5524" s="160">
        <f t="shared" si="437"/>
        <v>0</v>
      </c>
    </row>
    <row r="5525" spans="7:11">
      <c r="G5525" s="160">
        <f t="shared" si="434"/>
        <v>0</v>
      </c>
      <c r="H5525" s="160">
        <f t="shared" si="438"/>
        <v>0</v>
      </c>
      <c r="I5525" s="160">
        <f t="shared" si="435"/>
        <v>0</v>
      </c>
      <c r="J5525" s="160">
        <f t="shared" si="436"/>
        <v>0</v>
      </c>
      <c r="K5525" s="160">
        <f t="shared" si="437"/>
        <v>0</v>
      </c>
    </row>
    <row r="5526" spans="7:11">
      <c r="G5526" s="160">
        <f t="shared" si="434"/>
        <v>0</v>
      </c>
      <c r="H5526" s="160">
        <f t="shared" si="438"/>
        <v>0</v>
      </c>
      <c r="I5526" s="160">
        <f t="shared" si="435"/>
        <v>0</v>
      </c>
      <c r="J5526" s="160">
        <f t="shared" si="436"/>
        <v>0</v>
      </c>
      <c r="K5526" s="160">
        <f t="shared" si="437"/>
        <v>0</v>
      </c>
    </row>
    <row r="5527" spans="7:11">
      <c r="G5527" s="160">
        <f t="shared" si="434"/>
        <v>0</v>
      </c>
      <c r="H5527" s="160">
        <f t="shared" si="438"/>
        <v>0</v>
      </c>
      <c r="I5527" s="160">
        <f t="shared" si="435"/>
        <v>0</v>
      </c>
      <c r="J5527" s="160">
        <f t="shared" si="436"/>
        <v>0</v>
      </c>
      <c r="K5527" s="160">
        <f t="shared" si="437"/>
        <v>0</v>
      </c>
    </row>
    <row r="5528" spans="7:11">
      <c r="G5528" s="160">
        <f t="shared" si="434"/>
        <v>0</v>
      </c>
      <c r="H5528" s="160">
        <f t="shared" si="438"/>
        <v>0</v>
      </c>
      <c r="I5528" s="160">
        <f t="shared" si="435"/>
        <v>0</v>
      </c>
      <c r="J5528" s="160">
        <f t="shared" si="436"/>
        <v>0</v>
      </c>
      <c r="K5528" s="160">
        <f t="shared" si="437"/>
        <v>0</v>
      </c>
    </row>
    <row r="5529" spans="7:11">
      <c r="G5529" s="160">
        <f t="shared" si="434"/>
        <v>0</v>
      </c>
      <c r="H5529" s="160">
        <f t="shared" si="438"/>
        <v>0</v>
      </c>
      <c r="I5529" s="160">
        <f t="shared" si="435"/>
        <v>0</v>
      </c>
      <c r="J5529" s="160">
        <f t="shared" si="436"/>
        <v>0</v>
      </c>
      <c r="K5529" s="160">
        <f t="shared" si="437"/>
        <v>0</v>
      </c>
    </row>
    <row r="5530" spans="7:11">
      <c r="G5530" s="160">
        <f t="shared" si="434"/>
        <v>0</v>
      </c>
      <c r="H5530" s="160">
        <f t="shared" si="438"/>
        <v>0</v>
      </c>
      <c r="I5530" s="160">
        <f t="shared" si="435"/>
        <v>0</v>
      </c>
      <c r="J5530" s="160">
        <f t="shared" si="436"/>
        <v>0</v>
      </c>
      <c r="K5530" s="160">
        <f t="shared" si="437"/>
        <v>0</v>
      </c>
    </row>
    <row r="5531" spans="7:11">
      <c r="G5531" s="160">
        <f t="shared" si="434"/>
        <v>0</v>
      </c>
      <c r="H5531" s="160">
        <f t="shared" si="438"/>
        <v>0</v>
      </c>
      <c r="I5531" s="160">
        <f t="shared" si="435"/>
        <v>0</v>
      </c>
      <c r="J5531" s="160">
        <f t="shared" si="436"/>
        <v>0</v>
      </c>
      <c r="K5531" s="160">
        <f t="shared" si="437"/>
        <v>0</v>
      </c>
    </row>
    <row r="5532" spans="7:11">
      <c r="G5532" s="160">
        <f t="shared" si="434"/>
        <v>0</v>
      </c>
      <c r="H5532" s="160">
        <f t="shared" si="438"/>
        <v>0</v>
      </c>
      <c r="I5532" s="160">
        <f t="shared" si="435"/>
        <v>0</v>
      </c>
      <c r="J5532" s="160">
        <f t="shared" si="436"/>
        <v>0</v>
      </c>
      <c r="K5532" s="160">
        <f t="shared" si="437"/>
        <v>0</v>
      </c>
    </row>
    <row r="5533" spans="7:11">
      <c r="G5533" s="160">
        <f t="shared" si="434"/>
        <v>0</v>
      </c>
      <c r="H5533" s="160">
        <f t="shared" si="438"/>
        <v>0</v>
      </c>
      <c r="I5533" s="160">
        <f t="shared" si="435"/>
        <v>0</v>
      </c>
      <c r="J5533" s="160">
        <f t="shared" si="436"/>
        <v>0</v>
      </c>
      <c r="K5533" s="160">
        <f t="shared" si="437"/>
        <v>0</v>
      </c>
    </row>
    <row r="5534" spans="7:11">
      <c r="G5534" s="160">
        <f t="shared" si="434"/>
        <v>0</v>
      </c>
      <c r="H5534" s="160">
        <f t="shared" si="438"/>
        <v>0</v>
      </c>
      <c r="I5534" s="160">
        <f t="shared" si="435"/>
        <v>0</v>
      </c>
      <c r="J5534" s="160">
        <f t="shared" si="436"/>
        <v>0</v>
      </c>
      <c r="K5534" s="160">
        <f t="shared" si="437"/>
        <v>0</v>
      </c>
    </row>
    <row r="5535" spans="7:11">
      <c r="G5535" s="160">
        <f t="shared" si="434"/>
        <v>0</v>
      </c>
      <c r="H5535" s="160">
        <f t="shared" si="438"/>
        <v>0</v>
      </c>
      <c r="I5535" s="160">
        <f t="shared" si="435"/>
        <v>0</v>
      </c>
      <c r="J5535" s="160">
        <f t="shared" si="436"/>
        <v>0</v>
      </c>
      <c r="K5535" s="160">
        <f t="shared" si="437"/>
        <v>0</v>
      </c>
    </row>
    <row r="5536" spans="7:11">
      <c r="G5536" s="160">
        <f t="shared" si="434"/>
        <v>0</v>
      </c>
      <c r="H5536" s="160">
        <f t="shared" si="438"/>
        <v>0</v>
      </c>
      <c r="I5536" s="160">
        <f t="shared" si="435"/>
        <v>0</v>
      </c>
      <c r="J5536" s="160">
        <f t="shared" si="436"/>
        <v>0</v>
      </c>
      <c r="K5536" s="160">
        <f t="shared" si="437"/>
        <v>0</v>
      </c>
    </row>
    <row r="5537" spans="7:11">
      <c r="G5537" s="160">
        <f t="shared" si="434"/>
        <v>0</v>
      </c>
      <c r="H5537" s="160">
        <f t="shared" si="438"/>
        <v>0</v>
      </c>
      <c r="I5537" s="160">
        <f t="shared" si="435"/>
        <v>0</v>
      </c>
      <c r="J5537" s="160">
        <f t="shared" si="436"/>
        <v>0</v>
      </c>
      <c r="K5537" s="160">
        <f t="shared" si="437"/>
        <v>0</v>
      </c>
    </row>
    <row r="5538" spans="7:11">
      <c r="G5538" s="160">
        <f t="shared" si="434"/>
        <v>0</v>
      </c>
      <c r="H5538" s="160">
        <f t="shared" si="438"/>
        <v>0</v>
      </c>
      <c r="I5538" s="160">
        <f t="shared" si="435"/>
        <v>0</v>
      </c>
      <c r="J5538" s="160">
        <f t="shared" si="436"/>
        <v>0</v>
      </c>
      <c r="K5538" s="160">
        <f t="shared" si="437"/>
        <v>0</v>
      </c>
    </row>
    <row r="5539" spans="7:11">
      <c r="G5539" s="160">
        <f t="shared" si="434"/>
        <v>0</v>
      </c>
      <c r="H5539" s="160">
        <f t="shared" si="438"/>
        <v>0</v>
      </c>
      <c r="I5539" s="160">
        <f t="shared" si="435"/>
        <v>0</v>
      </c>
      <c r="J5539" s="160">
        <f t="shared" si="436"/>
        <v>0</v>
      </c>
      <c r="K5539" s="160">
        <f t="shared" si="437"/>
        <v>0</v>
      </c>
    </row>
    <row r="5540" spans="7:11">
      <c r="G5540" s="160">
        <f t="shared" si="434"/>
        <v>0</v>
      </c>
      <c r="H5540" s="160">
        <f t="shared" si="438"/>
        <v>0</v>
      </c>
      <c r="I5540" s="160">
        <f t="shared" si="435"/>
        <v>0</v>
      </c>
      <c r="J5540" s="160">
        <f t="shared" si="436"/>
        <v>0</v>
      </c>
      <c r="K5540" s="160">
        <f t="shared" si="437"/>
        <v>0</v>
      </c>
    </row>
    <row r="5541" spans="7:11">
      <c r="G5541" s="160">
        <f t="shared" si="434"/>
        <v>0</v>
      </c>
      <c r="H5541" s="160">
        <f t="shared" si="438"/>
        <v>0</v>
      </c>
      <c r="I5541" s="160">
        <f t="shared" si="435"/>
        <v>0</v>
      </c>
      <c r="J5541" s="160">
        <f t="shared" si="436"/>
        <v>0</v>
      </c>
      <c r="K5541" s="160">
        <f t="shared" si="437"/>
        <v>0</v>
      </c>
    </row>
    <row r="5542" spans="7:11">
      <c r="G5542" s="160">
        <f t="shared" si="434"/>
        <v>0</v>
      </c>
      <c r="H5542" s="160">
        <f t="shared" si="438"/>
        <v>0</v>
      </c>
      <c r="I5542" s="160">
        <f t="shared" si="435"/>
        <v>0</v>
      </c>
      <c r="J5542" s="160">
        <f t="shared" si="436"/>
        <v>0</v>
      </c>
      <c r="K5542" s="160">
        <f t="shared" si="437"/>
        <v>0</v>
      </c>
    </row>
    <row r="5543" spans="7:11">
      <c r="G5543" s="160">
        <f t="shared" si="434"/>
        <v>0</v>
      </c>
      <c r="H5543" s="160">
        <f t="shared" si="438"/>
        <v>0</v>
      </c>
      <c r="I5543" s="160">
        <f t="shared" si="435"/>
        <v>0</v>
      </c>
      <c r="J5543" s="160">
        <f t="shared" si="436"/>
        <v>0</v>
      </c>
      <c r="K5543" s="160">
        <f t="shared" si="437"/>
        <v>0</v>
      </c>
    </row>
    <row r="5544" spans="7:11">
      <c r="G5544" s="160">
        <f t="shared" si="434"/>
        <v>0</v>
      </c>
      <c r="H5544" s="160">
        <f t="shared" si="438"/>
        <v>0</v>
      </c>
      <c r="I5544" s="160">
        <f t="shared" si="435"/>
        <v>0</v>
      </c>
      <c r="J5544" s="160">
        <f t="shared" si="436"/>
        <v>0</v>
      </c>
      <c r="K5544" s="160">
        <f t="shared" si="437"/>
        <v>0</v>
      </c>
    </row>
    <row r="5545" spans="7:11">
      <c r="G5545" s="160">
        <f t="shared" si="434"/>
        <v>0</v>
      </c>
      <c r="H5545" s="160">
        <f t="shared" si="438"/>
        <v>0</v>
      </c>
      <c r="I5545" s="160">
        <f t="shared" si="435"/>
        <v>0</v>
      </c>
      <c r="J5545" s="160">
        <f t="shared" si="436"/>
        <v>0</v>
      </c>
      <c r="K5545" s="160">
        <f t="shared" si="437"/>
        <v>0</v>
      </c>
    </row>
    <row r="5546" spans="7:11">
      <c r="G5546" s="160">
        <f t="shared" si="434"/>
        <v>0</v>
      </c>
      <c r="H5546" s="160">
        <f t="shared" si="438"/>
        <v>0</v>
      </c>
      <c r="I5546" s="160">
        <f t="shared" si="435"/>
        <v>0</v>
      </c>
      <c r="J5546" s="160">
        <f t="shared" si="436"/>
        <v>0</v>
      </c>
      <c r="K5546" s="160">
        <f t="shared" si="437"/>
        <v>0</v>
      </c>
    </row>
    <row r="5547" spans="7:11">
      <c r="G5547" s="160">
        <f t="shared" si="434"/>
        <v>0</v>
      </c>
      <c r="H5547" s="160">
        <f t="shared" si="438"/>
        <v>0</v>
      </c>
      <c r="I5547" s="160">
        <f t="shared" si="435"/>
        <v>0</v>
      </c>
      <c r="J5547" s="160">
        <f t="shared" si="436"/>
        <v>0</v>
      </c>
      <c r="K5547" s="160">
        <f t="shared" si="437"/>
        <v>0</v>
      </c>
    </row>
    <row r="5548" spans="7:11">
      <c r="G5548" s="160">
        <f t="shared" si="434"/>
        <v>0</v>
      </c>
      <c r="H5548" s="160">
        <f t="shared" si="438"/>
        <v>0</v>
      </c>
      <c r="I5548" s="160">
        <f t="shared" si="435"/>
        <v>0</v>
      </c>
      <c r="J5548" s="160">
        <f t="shared" si="436"/>
        <v>0</v>
      </c>
      <c r="K5548" s="160">
        <f t="shared" si="437"/>
        <v>0</v>
      </c>
    </row>
    <row r="5549" spans="7:11">
      <c r="G5549" s="160">
        <f t="shared" si="434"/>
        <v>0</v>
      </c>
      <c r="H5549" s="160">
        <f t="shared" si="438"/>
        <v>0</v>
      </c>
      <c r="I5549" s="160">
        <f t="shared" si="435"/>
        <v>0</v>
      </c>
      <c r="J5549" s="160">
        <f t="shared" si="436"/>
        <v>0</v>
      </c>
      <c r="K5549" s="160">
        <f t="shared" si="437"/>
        <v>0</v>
      </c>
    </row>
    <row r="5550" spans="7:11">
      <c r="G5550" s="160">
        <f t="shared" si="434"/>
        <v>0</v>
      </c>
      <c r="H5550" s="160">
        <f t="shared" si="438"/>
        <v>0</v>
      </c>
      <c r="I5550" s="160">
        <f t="shared" si="435"/>
        <v>0</v>
      </c>
      <c r="J5550" s="160">
        <f t="shared" si="436"/>
        <v>0</v>
      </c>
      <c r="K5550" s="160">
        <f t="shared" si="437"/>
        <v>0</v>
      </c>
    </row>
    <row r="5551" spans="7:11">
      <c r="G5551" s="160">
        <f t="shared" si="434"/>
        <v>0</v>
      </c>
      <c r="H5551" s="160">
        <f t="shared" si="438"/>
        <v>0</v>
      </c>
      <c r="I5551" s="160">
        <f t="shared" si="435"/>
        <v>0</v>
      </c>
      <c r="J5551" s="160">
        <f t="shared" si="436"/>
        <v>0</v>
      </c>
      <c r="K5551" s="160">
        <f t="shared" si="437"/>
        <v>0</v>
      </c>
    </row>
    <row r="5552" spans="7:11">
      <c r="G5552" s="160">
        <f t="shared" si="434"/>
        <v>0</v>
      </c>
      <c r="H5552" s="160">
        <f t="shared" si="438"/>
        <v>0</v>
      </c>
      <c r="I5552" s="160">
        <f t="shared" si="435"/>
        <v>0</v>
      </c>
      <c r="J5552" s="160">
        <f t="shared" si="436"/>
        <v>0</v>
      </c>
      <c r="K5552" s="160">
        <f t="shared" si="437"/>
        <v>0</v>
      </c>
    </row>
    <row r="5553" spans="7:11">
      <c r="G5553" s="160">
        <f t="shared" si="434"/>
        <v>0</v>
      </c>
      <c r="H5553" s="160">
        <f t="shared" si="438"/>
        <v>0</v>
      </c>
      <c r="I5553" s="160">
        <f t="shared" si="435"/>
        <v>0</v>
      </c>
      <c r="J5553" s="160">
        <f t="shared" si="436"/>
        <v>0</v>
      </c>
      <c r="K5553" s="160">
        <f t="shared" si="437"/>
        <v>0</v>
      </c>
    </row>
    <row r="5554" spans="7:11">
      <c r="G5554" s="160">
        <f t="shared" si="434"/>
        <v>0</v>
      </c>
      <c r="H5554" s="160">
        <f t="shared" si="438"/>
        <v>0</v>
      </c>
      <c r="I5554" s="160">
        <f t="shared" si="435"/>
        <v>0</v>
      </c>
      <c r="J5554" s="160">
        <f t="shared" si="436"/>
        <v>0</v>
      </c>
      <c r="K5554" s="160">
        <f t="shared" si="437"/>
        <v>0</v>
      </c>
    </row>
    <row r="5555" spans="7:11">
      <c r="G5555" s="160">
        <f t="shared" si="434"/>
        <v>0</v>
      </c>
      <c r="H5555" s="160">
        <f t="shared" si="438"/>
        <v>0</v>
      </c>
      <c r="I5555" s="160">
        <f t="shared" si="435"/>
        <v>0</v>
      </c>
      <c r="J5555" s="160">
        <f t="shared" si="436"/>
        <v>0</v>
      </c>
      <c r="K5555" s="160">
        <f t="shared" si="437"/>
        <v>0</v>
      </c>
    </row>
    <row r="5556" spans="7:11">
      <c r="G5556" s="160">
        <f t="shared" si="434"/>
        <v>0</v>
      </c>
      <c r="H5556" s="160">
        <f t="shared" si="438"/>
        <v>0</v>
      </c>
      <c r="I5556" s="160">
        <f t="shared" si="435"/>
        <v>0</v>
      </c>
      <c r="J5556" s="160">
        <f t="shared" si="436"/>
        <v>0</v>
      </c>
      <c r="K5556" s="160">
        <f t="shared" si="437"/>
        <v>0</v>
      </c>
    </row>
    <row r="5557" spans="7:11">
      <c r="G5557" s="160">
        <f t="shared" si="434"/>
        <v>0</v>
      </c>
      <c r="H5557" s="160">
        <f t="shared" si="438"/>
        <v>0</v>
      </c>
      <c r="I5557" s="160">
        <f t="shared" si="435"/>
        <v>0</v>
      </c>
      <c r="J5557" s="160">
        <f t="shared" si="436"/>
        <v>0</v>
      </c>
      <c r="K5557" s="160">
        <f t="shared" si="437"/>
        <v>0</v>
      </c>
    </row>
    <row r="5558" spans="7:11">
      <c r="G5558" s="160">
        <f t="shared" si="434"/>
        <v>0</v>
      </c>
      <c r="H5558" s="160">
        <f t="shared" si="438"/>
        <v>0</v>
      </c>
      <c r="I5558" s="160">
        <f t="shared" si="435"/>
        <v>0</v>
      </c>
      <c r="J5558" s="160">
        <f t="shared" si="436"/>
        <v>0</v>
      </c>
      <c r="K5558" s="160">
        <f t="shared" si="437"/>
        <v>0</v>
      </c>
    </row>
    <row r="5559" spans="7:11">
      <c r="G5559" s="160">
        <f t="shared" si="434"/>
        <v>0</v>
      </c>
      <c r="H5559" s="160">
        <f t="shared" si="438"/>
        <v>0</v>
      </c>
      <c r="I5559" s="160">
        <f t="shared" si="435"/>
        <v>0</v>
      </c>
      <c r="J5559" s="160">
        <f t="shared" si="436"/>
        <v>0</v>
      </c>
      <c r="K5559" s="160">
        <f t="shared" si="437"/>
        <v>0</v>
      </c>
    </row>
    <row r="5560" spans="7:11">
      <c r="G5560" s="160">
        <f t="shared" si="434"/>
        <v>0</v>
      </c>
      <c r="H5560" s="160">
        <f t="shared" si="438"/>
        <v>0</v>
      </c>
      <c r="I5560" s="160">
        <f t="shared" si="435"/>
        <v>0</v>
      </c>
      <c r="J5560" s="160">
        <f t="shared" si="436"/>
        <v>0</v>
      </c>
      <c r="K5560" s="160">
        <f t="shared" si="437"/>
        <v>0</v>
      </c>
    </row>
    <row r="5561" spans="7:11">
      <c r="G5561" s="160">
        <f t="shared" ref="G5561:G5624" si="439">IF(LEFT(C5561,2)="1-","ТР",IF(LEFT(C5561,2)="4-","ТР",0))</f>
        <v>0</v>
      </c>
      <c r="H5561" s="160">
        <f t="shared" si="438"/>
        <v>0</v>
      </c>
      <c r="I5561" s="160">
        <f t="shared" si="435"/>
        <v>0</v>
      </c>
      <c r="J5561" s="160">
        <f t="shared" si="436"/>
        <v>0</v>
      </c>
      <c r="K5561" s="160">
        <f t="shared" si="437"/>
        <v>0</v>
      </c>
    </row>
    <row r="5562" spans="7:11">
      <c r="G5562" s="160">
        <f t="shared" si="439"/>
        <v>0</v>
      </c>
      <c r="H5562" s="160">
        <f t="shared" si="438"/>
        <v>0</v>
      </c>
      <c r="I5562" s="160">
        <f t="shared" si="435"/>
        <v>0</v>
      </c>
      <c r="J5562" s="160">
        <f t="shared" si="436"/>
        <v>0</v>
      </c>
      <c r="K5562" s="160">
        <f t="shared" si="437"/>
        <v>0</v>
      </c>
    </row>
    <row r="5563" spans="7:11">
      <c r="G5563" s="160">
        <f t="shared" si="439"/>
        <v>0</v>
      </c>
      <c r="H5563" s="160">
        <f t="shared" si="438"/>
        <v>0</v>
      </c>
      <c r="I5563" s="160">
        <f t="shared" si="435"/>
        <v>0</v>
      </c>
      <c r="J5563" s="160">
        <f t="shared" si="436"/>
        <v>0</v>
      </c>
      <c r="K5563" s="160">
        <f t="shared" si="437"/>
        <v>0</v>
      </c>
    </row>
    <row r="5564" spans="7:11">
      <c r="G5564" s="160">
        <f t="shared" si="439"/>
        <v>0</v>
      </c>
      <c r="H5564" s="160">
        <f t="shared" si="438"/>
        <v>0</v>
      </c>
      <c r="I5564" s="160">
        <f t="shared" si="435"/>
        <v>0</v>
      </c>
      <c r="J5564" s="160">
        <f t="shared" si="436"/>
        <v>0</v>
      </c>
      <c r="K5564" s="160">
        <f t="shared" si="437"/>
        <v>0</v>
      </c>
    </row>
    <row r="5565" spans="7:11">
      <c r="G5565" s="160">
        <f t="shared" si="439"/>
        <v>0</v>
      </c>
      <c r="H5565" s="160">
        <f t="shared" si="438"/>
        <v>0</v>
      </c>
      <c r="I5565" s="160">
        <f t="shared" si="435"/>
        <v>0</v>
      </c>
      <c r="J5565" s="160">
        <f t="shared" si="436"/>
        <v>0</v>
      </c>
      <c r="K5565" s="160">
        <f t="shared" si="437"/>
        <v>0</v>
      </c>
    </row>
    <row r="5566" spans="7:11">
      <c r="G5566" s="160">
        <f t="shared" si="439"/>
        <v>0</v>
      </c>
      <c r="H5566" s="160">
        <f t="shared" si="438"/>
        <v>0</v>
      </c>
      <c r="I5566" s="160">
        <f t="shared" si="435"/>
        <v>0</v>
      </c>
      <c r="J5566" s="160">
        <f t="shared" si="436"/>
        <v>0</v>
      </c>
      <c r="K5566" s="160">
        <f t="shared" si="437"/>
        <v>0</v>
      </c>
    </row>
    <row r="5567" spans="7:11">
      <c r="G5567" s="160">
        <f t="shared" si="439"/>
        <v>0</v>
      </c>
      <c r="H5567" s="160">
        <f t="shared" si="438"/>
        <v>0</v>
      </c>
      <c r="I5567" s="160">
        <f t="shared" si="435"/>
        <v>0</v>
      </c>
      <c r="J5567" s="160">
        <f t="shared" si="436"/>
        <v>0</v>
      </c>
      <c r="K5567" s="160">
        <f t="shared" si="437"/>
        <v>0</v>
      </c>
    </row>
    <row r="5568" spans="7:11">
      <c r="G5568" s="160">
        <f t="shared" si="439"/>
        <v>0</v>
      </c>
      <c r="H5568" s="160">
        <f t="shared" si="438"/>
        <v>0</v>
      </c>
      <c r="I5568" s="160">
        <f t="shared" si="435"/>
        <v>0</v>
      </c>
      <c r="J5568" s="160">
        <f t="shared" si="436"/>
        <v>0</v>
      </c>
      <c r="K5568" s="160">
        <f t="shared" si="437"/>
        <v>0</v>
      </c>
    </row>
    <row r="5569" spans="7:11">
      <c r="G5569" s="160">
        <f t="shared" si="439"/>
        <v>0</v>
      </c>
      <c r="H5569" s="160">
        <f t="shared" si="438"/>
        <v>0</v>
      </c>
      <c r="I5569" s="160">
        <f t="shared" si="435"/>
        <v>0</v>
      </c>
      <c r="J5569" s="160">
        <f t="shared" si="436"/>
        <v>0</v>
      </c>
      <c r="K5569" s="160">
        <f t="shared" si="437"/>
        <v>0</v>
      </c>
    </row>
    <row r="5570" spans="7:11">
      <c r="G5570" s="160">
        <f t="shared" si="439"/>
        <v>0</v>
      </c>
      <c r="H5570" s="160">
        <f t="shared" si="438"/>
        <v>0</v>
      </c>
      <c r="I5570" s="160">
        <f t="shared" si="435"/>
        <v>0</v>
      </c>
      <c r="J5570" s="160">
        <f t="shared" si="436"/>
        <v>0</v>
      </c>
      <c r="K5570" s="160">
        <f t="shared" si="437"/>
        <v>0</v>
      </c>
    </row>
    <row r="5571" spans="7:11">
      <c r="G5571" s="160">
        <f t="shared" si="439"/>
        <v>0</v>
      </c>
      <c r="H5571" s="160">
        <f t="shared" si="438"/>
        <v>0</v>
      </c>
      <c r="I5571" s="160">
        <f t="shared" si="435"/>
        <v>0</v>
      </c>
      <c r="J5571" s="160">
        <f t="shared" si="436"/>
        <v>0</v>
      </c>
      <c r="K5571" s="160">
        <f t="shared" si="437"/>
        <v>0</v>
      </c>
    </row>
    <row r="5572" spans="7:11">
      <c r="G5572" s="160">
        <f t="shared" si="439"/>
        <v>0</v>
      </c>
      <c r="H5572" s="160">
        <f t="shared" si="438"/>
        <v>0</v>
      </c>
      <c r="I5572" s="160">
        <f t="shared" ref="I5572:I5635" si="440">IF(G5572="ТР",F5572,0)</f>
        <v>0</v>
      </c>
      <c r="J5572" s="160">
        <f t="shared" si="436"/>
        <v>0</v>
      </c>
      <c r="K5572" s="160">
        <f t="shared" si="437"/>
        <v>0</v>
      </c>
    </row>
    <row r="5573" spans="7:11">
      <c r="G5573" s="160">
        <f t="shared" si="439"/>
        <v>0</v>
      </c>
      <c r="H5573" s="160">
        <f t="shared" si="438"/>
        <v>0</v>
      </c>
      <c r="I5573" s="160">
        <f t="shared" si="440"/>
        <v>0</v>
      </c>
      <c r="J5573" s="160">
        <f t="shared" ref="J5573:J5636" si="441">IF(LEFT(C5573,2)="02","КР",0)</f>
        <v>0</v>
      </c>
      <c r="K5573" s="160">
        <f t="shared" ref="K5573:K5636" si="442">IF(J5573="КР",F5573,0)</f>
        <v>0</v>
      </c>
    </row>
    <row r="5574" spans="7:11">
      <c r="G5574" s="160">
        <f t="shared" si="439"/>
        <v>0</v>
      </c>
      <c r="H5574" s="160">
        <f t="shared" si="438"/>
        <v>0</v>
      </c>
      <c r="I5574" s="160">
        <f t="shared" si="440"/>
        <v>0</v>
      </c>
      <c r="J5574" s="160">
        <f t="shared" si="441"/>
        <v>0</v>
      </c>
      <c r="K5574" s="160">
        <f t="shared" si="442"/>
        <v>0</v>
      </c>
    </row>
    <row r="5575" spans="7:11">
      <c r="G5575" s="160">
        <f t="shared" si="439"/>
        <v>0</v>
      </c>
      <c r="H5575" s="160">
        <f t="shared" ref="H5575:H5638" si="443">IF(G5575="ТР",MID(C5575,3,1),0)</f>
        <v>0</v>
      </c>
      <c r="I5575" s="160">
        <f t="shared" si="440"/>
        <v>0</v>
      </c>
      <c r="J5575" s="160">
        <f t="shared" si="441"/>
        <v>0</v>
      </c>
      <c r="K5575" s="160">
        <f t="shared" si="442"/>
        <v>0</v>
      </c>
    </row>
    <row r="5576" spans="7:11">
      <c r="G5576" s="160">
        <f t="shared" si="439"/>
        <v>0</v>
      </c>
      <c r="H5576" s="160">
        <f t="shared" si="443"/>
        <v>0</v>
      </c>
      <c r="I5576" s="160">
        <f t="shared" si="440"/>
        <v>0</v>
      </c>
      <c r="J5576" s="160">
        <f t="shared" si="441"/>
        <v>0</v>
      </c>
      <c r="K5576" s="160">
        <f t="shared" si="442"/>
        <v>0</v>
      </c>
    </row>
    <row r="5577" spans="7:11">
      <c r="G5577" s="160">
        <f t="shared" si="439"/>
        <v>0</v>
      </c>
      <c r="H5577" s="160">
        <f t="shared" si="443"/>
        <v>0</v>
      </c>
      <c r="I5577" s="160">
        <f t="shared" si="440"/>
        <v>0</v>
      </c>
      <c r="J5577" s="160">
        <f t="shared" si="441"/>
        <v>0</v>
      </c>
      <c r="K5577" s="160">
        <f t="shared" si="442"/>
        <v>0</v>
      </c>
    </row>
    <row r="5578" spans="7:11">
      <c r="G5578" s="160">
        <f t="shared" si="439"/>
        <v>0</v>
      </c>
      <c r="H5578" s="160">
        <f t="shared" si="443"/>
        <v>0</v>
      </c>
      <c r="I5578" s="160">
        <f t="shared" si="440"/>
        <v>0</v>
      </c>
      <c r="J5578" s="160">
        <f t="shared" si="441"/>
        <v>0</v>
      </c>
      <c r="K5578" s="160">
        <f t="shared" si="442"/>
        <v>0</v>
      </c>
    </row>
    <row r="5579" spans="7:11">
      <c r="G5579" s="160">
        <f t="shared" si="439"/>
        <v>0</v>
      </c>
      <c r="H5579" s="160">
        <f t="shared" si="443"/>
        <v>0</v>
      </c>
      <c r="I5579" s="160">
        <f t="shared" si="440"/>
        <v>0</v>
      </c>
      <c r="J5579" s="160">
        <f t="shared" si="441"/>
        <v>0</v>
      </c>
      <c r="K5579" s="160">
        <f t="shared" si="442"/>
        <v>0</v>
      </c>
    </row>
    <row r="5580" spans="7:11">
      <c r="G5580" s="160">
        <f t="shared" si="439"/>
        <v>0</v>
      </c>
      <c r="H5580" s="160">
        <f t="shared" si="443"/>
        <v>0</v>
      </c>
      <c r="I5580" s="160">
        <f t="shared" si="440"/>
        <v>0</v>
      </c>
      <c r="J5580" s="160">
        <f t="shared" si="441"/>
        <v>0</v>
      </c>
      <c r="K5580" s="160">
        <f t="shared" si="442"/>
        <v>0</v>
      </c>
    </row>
    <row r="5581" spans="7:11">
      <c r="G5581" s="160">
        <f t="shared" si="439"/>
        <v>0</v>
      </c>
      <c r="H5581" s="160">
        <f t="shared" si="443"/>
        <v>0</v>
      </c>
      <c r="I5581" s="160">
        <f t="shared" si="440"/>
        <v>0</v>
      </c>
      <c r="J5581" s="160">
        <f t="shared" si="441"/>
        <v>0</v>
      </c>
      <c r="K5581" s="160">
        <f t="shared" si="442"/>
        <v>0</v>
      </c>
    </row>
    <row r="5582" spans="7:11">
      <c r="G5582" s="160">
        <f t="shared" si="439"/>
        <v>0</v>
      </c>
      <c r="H5582" s="160">
        <f t="shared" si="443"/>
        <v>0</v>
      </c>
      <c r="I5582" s="160">
        <f t="shared" si="440"/>
        <v>0</v>
      </c>
      <c r="J5582" s="160">
        <f t="shared" si="441"/>
        <v>0</v>
      </c>
      <c r="K5582" s="160">
        <f t="shared" si="442"/>
        <v>0</v>
      </c>
    </row>
    <row r="5583" spans="7:11">
      <c r="G5583" s="160">
        <f t="shared" si="439"/>
        <v>0</v>
      </c>
      <c r="H5583" s="160">
        <f t="shared" si="443"/>
        <v>0</v>
      </c>
      <c r="I5583" s="160">
        <f t="shared" si="440"/>
        <v>0</v>
      </c>
      <c r="J5583" s="160">
        <f t="shared" si="441"/>
        <v>0</v>
      </c>
      <c r="K5583" s="160">
        <f t="shared" si="442"/>
        <v>0</v>
      </c>
    </row>
    <row r="5584" spans="7:11">
      <c r="G5584" s="160">
        <f t="shared" si="439"/>
        <v>0</v>
      </c>
      <c r="H5584" s="160">
        <f t="shared" si="443"/>
        <v>0</v>
      </c>
      <c r="I5584" s="160">
        <f t="shared" si="440"/>
        <v>0</v>
      </c>
      <c r="J5584" s="160">
        <f t="shared" si="441"/>
        <v>0</v>
      </c>
      <c r="K5584" s="160">
        <f t="shared" si="442"/>
        <v>0</v>
      </c>
    </row>
    <row r="5585" spans="7:11">
      <c r="G5585" s="160">
        <f t="shared" si="439"/>
        <v>0</v>
      </c>
      <c r="H5585" s="160">
        <f t="shared" si="443"/>
        <v>0</v>
      </c>
      <c r="I5585" s="160">
        <f t="shared" si="440"/>
        <v>0</v>
      </c>
      <c r="J5585" s="160">
        <f t="shared" si="441"/>
        <v>0</v>
      </c>
      <c r="K5585" s="160">
        <f t="shared" si="442"/>
        <v>0</v>
      </c>
    </row>
    <row r="5586" spans="7:11">
      <c r="G5586" s="160">
        <f t="shared" si="439"/>
        <v>0</v>
      </c>
      <c r="H5586" s="160">
        <f t="shared" si="443"/>
        <v>0</v>
      </c>
      <c r="I5586" s="160">
        <f t="shared" si="440"/>
        <v>0</v>
      </c>
      <c r="J5586" s="160">
        <f t="shared" si="441"/>
        <v>0</v>
      </c>
      <c r="K5586" s="160">
        <f t="shared" si="442"/>
        <v>0</v>
      </c>
    </row>
    <row r="5587" spans="7:11">
      <c r="G5587" s="160">
        <f t="shared" si="439"/>
        <v>0</v>
      </c>
      <c r="H5587" s="160">
        <f t="shared" si="443"/>
        <v>0</v>
      </c>
      <c r="I5587" s="160">
        <f t="shared" si="440"/>
        <v>0</v>
      </c>
      <c r="J5587" s="160">
        <f t="shared" si="441"/>
        <v>0</v>
      </c>
      <c r="K5587" s="160">
        <f t="shared" si="442"/>
        <v>0</v>
      </c>
    </row>
    <row r="5588" spans="7:11">
      <c r="G5588" s="160">
        <f t="shared" si="439"/>
        <v>0</v>
      </c>
      <c r="H5588" s="160">
        <f t="shared" si="443"/>
        <v>0</v>
      </c>
      <c r="I5588" s="160">
        <f t="shared" si="440"/>
        <v>0</v>
      </c>
      <c r="J5588" s="160">
        <f t="shared" si="441"/>
        <v>0</v>
      </c>
      <c r="K5588" s="160">
        <f t="shared" si="442"/>
        <v>0</v>
      </c>
    </row>
    <row r="5589" spans="7:11">
      <c r="G5589" s="160">
        <f t="shared" si="439"/>
        <v>0</v>
      </c>
      <c r="H5589" s="160">
        <f t="shared" si="443"/>
        <v>0</v>
      </c>
      <c r="I5589" s="160">
        <f t="shared" si="440"/>
        <v>0</v>
      </c>
      <c r="J5589" s="160">
        <f t="shared" si="441"/>
        <v>0</v>
      </c>
      <c r="K5589" s="160">
        <f t="shared" si="442"/>
        <v>0</v>
      </c>
    </row>
    <row r="5590" spans="7:11">
      <c r="G5590" s="160">
        <f t="shared" si="439"/>
        <v>0</v>
      </c>
      <c r="H5590" s="160">
        <f t="shared" si="443"/>
        <v>0</v>
      </c>
      <c r="I5590" s="160">
        <f t="shared" si="440"/>
        <v>0</v>
      </c>
      <c r="J5590" s="160">
        <f t="shared" si="441"/>
        <v>0</v>
      </c>
      <c r="K5590" s="160">
        <f t="shared" si="442"/>
        <v>0</v>
      </c>
    </row>
    <row r="5591" spans="7:11">
      <c r="G5591" s="160">
        <f t="shared" si="439"/>
        <v>0</v>
      </c>
      <c r="H5591" s="160">
        <f t="shared" si="443"/>
        <v>0</v>
      </c>
      <c r="I5591" s="160">
        <f t="shared" si="440"/>
        <v>0</v>
      </c>
      <c r="J5591" s="160">
        <f t="shared" si="441"/>
        <v>0</v>
      </c>
      <c r="K5591" s="160">
        <f t="shared" si="442"/>
        <v>0</v>
      </c>
    </row>
    <row r="5592" spans="7:11">
      <c r="G5592" s="160">
        <f t="shared" si="439"/>
        <v>0</v>
      </c>
      <c r="H5592" s="160">
        <f t="shared" si="443"/>
        <v>0</v>
      </c>
      <c r="I5592" s="160">
        <f t="shared" si="440"/>
        <v>0</v>
      </c>
      <c r="J5592" s="160">
        <f t="shared" si="441"/>
        <v>0</v>
      </c>
      <c r="K5592" s="160">
        <f t="shared" si="442"/>
        <v>0</v>
      </c>
    </row>
    <row r="5593" spans="7:11">
      <c r="G5593" s="160">
        <f t="shared" si="439"/>
        <v>0</v>
      </c>
      <c r="H5593" s="160">
        <f t="shared" si="443"/>
        <v>0</v>
      </c>
      <c r="I5593" s="160">
        <f t="shared" si="440"/>
        <v>0</v>
      </c>
      <c r="J5593" s="160">
        <f t="shared" si="441"/>
        <v>0</v>
      </c>
      <c r="K5593" s="160">
        <f t="shared" si="442"/>
        <v>0</v>
      </c>
    </row>
    <row r="5594" spans="7:11">
      <c r="G5594" s="160">
        <f t="shared" si="439"/>
        <v>0</v>
      </c>
      <c r="H5594" s="160">
        <f t="shared" si="443"/>
        <v>0</v>
      </c>
      <c r="I5594" s="160">
        <f t="shared" si="440"/>
        <v>0</v>
      </c>
      <c r="J5594" s="160">
        <f t="shared" si="441"/>
        <v>0</v>
      </c>
      <c r="K5594" s="160">
        <f t="shared" si="442"/>
        <v>0</v>
      </c>
    </row>
    <row r="5595" spans="7:11">
      <c r="G5595" s="160">
        <f t="shared" si="439"/>
        <v>0</v>
      </c>
      <c r="H5595" s="160">
        <f t="shared" si="443"/>
        <v>0</v>
      </c>
      <c r="I5595" s="160">
        <f t="shared" si="440"/>
        <v>0</v>
      </c>
      <c r="J5595" s="160">
        <f t="shared" si="441"/>
        <v>0</v>
      </c>
      <c r="K5595" s="160">
        <f t="shared" si="442"/>
        <v>0</v>
      </c>
    </row>
    <row r="5596" spans="7:11">
      <c r="G5596" s="160">
        <f t="shared" si="439"/>
        <v>0</v>
      </c>
      <c r="H5596" s="160">
        <f t="shared" si="443"/>
        <v>0</v>
      </c>
      <c r="I5596" s="160">
        <f t="shared" si="440"/>
        <v>0</v>
      </c>
      <c r="J5596" s="160">
        <f t="shared" si="441"/>
        <v>0</v>
      </c>
      <c r="K5596" s="160">
        <f t="shared" si="442"/>
        <v>0</v>
      </c>
    </row>
    <row r="5597" spans="7:11">
      <c r="G5597" s="160">
        <f t="shared" si="439"/>
        <v>0</v>
      </c>
      <c r="H5597" s="160">
        <f t="shared" si="443"/>
        <v>0</v>
      </c>
      <c r="I5597" s="160">
        <f t="shared" si="440"/>
        <v>0</v>
      </c>
      <c r="J5597" s="160">
        <f t="shared" si="441"/>
        <v>0</v>
      </c>
      <c r="K5597" s="160">
        <f t="shared" si="442"/>
        <v>0</v>
      </c>
    </row>
    <row r="5598" spans="7:11">
      <c r="G5598" s="160">
        <f t="shared" si="439"/>
        <v>0</v>
      </c>
      <c r="H5598" s="160">
        <f t="shared" si="443"/>
        <v>0</v>
      </c>
      <c r="I5598" s="160">
        <f t="shared" si="440"/>
        <v>0</v>
      </c>
      <c r="J5598" s="160">
        <f t="shared" si="441"/>
        <v>0</v>
      </c>
      <c r="K5598" s="160">
        <f t="shared" si="442"/>
        <v>0</v>
      </c>
    </row>
    <row r="5599" spans="7:11">
      <c r="G5599" s="160">
        <f t="shared" si="439"/>
        <v>0</v>
      </c>
      <c r="H5599" s="160">
        <f t="shared" si="443"/>
        <v>0</v>
      </c>
      <c r="I5599" s="160">
        <f t="shared" si="440"/>
        <v>0</v>
      </c>
      <c r="J5599" s="160">
        <f t="shared" si="441"/>
        <v>0</v>
      </c>
      <c r="K5599" s="160">
        <f t="shared" si="442"/>
        <v>0</v>
      </c>
    </row>
    <row r="5600" spans="7:11">
      <c r="G5600" s="160">
        <f t="shared" si="439"/>
        <v>0</v>
      </c>
      <c r="H5600" s="160">
        <f t="shared" si="443"/>
        <v>0</v>
      </c>
      <c r="I5600" s="160">
        <f t="shared" si="440"/>
        <v>0</v>
      </c>
      <c r="J5600" s="160">
        <f t="shared" si="441"/>
        <v>0</v>
      </c>
      <c r="K5600" s="160">
        <f t="shared" si="442"/>
        <v>0</v>
      </c>
    </row>
    <row r="5601" spans="7:11">
      <c r="G5601" s="160">
        <f t="shared" si="439"/>
        <v>0</v>
      </c>
      <c r="H5601" s="160">
        <f t="shared" si="443"/>
        <v>0</v>
      </c>
      <c r="I5601" s="160">
        <f t="shared" si="440"/>
        <v>0</v>
      </c>
      <c r="J5601" s="160">
        <f t="shared" si="441"/>
        <v>0</v>
      </c>
      <c r="K5601" s="160">
        <f t="shared" si="442"/>
        <v>0</v>
      </c>
    </row>
    <row r="5602" spans="7:11">
      <c r="G5602" s="160">
        <f t="shared" si="439"/>
        <v>0</v>
      </c>
      <c r="H5602" s="160">
        <f t="shared" si="443"/>
        <v>0</v>
      </c>
      <c r="I5602" s="160">
        <f t="shared" si="440"/>
        <v>0</v>
      </c>
      <c r="J5602" s="160">
        <f t="shared" si="441"/>
        <v>0</v>
      </c>
      <c r="K5602" s="160">
        <f t="shared" si="442"/>
        <v>0</v>
      </c>
    </row>
    <row r="5603" spans="7:11">
      <c r="G5603" s="160">
        <f t="shared" si="439"/>
        <v>0</v>
      </c>
      <c r="H5603" s="160">
        <f t="shared" si="443"/>
        <v>0</v>
      </c>
      <c r="I5603" s="160">
        <f t="shared" si="440"/>
        <v>0</v>
      </c>
      <c r="J5603" s="160">
        <f t="shared" si="441"/>
        <v>0</v>
      </c>
      <c r="K5603" s="160">
        <f t="shared" si="442"/>
        <v>0</v>
      </c>
    </row>
    <row r="5604" spans="7:11">
      <c r="G5604" s="160">
        <f t="shared" si="439"/>
        <v>0</v>
      </c>
      <c r="H5604" s="160">
        <f t="shared" si="443"/>
        <v>0</v>
      </c>
      <c r="I5604" s="160">
        <f t="shared" si="440"/>
        <v>0</v>
      </c>
      <c r="J5604" s="160">
        <f t="shared" si="441"/>
        <v>0</v>
      </c>
      <c r="K5604" s="160">
        <f t="shared" si="442"/>
        <v>0</v>
      </c>
    </row>
    <row r="5605" spans="7:11">
      <c r="G5605" s="160">
        <f t="shared" si="439"/>
        <v>0</v>
      </c>
      <c r="H5605" s="160">
        <f t="shared" si="443"/>
        <v>0</v>
      </c>
      <c r="I5605" s="160">
        <f t="shared" si="440"/>
        <v>0</v>
      </c>
      <c r="J5605" s="160">
        <f t="shared" si="441"/>
        <v>0</v>
      </c>
      <c r="K5605" s="160">
        <f t="shared" si="442"/>
        <v>0</v>
      </c>
    </row>
    <row r="5606" spans="7:11">
      <c r="G5606" s="160">
        <f t="shared" si="439"/>
        <v>0</v>
      </c>
      <c r="H5606" s="160">
        <f t="shared" si="443"/>
        <v>0</v>
      </c>
      <c r="I5606" s="160">
        <f t="shared" si="440"/>
        <v>0</v>
      </c>
      <c r="J5606" s="160">
        <f t="shared" si="441"/>
        <v>0</v>
      </c>
      <c r="K5606" s="160">
        <f t="shared" si="442"/>
        <v>0</v>
      </c>
    </row>
    <row r="5607" spans="7:11">
      <c r="G5607" s="160">
        <f t="shared" si="439"/>
        <v>0</v>
      </c>
      <c r="H5607" s="160">
        <f t="shared" si="443"/>
        <v>0</v>
      </c>
      <c r="I5607" s="160">
        <f t="shared" si="440"/>
        <v>0</v>
      </c>
      <c r="J5607" s="160">
        <f t="shared" si="441"/>
        <v>0</v>
      </c>
      <c r="K5607" s="160">
        <f t="shared" si="442"/>
        <v>0</v>
      </c>
    </row>
    <row r="5608" spans="7:11">
      <c r="G5608" s="160">
        <f t="shared" si="439"/>
        <v>0</v>
      </c>
      <c r="H5608" s="160">
        <f t="shared" si="443"/>
        <v>0</v>
      </c>
      <c r="I5608" s="160">
        <f t="shared" si="440"/>
        <v>0</v>
      </c>
      <c r="J5608" s="160">
        <f t="shared" si="441"/>
        <v>0</v>
      </c>
      <c r="K5608" s="160">
        <f t="shared" si="442"/>
        <v>0</v>
      </c>
    </row>
    <row r="5609" spans="7:11">
      <c r="G5609" s="160">
        <f t="shared" si="439"/>
        <v>0</v>
      </c>
      <c r="H5609" s="160">
        <f t="shared" si="443"/>
        <v>0</v>
      </c>
      <c r="I5609" s="160">
        <f t="shared" si="440"/>
        <v>0</v>
      </c>
      <c r="J5609" s="160">
        <f t="shared" si="441"/>
        <v>0</v>
      </c>
      <c r="K5609" s="160">
        <f t="shared" si="442"/>
        <v>0</v>
      </c>
    </row>
    <row r="5610" spans="7:11">
      <c r="G5610" s="160">
        <f t="shared" si="439"/>
        <v>0</v>
      </c>
      <c r="H5610" s="160">
        <f t="shared" si="443"/>
        <v>0</v>
      </c>
      <c r="I5610" s="160">
        <f t="shared" si="440"/>
        <v>0</v>
      </c>
      <c r="J5610" s="160">
        <f t="shared" si="441"/>
        <v>0</v>
      </c>
      <c r="K5610" s="160">
        <f t="shared" si="442"/>
        <v>0</v>
      </c>
    </row>
    <row r="5611" spans="7:11">
      <c r="G5611" s="160">
        <f t="shared" si="439"/>
        <v>0</v>
      </c>
      <c r="H5611" s="160">
        <f t="shared" si="443"/>
        <v>0</v>
      </c>
      <c r="I5611" s="160">
        <f t="shared" si="440"/>
        <v>0</v>
      </c>
      <c r="J5611" s="160">
        <f t="shared" si="441"/>
        <v>0</v>
      </c>
      <c r="K5611" s="160">
        <f t="shared" si="442"/>
        <v>0</v>
      </c>
    </row>
    <row r="5612" spans="7:11">
      <c r="G5612" s="160">
        <f t="shared" si="439"/>
        <v>0</v>
      </c>
      <c r="H5612" s="160">
        <f t="shared" si="443"/>
        <v>0</v>
      </c>
      <c r="I5612" s="160">
        <f t="shared" si="440"/>
        <v>0</v>
      </c>
      <c r="J5612" s="160">
        <f t="shared" si="441"/>
        <v>0</v>
      </c>
      <c r="K5612" s="160">
        <f t="shared" si="442"/>
        <v>0</v>
      </c>
    </row>
    <row r="5613" spans="7:11">
      <c r="G5613" s="160">
        <f t="shared" si="439"/>
        <v>0</v>
      </c>
      <c r="H5613" s="160">
        <f t="shared" si="443"/>
        <v>0</v>
      </c>
      <c r="I5613" s="160">
        <f t="shared" si="440"/>
        <v>0</v>
      </c>
      <c r="J5613" s="160">
        <f t="shared" si="441"/>
        <v>0</v>
      </c>
      <c r="K5613" s="160">
        <f t="shared" si="442"/>
        <v>0</v>
      </c>
    </row>
    <row r="5614" spans="7:11">
      <c r="G5614" s="160">
        <f t="shared" si="439"/>
        <v>0</v>
      </c>
      <c r="H5614" s="160">
        <f t="shared" si="443"/>
        <v>0</v>
      </c>
      <c r="I5614" s="160">
        <f t="shared" si="440"/>
        <v>0</v>
      </c>
      <c r="J5614" s="160">
        <f t="shared" si="441"/>
        <v>0</v>
      </c>
      <c r="K5614" s="160">
        <f t="shared" si="442"/>
        <v>0</v>
      </c>
    </row>
    <row r="5615" spans="7:11">
      <c r="G5615" s="160">
        <f t="shared" si="439"/>
        <v>0</v>
      </c>
      <c r="H5615" s="160">
        <f t="shared" si="443"/>
        <v>0</v>
      </c>
      <c r="I5615" s="160">
        <f t="shared" si="440"/>
        <v>0</v>
      </c>
      <c r="J5615" s="160">
        <f t="shared" si="441"/>
        <v>0</v>
      </c>
      <c r="K5615" s="160">
        <f t="shared" si="442"/>
        <v>0</v>
      </c>
    </row>
    <row r="5616" spans="7:11">
      <c r="G5616" s="160">
        <f t="shared" si="439"/>
        <v>0</v>
      </c>
      <c r="H5616" s="160">
        <f t="shared" si="443"/>
        <v>0</v>
      </c>
      <c r="I5616" s="160">
        <f t="shared" si="440"/>
        <v>0</v>
      </c>
      <c r="J5616" s="160">
        <f t="shared" si="441"/>
        <v>0</v>
      </c>
      <c r="K5616" s="160">
        <f t="shared" si="442"/>
        <v>0</v>
      </c>
    </row>
    <row r="5617" spans="7:11">
      <c r="G5617" s="160">
        <f t="shared" si="439"/>
        <v>0</v>
      </c>
      <c r="H5617" s="160">
        <f t="shared" si="443"/>
        <v>0</v>
      </c>
      <c r="I5617" s="160">
        <f t="shared" si="440"/>
        <v>0</v>
      </c>
      <c r="J5617" s="160">
        <f t="shared" si="441"/>
        <v>0</v>
      </c>
      <c r="K5617" s="160">
        <f t="shared" si="442"/>
        <v>0</v>
      </c>
    </row>
    <row r="5618" spans="7:11">
      <c r="G5618" s="160">
        <f t="shared" si="439"/>
        <v>0</v>
      </c>
      <c r="H5618" s="160">
        <f t="shared" si="443"/>
        <v>0</v>
      </c>
      <c r="I5618" s="160">
        <f t="shared" si="440"/>
        <v>0</v>
      </c>
      <c r="J5618" s="160">
        <f t="shared" si="441"/>
        <v>0</v>
      </c>
      <c r="K5618" s="160">
        <f t="shared" si="442"/>
        <v>0</v>
      </c>
    </row>
    <row r="5619" spans="7:11">
      <c r="G5619" s="160">
        <f t="shared" si="439"/>
        <v>0</v>
      </c>
      <c r="H5619" s="160">
        <f t="shared" si="443"/>
        <v>0</v>
      </c>
      <c r="I5619" s="160">
        <f t="shared" si="440"/>
        <v>0</v>
      </c>
      <c r="J5619" s="160">
        <f t="shared" si="441"/>
        <v>0</v>
      </c>
      <c r="K5619" s="160">
        <f t="shared" si="442"/>
        <v>0</v>
      </c>
    </row>
    <row r="5620" spans="7:11">
      <c r="G5620" s="160">
        <f t="shared" si="439"/>
        <v>0</v>
      </c>
      <c r="H5620" s="160">
        <f t="shared" si="443"/>
        <v>0</v>
      </c>
      <c r="I5620" s="160">
        <f t="shared" si="440"/>
        <v>0</v>
      </c>
      <c r="J5620" s="160">
        <f t="shared" si="441"/>
        <v>0</v>
      </c>
      <c r="K5620" s="160">
        <f t="shared" si="442"/>
        <v>0</v>
      </c>
    </row>
    <row r="5621" spans="7:11">
      <c r="G5621" s="160">
        <f t="shared" si="439"/>
        <v>0</v>
      </c>
      <c r="H5621" s="160">
        <f t="shared" si="443"/>
        <v>0</v>
      </c>
      <c r="I5621" s="160">
        <f t="shared" si="440"/>
        <v>0</v>
      </c>
      <c r="J5621" s="160">
        <f t="shared" si="441"/>
        <v>0</v>
      </c>
      <c r="K5621" s="160">
        <f t="shared" si="442"/>
        <v>0</v>
      </c>
    </row>
    <row r="5622" spans="7:11">
      <c r="G5622" s="160">
        <f t="shared" si="439"/>
        <v>0</v>
      </c>
      <c r="H5622" s="160">
        <f t="shared" si="443"/>
        <v>0</v>
      </c>
      <c r="I5622" s="160">
        <f t="shared" si="440"/>
        <v>0</v>
      </c>
      <c r="J5622" s="160">
        <f t="shared" si="441"/>
        <v>0</v>
      </c>
      <c r="K5622" s="160">
        <f t="shared" si="442"/>
        <v>0</v>
      </c>
    </row>
    <row r="5623" spans="7:11">
      <c r="G5623" s="160">
        <f t="shared" si="439"/>
        <v>0</v>
      </c>
      <c r="H5623" s="160">
        <f t="shared" si="443"/>
        <v>0</v>
      </c>
      <c r="I5623" s="160">
        <f t="shared" si="440"/>
        <v>0</v>
      </c>
      <c r="J5623" s="160">
        <f t="shared" si="441"/>
        <v>0</v>
      </c>
      <c r="K5623" s="160">
        <f t="shared" si="442"/>
        <v>0</v>
      </c>
    </row>
    <row r="5624" spans="7:11">
      <c r="G5624" s="160">
        <f t="shared" si="439"/>
        <v>0</v>
      </c>
      <c r="H5624" s="160">
        <f t="shared" si="443"/>
        <v>0</v>
      </c>
      <c r="I5624" s="160">
        <f t="shared" si="440"/>
        <v>0</v>
      </c>
      <c r="J5624" s="160">
        <f t="shared" si="441"/>
        <v>0</v>
      </c>
      <c r="K5624" s="160">
        <f t="shared" si="442"/>
        <v>0</v>
      </c>
    </row>
    <row r="5625" spans="7:11">
      <c r="G5625" s="160">
        <f t="shared" ref="G5625:G5688" si="444">IF(LEFT(C5625,2)="1-","ТР",IF(LEFT(C5625,2)="4-","ТР",0))</f>
        <v>0</v>
      </c>
      <c r="H5625" s="160">
        <f t="shared" si="443"/>
        <v>0</v>
      </c>
      <c r="I5625" s="160">
        <f t="shared" si="440"/>
        <v>0</v>
      </c>
      <c r="J5625" s="160">
        <f t="shared" si="441"/>
        <v>0</v>
      </c>
      <c r="K5625" s="160">
        <f t="shared" si="442"/>
        <v>0</v>
      </c>
    </row>
    <row r="5626" spans="7:11">
      <c r="G5626" s="160">
        <f t="shared" si="444"/>
        <v>0</v>
      </c>
      <c r="H5626" s="160">
        <f t="shared" si="443"/>
        <v>0</v>
      </c>
      <c r="I5626" s="160">
        <f t="shared" si="440"/>
        <v>0</v>
      </c>
      <c r="J5626" s="160">
        <f t="shared" si="441"/>
        <v>0</v>
      </c>
      <c r="K5626" s="160">
        <f t="shared" si="442"/>
        <v>0</v>
      </c>
    </row>
    <row r="5627" spans="7:11">
      <c r="G5627" s="160">
        <f t="shared" si="444"/>
        <v>0</v>
      </c>
      <c r="H5627" s="160">
        <f t="shared" si="443"/>
        <v>0</v>
      </c>
      <c r="I5627" s="160">
        <f t="shared" si="440"/>
        <v>0</v>
      </c>
      <c r="J5627" s="160">
        <f t="shared" si="441"/>
        <v>0</v>
      </c>
      <c r="K5627" s="160">
        <f t="shared" si="442"/>
        <v>0</v>
      </c>
    </row>
    <row r="5628" spans="7:11">
      <c r="G5628" s="160">
        <f t="shared" si="444"/>
        <v>0</v>
      </c>
      <c r="H5628" s="160">
        <f t="shared" si="443"/>
        <v>0</v>
      </c>
      <c r="I5628" s="160">
        <f t="shared" si="440"/>
        <v>0</v>
      </c>
      <c r="J5628" s="160">
        <f t="shared" si="441"/>
        <v>0</v>
      </c>
      <c r="K5628" s="160">
        <f t="shared" si="442"/>
        <v>0</v>
      </c>
    </row>
    <row r="5629" spans="7:11">
      <c r="G5629" s="160">
        <f t="shared" si="444"/>
        <v>0</v>
      </c>
      <c r="H5629" s="160">
        <f t="shared" si="443"/>
        <v>0</v>
      </c>
      <c r="I5629" s="160">
        <f t="shared" si="440"/>
        <v>0</v>
      </c>
      <c r="J5629" s="160">
        <f t="shared" si="441"/>
        <v>0</v>
      </c>
      <c r="K5629" s="160">
        <f t="shared" si="442"/>
        <v>0</v>
      </c>
    </row>
    <row r="5630" spans="7:11">
      <c r="G5630" s="160">
        <f t="shared" si="444"/>
        <v>0</v>
      </c>
      <c r="H5630" s="160">
        <f t="shared" si="443"/>
        <v>0</v>
      </c>
      <c r="I5630" s="160">
        <f t="shared" si="440"/>
        <v>0</v>
      </c>
      <c r="J5630" s="160">
        <f t="shared" si="441"/>
        <v>0</v>
      </c>
      <c r="K5630" s="160">
        <f t="shared" si="442"/>
        <v>0</v>
      </c>
    </row>
    <row r="5631" spans="7:11">
      <c r="G5631" s="160">
        <f t="shared" si="444"/>
        <v>0</v>
      </c>
      <c r="H5631" s="160">
        <f t="shared" si="443"/>
        <v>0</v>
      </c>
      <c r="I5631" s="160">
        <f t="shared" si="440"/>
        <v>0</v>
      </c>
      <c r="J5631" s="160">
        <f t="shared" si="441"/>
        <v>0</v>
      </c>
      <c r="K5631" s="160">
        <f t="shared" si="442"/>
        <v>0</v>
      </c>
    </row>
    <row r="5632" spans="7:11">
      <c r="G5632" s="160">
        <f t="shared" si="444"/>
        <v>0</v>
      </c>
      <c r="H5632" s="160">
        <f t="shared" si="443"/>
        <v>0</v>
      </c>
      <c r="I5632" s="160">
        <f t="shared" si="440"/>
        <v>0</v>
      </c>
      <c r="J5632" s="160">
        <f t="shared" si="441"/>
        <v>0</v>
      </c>
      <c r="K5632" s="160">
        <f t="shared" si="442"/>
        <v>0</v>
      </c>
    </row>
    <row r="5633" spans="7:11">
      <c r="G5633" s="160">
        <f t="shared" si="444"/>
        <v>0</v>
      </c>
      <c r="H5633" s="160">
        <f t="shared" si="443"/>
        <v>0</v>
      </c>
      <c r="I5633" s="160">
        <f t="shared" si="440"/>
        <v>0</v>
      </c>
      <c r="J5633" s="160">
        <f t="shared" si="441"/>
        <v>0</v>
      </c>
      <c r="K5633" s="160">
        <f t="shared" si="442"/>
        <v>0</v>
      </c>
    </row>
    <row r="5634" spans="7:11">
      <c r="G5634" s="160">
        <f t="shared" si="444"/>
        <v>0</v>
      </c>
      <c r="H5634" s="160">
        <f t="shared" si="443"/>
        <v>0</v>
      </c>
      <c r="I5634" s="160">
        <f t="shared" si="440"/>
        <v>0</v>
      </c>
      <c r="J5634" s="160">
        <f t="shared" si="441"/>
        <v>0</v>
      </c>
      <c r="K5634" s="160">
        <f t="shared" si="442"/>
        <v>0</v>
      </c>
    </row>
    <row r="5635" spans="7:11">
      <c r="G5635" s="160">
        <f t="shared" si="444"/>
        <v>0</v>
      </c>
      <c r="H5635" s="160">
        <f t="shared" si="443"/>
        <v>0</v>
      </c>
      <c r="I5635" s="160">
        <f t="shared" si="440"/>
        <v>0</v>
      </c>
      <c r="J5635" s="160">
        <f t="shared" si="441"/>
        <v>0</v>
      </c>
      <c r="K5635" s="160">
        <f t="shared" si="442"/>
        <v>0</v>
      </c>
    </row>
    <row r="5636" spans="7:11">
      <c r="G5636" s="160">
        <f t="shared" si="444"/>
        <v>0</v>
      </c>
      <c r="H5636" s="160">
        <f t="shared" si="443"/>
        <v>0</v>
      </c>
      <c r="I5636" s="160">
        <f t="shared" ref="I5636:I5699" si="445">IF(G5636="ТР",F5636,0)</f>
        <v>0</v>
      </c>
      <c r="J5636" s="160">
        <f t="shared" si="441"/>
        <v>0</v>
      </c>
      <c r="K5636" s="160">
        <f t="shared" si="442"/>
        <v>0</v>
      </c>
    </row>
    <row r="5637" spans="7:11">
      <c r="G5637" s="160">
        <f t="shared" si="444"/>
        <v>0</v>
      </c>
      <c r="H5637" s="160">
        <f t="shared" si="443"/>
        <v>0</v>
      </c>
      <c r="I5637" s="160">
        <f t="shared" si="445"/>
        <v>0</v>
      </c>
      <c r="J5637" s="160">
        <f t="shared" ref="J5637:J5700" si="446">IF(LEFT(C5637,2)="02","КР",0)</f>
        <v>0</v>
      </c>
      <c r="K5637" s="160">
        <f t="shared" ref="K5637:K5700" si="447">IF(J5637="КР",F5637,0)</f>
        <v>0</v>
      </c>
    </row>
    <row r="5638" spans="7:11">
      <c r="G5638" s="160">
        <f t="shared" si="444"/>
        <v>0</v>
      </c>
      <c r="H5638" s="160">
        <f t="shared" si="443"/>
        <v>0</v>
      </c>
      <c r="I5638" s="160">
        <f t="shared" si="445"/>
        <v>0</v>
      </c>
      <c r="J5638" s="160">
        <f t="shared" si="446"/>
        <v>0</v>
      </c>
      <c r="K5638" s="160">
        <f t="shared" si="447"/>
        <v>0</v>
      </c>
    </row>
    <row r="5639" spans="7:11">
      <c r="G5639" s="160">
        <f t="shared" si="444"/>
        <v>0</v>
      </c>
      <c r="H5639" s="160">
        <f t="shared" ref="H5639:H5702" si="448">IF(G5639="ТР",MID(C5639,3,1),0)</f>
        <v>0</v>
      </c>
      <c r="I5639" s="160">
        <f t="shared" si="445"/>
        <v>0</v>
      </c>
      <c r="J5639" s="160">
        <f t="shared" si="446"/>
        <v>0</v>
      </c>
      <c r="K5639" s="160">
        <f t="shared" si="447"/>
        <v>0</v>
      </c>
    </row>
    <row r="5640" spans="7:11">
      <c r="G5640" s="160">
        <f t="shared" si="444"/>
        <v>0</v>
      </c>
      <c r="H5640" s="160">
        <f t="shared" si="448"/>
        <v>0</v>
      </c>
      <c r="I5640" s="160">
        <f t="shared" si="445"/>
        <v>0</v>
      </c>
      <c r="J5640" s="160">
        <f t="shared" si="446"/>
        <v>0</v>
      </c>
      <c r="K5640" s="160">
        <f t="shared" si="447"/>
        <v>0</v>
      </c>
    </row>
    <row r="5641" spans="7:11">
      <c r="G5641" s="160">
        <f t="shared" si="444"/>
        <v>0</v>
      </c>
      <c r="H5641" s="160">
        <f t="shared" si="448"/>
        <v>0</v>
      </c>
      <c r="I5641" s="160">
        <f t="shared" si="445"/>
        <v>0</v>
      </c>
      <c r="J5641" s="160">
        <f t="shared" si="446"/>
        <v>0</v>
      </c>
      <c r="K5641" s="160">
        <f t="shared" si="447"/>
        <v>0</v>
      </c>
    </row>
    <row r="5642" spans="7:11">
      <c r="G5642" s="160">
        <f t="shared" si="444"/>
        <v>0</v>
      </c>
      <c r="H5642" s="160">
        <f t="shared" si="448"/>
        <v>0</v>
      </c>
      <c r="I5642" s="160">
        <f t="shared" si="445"/>
        <v>0</v>
      </c>
      <c r="J5642" s="160">
        <f t="shared" si="446"/>
        <v>0</v>
      </c>
      <c r="K5642" s="160">
        <f t="shared" si="447"/>
        <v>0</v>
      </c>
    </row>
    <row r="5643" spans="7:11">
      <c r="G5643" s="160">
        <f t="shared" si="444"/>
        <v>0</v>
      </c>
      <c r="H5643" s="160">
        <f t="shared" si="448"/>
        <v>0</v>
      </c>
      <c r="I5643" s="160">
        <f t="shared" si="445"/>
        <v>0</v>
      </c>
      <c r="J5643" s="160">
        <f t="shared" si="446"/>
        <v>0</v>
      </c>
      <c r="K5643" s="160">
        <f t="shared" si="447"/>
        <v>0</v>
      </c>
    </row>
    <row r="5644" spans="7:11">
      <c r="G5644" s="160">
        <f t="shared" si="444"/>
        <v>0</v>
      </c>
      <c r="H5644" s="160">
        <f t="shared" si="448"/>
        <v>0</v>
      </c>
      <c r="I5644" s="160">
        <f t="shared" si="445"/>
        <v>0</v>
      </c>
      <c r="J5644" s="160">
        <f t="shared" si="446"/>
        <v>0</v>
      </c>
      <c r="K5644" s="160">
        <f t="shared" si="447"/>
        <v>0</v>
      </c>
    </row>
    <row r="5645" spans="7:11">
      <c r="G5645" s="160">
        <f t="shared" si="444"/>
        <v>0</v>
      </c>
      <c r="H5645" s="160">
        <f t="shared" si="448"/>
        <v>0</v>
      </c>
      <c r="I5645" s="160">
        <f t="shared" si="445"/>
        <v>0</v>
      </c>
      <c r="J5645" s="160">
        <f t="shared" si="446"/>
        <v>0</v>
      </c>
      <c r="K5645" s="160">
        <f t="shared" si="447"/>
        <v>0</v>
      </c>
    </row>
    <row r="5646" spans="7:11">
      <c r="G5646" s="160">
        <f t="shared" si="444"/>
        <v>0</v>
      </c>
      <c r="H5646" s="160">
        <f t="shared" si="448"/>
        <v>0</v>
      </c>
      <c r="I5646" s="160">
        <f t="shared" si="445"/>
        <v>0</v>
      </c>
      <c r="J5646" s="160">
        <f t="shared" si="446"/>
        <v>0</v>
      </c>
      <c r="K5646" s="160">
        <f t="shared" si="447"/>
        <v>0</v>
      </c>
    </row>
    <row r="5647" spans="7:11">
      <c r="G5647" s="160">
        <f t="shared" si="444"/>
        <v>0</v>
      </c>
      <c r="H5647" s="160">
        <f t="shared" si="448"/>
        <v>0</v>
      </c>
      <c r="I5647" s="160">
        <f t="shared" si="445"/>
        <v>0</v>
      </c>
      <c r="J5647" s="160">
        <f t="shared" si="446"/>
        <v>0</v>
      </c>
      <c r="K5647" s="160">
        <f t="shared" si="447"/>
        <v>0</v>
      </c>
    </row>
    <row r="5648" spans="7:11">
      <c r="G5648" s="160">
        <f t="shared" si="444"/>
        <v>0</v>
      </c>
      <c r="H5648" s="160">
        <f t="shared" si="448"/>
        <v>0</v>
      </c>
      <c r="I5648" s="160">
        <f t="shared" si="445"/>
        <v>0</v>
      </c>
      <c r="J5648" s="160">
        <f t="shared" si="446"/>
        <v>0</v>
      </c>
      <c r="K5648" s="160">
        <f t="shared" si="447"/>
        <v>0</v>
      </c>
    </row>
    <row r="5649" spans="7:11">
      <c r="G5649" s="160">
        <f t="shared" si="444"/>
        <v>0</v>
      </c>
      <c r="H5649" s="160">
        <f t="shared" si="448"/>
        <v>0</v>
      </c>
      <c r="I5649" s="160">
        <f t="shared" si="445"/>
        <v>0</v>
      </c>
      <c r="J5649" s="160">
        <f t="shared" si="446"/>
        <v>0</v>
      </c>
      <c r="K5649" s="160">
        <f t="shared" si="447"/>
        <v>0</v>
      </c>
    </row>
    <row r="5650" spans="7:11">
      <c r="G5650" s="160">
        <f t="shared" si="444"/>
        <v>0</v>
      </c>
      <c r="H5650" s="160">
        <f t="shared" si="448"/>
        <v>0</v>
      </c>
      <c r="I5650" s="160">
        <f t="shared" si="445"/>
        <v>0</v>
      </c>
      <c r="J5650" s="160">
        <f t="shared" si="446"/>
        <v>0</v>
      </c>
      <c r="K5650" s="160">
        <f t="shared" si="447"/>
        <v>0</v>
      </c>
    </row>
    <row r="5651" spans="7:11">
      <c r="G5651" s="160">
        <f t="shared" si="444"/>
        <v>0</v>
      </c>
      <c r="H5651" s="160">
        <f t="shared" si="448"/>
        <v>0</v>
      </c>
      <c r="I5651" s="160">
        <f t="shared" si="445"/>
        <v>0</v>
      </c>
      <c r="J5651" s="160">
        <f t="shared" si="446"/>
        <v>0</v>
      </c>
      <c r="K5651" s="160">
        <f t="shared" si="447"/>
        <v>0</v>
      </c>
    </row>
    <row r="5652" spans="7:11">
      <c r="G5652" s="160">
        <f t="shared" si="444"/>
        <v>0</v>
      </c>
      <c r="H5652" s="160">
        <f t="shared" si="448"/>
        <v>0</v>
      </c>
      <c r="I5652" s="160">
        <f t="shared" si="445"/>
        <v>0</v>
      </c>
      <c r="J5652" s="160">
        <f t="shared" si="446"/>
        <v>0</v>
      </c>
      <c r="K5652" s="160">
        <f t="shared" si="447"/>
        <v>0</v>
      </c>
    </row>
    <row r="5653" spans="7:11">
      <c r="G5653" s="160">
        <f t="shared" si="444"/>
        <v>0</v>
      </c>
      <c r="H5653" s="160">
        <f t="shared" si="448"/>
        <v>0</v>
      </c>
      <c r="I5653" s="160">
        <f t="shared" si="445"/>
        <v>0</v>
      </c>
      <c r="J5653" s="160">
        <f t="shared" si="446"/>
        <v>0</v>
      </c>
      <c r="K5653" s="160">
        <f t="shared" si="447"/>
        <v>0</v>
      </c>
    </row>
    <row r="5654" spans="7:11">
      <c r="G5654" s="160">
        <f t="shared" si="444"/>
        <v>0</v>
      </c>
      <c r="H5654" s="160">
        <f t="shared" si="448"/>
        <v>0</v>
      </c>
      <c r="I5654" s="160">
        <f t="shared" si="445"/>
        <v>0</v>
      </c>
      <c r="J5654" s="160">
        <f t="shared" si="446"/>
        <v>0</v>
      </c>
      <c r="K5654" s="160">
        <f t="shared" si="447"/>
        <v>0</v>
      </c>
    </row>
    <row r="5655" spans="7:11">
      <c r="G5655" s="160">
        <f t="shared" si="444"/>
        <v>0</v>
      </c>
      <c r="H5655" s="160">
        <f t="shared" si="448"/>
        <v>0</v>
      </c>
      <c r="I5655" s="160">
        <f t="shared" si="445"/>
        <v>0</v>
      </c>
      <c r="J5655" s="160">
        <f t="shared" si="446"/>
        <v>0</v>
      </c>
      <c r="K5655" s="160">
        <f t="shared" si="447"/>
        <v>0</v>
      </c>
    </row>
    <row r="5656" spans="7:11">
      <c r="G5656" s="160">
        <f t="shared" si="444"/>
        <v>0</v>
      </c>
      <c r="H5656" s="160">
        <f t="shared" si="448"/>
        <v>0</v>
      </c>
      <c r="I5656" s="160">
        <f t="shared" si="445"/>
        <v>0</v>
      </c>
      <c r="J5656" s="160">
        <f t="shared" si="446"/>
        <v>0</v>
      </c>
      <c r="K5656" s="160">
        <f t="shared" si="447"/>
        <v>0</v>
      </c>
    </row>
    <row r="5657" spans="7:11">
      <c r="G5657" s="160">
        <f t="shared" si="444"/>
        <v>0</v>
      </c>
      <c r="H5657" s="160">
        <f t="shared" si="448"/>
        <v>0</v>
      </c>
      <c r="I5657" s="160">
        <f t="shared" si="445"/>
        <v>0</v>
      </c>
      <c r="J5657" s="160">
        <f t="shared" si="446"/>
        <v>0</v>
      </c>
      <c r="K5657" s="160">
        <f t="shared" si="447"/>
        <v>0</v>
      </c>
    </row>
    <row r="5658" spans="7:11">
      <c r="G5658" s="160">
        <f t="shared" si="444"/>
        <v>0</v>
      </c>
      <c r="H5658" s="160">
        <f t="shared" si="448"/>
        <v>0</v>
      </c>
      <c r="I5658" s="160">
        <f t="shared" si="445"/>
        <v>0</v>
      </c>
      <c r="J5658" s="160">
        <f t="shared" si="446"/>
        <v>0</v>
      </c>
      <c r="K5658" s="160">
        <f t="shared" si="447"/>
        <v>0</v>
      </c>
    </row>
    <row r="5659" spans="7:11">
      <c r="G5659" s="160">
        <f t="shared" si="444"/>
        <v>0</v>
      </c>
      <c r="H5659" s="160">
        <f t="shared" si="448"/>
        <v>0</v>
      </c>
      <c r="I5659" s="160">
        <f t="shared" si="445"/>
        <v>0</v>
      </c>
      <c r="J5659" s="160">
        <f t="shared" si="446"/>
        <v>0</v>
      </c>
      <c r="K5659" s="160">
        <f t="shared" si="447"/>
        <v>0</v>
      </c>
    </row>
    <row r="5660" spans="7:11">
      <c r="G5660" s="160">
        <f t="shared" si="444"/>
        <v>0</v>
      </c>
      <c r="H5660" s="160">
        <f t="shared" si="448"/>
        <v>0</v>
      </c>
      <c r="I5660" s="160">
        <f t="shared" si="445"/>
        <v>0</v>
      </c>
      <c r="J5660" s="160">
        <f t="shared" si="446"/>
        <v>0</v>
      </c>
      <c r="K5660" s="160">
        <f t="shared" si="447"/>
        <v>0</v>
      </c>
    </row>
    <row r="5661" spans="7:11">
      <c r="G5661" s="160">
        <f t="shared" si="444"/>
        <v>0</v>
      </c>
      <c r="H5661" s="160">
        <f t="shared" si="448"/>
        <v>0</v>
      </c>
      <c r="I5661" s="160">
        <f t="shared" si="445"/>
        <v>0</v>
      </c>
      <c r="J5661" s="160">
        <f t="shared" si="446"/>
        <v>0</v>
      </c>
      <c r="K5661" s="160">
        <f t="shared" si="447"/>
        <v>0</v>
      </c>
    </row>
    <row r="5662" spans="7:11">
      <c r="G5662" s="160">
        <f t="shared" si="444"/>
        <v>0</v>
      </c>
      <c r="H5662" s="160">
        <f t="shared" si="448"/>
        <v>0</v>
      </c>
      <c r="I5662" s="160">
        <f t="shared" si="445"/>
        <v>0</v>
      </c>
      <c r="J5662" s="160">
        <f t="shared" si="446"/>
        <v>0</v>
      </c>
      <c r="K5662" s="160">
        <f t="shared" si="447"/>
        <v>0</v>
      </c>
    </row>
    <row r="5663" spans="7:11">
      <c r="G5663" s="160">
        <f t="shared" si="444"/>
        <v>0</v>
      </c>
      <c r="H5663" s="160">
        <f t="shared" si="448"/>
        <v>0</v>
      </c>
      <c r="I5663" s="160">
        <f t="shared" si="445"/>
        <v>0</v>
      </c>
      <c r="J5663" s="160">
        <f t="shared" si="446"/>
        <v>0</v>
      </c>
      <c r="K5663" s="160">
        <f t="shared" si="447"/>
        <v>0</v>
      </c>
    </row>
    <row r="5664" spans="7:11">
      <c r="G5664" s="160">
        <f t="shared" si="444"/>
        <v>0</v>
      </c>
      <c r="H5664" s="160">
        <f t="shared" si="448"/>
        <v>0</v>
      </c>
      <c r="I5664" s="160">
        <f t="shared" si="445"/>
        <v>0</v>
      </c>
      <c r="J5664" s="160">
        <f t="shared" si="446"/>
        <v>0</v>
      </c>
      <c r="K5664" s="160">
        <f t="shared" si="447"/>
        <v>0</v>
      </c>
    </row>
    <row r="5665" spans="7:11">
      <c r="G5665" s="160">
        <f t="shared" si="444"/>
        <v>0</v>
      </c>
      <c r="H5665" s="160">
        <f t="shared" si="448"/>
        <v>0</v>
      </c>
      <c r="I5665" s="160">
        <f t="shared" si="445"/>
        <v>0</v>
      </c>
      <c r="J5665" s="160">
        <f t="shared" si="446"/>
        <v>0</v>
      </c>
      <c r="K5665" s="160">
        <f t="shared" si="447"/>
        <v>0</v>
      </c>
    </row>
    <row r="5666" spans="7:11">
      <c r="G5666" s="160">
        <f t="shared" si="444"/>
        <v>0</v>
      </c>
      <c r="H5666" s="160">
        <f t="shared" si="448"/>
        <v>0</v>
      </c>
      <c r="I5666" s="160">
        <f t="shared" si="445"/>
        <v>0</v>
      </c>
      <c r="J5666" s="160">
        <f t="shared" si="446"/>
        <v>0</v>
      </c>
      <c r="K5666" s="160">
        <f t="shared" si="447"/>
        <v>0</v>
      </c>
    </row>
    <row r="5667" spans="7:11">
      <c r="G5667" s="160">
        <f t="shared" si="444"/>
        <v>0</v>
      </c>
      <c r="H5667" s="160">
        <f t="shared" si="448"/>
        <v>0</v>
      </c>
      <c r="I5667" s="160">
        <f t="shared" si="445"/>
        <v>0</v>
      </c>
      <c r="J5667" s="160">
        <f t="shared" si="446"/>
        <v>0</v>
      </c>
      <c r="K5667" s="160">
        <f t="shared" si="447"/>
        <v>0</v>
      </c>
    </row>
    <row r="5668" spans="7:11">
      <c r="G5668" s="160">
        <f t="shared" si="444"/>
        <v>0</v>
      </c>
      <c r="H5668" s="160">
        <f t="shared" si="448"/>
        <v>0</v>
      </c>
      <c r="I5668" s="160">
        <f t="shared" si="445"/>
        <v>0</v>
      </c>
      <c r="J5668" s="160">
        <f t="shared" si="446"/>
        <v>0</v>
      </c>
      <c r="K5668" s="160">
        <f t="shared" si="447"/>
        <v>0</v>
      </c>
    </row>
    <row r="5669" spans="7:11">
      <c r="G5669" s="160">
        <f t="shared" si="444"/>
        <v>0</v>
      </c>
      <c r="H5669" s="160">
        <f t="shared" si="448"/>
        <v>0</v>
      </c>
      <c r="I5669" s="160">
        <f t="shared" si="445"/>
        <v>0</v>
      </c>
      <c r="J5669" s="160">
        <f t="shared" si="446"/>
        <v>0</v>
      </c>
      <c r="K5669" s="160">
        <f t="shared" si="447"/>
        <v>0</v>
      </c>
    </row>
    <row r="5670" spans="7:11">
      <c r="G5670" s="160">
        <f t="shared" si="444"/>
        <v>0</v>
      </c>
      <c r="H5670" s="160">
        <f t="shared" si="448"/>
        <v>0</v>
      </c>
      <c r="I5670" s="160">
        <f t="shared" si="445"/>
        <v>0</v>
      </c>
      <c r="J5670" s="160">
        <f t="shared" si="446"/>
        <v>0</v>
      </c>
      <c r="K5670" s="160">
        <f t="shared" si="447"/>
        <v>0</v>
      </c>
    </row>
    <row r="5671" spans="7:11">
      <c r="G5671" s="160">
        <f t="shared" si="444"/>
        <v>0</v>
      </c>
      <c r="H5671" s="160">
        <f t="shared" si="448"/>
        <v>0</v>
      </c>
      <c r="I5671" s="160">
        <f t="shared" si="445"/>
        <v>0</v>
      </c>
      <c r="J5671" s="160">
        <f t="shared" si="446"/>
        <v>0</v>
      </c>
      <c r="K5671" s="160">
        <f t="shared" si="447"/>
        <v>0</v>
      </c>
    </row>
    <row r="5672" spans="7:11">
      <c r="G5672" s="160">
        <f t="shared" si="444"/>
        <v>0</v>
      </c>
      <c r="H5672" s="160">
        <f t="shared" si="448"/>
        <v>0</v>
      </c>
      <c r="I5672" s="160">
        <f t="shared" si="445"/>
        <v>0</v>
      </c>
      <c r="J5672" s="160">
        <f t="shared" si="446"/>
        <v>0</v>
      </c>
      <c r="K5672" s="160">
        <f t="shared" si="447"/>
        <v>0</v>
      </c>
    </row>
    <row r="5673" spans="7:11">
      <c r="G5673" s="160">
        <f t="shared" si="444"/>
        <v>0</v>
      </c>
      <c r="H5673" s="160">
        <f t="shared" si="448"/>
        <v>0</v>
      </c>
      <c r="I5673" s="160">
        <f t="shared" si="445"/>
        <v>0</v>
      </c>
      <c r="J5673" s="160">
        <f t="shared" si="446"/>
        <v>0</v>
      </c>
      <c r="K5673" s="160">
        <f t="shared" si="447"/>
        <v>0</v>
      </c>
    </row>
    <row r="5674" spans="7:11">
      <c r="G5674" s="160">
        <f t="shared" si="444"/>
        <v>0</v>
      </c>
      <c r="H5674" s="160">
        <f t="shared" si="448"/>
        <v>0</v>
      </c>
      <c r="I5674" s="160">
        <f t="shared" si="445"/>
        <v>0</v>
      </c>
      <c r="J5674" s="160">
        <f t="shared" si="446"/>
        <v>0</v>
      </c>
      <c r="K5674" s="160">
        <f t="shared" si="447"/>
        <v>0</v>
      </c>
    </row>
    <row r="5675" spans="7:11">
      <c r="G5675" s="160">
        <f t="shared" si="444"/>
        <v>0</v>
      </c>
      <c r="H5675" s="160">
        <f t="shared" si="448"/>
        <v>0</v>
      </c>
      <c r="I5675" s="160">
        <f t="shared" si="445"/>
        <v>0</v>
      </c>
      <c r="J5675" s="160">
        <f t="shared" si="446"/>
        <v>0</v>
      </c>
      <c r="K5675" s="160">
        <f t="shared" si="447"/>
        <v>0</v>
      </c>
    </row>
    <row r="5676" spans="7:11">
      <c r="G5676" s="160">
        <f t="shared" si="444"/>
        <v>0</v>
      </c>
      <c r="H5676" s="160">
        <f t="shared" si="448"/>
        <v>0</v>
      </c>
      <c r="I5676" s="160">
        <f t="shared" si="445"/>
        <v>0</v>
      </c>
      <c r="J5676" s="160">
        <f t="shared" si="446"/>
        <v>0</v>
      </c>
      <c r="K5676" s="160">
        <f t="shared" si="447"/>
        <v>0</v>
      </c>
    </row>
    <row r="5677" spans="7:11">
      <c r="G5677" s="160">
        <f t="shared" si="444"/>
        <v>0</v>
      </c>
      <c r="H5677" s="160">
        <f t="shared" si="448"/>
        <v>0</v>
      </c>
      <c r="I5677" s="160">
        <f t="shared" si="445"/>
        <v>0</v>
      </c>
      <c r="J5677" s="160">
        <f t="shared" si="446"/>
        <v>0</v>
      </c>
      <c r="K5677" s="160">
        <f t="shared" si="447"/>
        <v>0</v>
      </c>
    </row>
    <row r="5678" spans="7:11">
      <c r="G5678" s="160">
        <f t="shared" si="444"/>
        <v>0</v>
      </c>
      <c r="H5678" s="160">
        <f t="shared" si="448"/>
        <v>0</v>
      </c>
      <c r="I5678" s="160">
        <f t="shared" si="445"/>
        <v>0</v>
      </c>
      <c r="J5678" s="160">
        <f t="shared" si="446"/>
        <v>0</v>
      </c>
      <c r="K5678" s="160">
        <f t="shared" si="447"/>
        <v>0</v>
      </c>
    </row>
    <row r="5679" spans="7:11">
      <c r="G5679" s="160">
        <f t="shared" si="444"/>
        <v>0</v>
      </c>
      <c r="H5679" s="160">
        <f t="shared" si="448"/>
        <v>0</v>
      </c>
      <c r="I5679" s="160">
        <f t="shared" si="445"/>
        <v>0</v>
      </c>
      <c r="J5679" s="160">
        <f t="shared" si="446"/>
        <v>0</v>
      </c>
      <c r="K5679" s="160">
        <f t="shared" si="447"/>
        <v>0</v>
      </c>
    </row>
    <row r="5680" spans="7:11">
      <c r="G5680" s="160">
        <f t="shared" si="444"/>
        <v>0</v>
      </c>
      <c r="H5680" s="160">
        <f t="shared" si="448"/>
        <v>0</v>
      </c>
      <c r="I5680" s="160">
        <f t="shared" si="445"/>
        <v>0</v>
      </c>
      <c r="J5680" s="160">
        <f t="shared" si="446"/>
        <v>0</v>
      </c>
      <c r="K5680" s="160">
        <f t="shared" si="447"/>
        <v>0</v>
      </c>
    </row>
    <row r="5681" spans="7:11">
      <c r="G5681" s="160">
        <f t="shared" si="444"/>
        <v>0</v>
      </c>
      <c r="H5681" s="160">
        <f t="shared" si="448"/>
        <v>0</v>
      </c>
      <c r="I5681" s="160">
        <f t="shared" si="445"/>
        <v>0</v>
      </c>
      <c r="J5681" s="160">
        <f t="shared" si="446"/>
        <v>0</v>
      </c>
      <c r="K5681" s="160">
        <f t="shared" si="447"/>
        <v>0</v>
      </c>
    </row>
    <row r="5682" spans="7:11">
      <c r="G5682" s="160">
        <f t="shared" si="444"/>
        <v>0</v>
      </c>
      <c r="H5682" s="160">
        <f t="shared" si="448"/>
        <v>0</v>
      </c>
      <c r="I5682" s="160">
        <f t="shared" si="445"/>
        <v>0</v>
      </c>
      <c r="J5682" s="160">
        <f t="shared" si="446"/>
        <v>0</v>
      </c>
      <c r="K5682" s="160">
        <f t="shared" si="447"/>
        <v>0</v>
      </c>
    </row>
    <row r="5683" spans="7:11">
      <c r="G5683" s="160">
        <f t="shared" si="444"/>
        <v>0</v>
      </c>
      <c r="H5683" s="160">
        <f t="shared" si="448"/>
        <v>0</v>
      </c>
      <c r="I5683" s="160">
        <f t="shared" si="445"/>
        <v>0</v>
      </c>
      <c r="J5683" s="160">
        <f t="shared" si="446"/>
        <v>0</v>
      </c>
      <c r="K5683" s="160">
        <f t="shared" si="447"/>
        <v>0</v>
      </c>
    </row>
    <row r="5684" spans="7:11">
      <c r="G5684" s="160">
        <f t="shared" si="444"/>
        <v>0</v>
      </c>
      <c r="H5684" s="160">
        <f t="shared" si="448"/>
        <v>0</v>
      </c>
      <c r="I5684" s="160">
        <f t="shared" si="445"/>
        <v>0</v>
      </c>
      <c r="J5684" s="160">
        <f t="shared" si="446"/>
        <v>0</v>
      </c>
      <c r="K5684" s="160">
        <f t="shared" si="447"/>
        <v>0</v>
      </c>
    </row>
    <row r="5685" spans="7:11">
      <c r="G5685" s="160">
        <f t="shared" si="444"/>
        <v>0</v>
      </c>
      <c r="H5685" s="160">
        <f t="shared" si="448"/>
        <v>0</v>
      </c>
      <c r="I5685" s="160">
        <f t="shared" si="445"/>
        <v>0</v>
      </c>
      <c r="J5685" s="160">
        <f t="shared" si="446"/>
        <v>0</v>
      </c>
      <c r="K5685" s="160">
        <f t="shared" si="447"/>
        <v>0</v>
      </c>
    </row>
    <row r="5686" spans="7:11">
      <c r="G5686" s="160">
        <f t="shared" si="444"/>
        <v>0</v>
      </c>
      <c r="H5686" s="160">
        <f t="shared" si="448"/>
        <v>0</v>
      </c>
      <c r="I5686" s="160">
        <f t="shared" si="445"/>
        <v>0</v>
      </c>
      <c r="J5686" s="160">
        <f t="shared" si="446"/>
        <v>0</v>
      </c>
      <c r="K5686" s="160">
        <f t="shared" si="447"/>
        <v>0</v>
      </c>
    </row>
    <row r="5687" spans="7:11">
      <c r="G5687" s="160">
        <f t="shared" si="444"/>
        <v>0</v>
      </c>
      <c r="H5687" s="160">
        <f t="shared" si="448"/>
        <v>0</v>
      </c>
      <c r="I5687" s="160">
        <f t="shared" si="445"/>
        <v>0</v>
      </c>
      <c r="J5687" s="160">
        <f t="shared" si="446"/>
        <v>0</v>
      </c>
      <c r="K5687" s="160">
        <f t="shared" si="447"/>
        <v>0</v>
      </c>
    </row>
    <row r="5688" spans="7:11">
      <c r="G5688" s="160">
        <f t="shared" si="444"/>
        <v>0</v>
      </c>
      <c r="H5688" s="160">
        <f t="shared" si="448"/>
        <v>0</v>
      </c>
      <c r="I5688" s="160">
        <f t="shared" si="445"/>
        <v>0</v>
      </c>
      <c r="J5688" s="160">
        <f t="shared" si="446"/>
        <v>0</v>
      </c>
      <c r="K5688" s="160">
        <f t="shared" si="447"/>
        <v>0</v>
      </c>
    </row>
    <row r="5689" spans="7:11">
      <c r="G5689" s="160">
        <f t="shared" ref="G5689:G5752" si="449">IF(LEFT(C5689,2)="1-","ТР",IF(LEFT(C5689,2)="4-","ТР",0))</f>
        <v>0</v>
      </c>
      <c r="H5689" s="160">
        <f t="shared" si="448"/>
        <v>0</v>
      </c>
      <c r="I5689" s="160">
        <f t="shared" si="445"/>
        <v>0</v>
      </c>
      <c r="J5689" s="160">
        <f t="shared" si="446"/>
        <v>0</v>
      </c>
      <c r="K5689" s="160">
        <f t="shared" si="447"/>
        <v>0</v>
      </c>
    </row>
    <row r="5690" spans="7:11">
      <c r="G5690" s="160">
        <f t="shared" si="449"/>
        <v>0</v>
      </c>
      <c r="H5690" s="160">
        <f t="shared" si="448"/>
        <v>0</v>
      </c>
      <c r="I5690" s="160">
        <f t="shared" si="445"/>
        <v>0</v>
      </c>
      <c r="J5690" s="160">
        <f t="shared" si="446"/>
        <v>0</v>
      </c>
      <c r="K5690" s="160">
        <f t="shared" si="447"/>
        <v>0</v>
      </c>
    </row>
    <row r="5691" spans="7:11">
      <c r="G5691" s="160">
        <f t="shared" si="449"/>
        <v>0</v>
      </c>
      <c r="H5691" s="160">
        <f t="shared" si="448"/>
        <v>0</v>
      </c>
      <c r="I5691" s="160">
        <f t="shared" si="445"/>
        <v>0</v>
      </c>
      <c r="J5691" s="160">
        <f t="shared" si="446"/>
        <v>0</v>
      </c>
      <c r="K5691" s="160">
        <f t="shared" si="447"/>
        <v>0</v>
      </c>
    </row>
    <row r="5692" spans="7:11">
      <c r="G5692" s="160">
        <f t="shared" si="449"/>
        <v>0</v>
      </c>
      <c r="H5692" s="160">
        <f t="shared" si="448"/>
        <v>0</v>
      </c>
      <c r="I5692" s="160">
        <f t="shared" si="445"/>
        <v>0</v>
      </c>
      <c r="J5692" s="160">
        <f t="shared" si="446"/>
        <v>0</v>
      </c>
      <c r="K5692" s="160">
        <f t="shared" si="447"/>
        <v>0</v>
      </c>
    </row>
    <row r="5693" spans="7:11">
      <c r="G5693" s="160">
        <f t="shared" si="449"/>
        <v>0</v>
      </c>
      <c r="H5693" s="160">
        <f t="shared" si="448"/>
        <v>0</v>
      </c>
      <c r="I5693" s="160">
        <f t="shared" si="445"/>
        <v>0</v>
      </c>
      <c r="J5693" s="160">
        <f t="shared" si="446"/>
        <v>0</v>
      </c>
      <c r="K5693" s="160">
        <f t="shared" si="447"/>
        <v>0</v>
      </c>
    </row>
    <row r="5694" spans="7:11">
      <c r="G5694" s="160">
        <f t="shared" si="449"/>
        <v>0</v>
      </c>
      <c r="H5694" s="160">
        <f t="shared" si="448"/>
        <v>0</v>
      </c>
      <c r="I5694" s="160">
        <f t="shared" si="445"/>
        <v>0</v>
      </c>
      <c r="J5694" s="160">
        <f t="shared" si="446"/>
        <v>0</v>
      </c>
      <c r="K5694" s="160">
        <f t="shared" si="447"/>
        <v>0</v>
      </c>
    </row>
    <row r="5695" spans="7:11">
      <c r="G5695" s="160">
        <f t="shared" si="449"/>
        <v>0</v>
      </c>
      <c r="H5695" s="160">
        <f t="shared" si="448"/>
        <v>0</v>
      </c>
      <c r="I5695" s="160">
        <f t="shared" si="445"/>
        <v>0</v>
      </c>
      <c r="J5695" s="160">
        <f t="shared" si="446"/>
        <v>0</v>
      </c>
      <c r="K5695" s="160">
        <f t="shared" si="447"/>
        <v>0</v>
      </c>
    </row>
    <row r="5696" spans="7:11">
      <c r="G5696" s="160">
        <f t="shared" si="449"/>
        <v>0</v>
      </c>
      <c r="H5696" s="160">
        <f t="shared" si="448"/>
        <v>0</v>
      </c>
      <c r="I5696" s="160">
        <f t="shared" si="445"/>
        <v>0</v>
      </c>
      <c r="J5696" s="160">
        <f t="shared" si="446"/>
        <v>0</v>
      </c>
      <c r="K5696" s="160">
        <f t="shared" si="447"/>
        <v>0</v>
      </c>
    </row>
    <row r="5697" spans="7:11">
      <c r="G5697" s="160">
        <f t="shared" si="449"/>
        <v>0</v>
      </c>
      <c r="H5697" s="160">
        <f t="shared" si="448"/>
        <v>0</v>
      </c>
      <c r="I5697" s="160">
        <f t="shared" si="445"/>
        <v>0</v>
      </c>
      <c r="J5697" s="160">
        <f t="shared" si="446"/>
        <v>0</v>
      </c>
      <c r="K5697" s="160">
        <f t="shared" si="447"/>
        <v>0</v>
      </c>
    </row>
    <row r="5698" spans="7:11">
      <c r="G5698" s="160">
        <f t="shared" si="449"/>
        <v>0</v>
      </c>
      <c r="H5698" s="160">
        <f t="shared" si="448"/>
        <v>0</v>
      </c>
      <c r="I5698" s="160">
        <f t="shared" si="445"/>
        <v>0</v>
      </c>
      <c r="J5698" s="160">
        <f t="shared" si="446"/>
        <v>0</v>
      </c>
      <c r="K5698" s="160">
        <f t="shared" si="447"/>
        <v>0</v>
      </c>
    </row>
    <row r="5699" spans="7:11">
      <c r="G5699" s="160">
        <f t="shared" si="449"/>
        <v>0</v>
      </c>
      <c r="H5699" s="160">
        <f t="shared" si="448"/>
        <v>0</v>
      </c>
      <c r="I5699" s="160">
        <f t="shared" si="445"/>
        <v>0</v>
      </c>
      <c r="J5699" s="160">
        <f t="shared" si="446"/>
        <v>0</v>
      </c>
      <c r="K5699" s="160">
        <f t="shared" si="447"/>
        <v>0</v>
      </c>
    </row>
    <row r="5700" spans="7:11">
      <c r="G5700" s="160">
        <f t="shared" si="449"/>
        <v>0</v>
      </c>
      <c r="H5700" s="160">
        <f t="shared" si="448"/>
        <v>0</v>
      </c>
      <c r="I5700" s="160">
        <f t="shared" ref="I5700:I5763" si="450">IF(G5700="ТР",F5700,0)</f>
        <v>0</v>
      </c>
      <c r="J5700" s="160">
        <f t="shared" si="446"/>
        <v>0</v>
      </c>
      <c r="K5700" s="160">
        <f t="shared" si="447"/>
        <v>0</v>
      </c>
    </row>
    <row r="5701" spans="7:11">
      <c r="G5701" s="160">
        <f t="shared" si="449"/>
        <v>0</v>
      </c>
      <c r="H5701" s="160">
        <f t="shared" si="448"/>
        <v>0</v>
      </c>
      <c r="I5701" s="160">
        <f t="shared" si="450"/>
        <v>0</v>
      </c>
      <c r="J5701" s="160">
        <f t="shared" ref="J5701:J5764" si="451">IF(LEFT(C5701,2)="02","КР",0)</f>
        <v>0</v>
      </c>
      <c r="K5701" s="160">
        <f t="shared" ref="K5701:K5764" si="452">IF(J5701="КР",F5701,0)</f>
        <v>0</v>
      </c>
    </row>
    <row r="5702" spans="7:11">
      <c r="G5702" s="160">
        <f t="shared" si="449"/>
        <v>0</v>
      </c>
      <c r="H5702" s="160">
        <f t="shared" si="448"/>
        <v>0</v>
      </c>
      <c r="I5702" s="160">
        <f t="shared" si="450"/>
        <v>0</v>
      </c>
      <c r="J5702" s="160">
        <f t="shared" si="451"/>
        <v>0</v>
      </c>
      <c r="K5702" s="160">
        <f t="shared" si="452"/>
        <v>0</v>
      </c>
    </row>
    <row r="5703" spans="7:11">
      <c r="G5703" s="160">
        <f t="shared" si="449"/>
        <v>0</v>
      </c>
      <c r="H5703" s="160">
        <f t="shared" ref="H5703:H5766" si="453">IF(G5703="ТР",MID(C5703,3,1),0)</f>
        <v>0</v>
      </c>
      <c r="I5703" s="160">
        <f t="shared" si="450"/>
        <v>0</v>
      </c>
      <c r="J5703" s="160">
        <f t="shared" si="451"/>
        <v>0</v>
      </c>
      <c r="K5703" s="160">
        <f t="shared" si="452"/>
        <v>0</v>
      </c>
    </row>
    <row r="5704" spans="7:11">
      <c r="G5704" s="160">
        <f t="shared" si="449"/>
        <v>0</v>
      </c>
      <c r="H5704" s="160">
        <f t="shared" si="453"/>
        <v>0</v>
      </c>
      <c r="I5704" s="160">
        <f t="shared" si="450"/>
        <v>0</v>
      </c>
      <c r="J5704" s="160">
        <f t="shared" si="451"/>
        <v>0</v>
      </c>
      <c r="K5704" s="160">
        <f t="shared" si="452"/>
        <v>0</v>
      </c>
    </row>
    <row r="5705" spans="7:11">
      <c r="G5705" s="160">
        <f t="shared" si="449"/>
        <v>0</v>
      </c>
      <c r="H5705" s="160">
        <f t="shared" si="453"/>
        <v>0</v>
      </c>
      <c r="I5705" s="160">
        <f t="shared" si="450"/>
        <v>0</v>
      </c>
      <c r="J5705" s="160">
        <f t="shared" si="451"/>
        <v>0</v>
      </c>
      <c r="K5705" s="160">
        <f t="shared" si="452"/>
        <v>0</v>
      </c>
    </row>
    <row r="5706" spans="7:11">
      <c r="G5706" s="160">
        <f t="shared" si="449"/>
        <v>0</v>
      </c>
      <c r="H5706" s="160">
        <f t="shared" si="453"/>
        <v>0</v>
      </c>
      <c r="I5706" s="160">
        <f t="shared" si="450"/>
        <v>0</v>
      </c>
      <c r="J5706" s="160">
        <f t="shared" si="451"/>
        <v>0</v>
      </c>
      <c r="K5706" s="160">
        <f t="shared" si="452"/>
        <v>0</v>
      </c>
    </row>
    <row r="5707" spans="7:11">
      <c r="G5707" s="160">
        <f t="shared" si="449"/>
        <v>0</v>
      </c>
      <c r="H5707" s="160">
        <f t="shared" si="453"/>
        <v>0</v>
      </c>
      <c r="I5707" s="160">
        <f t="shared" si="450"/>
        <v>0</v>
      </c>
      <c r="J5707" s="160">
        <f t="shared" si="451"/>
        <v>0</v>
      </c>
      <c r="K5707" s="160">
        <f t="shared" si="452"/>
        <v>0</v>
      </c>
    </row>
    <row r="5708" spans="7:11">
      <c r="G5708" s="160">
        <f t="shared" si="449"/>
        <v>0</v>
      </c>
      <c r="H5708" s="160">
        <f t="shared" si="453"/>
        <v>0</v>
      </c>
      <c r="I5708" s="160">
        <f t="shared" si="450"/>
        <v>0</v>
      </c>
      <c r="J5708" s="160">
        <f t="shared" si="451"/>
        <v>0</v>
      </c>
      <c r="K5708" s="160">
        <f t="shared" si="452"/>
        <v>0</v>
      </c>
    </row>
    <row r="5709" spans="7:11">
      <c r="G5709" s="160">
        <f t="shared" si="449"/>
        <v>0</v>
      </c>
      <c r="H5709" s="160">
        <f t="shared" si="453"/>
        <v>0</v>
      </c>
      <c r="I5709" s="160">
        <f t="shared" si="450"/>
        <v>0</v>
      </c>
      <c r="J5709" s="160">
        <f t="shared" si="451"/>
        <v>0</v>
      </c>
      <c r="K5709" s="160">
        <f t="shared" si="452"/>
        <v>0</v>
      </c>
    </row>
    <row r="5710" spans="7:11">
      <c r="G5710" s="160">
        <f t="shared" si="449"/>
        <v>0</v>
      </c>
      <c r="H5710" s="160">
        <f t="shared" si="453"/>
        <v>0</v>
      </c>
      <c r="I5710" s="160">
        <f t="shared" si="450"/>
        <v>0</v>
      </c>
      <c r="J5710" s="160">
        <f t="shared" si="451"/>
        <v>0</v>
      </c>
      <c r="K5710" s="160">
        <f t="shared" si="452"/>
        <v>0</v>
      </c>
    </row>
    <row r="5711" spans="7:11">
      <c r="G5711" s="160">
        <f t="shared" si="449"/>
        <v>0</v>
      </c>
      <c r="H5711" s="160">
        <f t="shared" si="453"/>
        <v>0</v>
      </c>
      <c r="I5711" s="160">
        <f t="shared" si="450"/>
        <v>0</v>
      </c>
      <c r="J5711" s="160">
        <f t="shared" si="451"/>
        <v>0</v>
      </c>
      <c r="K5711" s="160">
        <f t="shared" si="452"/>
        <v>0</v>
      </c>
    </row>
    <row r="5712" spans="7:11">
      <c r="G5712" s="160">
        <f t="shared" si="449"/>
        <v>0</v>
      </c>
      <c r="H5712" s="160">
        <f t="shared" si="453"/>
        <v>0</v>
      </c>
      <c r="I5712" s="160">
        <f t="shared" si="450"/>
        <v>0</v>
      </c>
      <c r="J5712" s="160">
        <f t="shared" si="451"/>
        <v>0</v>
      </c>
      <c r="K5712" s="160">
        <f t="shared" si="452"/>
        <v>0</v>
      </c>
    </row>
    <row r="5713" spans="7:11">
      <c r="G5713" s="160">
        <f t="shared" si="449"/>
        <v>0</v>
      </c>
      <c r="H5713" s="160">
        <f t="shared" si="453"/>
        <v>0</v>
      </c>
      <c r="I5713" s="160">
        <f t="shared" si="450"/>
        <v>0</v>
      </c>
      <c r="J5713" s="160">
        <f t="shared" si="451"/>
        <v>0</v>
      </c>
      <c r="K5713" s="160">
        <f t="shared" si="452"/>
        <v>0</v>
      </c>
    </row>
    <row r="5714" spans="7:11">
      <c r="G5714" s="160">
        <f t="shared" si="449"/>
        <v>0</v>
      </c>
      <c r="H5714" s="160">
        <f t="shared" si="453"/>
        <v>0</v>
      </c>
      <c r="I5714" s="160">
        <f t="shared" si="450"/>
        <v>0</v>
      </c>
      <c r="J5714" s="160">
        <f t="shared" si="451"/>
        <v>0</v>
      </c>
      <c r="K5714" s="160">
        <f t="shared" si="452"/>
        <v>0</v>
      </c>
    </row>
    <row r="5715" spans="7:11">
      <c r="G5715" s="160">
        <f t="shared" si="449"/>
        <v>0</v>
      </c>
      <c r="H5715" s="160">
        <f t="shared" si="453"/>
        <v>0</v>
      </c>
      <c r="I5715" s="160">
        <f t="shared" si="450"/>
        <v>0</v>
      </c>
      <c r="J5715" s="160">
        <f t="shared" si="451"/>
        <v>0</v>
      </c>
      <c r="K5715" s="160">
        <f t="shared" si="452"/>
        <v>0</v>
      </c>
    </row>
    <row r="5716" spans="7:11">
      <c r="G5716" s="160">
        <f t="shared" si="449"/>
        <v>0</v>
      </c>
      <c r="H5716" s="160">
        <f t="shared" si="453"/>
        <v>0</v>
      </c>
      <c r="I5716" s="160">
        <f t="shared" si="450"/>
        <v>0</v>
      </c>
      <c r="J5716" s="160">
        <f t="shared" si="451"/>
        <v>0</v>
      </c>
      <c r="K5716" s="160">
        <f t="shared" si="452"/>
        <v>0</v>
      </c>
    </row>
    <row r="5717" spans="7:11">
      <c r="G5717" s="160">
        <f t="shared" si="449"/>
        <v>0</v>
      </c>
      <c r="H5717" s="160">
        <f t="shared" si="453"/>
        <v>0</v>
      </c>
      <c r="I5717" s="160">
        <f t="shared" si="450"/>
        <v>0</v>
      </c>
      <c r="J5717" s="160">
        <f t="shared" si="451"/>
        <v>0</v>
      </c>
      <c r="K5717" s="160">
        <f t="shared" si="452"/>
        <v>0</v>
      </c>
    </row>
    <row r="5718" spans="7:11">
      <c r="G5718" s="160">
        <f t="shared" si="449"/>
        <v>0</v>
      </c>
      <c r="H5718" s="160">
        <f t="shared" si="453"/>
        <v>0</v>
      </c>
      <c r="I5718" s="160">
        <f t="shared" si="450"/>
        <v>0</v>
      </c>
      <c r="J5718" s="160">
        <f t="shared" si="451"/>
        <v>0</v>
      </c>
      <c r="K5718" s="160">
        <f t="shared" si="452"/>
        <v>0</v>
      </c>
    </row>
    <row r="5719" spans="7:11">
      <c r="G5719" s="160">
        <f t="shared" si="449"/>
        <v>0</v>
      </c>
      <c r="H5719" s="160">
        <f t="shared" si="453"/>
        <v>0</v>
      </c>
      <c r="I5719" s="160">
        <f t="shared" si="450"/>
        <v>0</v>
      </c>
      <c r="J5719" s="160">
        <f t="shared" si="451"/>
        <v>0</v>
      </c>
      <c r="K5719" s="160">
        <f t="shared" si="452"/>
        <v>0</v>
      </c>
    </row>
    <row r="5720" spans="7:11">
      <c r="G5720" s="160">
        <f t="shared" si="449"/>
        <v>0</v>
      </c>
      <c r="H5720" s="160">
        <f t="shared" si="453"/>
        <v>0</v>
      </c>
      <c r="I5720" s="160">
        <f t="shared" si="450"/>
        <v>0</v>
      </c>
      <c r="J5720" s="160">
        <f t="shared" si="451"/>
        <v>0</v>
      </c>
      <c r="K5720" s="160">
        <f t="shared" si="452"/>
        <v>0</v>
      </c>
    </row>
    <row r="5721" spans="7:11">
      <c r="G5721" s="160">
        <f t="shared" si="449"/>
        <v>0</v>
      </c>
      <c r="H5721" s="160">
        <f t="shared" si="453"/>
        <v>0</v>
      </c>
      <c r="I5721" s="160">
        <f t="shared" si="450"/>
        <v>0</v>
      </c>
      <c r="J5721" s="160">
        <f t="shared" si="451"/>
        <v>0</v>
      </c>
      <c r="K5721" s="160">
        <f t="shared" si="452"/>
        <v>0</v>
      </c>
    </row>
    <row r="5722" spans="7:11">
      <c r="G5722" s="160">
        <f t="shared" si="449"/>
        <v>0</v>
      </c>
      <c r="H5722" s="160">
        <f t="shared" si="453"/>
        <v>0</v>
      </c>
      <c r="I5722" s="160">
        <f t="shared" si="450"/>
        <v>0</v>
      </c>
      <c r="J5722" s="160">
        <f t="shared" si="451"/>
        <v>0</v>
      </c>
      <c r="K5722" s="160">
        <f t="shared" si="452"/>
        <v>0</v>
      </c>
    </row>
    <row r="5723" spans="7:11">
      <c r="G5723" s="160">
        <f t="shared" si="449"/>
        <v>0</v>
      </c>
      <c r="H5723" s="160">
        <f t="shared" si="453"/>
        <v>0</v>
      </c>
      <c r="I5723" s="160">
        <f t="shared" si="450"/>
        <v>0</v>
      </c>
      <c r="J5723" s="160">
        <f t="shared" si="451"/>
        <v>0</v>
      </c>
      <c r="K5723" s="160">
        <f t="shared" si="452"/>
        <v>0</v>
      </c>
    </row>
    <row r="5724" spans="7:11">
      <c r="G5724" s="160">
        <f t="shared" si="449"/>
        <v>0</v>
      </c>
      <c r="H5724" s="160">
        <f t="shared" si="453"/>
        <v>0</v>
      </c>
      <c r="I5724" s="160">
        <f t="shared" si="450"/>
        <v>0</v>
      </c>
      <c r="J5724" s="160">
        <f t="shared" si="451"/>
        <v>0</v>
      </c>
      <c r="K5724" s="160">
        <f t="shared" si="452"/>
        <v>0</v>
      </c>
    </row>
    <row r="5725" spans="7:11">
      <c r="G5725" s="160">
        <f t="shared" si="449"/>
        <v>0</v>
      </c>
      <c r="H5725" s="160">
        <f t="shared" si="453"/>
        <v>0</v>
      </c>
      <c r="I5725" s="160">
        <f t="shared" si="450"/>
        <v>0</v>
      </c>
      <c r="J5725" s="160">
        <f t="shared" si="451"/>
        <v>0</v>
      </c>
      <c r="K5725" s="160">
        <f t="shared" si="452"/>
        <v>0</v>
      </c>
    </row>
    <row r="5726" spans="7:11">
      <c r="G5726" s="160">
        <f t="shared" si="449"/>
        <v>0</v>
      </c>
      <c r="H5726" s="160">
        <f t="shared" si="453"/>
        <v>0</v>
      </c>
      <c r="I5726" s="160">
        <f t="shared" si="450"/>
        <v>0</v>
      </c>
      <c r="J5726" s="160">
        <f t="shared" si="451"/>
        <v>0</v>
      </c>
      <c r="K5726" s="160">
        <f t="shared" si="452"/>
        <v>0</v>
      </c>
    </row>
    <row r="5727" spans="7:11">
      <c r="G5727" s="160">
        <f t="shared" si="449"/>
        <v>0</v>
      </c>
      <c r="H5727" s="160">
        <f t="shared" si="453"/>
        <v>0</v>
      </c>
      <c r="I5727" s="160">
        <f t="shared" si="450"/>
        <v>0</v>
      </c>
      <c r="J5727" s="160">
        <f t="shared" si="451"/>
        <v>0</v>
      </c>
      <c r="K5727" s="160">
        <f t="shared" si="452"/>
        <v>0</v>
      </c>
    </row>
    <row r="5728" spans="7:11">
      <c r="G5728" s="160">
        <f t="shared" si="449"/>
        <v>0</v>
      </c>
      <c r="H5728" s="160">
        <f t="shared" si="453"/>
        <v>0</v>
      </c>
      <c r="I5728" s="160">
        <f t="shared" si="450"/>
        <v>0</v>
      </c>
      <c r="J5728" s="160">
        <f t="shared" si="451"/>
        <v>0</v>
      </c>
      <c r="K5728" s="160">
        <f t="shared" si="452"/>
        <v>0</v>
      </c>
    </row>
    <row r="5729" spans="7:11">
      <c r="G5729" s="160">
        <f t="shared" si="449"/>
        <v>0</v>
      </c>
      <c r="H5729" s="160">
        <f t="shared" si="453"/>
        <v>0</v>
      </c>
      <c r="I5729" s="160">
        <f t="shared" si="450"/>
        <v>0</v>
      </c>
      <c r="J5729" s="160">
        <f t="shared" si="451"/>
        <v>0</v>
      </c>
      <c r="K5729" s="160">
        <f t="shared" si="452"/>
        <v>0</v>
      </c>
    </row>
    <row r="5730" spans="7:11">
      <c r="G5730" s="160">
        <f t="shared" si="449"/>
        <v>0</v>
      </c>
      <c r="H5730" s="160">
        <f t="shared" si="453"/>
        <v>0</v>
      </c>
      <c r="I5730" s="160">
        <f t="shared" si="450"/>
        <v>0</v>
      </c>
      <c r="J5730" s="160">
        <f t="shared" si="451"/>
        <v>0</v>
      </c>
      <c r="K5730" s="160">
        <f t="shared" si="452"/>
        <v>0</v>
      </c>
    </row>
    <row r="5731" spans="7:11">
      <c r="G5731" s="160">
        <f t="shared" si="449"/>
        <v>0</v>
      </c>
      <c r="H5731" s="160">
        <f t="shared" si="453"/>
        <v>0</v>
      </c>
      <c r="I5731" s="160">
        <f t="shared" si="450"/>
        <v>0</v>
      </c>
      <c r="J5731" s="160">
        <f t="shared" si="451"/>
        <v>0</v>
      </c>
      <c r="K5731" s="160">
        <f t="shared" si="452"/>
        <v>0</v>
      </c>
    </row>
    <row r="5732" spans="7:11">
      <c r="G5732" s="160">
        <f t="shared" si="449"/>
        <v>0</v>
      </c>
      <c r="H5732" s="160">
        <f t="shared" si="453"/>
        <v>0</v>
      </c>
      <c r="I5732" s="160">
        <f t="shared" si="450"/>
        <v>0</v>
      </c>
      <c r="J5732" s="160">
        <f t="shared" si="451"/>
        <v>0</v>
      </c>
      <c r="K5732" s="160">
        <f t="shared" si="452"/>
        <v>0</v>
      </c>
    </row>
    <row r="5733" spans="7:11">
      <c r="G5733" s="160">
        <f t="shared" si="449"/>
        <v>0</v>
      </c>
      <c r="H5733" s="160">
        <f t="shared" si="453"/>
        <v>0</v>
      </c>
      <c r="I5733" s="160">
        <f t="shared" si="450"/>
        <v>0</v>
      </c>
      <c r="J5733" s="160">
        <f t="shared" si="451"/>
        <v>0</v>
      </c>
      <c r="K5733" s="160">
        <f t="shared" si="452"/>
        <v>0</v>
      </c>
    </row>
    <row r="5734" spans="7:11">
      <c r="G5734" s="160">
        <f t="shared" si="449"/>
        <v>0</v>
      </c>
      <c r="H5734" s="160">
        <f t="shared" si="453"/>
        <v>0</v>
      </c>
      <c r="I5734" s="160">
        <f t="shared" si="450"/>
        <v>0</v>
      </c>
      <c r="J5734" s="160">
        <f t="shared" si="451"/>
        <v>0</v>
      </c>
      <c r="K5734" s="160">
        <f t="shared" si="452"/>
        <v>0</v>
      </c>
    </row>
    <row r="5735" spans="7:11">
      <c r="G5735" s="160">
        <f t="shared" si="449"/>
        <v>0</v>
      </c>
      <c r="H5735" s="160">
        <f t="shared" si="453"/>
        <v>0</v>
      </c>
      <c r="I5735" s="160">
        <f t="shared" si="450"/>
        <v>0</v>
      </c>
      <c r="J5735" s="160">
        <f t="shared" si="451"/>
        <v>0</v>
      </c>
      <c r="K5735" s="160">
        <f t="shared" si="452"/>
        <v>0</v>
      </c>
    </row>
    <row r="5736" spans="7:11">
      <c r="G5736" s="160">
        <f t="shared" si="449"/>
        <v>0</v>
      </c>
      <c r="H5736" s="160">
        <f t="shared" si="453"/>
        <v>0</v>
      </c>
      <c r="I5736" s="160">
        <f t="shared" si="450"/>
        <v>0</v>
      </c>
      <c r="J5736" s="160">
        <f t="shared" si="451"/>
        <v>0</v>
      </c>
      <c r="K5736" s="160">
        <f t="shared" si="452"/>
        <v>0</v>
      </c>
    </row>
    <row r="5737" spans="7:11">
      <c r="G5737" s="160">
        <f t="shared" si="449"/>
        <v>0</v>
      </c>
      <c r="H5737" s="160">
        <f t="shared" si="453"/>
        <v>0</v>
      </c>
      <c r="I5737" s="160">
        <f t="shared" si="450"/>
        <v>0</v>
      </c>
      <c r="J5737" s="160">
        <f t="shared" si="451"/>
        <v>0</v>
      </c>
      <c r="K5737" s="160">
        <f t="shared" si="452"/>
        <v>0</v>
      </c>
    </row>
    <row r="5738" spans="7:11">
      <c r="G5738" s="160">
        <f t="shared" si="449"/>
        <v>0</v>
      </c>
      <c r="H5738" s="160">
        <f t="shared" si="453"/>
        <v>0</v>
      </c>
      <c r="I5738" s="160">
        <f t="shared" si="450"/>
        <v>0</v>
      </c>
      <c r="J5738" s="160">
        <f t="shared" si="451"/>
        <v>0</v>
      </c>
      <c r="K5738" s="160">
        <f t="shared" si="452"/>
        <v>0</v>
      </c>
    </row>
    <row r="5739" spans="7:11">
      <c r="G5739" s="160">
        <f t="shared" si="449"/>
        <v>0</v>
      </c>
      <c r="H5739" s="160">
        <f t="shared" si="453"/>
        <v>0</v>
      </c>
      <c r="I5739" s="160">
        <f t="shared" si="450"/>
        <v>0</v>
      </c>
      <c r="J5739" s="160">
        <f t="shared" si="451"/>
        <v>0</v>
      </c>
      <c r="K5739" s="160">
        <f t="shared" si="452"/>
        <v>0</v>
      </c>
    </row>
    <row r="5740" spans="7:11">
      <c r="G5740" s="160">
        <f t="shared" si="449"/>
        <v>0</v>
      </c>
      <c r="H5740" s="160">
        <f t="shared" si="453"/>
        <v>0</v>
      </c>
      <c r="I5740" s="160">
        <f t="shared" si="450"/>
        <v>0</v>
      </c>
      <c r="J5740" s="160">
        <f t="shared" si="451"/>
        <v>0</v>
      </c>
      <c r="K5740" s="160">
        <f t="shared" si="452"/>
        <v>0</v>
      </c>
    </row>
    <row r="5741" spans="7:11">
      <c r="G5741" s="160">
        <f t="shared" si="449"/>
        <v>0</v>
      </c>
      <c r="H5741" s="160">
        <f t="shared" si="453"/>
        <v>0</v>
      </c>
      <c r="I5741" s="160">
        <f t="shared" si="450"/>
        <v>0</v>
      </c>
      <c r="J5741" s="160">
        <f t="shared" si="451"/>
        <v>0</v>
      </c>
      <c r="K5741" s="160">
        <f t="shared" si="452"/>
        <v>0</v>
      </c>
    </row>
    <row r="5742" spans="7:11">
      <c r="G5742" s="160">
        <f t="shared" si="449"/>
        <v>0</v>
      </c>
      <c r="H5742" s="160">
        <f t="shared" si="453"/>
        <v>0</v>
      </c>
      <c r="I5742" s="160">
        <f t="shared" si="450"/>
        <v>0</v>
      </c>
      <c r="J5742" s="160">
        <f t="shared" si="451"/>
        <v>0</v>
      </c>
      <c r="K5742" s="160">
        <f t="shared" si="452"/>
        <v>0</v>
      </c>
    </row>
    <row r="5743" spans="7:11">
      <c r="G5743" s="160">
        <f t="shared" si="449"/>
        <v>0</v>
      </c>
      <c r="H5743" s="160">
        <f t="shared" si="453"/>
        <v>0</v>
      </c>
      <c r="I5743" s="160">
        <f t="shared" si="450"/>
        <v>0</v>
      </c>
      <c r="J5743" s="160">
        <f t="shared" si="451"/>
        <v>0</v>
      </c>
      <c r="K5743" s="160">
        <f t="shared" si="452"/>
        <v>0</v>
      </c>
    </row>
    <row r="5744" spans="7:11">
      <c r="G5744" s="160">
        <f t="shared" si="449"/>
        <v>0</v>
      </c>
      <c r="H5744" s="160">
        <f t="shared" si="453"/>
        <v>0</v>
      </c>
      <c r="I5744" s="160">
        <f t="shared" si="450"/>
        <v>0</v>
      </c>
      <c r="J5744" s="160">
        <f t="shared" si="451"/>
        <v>0</v>
      </c>
      <c r="K5744" s="160">
        <f t="shared" si="452"/>
        <v>0</v>
      </c>
    </row>
    <row r="5745" spans="7:11">
      <c r="G5745" s="160">
        <f t="shared" si="449"/>
        <v>0</v>
      </c>
      <c r="H5745" s="160">
        <f t="shared" si="453"/>
        <v>0</v>
      </c>
      <c r="I5745" s="160">
        <f t="shared" si="450"/>
        <v>0</v>
      </c>
      <c r="J5745" s="160">
        <f t="shared" si="451"/>
        <v>0</v>
      </c>
      <c r="K5745" s="160">
        <f t="shared" si="452"/>
        <v>0</v>
      </c>
    </row>
    <row r="5746" spans="7:11">
      <c r="G5746" s="160">
        <f t="shared" si="449"/>
        <v>0</v>
      </c>
      <c r="H5746" s="160">
        <f t="shared" si="453"/>
        <v>0</v>
      </c>
      <c r="I5746" s="160">
        <f t="shared" si="450"/>
        <v>0</v>
      </c>
      <c r="J5746" s="160">
        <f t="shared" si="451"/>
        <v>0</v>
      </c>
      <c r="K5746" s="160">
        <f t="shared" si="452"/>
        <v>0</v>
      </c>
    </row>
    <row r="5747" spans="7:11">
      <c r="G5747" s="160">
        <f t="shared" si="449"/>
        <v>0</v>
      </c>
      <c r="H5747" s="160">
        <f t="shared" si="453"/>
        <v>0</v>
      </c>
      <c r="I5747" s="160">
        <f t="shared" si="450"/>
        <v>0</v>
      </c>
      <c r="J5747" s="160">
        <f t="shared" si="451"/>
        <v>0</v>
      </c>
      <c r="K5747" s="160">
        <f t="shared" si="452"/>
        <v>0</v>
      </c>
    </row>
    <row r="5748" spans="7:11">
      <c r="G5748" s="160">
        <f t="shared" si="449"/>
        <v>0</v>
      </c>
      <c r="H5748" s="160">
        <f t="shared" si="453"/>
        <v>0</v>
      </c>
      <c r="I5748" s="160">
        <f t="shared" si="450"/>
        <v>0</v>
      </c>
      <c r="J5748" s="160">
        <f t="shared" si="451"/>
        <v>0</v>
      </c>
      <c r="K5748" s="160">
        <f t="shared" si="452"/>
        <v>0</v>
      </c>
    </row>
    <row r="5749" spans="7:11">
      <c r="G5749" s="160">
        <f t="shared" si="449"/>
        <v>0</v>
      </c>
      <c r="H5749" s="160">
        <f t="shared" si="453"/>
        <v>0</v>
      </c>
      <c r="I5749" s="160">
        <f t="shared" si="450"/>
        <v>0</v>
      </c>
      <c r="J5749" s="160">
        <f t="shared" si="451"/>
        <v>0</v>
      </c>
      <c r="K5749" s="160">
        <f t="shared" si="452"/>
        <v>0</v>
      </c>
    </row>
    <row r="5750" spans="7:11">
      <c r="G5750" s="160">
        <f t="shared" si="449"/>
        <v>0</v>
      </c>
      <c r="H5750" s="160">
        <f t="shared" si="453"/>
        <v>0</v>
      </c>
      <c r="I5750" s="160">
        <f t="shared" si="450"/>
        <v>0</v>
      </c>
      <c r="J5750" s="160">
        <f t="shared" si="451"/>
        <v>0</v>
      </c>
      <c r="K5750" s="160">
        <f t="shared" si="452"/>
        <v>0</v>
      </c>
    </row>
    <row r="5751" spans="7:11">
      <c r="G5751" s="160">
        <f t="shared" si="449"/>
        <v>0</v>
      </c>
      <c r="H5751" s="160">
        <f t="shared" si="453"/>
        <v>0</v>
      </c>
      <c r="I5751" s="160">
        <f t="shared" si="450"/>
        <v>0</v>
      </c>
      <c r="J5751" s="160">
        <f t="shared" si="451"/>
        <v>0</v>
      </c>
      <c r="K5751" s="160">
        <f t="shared" si="452"/>
        <v>0</v>
      </c>
    </row>
    <row r="5752" spans="7:11">
      <c r="G5752" s="160">
        <f t="shared" si="449"/>
        <v>0</v>
      </c>
      <c r="H5752" s="160">
        <f t="shared" si="453"/>
        <v>0</v>
      </c>
      <c r="I5752" s="160">
        <f t="shared" si="450"/>
        <v>0</v>
      </c>
      <c r="J5752" s="160">
        <f t="shared" si="451"/>
        <v>0</v>
      </c>
      <c r="K5752" s="160">
        <f t="shared" si="452"/>
        <v>0</v>
      </c>
    </row>
    <row r="5753" spans="7:11">
      <c r="G5753" s="160">
        <f t="shared" ref="G5753:G5816" si="454">IF(LEFT(C5753,2)="1-","ТР",IF(LEFT(C5753,2)="4-","ТР",0))</f>
        <v>0</v>
      </c>
      <c r="H5753" s="160">
        <f t="shared" si="453"/>
        <v>0</v>
      </c>
      <c r="I5753" s="160">
        <f t="shared" si="450"/>
        <v>0</v>
      </c>
      <c r="J5753" s="160">
        <f t="shared" si="451"/>
        <v>0</v>
      </c>
      <c r="K5753" s="160">
        <f t="shared" si="452"/>
        <v>0</v>
      </c>
    </row>
    <row r="5754" spans="7:11">
      <c r="G5754" s="160">
        <f t="shared" si="454"/>
        <v>0</v>
      </c>
      <c r="H5754" s="160">
        <f t="shared" si="453"/>
        <v>0</v>
      </c>
      <c r="I5754" s="160">
        <f t="shared" si="450"/>
        <v>0</v>
      </c>
      <c r="J5754" s="160">
        <f t="shared" si="451"/>
        <v>0</v>
      </c>
      <c r="K5754" s="160">
        <f t="shared" si="452"/>
        <v>0</v>
      </c>
    </row>
    <row r="5755" spans="7:11">
      <c r="G5755" s="160">
        <f t="shared" si="454"/>
        <v>0</v>
      </c>
      <c r="H5755" s="160">
        <f t="shared" si="453"/>
        <v>0</v>
      </c>
      <c r="I5755" s="160">
        <f t="shared" si="450"/>
        <v>0</v>
      </c>
      <c r="J5755" s="160">
        <f t="shared" si="451"/>
        <v>0</v>
      </c>
      <c r="K5755" s="160">
        <f t="shared" si="452"/>
        <v>0</v>
      </c>
    </row>
    <row r="5756" spans="7:11">
      <c r="G5756" s="160">
        <f t="shared" si="454"/>
        <v>0</v>
      </c>
      <c r="H5756" s="160">
        <f t="shared" si="453"/>
        <v>0</v>
      </c>
      <c r="I5756" s="160">
        <f t="shared" si="450"/>
        <v>0</v>
      </c>
      <c r="J5756" s="160">
        <f t="shared" si="451"/>
        <v>0</v>
      </c>
      <c r="K5756" s="160">
        <f t="shared" si="452"/>
        <v>0</v>
      </c>
    </row>
    <row r="5757" spans="7:11">
      <c r="G5757" s="160">
        <f t="shared" si="454"/>
        <v>0</v>
      </c>
      <c r="H5757" s="160">
        <f t="shared" si="453"/>
        <v>0</v>
      </c>
      <c r="I5757" s="160">
        <f t="shared" si="450"/>
        <v>0</v>
      </c>
      <c r="J5757" s="160">
        <f t="shared" si="451"/>
        <v>0</v>
      </c>
      <c r="K5757" s="160">
        <f t="shared" si="452"/>
        <v>0</v>
      </c>
    </row>
    <row r="5758" spans="7:11">
      <c r="G5758" s="160">
        <f t="shared" si="454"/>
        <v>0</v>
      </c>
      <c r="H5758" s="160">
        <f t="shared" si="453"/>
        <v>0</v>
      </c>
      <c r="I5758" s="160">
        <f t="shared" si="450"/>
        <v>0</v>
      </c>
      <c r="J5758" s="160">
        <f t="shared" si="451"/>
        <v>0</v>
      </c>
      <c r="K5758" s="160">
        <f t="shared" si="452"/>
        <v>0</v>
      </c>
    </row>
    <row r="5759" spans="7:11">
      <c r="G5759" s="160">
        <f t="shared" si="454"/>
        <v>0</v>
      </c>
      <c r="H5759" s="160">
        <f t="shared" si="453"/>
        <v>0</v>
      </c>
      <c r="I5759" s="160">
        <f t="shared" si="450"/>
        <v>0</v>
      </c>
      <c r="J5759" s="160">
        <f t="shared" si="451"/>
        <v>0</v>
      </c>
      <c r="K5759" s="160">
        <f t="shared" si="452"/>
        <v>0</v>
      </c>
    </row>
    <row r="5760" spans="7:11">
      <c r="G5760" s="160">
        <f t="shared" si="454"/>
        <v>0</v>
      </c>
      <c r="H5760" s="160">
        <f t="shared" si="453"/>
        <v>0</v>
      </c>
      <c r="I5760" s="160">
        <f t="shared" si="450"/>
        <v>0</v>
      </c>
      <c r="J5760" s="160">
        <f t="shared" si="451"/>
        <v>0</v>
      </c>
      <c r="K5760" s="160">
        <f t="shared" si="452"/>
        <v>0</v>
      </c>
    </row>
    <row r="5761" spans="7:11">
      <c r="G5761" s="160">
        <f t="shared" si="454"/>
        <v>0</v>
      </c>
      <c r="H5761" s="160">
        <f t="shared" si="453"/>
        <v>0</v>
      </c>
      <c r="I5761" s="160">
        <f t="shared" si="450"/>
        <v>0</v>
      </c>
      <c r="J5761" s="160">
        <f t="shared" si="451"/>
        <v>0</v>
      </c>
      <c r="K5761" s="160">
        <f t="shared" si="452"/>
        <v>0</v>
      </c>
    </row>
    <row r="5762" spans="7:11">
      <c r="G5762" s="160">
        <f t="shared" si="454"/>
        <v>0</v>
      </c>
      <c r="H5762" s="160">
        <f t="shared" si="453"/>
        <v>0</v>
      </c>
      <c r="I5762" s="160">
        <f t="shared" si="450"/>
        <v>0</v>
      </c>
      <c r="J5762" s="160">
        <f t="shared" si="451"/>
        <v>0</v>
      </c>
      <c r="K5762" s="160">
        <f t="shared" si="452"/>
        <v>0</v>
      </c>
    </row>
    <row r="5763" spans="7:11">
      <c r="G5763" s="160">
        <f t="shared" si="454"/>
        <v>0</v>
      </c>
      <c r="H5763" s="160">
        <f t="shared" si="453"/>
        <v>0</v>
      </c>
      <c r="I5763" s="160">
        <f t="shared" si="450"/>
        <v>0</v>
      </c>
      <c r="J5763" s="160">
        <f t="shared" si="451"/>
        <v>0</v>
      </c>
      <c r="K5763" s="160">
        <f t="shared" si="452"/>
        <v>0</v>
      </c>
    </row>
    <row r="5764" spans="7:11">
      <c r="G5764" s="160">
        <f t="shared" si="454"/>
        <v>0</v>
      </c>
      <c r="H5764" s="160">
        <f t="shared" si="453"/>
        <v>0</v>
      </c>
      <c r="I5764" s="160">
        <f t="shared" ref="I5764:I5827" si="455">IF(G5764="ТР",F5764,0)</f>
        <v>0</v>
      </c>
      <c r="J5764" s="160">
        <f t="shared" si="451"/>
        <v>0</v>
      </c>
      <c r="K5764" s="160">
        <f t="shared" si="452"/>
        <v>0</v>
      </c>
    </row>
    <row r="5765" spans="7:11">
      <c r="G5765" s="160">
        <f t="shared" si="454"/>
        <v>0</v>
      </c>
      <c r="H5765" s="160">
        <f t="shared" si="453"/>
        <v>0</v>
      </c>
      <c r="I5765" s="160">
        <f t="shared" si="455"/>
        <v>0</v>
      </c>
      <c r="J5765" s="160">
        <f t="shared" ref="J5765:J5828" si="456">IF(LEFT(C5765,2)="02","КР",0)</f>
        <v>0</v>
      </c>
      <c r="K5765" s="160">
        <f t="shared" ref="K5765:K5828" si="457">IF(J5765="КР",F5765,0)</f>
        <v>0</v>
      </c>
    </row>
    <row r="5766" spans="7:11">
      <c r="G5766" s="160">
        <f t="shared" si="454"/>
        <v>0</v>
      </c>
      <c r="H5766" s="160">
        <f t="shared" si="453"/>
        <v>0</v>
      </c>
      <c r="I5766" s="160">
        <f t="shared" si="455"/>
        <v>0</v>
      </c>
      <c r="J5766" s="160">
        <f t="shared" si="456"/>
        <v>0</v>
      </c>
      <c r="K5766" s="160">
        <f t="shared" si="457"/>
        <v>0</v>
      </c>
    </row>
    <row r="5767" spans="7:11">
      <c r="G5767" s="160">
        <f t="shared" si="454"/>
        <v>0</v>
      </c>
      <c r="H5767" s="160">
        <f t="shared" ref="H5767:H5830" si="458">IF(G5767="ТР",MID(C5767,3,1),0)</f>
        <v>0</v>
      </c>
      <c r="I5767" s="160">
        <f t="shared" si="455"/>
        <v>0</v>
      </c>
      <c r="J5767" s="160">
        <f t="shared" si="456"/>
        <v>0</v>
      </c>
      <c r="K5767" s="160">
        <f t="shared" si="457"/>
        <v>0</v>
      </c>
    </row>
    <row r="5768" spans="7:11">
      <c r="G5768" s="160">
        <f t="shared" si="454"/>
        <v>0</v>
      </c>
      <c r="H5768" s="160">
        <f t="shared" si="458"/>
        <v>0</v>
      </c>
      <c r="I5768" s="160">
        <f t="shared" si="455"/>
        <v>0</v>
      </c>
      <c r="J5768" s="160">
        <f t="shared" si="456"/>
        <v>0</v>
      </c>
      <c r="K5768" s="160">
        <f t="shared" si="457"/>
        <v>0</v>
      </c>
    </row>
    <row r="5769" spans="7:11">
      <c r="G5769" s="160">
        <f t="shared" si="454"/>
        <v>0</v>
      </c>
      <c r="H5769" s="160">
        <f t="shared" si="458"/>
        <v>0</v>
      </c>
      <c r="I5769" s="160">
        <f t="shared" si="455"/>
        <v>0</v>
      </c>
      <c r="J5769" s="160">
        <f t="shared" si="456"/>
        <v>0</v>
      </c>
      <c r="K5769" s="160">
        <f t="shared" si="457"/>
        <v>0</v>
      </c>
    </row>
    <row r="5770" spans="7:11">
      <c r="G5770" s="160">
        <f t="shared" si="454"/>
        <v>0</v>
      </c>
      <c r="H5770" s="160">
        <f t="shared" si="458"/>
        <v>0</v>
      </c>
      <c r="I5770" s="160">
        <f t="shared" si="455"/>
        <v>0</v>
      </c>
      <c r="J5770" s="160">
        <f t="shared" si="456"/>
        <v>0</v>
      </c>
      <c r="K5770" s="160">
        <f t="shared" si="457"/>
        <v>0</v>
      </c>
    </row>
    <row r="5771" spans="7:11">
      <c r="G5771" s="160">
        <f t="shared" si="454"/>
        <v>0</v>
      </c>
      <c r="H5771" s="160">
        <f t="shared" si="458"/>
        <v>0</v>
      </c>
      <c r="I5771" s="160">
        <f t="shared" si="455"/>
        <v>0</v>
      </c>
      <c r="J5771" s="160">
        <f t="shared" si="456"/>
        <v>0</v>
      </c>
      <c r="K5771" s="160">
        <f t="shared" si="457"/>
        <v>0</v>
      </c>
    </row>
    <row r="5772" spans="7:11">
      <c r="G5772" s="160">
        <f t="shared" si="454"/>
        <v>0</v>
      </c>
      <c r="H5772" s="160">
        <f t="shared" si="458"/>
        <v>0</v>
      </c>
      <c r="I5772" s="160">
        <f t="shared" si="455"/>
        <v>0</v>
      </c>
      <c r="J5772" s="160">
        <f t="shared" si="456"/>
        <v>0</v>
      </c>
      <c r="K5772" s="160">
        <f t="shared" si="457"/>
        <v>0</v>
      </c>
    </row>
    <row r="5773" spans="7:11">
      <c r="G5773" s="160">
        <f t="shared" si="454"/>
        <v>0</v>
      </c>
      <c r="H5773" s="160">
        <f t="shared" si="458"/>
        <v>0</v>
      </c>
      <c r="I5773" s="160">
        <f t="shared" si="455"/>
        <v>0</v>
      </c>
      <c r="J5773" s="160">
        <f t="shared" si="456"/>
        <v>0</v>
      </c>
      <c r="K5773" s="160">
        <f t="shared" si="457"/>
        <v>0</v>
      </c>
    </row>
    <row r="5774" spans="7:11">
      <c r="G5774" s="160">
        <f t="shared" si="454"/>
        <v>0</v>
      </c>
      <c r="H5774" s="160">
        <f t="shared" si="458"/>
        <v>0</v>
      </c>
      <c r="I5774" s="160">
        <f t="shared" si="455"/>
        <v>0</v>
      </c>
      <c r="J5774" s="160">
        <f t="shared" si="456"/>
        <v>0</v>
      </c>
      <c r="K5774" s="160">
        <f t="shared" si="457"/>
        <v>0</v>
      </c>
    </row>
    <row r="5775" spans="7:11">
      <c r="G5775" s="160">
        <f t="shared" si="454"/>
        <v>0</v>
      </c>
      <c r="H5775" s="160">
        <f t="shared" si="458"/>
        <v>0</v>
      </c>
      <c r="I5775" s="160">
        <f t="shared" si="455"/>
        <v>0</v>
      </c>
      <c r="J5775" s="160">
        <f t="shared" si="456"/>
        <v>0</v>
      </c>
      <c r="K5775" s="160">
        <f t="shared" si="457"/>
        <v>0</v>
      </c>
    </row>
    <row r="5776" spans="7:11">
      <c r="G5776" s="160">
        <f t="shared" si="454"/>
        <v>0</v>
      </c>
      <c r="H5776" s="160">
        <f t="shared" si="458"/>
        <v>0</v>
      </c>
      <c r="I5776" s="160">
        <f t="shared" si="455"/>
        <v>0</v>
      </c>
      <c r="J5776" s="160">
        <f t="shared" si="456"/>
        <v>0</v>
      </c>
      <c r="K5776" s="160">
        <f t="shared" si="457"/>
        <v>0</v>
      </c>
    </row>
    <row r="5777" spans="7:11">
      <c r="G5777" s="160">
        <f t="shared" si="454"/>
        <v>0</v>
      </c>
      <c r="H5777" s="160">
        <f t="shared" si="458"/>
        <v>0</v>
      </c>
      <c r="I5777" s="160">
        <f t="shared" si="455"/>
        <v>0</v>
      </c>
      <c r="J5777" s="160">
        <f t="shared" si="456"/>
        <v>0</v>
      </c>
      <c r="K5777" s="160">
        <f t="shared" si="457"/>
        <v>0</v>
      </c>
    </row>
    <row r="5778" spans="7:11">
      <c r="G5778" s="160">
        <f t="shared" si="454"/>
        <v>0</v>
      </c>
      <c r="H5778" s="160">
        <f t="shared" si="458"/>
        <v>0</v>
      </c>
      <c r="I5778" s="160">
        <f t="shared" si="455"/>
        <v>0</v>
      </c>
      <c r="J5778" s="160">
        <f t="shared" si="456"/>
        <v>0</v>
      </c>
      <c r="K5778" s="160">
        <f t="shared" si="457"/>
        <v>0</v>
      </c>
    </row>
    <row r="5779" spans="7:11">
      <c r="G5779" s="160">
        <f t="shared" si="454"/>
        <v>0</v>
      </c>
      <c r="H5779" s="160">
        <f t="shared" si="458"/>
        <v>0</v>
      </c>
      <c r="I5779" s="160">
        <f t="shared" si="455"/>
        <v>0</v>
      </c>
      <c r="J5779" s="160">
        <f t="shared" si="456"/>
        <v>0</v>
      </c>
      <c r="K5779" s="160">
        <f t="shared" si="457"/>
        <v>0</v>
      </c>
    </row>
    <row r="5780" spans="7:11">
      <c r="G5780" s="160">
        <f t="shared" si="454"/>
        <v>0</v>
      </c>
      <c r="H5780" s="160">
        <f t="shared" si="458"/>
        <v>0</v>
      </c>
      <c r="I5780" s="160">
        <f t="shared" si="455"/>
        <v>0</v>
      </c>
      <c r="J5780" s="160">
        <f t="shared" si="456"/>
        <v>0</v>
      </c>
      <c r="K5780" s="160">
        <f t="shared" si="457"/>
        <v>0</v>
      </c>
    </row>
    <row r="5781" spans="7:11">
      <c r="G5781" s="160">
        <f t="shared" si="454"/>
        <v>0</v>
      </c>
      <c r="H5781" s="160">
        <f t="shared" si="458"/>
        <v>0</v>
      </c>
      <c r="I5781" s="160">
        <f t="shared" si="455"/>
        <v>0</v>
      </c>
      <c r="J5781" s="160">
        <f t="shared" si="456"/>
        <v>0</v>
      </c>
      <c r="K5781" s="160">
        <f t="shared" si="457"/>
        <v>0</v>
      </c>
    </row>
    <row r="5782" spans="7:11">
      <c r="G5782" s="160">
        <f t="shared" si="454"/>
        <v>0</v>
      </c>
      <c r="H5782" s="160">
        <f t="shared" si="458"/>
        <v>0</v>
      </c>
      <c r="I5782" s="160">
        <f t="shared" si="455"/>
        <v>0</v>
      </c>
      <c r="J5782" s="160">
        <f t="shared" si="456"/>
        <v>0</v>
      </c>
      <c r="K5782" s="160">
        <f t="shared" si="457"/>
        <v>0</v>
      </c>
    </row>
    <row r="5783" spans="7:11">
      <c r="G5783" s="160">
        <f t="shared" si="454"/>
        <v>0</v>
      </c>
      <c r="H5783" s="160">
        <f t="shared" si="458"/>
        <v>0</v>
      </c>
      <c r="I5783" s="160">
        <f t="shared" si="455"/>
        <v>0</v>
      </c>
      <c r="J5783" s="160">
        <f t="shared" si="456"/>
        <v>0</v>
      </c>
      <c r="K5783" s="160">
        <f t="shared" si="457"/>
        <v>0</v>
      </c>
    </row>
    <row r="5784" spans="7:11">
      <c r="G5784" s="160">
        <f t="shared" si="454"/>
        <v>0</v>
      </c>
      <c r="H5784" s="160">
        <f t="shared" si="458"/>
        <v>0</v>
      </c>
      <c r="I5784" s="160">
        <f t="shared" si="455"/>
        <v>0</v>
      </c>
      <c r="J5784" s="160">
        <f t="shared" si="456"/>
        <v>0</v>
      </c>
      <c r="K5784" s="160">
        <f t="shared" si="457"/>
        <v>0</v>
      </c>
    </row>
    <row r="5785" spans="7:11">
      <c r="G5785" s="160">
        <f t="shared" si="454"/>
        <v>0</v>
      </c>
      <c r="H5785" s="160">
        <f t="shared" si="458"/>
        <v>0</v>
      </c>
      <c r="I5785" s="160">
        <f t="shared" si="455"/>
        <v>0</v>
      </c>
      <c r="J5785" s="160">
        <f t="shared" si="456"/>
        <v>0</v>
      </c>
      <c r="K5785" s="160">
        <f t="shared" si="457"/>
        <v>0</v>
      </c>
    </row>
    <row r="5786" spans="7:11">
      <c r="G5786" s="160">
        <f t="shared" si="454"/>
        <v>0</v>
      </c>
      <c r="H5786" s="160">
        <f t="shared" si="458"/>
        <v>0</v>
      </c>
      <c r="I5786" s="160">
        <f t="shared" si="455"/>
        <v>0</v>
      </c>
      <c r="J5786" s="160">
        <f t="shared" si="456"/>
        <v>0</v>
      </c>
      <c r="K5786" s="160">
        <f t="shared" si="457"/>
        <v>0</v>
      </c>
    </row>
    <row r="5787" spans="7:11">
      <c r="G5787" s="160">
        <f t="shared" si="454"/>
        <v>0</v>
      </c>
      <c r="H5787" s="160">
        <f t="shared" si="458"/>
        <v>0</v>
      </c>
      <c r="I5787" s="160">
        <f t="shared" si="455"/>
        <v>0</v>
      </c>
      <c r="J5787" s="160">
        <f t="shared" si="456"/>
        <v>0</v>
      </c>
      <c r="K5787" s="160">
        <f t="shared" si="457"/>
        <v>0</v>
      </c>
    </row>
    <row r="5788" spans="7:11">
      <c r="G5788" s="160">
        <f t="shared" si="454"/>
        <v>0</v>
      </c>
      <c r="H5788" s="160">
        <f t="shared" si="458"/>
        <v>0</v>
      </c>
      <c r="I5788" s="160">
        <f t="shared" si="455"/>
        <v>0</v>
      </c>
      <c r="J5788" s="160">
        <f t="shared" si="456"/>
        <v>0</v>
      </c>
      <c r="K5788" s="160">
        <f t="shared" si="457"/>
        <v>0</v>
      </c>
    </row>
    <row r="5789" spans="7:11">
      <c r="G5789" s="160">
        <f t="shared" si="454"/>
        <v>0</v>
      </c>
      <c r="H5789" s="160">
        <f t="shared" si="458"/>
        <v>0</v>
      </c>
      <c r="I5789" s="160">
        <f t="shared" si="455"/>
        <v>0</v>
      </c>
      <c r="J5789" s="160">
        <f t="shared" si="456"/>
        <v>0</v>
      </c>
      <c r="K5789" s="160">
        <f t="shared" si="457"/>
        <v>0</v>
      </c>
    </row>
    <row r="5790" spans="7:11">
      <c r="G5790" s="160">
        <f t="shared" si="454"/>
        <v>0</v>
      </c>
      <c r="H5790" s="160">
        <f t="shared" si="458"/>
        <v>0</v>
      </c>
      <c r="I5790" s="160">
        <f t="shared" si="455"/>
        <v>0</v>
      </c>
      <c r="J5790" s="160">
        <f t="shared" si="456"/>
        <v>0</v>
      </c>
      <c r="K5790" s="160">
        <f t="shared" si="457"/>
        <v>0</v>
      </c>
    </row>
    <row r="5791" spans="7:11">
      <c r="G5791" s="160">
        <f t="shared" si="454"/>
        <v>0</v>
      </c>
      <c r="H5791" s="160">
        <f t="shared" si="458"/>
        <v>0</v>
      </c>
      <c r="I5791" s="160">
        <f t="shared" si="455"/>
        <v>0</v>
      </c>
      <c r="J5791" s="160">
        <f t="shared" si="456"/>
        <v>0</v>
      </c>
      <c r="K5791" s="160">
        <f t="shared" si="457"/>
        <v>0</v>
      </c>
    </row>
    <row r="5792" spans="7:11">
      <c r="G5792" s="160">
        <f t="shared" si="454"/>
        <v>0</v>
      </c>
      <c r="H5792" s="160">
        <f t="shared" si="458"/>
        <v>0</v>
      </c>
      <c r="I5792" s="160">
        <f t="shared" si="455"/>
        <v>0</v>
      </c>
      <c r="J5792" s="160">
        <f t="shared" si="456"/>
        <v>0</v>
      </c>
      <c r="K5792" s="160">
        <f t="shared" si="457"/>
        <v>0</v>
      </c>
    </row>
    <row r="5793" spans="7:11">
      <c r="G5793" s="160">
        <f t="shared" si="454"/>
        <v>0</v>
      </c>
      <c r="H5793" s="160">
        <f t="shared" si="458"/>
        <v>0</v>
      </c>
      <c r="I5793" s="160">
        <f t="shared" si="455"/>
        <v>0</v>
      </c>
      <c r="J5793" s="160">
        <f t="shared" si="456"/>
        <v>0</v>
      </c>
      <c r="K5793" s="160">
        <f t="shared" si="457"/>
        <v>0</v>
      </c>
    </row>
    <row r="5794" spans="7:11">
      <c r="G5794" s="160">
        <f t="shared" si="454"/>
        <v>0</v>
      </c>
      <c r="H5794" s="160">
        <f t="shared" si="458"/>
        <v>0</v>
      </c>
      <c r="I5794" s="160">
        <f t="shared" si="455"/>
        <v>0</v>
      </c>
      <c r="J5794" s="160">
        <f t="shared" si="456"/>
        <v>0</v>
      </c>
      <c r="K5794" s="160">
        <f t="shared" si="457"/>
        <v>0</v>
      </c>
    </row>
    <row r="5795" spans="7:11">
      <c r="G5795" s="160">
        <f t="shared" si="454"/>
        <v>0</v>
      </c>
      <c r="H5795" s="160">
        <f t="shared" si="458"/>
        <v>0</v>
      </c>
      <c r="I5795" s="160">
        <f t="shared" si="455"/>
        <v>0</v>
      </c>
      <c r="J5795" s="160">
        <f t="shared" si="456"/>
        <v>0</v>
      </c>
      <c r="K5795" s="160">
        <f t="shared" si="457"/>
        <v>0</v>
      </c>
    </row>
    <row r="5796" spans="7:11">
      <c r="G5796" s="160">
        <f t="shared" si="454"/>
        <v>0</v>
      </c>
      <c r="H5796" s="160">
        <f t="shared" si="458"/>
        <v>0</v>
      </c>
      <c r="I5796" s="160">
        <f t="shared" si="455"/>
        <v>0</v>
      </c>
      <c r="J5796" s="160">
        <f t="shared" si="456"/>
        <v>0</v>
      </c>
      <c r="K5796" s="160">
        <f t="shared" si="457"/>
        <v>0</v>
      </c>
    </row>
    <row r="5797" spans="7:11">
      <c r="G5797" s="160">
        <f t="shared" si="454"/>
        <v>0</v>
      </c>
      <c r="H5797" s="160">
        <f t="shared" si="458"/>
        <v>0</v>
      </c>
      <c r="I5797" s="160">
        <f t="shared" si="455"/>
        <v>0</v>
      </c>
      <c r="J5797" s="160">
        <f t="shared" si="456"/>
        <v>0</v>
      </c>
      <c r="K5797" s="160">
        <f t="shared" si="457"/>
        <v>0</v>
      </c>
    </row>
    <row r="5798" spans="7:11">
      <c r="G5798" s="160">
        <f t="shared" si="454"/>
        <v>0</v>
      </c>
      <c r="H5798" s="160">
        <f t="shared" si="458"/>
        <v>0</v>
      </c>
      <c r="I5798" s="160">
        <f t="shared" si="455"/>
        <v>0</v>
      </c>
      <c r="J5798" s="160">
        <f t="shared" si="456"/>
        <v>0</v>
      </c>
      <c r="K5798" s="160">
        <f t="shared" si="457"/>
        <v>0</v>
      </c>
    </row>
    <row r="5799" spans="7:11">
      <c r="G5799" s="160">
        <f t="shared" si="454"/>
        <v>0</v>
      </c>
      <c r="H5799" s="160">
        <f t="shared" si="458"/>
        <v>0</v>
      </c>
      <c r="I5799" s="160">
        <f t="shared" si="455"/>
        <v>0</v>
      </c>
      <c r="J5799" s="160">
        <f t="shared" si="456"/>
        <v>0</v>
      </c>
      <c r="K5799" s="160">
        <f t="shared" si="457"/>
        <v>0</v>
      </c>
    </row>
    <row r="5800" spans="7:11">
      <c r="G5800" s="160">
        <f t="shared" si="454"/>
        <v>0</v>
      </c>
      <c r="H5800" s="160">
        <f t="shared" si="458"/>
        <v>0</v>
      </c>
      <c r="I5800" s="160">
        <f t="shared" si="455"/>
        <v>0</v>
      </c>
      <c r="J5800" s="160">
        <f t="shared" si="456"/>
        <v>0</v>
      </c>
      <c r="K5800" s="160">
        <f t="shared" si="457"/>
        <v>0</v>
      </c>
    </row>
    <row r="5801" spans="7:11">
      <c r="G5801" s="160">
        <f t="shared" si="454"/>
        <v>0</v>
      </c>
      <c r="H5801" s="160">
        <f t="shared" si="458"/>
        <v>0</v>
      </c>
      <c r="I5801" s="160">
        <f t="shared" si="455"/>
        <v>0</v>
      </c>
      <c r="J5801" s="160">
        <f t="shared" si="456"/>
        <v>0</v>
      </c>
      <c r="K5801" s="160">
        <f t="shared" si="457"/>
        <v>0</v>
      </c>
    </row>
    <row r="5802" spans="7:11">
      <c r="G5802" s="160">
        <f t="shared" si="454"/>
        <v>0</v>
      </c>
      <c r="H5802" s="160">
        <f t="shared" si="458"/>
        <v>0</v>
      </c>
      <c r="I5802" s="160">
        <f t="shared" si="455"/>
        <v>0</v>
      </c>
      <c r="J5802" s="160">
        <f t="shared" si="456"/>
        <v>0</v>
      </c>
      <c r="K5802" s="160">
        <f t="shared" si="457"/>
        <v>0</v>
      </c>
    </row>
    <row r="5803" spans="7:11">
      <c r="G5803" s="160">
        <f t="shared" si="454"/>
        <v>0</v>
      </c>
      <c r="H5803" s="160">
        <f t="shared" si="458"/>
        <v>0</v>
      </c>
      <c r="I5803" s="160">
        <f t="shared" si="455"/>
        <v>0</v>
      </c>
      <c r="J5803" s="160">
        <f t="shared" si="456"/>
        <v>0</v>
      </c>
      <c r="K5803" s="160">
        <f t="shared" si="457"/>
        <v>0</v>
      </c>
    </row>
    <row r="5804" spans="7:11">
      <c r="G5804" s="160">
        <f t="shared" si="454"/>
        <v>0</v>
      </c>
      <c r="H5804" s="160">
        <f t="shared" si="458"/>
        <v>0</v>
      </c>
      <c r="I5804" s="160">
        <f t="shared" si="455"/>
        <v>0</v>
      </c>
      <c r="J5804" s="160">
        <f t="shared" si="456"/>
        <v>0</v>
      </c>
      <c r="K5804" s="160">
        <f t="shared" si="457"/>
        <v>0</v>
      </c>
    </row>
    <row r="5805" spans="7:11">
      <c r="G5805" s="160">
        <f t="shared" si="454"/>
        <v>0</v>
      </c>
      <c r="H5805" s="160">
        <f t="shared" si="458"/>
        <v>0</v>
      </c>
      <c r="I5805" s="160">
        <f t="shared" si="455"/>
        <v>0</v>
      </c>
      <c r="J5805" s="160">
        <f t="shared" si="456"/>
        <v>0</v>
      </c>
      <c r="K5805" s="160">
        <f t="shared" si="457"/>
        <v>0</v>
      </c>
    </row>
    <row r="5806" spans="7:11">
      <c r="G5806" s="160">
        <f t="shared" si="454"/>
        <v>0</v>
      </c>
      <c r="H5806" s="160">
        <f t="shared" si="458"/>
        <v>0</v>
      </c>
      <c r="I5806" s="160">
        <f t="shared" si="455"/>
        <v>0</v>
      </c>
      <c r="J5806" s="160">
        <f t="shared" si="456"/>
        <v>0</v>
      </c>
      <c r="K5806" s="160">
        <f t="shared" si="457"/>
        <v>0</v>
      </c>
    </row>
    <row r="5807" spans="7:11">
      <c r="G5807" s="160">
        <f t="shared" si="454"/>
        <v>0</v>
      </c>
      <c r="H5807" s="160">
        <f t="shared" si="458"/>
        <v>0</v>
      </c>
      <c r="I5807" s="160">
        <f t="shared" si="455"/>
        <v>0</v>
      </c>
      <c r="J5807" s="160">
        <f t="shared" si="456"/>
        <v>0</v>
      </c>
      <c r="K5807" s="160">
        <f t="shared" si="457"/>
        <v>0</v>
      </c>
    </row>
    <row r="5808" spans="7:11">
      <c r="G5808" s="160">
        <f t="shared" si="454"/>
        <v>0</v>
      </c>
      <c r="H5808" s="160">
        <f t="shared" si="458"/>
        <v>0</v>
      </c>
      <c r="I5808" s="160">
        <f t="shared" si="455"/>
        <v>0</v>
      </c>
      <c r="J5808" s="160">
        <f t="shared" si="456"/>
        <v>0</v>
      </c>
      <c r="K5808" s="160">
        <f t="shared" si="457"/>
        <v>0</v>
      </c>
    </row>
    <row r="5809" spans="7:11">
      <c r="G5809" s="160">
        <f t="shared" si="454"/>
        <v>0</v>
      </c>
      <c r="H5809" s="160">
        <f t="shared" si="458"/>
        <v>0</v>
      </c>
      <c r="I5809" s="160">
        <f t="shared" si="455"/>
        <v>0</v>
      </c>
      <c r="J5809" s="160">
        <f t="shared" si="456"/>
        <v>0</v>
      </c>
      <c r="K5809" s="160">
        <f t="shared" si="457"/>
        <v>0</v>
      </c>
    </row>
    <row r="5810" spans="7:11">
      <c r="G5810" s="160">
        <f t="shared" si="454"/>
        <v>0</v>
      </c>
      <c r="H5810" s="160">
        <f t="shared" si="458"/>
        <v>0</v>
      </c>
      <c r="I5810" s="160">
        <f t="shared" si="455"/>
        <v>0</v>
      </c>
      <c r="J5810" s="160">
        <f t="shared" si="456"/>
        <v>0</v>
      </c>
      <c r="K5810" s="160">
        <f t="shared" si="457"/>
        <v>0</v>
      </c>
    </row>
    <row r="5811" spans="7:11">
      <c r="G5811" s="160">
        <f t="shared" si="454"/>
        <v>0</v>
      </c>
      <c r="H5811" s="160">
        <f t="shared" si="458"/>
        <v>0</v>
      </c>
      <c r="I5811" s="160">
        <f t="shared" si="455"/>
        <v>0</v>
      </c>
      <c r="J5811" s="160">
        <f t="shared" si="456"/>
        <v>0</v>
      </c>
      <c r="K5811" s="160">
        <f t="shared" si="457"/>
        <v>0</v>
      </c>
    </row>
    <row r="5812" spans="7:11">
      <c r="G5812" s="160">
        <f t="shared" si="454"/>
        <v>0</v>
      </c>
      <c r="H5812" s="160">
        <f t="shared" si="458"/>
        <v>0</v>
      </c>
      <c r="I5812" s="160">
        <f t="shared" si="455"/>
        <v>0</v>
      </c>
      <c r="J5812" s="160">
        <f t="shared" si="456"/>
        <v>0</v>
      </c>
      <c r="K5812" s="160">
        <f t="shared" si="457"/>
        <v>0</v>
      </c>
    </row>
    <row r="5813" spans="7:11">
      <c r="G5813" s="160">
        <f t="shared" si="454"/>
        <v>0</v>
      </c>
      <c r="H5813" s="160">
        <f t="shared" si="458"/>
        <v>0</v>
      </c>
      <c r="I5813" s="160">
        <f t="shared" si="455"/>
        <v>0</v>
      </c>
      <c r="J5813" s="160">
        <f t="shared" si="456"/>
        <v>0</v>
      </c>
      <c r="K5813" s="160">
        <f t="shared" si="457"/>
        <v>0</v>
      </c>
    </row>
    <row r="5814" spans="7:11">
      <c r="G5814" s="160">
        <f t="shared" si="454"/>
        <v>0</v>
      </c>
      <c r="H5814" s="160">
        <f t="shared" si="458"/>
        <v>0</v>
      </c>
      <c r="I5814" s="160">
        <f t="shared" si="455"/>
        <v>0</v>
      </c>
      <c r="J5814" s="160">
        <f t="shared" si="456"/>
        <v>0</v>
      </c>
      <c r="K5814" s="160">
        <f t="shared" si="457"/>
        <v>0</v>
      </c>
    </row>
    <row r="5815" spans="7:11">
      <c r="G5815" s="160">
        <f t="shared" si="454"/>
        <v>0</v>
      </c>
      <c r="H5815" s="160">
        <f t="shared" si="458"/>
        <v>0</v>
      </c>
      <c r="I5815" s="160">
        <f t="shared" si="455"/>
        <v>0</v>
      </c>
      <c r="J5815" s="160">
        <f t="shared" si="456"/>
        <v>0</v>
      </c>
      <c r="K5815" s="160">
        <f t="shared" si="457"/>
        <v>0</v>
      </c>
    </row>
    <row r="5816" spans="7:11">
      <c r="G5816" s="160">
        <f t="shared" si="454"/>
        <v>0</v>
      </c>
      <c r="H5816" s="160">
        <f t="shared" si="458"/>
        <v>0</v>
      </c>
      <c r="I5816" s="160">
        <f t="shared" si="455"/>
        <v>0</v>
      </c>
      <c r="J5816" s="160">
        <f t="shared" si="456"/>
        <v>0</v>
      </c>
      <c r="K5816" s="160">
        <f t="shared" si="457"/>
        <v>0</v>
      </c>
    </row>
    <row r="5817" spans="7:11">
      <c r="G5817" s="160">
        <f t="shared" ref="G5817:G5880" si="459">IF(LEFT(C5817,2)="1-","ТР",IF(LEFT(C5817,2)="4-","ТР",0))</f>
        <v>0</v>
      </c>
      <c r="H5817" s="160">
        <f t="shared" si="458"/>
        <v>0</v>
      </c>
      <c r="I5817" s="160">
        <f t="shared" si="455"/>
        <v>0</v>
      </c>
      <c r="J5817" s="160">
        <f t="shared" si="456"/>
        <v>0</v>
      </c>
      <c r="K5817" s="160">
        <f t="shared" si="457"/>
        <v>0</v>
      </c>
    </row>
    <row r="5818" spans="7:11">
      <c r="G5818" s="160">
        <f t="shared" si="459"/>
        <v>0</v>
      </c>
      <c r="H5818" s="160">
        <f t="shared" si="458"/>
        <v>0</v>
      </c>
      <c r="I5818" s="160">
        <f t="shared" si="455"/>
        <v>0</v>
      </c>
      <c r="J5818" s="160">
        <f t="shared" si="456"/>
        <v>0</v>
      </c>
      <c r="K5818" s="160">
        <f t="shared" si="457"/>
        <v>0</v>
      </c>
    </row>
    <row r="5819" spans="7:11">
      <c r="G5819" s="160">
        <f t="shared" si="459"/>
        <v>0</v>
      </c>
      <c r="H5819" s="160">
        <f t="shared" si="458"/>
        <v>0</v>
      </c>
      <c r="I5819" s="160">
        <f t="shared" si="455"/>
        <v>0</v>
      </c>
      <c r="J5819" s="160">
        <f t="shared" si="456"/>
        <v>0</v>
      </c>
      <c r="K5819" s="160">
        <f t="shared" si="457"/>
        <v>0</v>
      </c>
    </row>
    <row r="5820" spans="7:11">
      <c r="G5820" s="160">
        <f t="shared" si="459"/>
        <v>0</v>
      </c>
      <c r="H5820" s="160">
        <f t="shared" si="458"/>
        <v>0</v>
      </c>
      <c r="I5820" s="160">
        <f t="shared" si="455"/>
        <v>0</v>
      </c>
      <c r="J5820" s="160">
        <f t="shared" si="456"/>
        <v>0</v>
      </c>
      <c r="K5820" s="160">
        <f t="shared" si="457"/>
        <v>0</v>
      </c>
    </row>
    <row r="5821" spans="7:11">
      <c r="G5821" s="160">
        <f t="shared" si="459"/>
        <v>0</v>
      </c>
      <c r="H5821" s="160">
        <f t="shared" si="458"/>
        <v>0</v>
      </c>
      <c r="I5821" s="160">
        <f t="shared" si="455"/>
        <v>0</v>
      </c>
      <c r="J5821" s="160">
        <f t="shared" si="456"/>
        <v>0</v>
      </c>
      <c r="K5821" s="160">
        <f t="shared" si="457"/>
        <v>0</v>
      </c>
    </row>
    <row r="5822" spans="7:11">
      <c r="G5822" s="160">
        <f t="shared" si="459"/>
        <v>0</v>
      </c>
      <c r="H5822" s="160">
        <f t="shared" si="458"/>
        <v>0</v>
      </c>
      <c r="I5822" s="160">
        <f t="shared" si="455"/>
        <v>0</v>
      </c>
      <c r="J5822" s="160">
        <f t="shared" si="456"/>
        <v>0</v>
      </c>
      <c r="K5822" s="160">
        <f t="shared" si="457"/>
        <v>0</v>
      </c>
    </row>
    <row r="5823" spans="7:11">
      <c r="G5823" s="160">
        <f t="shared" si="459"/>
        <v>0</v>
      </c>
      <c r="H5823" s="160">
        <f t="shared" si="458"/>
        <v>0</v>
      </c>
      <c r="I5823" s="160">
        <f t="shared" si="455"/>
        <v>0</v>
      </c>
      <c r="J5823" s="160">
        <f t="shared" si="456"/>
        <v>0</v>
      </c>
      <c r="K5823" s="160">
        <f t="shared" si="457"/>
        <v>0</v>
      </c>
    </row>
    <row r="5824" spans="7:11">
      <c r="G5824" s="160">
        <f t="shared" si="459"/>
        <v>0</v>
      </c>
      <c r="H5824" s="160">
        <f t="shared" si="458"/>
        <v>0</v>
      </c>
      <c r="I5824" s="160">
        <f t="shared" si="455"/>
        <v>0</v>
      </c>
      <c r="J5824" s="160">
        <f t="shared" si="456"/>
        <v>0</v>
      </c>
      <c r="K5824" s="160">
        <f t="shared" si="457"/>
        <v>0</v>
      </c>
    </row>
    <row r="5825" spans="7:11">
      <c r="G5825" s="160">
        <f t="shared" si="459"/>
        <v>0</v>
      </c>
      <c r="H5825" s="160">
        <f t="shared" si="458"/>
        <v>0</v>
      </c>
      <c r="I5825" s="160">
        <f t="shared" si="455"/>
        <v>0</v>
      </c>
      <c r="J5825" s="160">
        <f t="shared" si="456"/>
        <v>0</v>
      </c>
      <c r="K5825" s="160">
        <f t="shared" si="457"/>
        <v>0</v>
      </c>
    </row>
    <row r="5826" spans="7:11">
      <c r="G5826" s="160">
        <f t="shared" si="459"/>
        <v>0</v>
      </c>
      <c r="H5826" s="160">
        <f t="shared" si="458"/>
        <v>0</v>
      </c>
      <c r="I5826" s="160">
        <f t="shared" si="455"/>
        <v>0</v>
      </c>
      <c r="J5826" s="160">
        <f t="shared" si="456"/>
        <v>0</v>
      </c>
      <c r="K5826" s="160">
        <f t="shared" si="457"/>
        <v>0</v>
      </c>
    </row>
    <row r="5827" spans="7:11">
      <c r="G5827" s="160">
        <f t="shared" si="459"/>
        <v>0</v>
      </c>
      <c r="H5827" s="160">
        <f t="shared" si="458"/>
        <v>0</v>
      </c>
      <c r="I5827" s="160">
        <f t="shared" si="455"/>
        <v>0</v>
      </c>
      <c r="J5827" s="160">
        <f t="shared" si="456"/>
        <v>0</v>
      </c>
      <c r="K5827" s="160">
        <f t="shared" si="457"/>
        <v>0</v>
      </c>
    </row>
    <row r="5828" spans="7:11">
      <c r="G5828" s="160">
        <f t="shared" si="459"/>
        <v>0</v>
      </c>
      <c r="H5828" s="160">
        <f t="shared" si="458"/>
        <v>0</v>
      </c>
      <c r="I5828" s="160">
        <f t="shared" ref="I5828:I5891" si="460">IF(G5828="ТР",F5828,0)</f>
        <v>0</v>
      </c>
      <c r="J5828" s="160">
        <f t="shared" si="456"/>
        <v>0</v>
      </c>
      <c r="K5828" s="160">
        <f t="shared" si="457"/>
        <v>0</v>
      </c>
    </row>
    <row r="5829" spans="7:11">
      <c r="G5829" s="160">
        <f t="shared" si="459"/>
        <v>0</v>
      </c>
      <c r="H5829" s="160">
        <f t="shared" si="458"/>
        <v>0</v>
      </c>
      <c r="I5829" s="160">
        <f t="shared" si="460"/>
        <v>0</v>
      </c>
      <c r="J5829" s="160">
        <f t="shared" ref="J5829:J5892" si="461">IF(LEFT(C5829,2)="02","КР",0)</f>
        <v>0</v>
      </c>
      <c r="K5829" s="160">
        <f t="shared" ref="K5829:K5892" si="462">IF(J5829="КР",F5829,0)</f>
        <v>0</v>
      </c>
    </row>
    <row r="5830" spans="7:11">
      <c r="G5830" s="160">
        <f t="shared" si="459"/>
        <v>0</v>
      </c>
      <c r="H5830" s="160">
        <f t="shared" si="458"/>
        <v>0</v>
      </c>
      <c r="I5830" s="160">
        <f t="shared" si="460"/>
        <v>0</v>
      </c>
      <c r="J5830" s="160">
        <f t="shared" si="461"/>
        <v>0</v>
      </c>
      <c r="K5830" s="160">
        <f t="shared" si="462"/>
        <v>0</v>
      </c>
    </row>
    <row r="5831" spans="7:11">
      <c r="G5831" s="160">
        <f t="shared" si="459"/>
        <v>0</v>
      </c>
      <c r="H5831" s="160">
        <f t="shared" ref="H5831:H5894" si="463">IF(G5831="ТР",MID(C5831,3,1),0)</f>
        <v>0</v>
      </c>
      <c r="I5831" s="160">
        <f t="shared" si="460"/>
        <v>0</v>
      </c>
      <c r="J5831" s="160">
        <f t="shared" si="461"/>
        <v>0</v>
      </c>
      <c r="K5831" s="160">
        <f t="shared" si="462"/>
        <v>0</v>
      </c>
    </row>
    <row r="5832" spans="7:11">
      <c r="G5832" s="160">
        <f t="shared" si="459"/>
        <v>0</v>
      </c>
      <c r="H5832" s="160">
        <f t="shared" si="463"/>
        <v>0</v>
      </c>
      <c r="I5832" s="160">
        <f t="shared" si="460"/>
        <v>0</v>
      </c>
      <c r="J5832" s="160">
        <f t="shared" si="461"/>
        <v>0</v>
      </c>
      <c r="K5832" s="160">
        <f t="shared" si="462"/>
        <v>0</v>
      </c>
    </row>
    <row r="5833" spans="7:11">
      <c r="G5833" s="160">
        <f t="shared" si="459"/>
        <v>0</v>
      </c>
      <c r="H5833" s="160">
        <f t="shared" si="463"/>
        <v>0</v>
      </c>
      <c r="I5833" s="160">
        <f t="shared" si="460"/>
        <v>0</v>
      </c>
      <c r="J5833" s="160">
        <f t="shared" si="461"/>
        <v>0</v>
      </c>
      <c r="K5833" s="160">
        <f t="shared" si="462"/>
        <v>0</v>
      </c>
    </row>
    <row r="5834" spans="7:11">
      <c r="G5834" s="160">
        <f t="shared" si="459"/>
        <v>0</v>
      </c>
      <c r="H5834" s="160">
        <f t="shared" si="463"/>
        <v>0</v>
      </c>
      <c r="I5834" s="160">
        <f t="shared" si="460"/>
        <v>0</v>
      </c>
      <c r="J5834" s="160">
        <f t="shared" si="461"/>
        <v>0</v>
      </c>
      <c r="K5834" s="160">
        <f t="shared" si="462"/>
        <v>0</v>
      </c>
    </row>
    <row r="5835" spans="7:11">
      <c r="G5835" s="160">
        <f t="shared" si="459"/>
        <v>0</v>
      </c>
      <c r="H5835" s="160">
        <f t="shared" si="463"/>
        <v>0</v>
      </c>
      <c r="I5835" s="160">
        <f t="shared" si="460"/>
        <v>0</v>
      </c>
      <c r="J5835" s="160">
        <f t="shared" si="461"/>
        <v>0</v>
      </c>
      <c r="K5835" s="160">
        <f t="shared" si="462"/>
        <v>0</v>
      </c>
    </row>
    <row r="5836" spans="7:11">
      <c r="G5836" s="160">
        <f t="shared" si="459"/>
        <v>0</v>
      </c>
      <c r="H5836" s="160">
        <f t="shared" si="463"/>
        <v>0</v>
      </c>
      <c r="I5836" s="160">
        <f t="shared" si="460"/>
        <v>0</v>
      </c>
      <c r="J5836" s="160">
        <f t="shared" si="461"/>
        <v>0</v>
      </c>
      <c r="K5836" s="160">
        <f t="shared" si="462"/>
        <v>0</v>
      </c>
    </row>
    <row r="5837" spans="7:11">
      <c r="G5837" s="160">
        <f t="shared" si="459"/>
        <v>0</v>
      </c>
      <c r="H5837" s="160">
        <f t="shared" si="463"/>
        <v>0</v>
      </c>
      <c r="I5837" s="160">
        <f t="shared" si="460"/>
        <v>0</v>
      </c>
      <c r="J5837" s="160">
        <f t="shared" si="461"/>
        <v>0</v>
      </c>
      <c r="K5837" s="160">
        <f t="shared" si="462"/>
        <v>0</v>
      </c>
    </row>
    <row r="5838" spans="7:11">
      <c r="G5838" s="160">
        <f t="shared" si="459"/>
        <v>0</v>
      </c>
      <c r="H5838" s="160">
        <f t="shared" si="463"/>
        <v>0</v>
      </c>
      <c r="I5838" s="160">
        <f t="shared" si="460"/>
        <v>0</v>
      </c>
      <c r="J5838" s="160">
        <f t="shared" si="461"/>
        <v>0</v>
      </c>
      <c r="K5838" s="160">
        <f t="shared" si="462"/>
        <v>0</v>
      </c>
    </row>
    <row r="5839" spans="7:11">
      <c r="G5839" s="160">
        <f t="shared" si="459"/>
        <v>0</v>
      </c>
      <c r="H5839" s="160">
        <f t="shared" si="463"/>
        <v>0</v>
      </c>
      <c r="I5839" s="160">
        <f t="shared" si="460"/>
        <v>0</v>
      </c>
      <c r="J5839" s="160">
        <f t="shared" si="461"/>
        <v>0</v>
      </c>
      <c r="K5839" s="160">
        <f t="shared" si="462"/>
        <v>0</v>
      </c>
    </row>
    <row r="5840" spans="7:11">
      <c r="G5840" s="160">
        <f t="shared" si="459"/>
        <v>0</v>
      </c>
      <c r="H5840" s="160">
        <f t="shared" si="463"/>
        <v>0</v>
      </c>
      <c r="I5840" s="160">
        <f t="shared" si="460"/>
        <v>0</v>
      </c>
      <c r="J5840" s="160">
        <f t="shared" si="461"/>
        <v>0</v>
      </c>
      <c r="K5840" s="160">
        <f t="shared" si="462"/>
        <v>0</v>
      </c>
    </row>
    <row r="5841" spans="7:11">
      <c r="G5841" s="160">
        <f t="shared" si="459"/>
        <v>0</v>
      </c>
      <c r="H5841" s="160">
        <f t="shared" si="463"/>
        <v>0</v>
      </c>
      <c r="I5841" s="160">
        <f t="shared" si="460"/>
        <v>0</v>
      </c>
      <c r="J5841" s="160">
        <f t="shared" si="461"/>
        <v>0</v>
      </c>
      <c r="K5841" s="160">
        <f t="shared" si="462"/>
        <v>0</v>
      </c>
    </row>
    <row r="5842" spans="7:11">
      <c r="G5842" s="160">
        <f t="shared" si="459"/>
        <v>0</v>
      </c>
      <c r="H5842" s="160">
        <f t="shared" si="463"/>
        <v>0</v>
      </c>
      <c r="I5842" s="160">
        <f t="shared" si="460"/>
        <v>0</v>
      </c>
      <c r="J5842" s="160">
        <f t="shared" si="461"/>
        <v>0</v>
      </c>
      <c r="K5842" s="160">
        <f t="shared" si="462"/>
        <v>0</v>
      </c>
    </row>
    <row r="5843" spans="7:11">
      <c r="G5843" s="160">
        <f t="shared" si="459"/>
        <v>0</v>
      </c>
      <c r="H5843" s="160">
        <f t="shared" si="463"/>
        <v>0</v>
      </c>
      <c r="I5843" s="160">
        <f t="shared" si="460"/>
        <v>0</v>
      </c>
      <c r="J5843" s="160">
        <f t="shared" si="461"/>
        <v>0</v>
      </c>
      <c r="K5843" s="160">
        <f t="shared" si="462"/>
        <v>0</v>
      </c>
    </row>
    <row r="5844" spans="7:11">
      <c r="G5844" s="160">
        <f t="shared" si="459"/>
        <v>0</v>
      </c>
      <c r="H5844" s="160">
        <f t="shared" si="463"/>
        <v>0</v>
      </c>
      <c r="I5844" s="160">
        <f t="shared" si="460"/>
        <v>0</v>
      </c>
      <c r="J5844" s="160">
        <f t="shared" si="461"/>
        <v>0</v>
      </c>
      <c r="K5844" s="160">
        <f t="shared" si="462"/>
        <v>0</v>
      </c>
    </row>
    <row r="5845" spans="7:11">
      <c r="G5845" s="160">
        <f t="shared" si="459"/>
        <v>0</v>
      </c>
      <c r="H5845" s="160">
        <f t="shared" si="463"/>
        <v>0</v>
      </c>
      <c r="I5845" s="160">
        <f t="shared" si="460"/>
        <v>0</v>
      </c>
      <c r="J5845" s="160">
        <f t="shared" si="461"/>
        <v>0</v>
      </c>
      <c r="K5845" s="160">
        <f t="shared" si="462"/>
        <v>0</v>
      </c>
    </row>
    <row r="5846" spans="7:11">
      <c r="G5846" s="160">
        <f t="shared" si="459"/>
        <v>0</v>
      </c>
      <c r="H5846" s="160">
        <f t="shared" si="463"/>
        <v>0</v>
      </c>
      <c r="I5846" s="160">
        <f t="shared" si="460"/>
        <v>0</v>
      </c>
      <c r="J5846" s="160">
        <f t="shared" si="461"/>
        <v>0</v>
      </c>
      <c r="K5846" s="160">
        <f t="shared" si="462"/>
        <v>0</v>
      </c>
    </row>
    <row r="5847" spans="7:11">
      <c r="G5847" s="160">
        <f t="shared" si="459"/>
        <v>0</v>
      </c>
      <c r="H5847" s="160">
        <f t="shared" si="463"/>
        <v>0</v>
      </c>
      <c r="I5847" s="160">
        <f t="shared" si="460"/>
        <v>0</v>
      </c>
      <c r="J5847" s="160">
        <f t="shared" si="461"/>
        <v>0</v>
      </c>
      <c r="K5847" s="160">
        <f t="shared" si="462"/>
        <v>0</v>
      </c>
    </row>
    <row r="5848" spans="7:11">
      <c r="G5848" s="160">
        <f t="shared" si="459"/>
        <v>0</v>
      </c>
      <c r="H5848" s="160">
        <f t="shared" si="463"/>
        <v>0</v>
      </c>
      <c r="I5848" s="160">
        <f t="shared" si="460"/>
        <v>0</v>
      </c>
      <c r="J5848" s="160">
        <f t="shared" si="461"/>
        <v>0</v>
      </c>
      <c r="K5848" s="160">
        <f t="shared" si="462"/>
        <v>0</v>
      </c>
    </row>
    <row r="5849" spans="7:11">
      <c r="G5849" s="160">
        <f t="shared" si="459"/>
        <v>0</v>
      </c>
      <c r="H5849" s="160">
        <f t="shared" si="463"/>
        <v>0</v>
      </c>
      <c r="I5849" s="160">
        <f t="shared" si="460"/>
        <v>0</v>
      </c>
      <c r="J5849" s="160">
        <f t="shared" si="461"/>
        <v>0</v>
      </c>
      <c r="K5849" s="160">
        <f t="shared" si="462"/>
        <v>0</v>
      </c>
    </row>
    <row r="5850" spans="7:11">
      <c r="G5850" s="160">
        <f t="shared" si="459"/>
        <v>0</v>
      </c>
      <c r="H5850" s="160">
        <f t="shared" si="463"/>
        <v>0</v>
      </c>
      <c r="I5850" s="160">
        <f t="shared" si="460"/>
        <v>0</v>
      </c>
      <c r="J5850" s="160">
        <f t="shared" si="461"/>
        <v>0</v>
      </c>
      <c r="K5850" s="160">
        <f t="shared" si="462"/>
        <v>0</v>
      </c>
    </row>
    <row r="5851" spans="7:11">
      <c r="G5851" s="160">
        <f t="shared" si="459"/>
        <v>0</v>
      </c>
      <c r="H5851" s="160">
        <f t="shared" si="463"/>
        <v>0</v>
      </c>
      <c r="I5851" s="160">
        <f t="shared" si="460"/>
        <v>0</v>
      </c>
      <c r="J5851" s="160">
        <f t="shared" si="461"/>
        <v>0</v>
      </c>
      <c r="K5851" s="160">
        <f t="shared" si="462"/>
        <v>0</v>
      </c>
    </row>
    <row r="5852" spans="7:11">
      <c r="G5852" s="160">
        <f t="shared" si="459"/>
        <v>0</v>
      </c>
      <c r="H5852" s="160">
        <f t="shared" si="463"/>
        <v>0</v>
      </c>
      <c r="I5852" s="160">
        <f t="shared" si="460"/>
        <v>0</v>
      </c>
      <c r="J5852" s="160">
        <f t="shared" si="461"/>
        <v>0</v>
      </c>
      <c r="K5852" s="160">
        <f t="shared" si="462"/>
        <v>0</v>
      </c>
    </row>
    <row r="5853" spans="7:11">
      <c r="G5853" s="160">
        <f t="shared" si="459"/>
        <v>0</v>
      </c>
      <c r="H5853" s="160">
        <f t="shared" si="463"/>
        <v>0</v>
      </c>
      <c r="I5853" s="160">
        <f t="shared" si="460"/>
        <v>0</v>
      </c>
      <c r="J5853" s="160">
        <f t="shared" si="461"/>
        <v>0</v>
      </c>
      <c r="K5853" s="160">
        <f t="shared" si="462"/>
        <v>0</v>
      </c>
    </row>
    <row r="5854" spans="7:11">
      <c r="G5854" s="160">
        <f t="shared" si="459"/>
        <v>0</v>
      </c>
      <c r="H5854" s="160">
        <f t="shared" si="463"/>
        <v>0</v>
      </c>
      <c r="I5854" s="160">
        <f t="shared" si="460"/>
        <v>0</v>
      </c>
      <c r="J5854" s="160">
        <f t="shared" si="461"/>
        <v>0</v>
      </c>
      <c r="K5854" s="160">
        <f t="shared" si="462"/>
        <v>0</v>
      </c>
    </row>
    <row r="5855" spans="7:11">
      <c r="G5855" s="160">
        <f t="shared" si="459"/>
        <v>0</v>
      </c>
      <c r="H5855" s="160">
        <f t="shared" si="463"/>
        <v>0</v>
      </c>
      <c r="I5855" s="160">
        <f t="shared" si="460"/>
        <v>0</v>
      </c>
      <c r="J5855" s="160">
        <f t="shared" si="461"/>
        <v>0</v>
      </c>
      <c r="K5855" s="160">
        <f t="shared" si="462"/>
        <v>0</v>
      </c>
    </row>
    <row r="5856" spans="7:11">
      <c r="G5856" s="160">
        <f t="shared" si="459"/>
        <v>0</v>
      </c>
      <c r="H5856" s="160">
        <f t="shared" si="463"/>
        <v>0</v>
      </c>
      <c r="I5856" s="160">
        <f t="shared" si="460"/>
        <v>0</v>
      </c>
      <c r="J5856" s="160">
        <f t="shared" si="461"/>
        <v>0</v>
      </c>
      <c r="K5856" s="160">
        <f t="shared" si="462"/>
        <v>0</v>
      </c>
    </row>
    <row r="5857" spans="7:11">
      <c r="G5857" s="160">
        <f t="shared" si="459"/>
        <v>0</v>
      </c>
      <c r="H5857" s="160">
        <f t="shared" si="463"/>
        <v>0</v>
      </c>
      <c r="I5857" s="160">
        <f t="shared" si="460"/>
        <v>0</v>
      </c>
      <c r="J5857" s="160">
        <f t="shared" si="461"/>
        <v>0</v>
      </c>
      <c r="K5857" s="160">
        <f t="shared" si="462"/>
        <v>0</v>
      </c>
    </row>
    <row r="5858" spans="7:11">
      <c r="G5858" s="160">
        <f t="shared" si="459"/>
        <v>0</v>
      </c>
      <c r="H5858" s="160">
        <f t="shared" si="463"/>
        <v>0</v>
      </c>
      <c r="I5858" s="160">
        <f t="shared" si="460"/>
        <v>0</v>
      </c>
      <c r="J5858" s="160">
        <f t="shared" si="461"/>
        <v>0</v>
      </c>
      <c r="K5858" s="160">
        <f t="shared" si="462"/>
        <v>0</v>
      </c>
    </row>
    <row r="5859" spans="7:11">
      <c r="G5859" s="160">
        <f t="shared" si="459"/>
        <v>0</v>
      </c>
      <c r="H5859" s="160">
        <f t="shared" si="463"/>
        <v>0</v>
      </c>
      <c r="I5859" s="160">
        <f t="shared" si="460"/>
        <v>0</v>
      </c>
      <c r="J5859" s="160">
        <f t="shared" si="461"/>
        <v>0</v>
      </c>
      <c r="K5859" s="160">
        <f t="shared" si="462"/>
        <v>0</v>
      </c>
    </row>
    <row r="5860" spans="7:11">
      <c r="G5860" s="160">
        <f t="shared" si="459"/>
        <v>0</v>
      </c>
      <c r="H5860" s="160">
        <f t="shared" si="463"/>
        <v>0</v>
      </c>
      <c r="I5860" s="160">
        <f t="shared" si="460"/>
        <v>0</v>
      </c>
      <c r="J5860" s="160">
        <f t="shared" si="461"/>
        <v>0</v>
      </c>
      <c r="K5860" s="160">
        <f t="shared" si="462"/>
        <v>0</v>
      </c>
    </row>
    <row r="5861" spans="7:11">
      <c r="G5861" s="160">
        <f t="shared" si="459"/>
        <v>0</v>
      </c>
      <c r="H5861" s="160">
        <f t="shared" si="463"/>
        <v>0</v>
      </c>
      <c r="I5861" s="160">
        <f t="shared" si="460"/>
        <v>0</v>
      </c>
      <c r="J5861" s="160">
        <f t="shared" si="461"/>
        <v>0</v>
      </c>
      <c r="K5861" s="160">
        <f t="shared" si="462"/>
        <v>0</v>
      </c>
    </row>
    <row r="5862" spans="7:11">
      <c r="G5862" s="160">
        <f t="shared" si="459"/>
        <v>0</v>
      </c>
      <c r="H5862" s="160">
        <f t="shared" si="463"/>
        <v>0</v>
      </c>
      <c r="I5862" s="160">
        <f t="shared" si="460"/>
        <v>0</v>
      </c>
      <c r="J5862" s="160">
        <f t="shared" si="461"/>
        <v>0</v>
      </c>
      <c r="K5862" s="160">
        <f t="shared" si="462"/>
        <v>0</v>
      </c>
    </row>
    <row r="5863" spans="7:11">
      <c r="G5863" s="160">
        <f t="shared" si="459"/>
        <v>0</v>
      </c>
      <c r="H5863" s="160">
        <f t="shared" si="463"/>
        <v>0</v>
      </c>
      <c r="I5863" s="160">
        <f t="shared" si="460"/>
        <v>0</v>
      </c>
      <c r="J5863" s="160">
        <f t="shared" si="461"/>
        <v>0</v>
      </c>
      <c r="K5863" s="160">
        <f t="shared" si="462"/>
        <v>0</v>
      </c>
    </row>
    <row r="5864" spans="7:11">
      <c r="G5864" s="160">
        <f t="shared" si="459"/>
        <v>0</v>
      </c>
      <c r="H5864" s="160">
        <f t="shared" si="463"/>
        <v>0</v>
      </c>
      <c r="I5864" s="160">
        <f t="shared" si="460"/>
        <v>0</v>
      </c>
      <c r="J5864" s="160">
        <f t="shared" si="461"/>
        <v>0</v>
      </c>
      <c r="K5864" s="160">
        <f t="shared" si="462"/>
        <v>0</v>
      </c>
    </row>
    <row r="5865" spans="7:11">
      <c r="G5865" s="160">
        <f t="shared" si="459"/>
        <v>0</v>
      </c>
      <c r="H5865" s="160">
        <f t="shared" si="463"/>
        <v>0</v>
      </c>
      <c r="I5865" s="160">
        <f t="shared" si="460"/>
        <v>0</v>
      </c>
      <c r="J5865" s="160">
        <f t="shared" si="461"/>
        <v>0</v>
      </c>
      <c r="K5865" s="160">
        <f t="shared" si="462"/>
        <v>0</v>
      </c>
    </row>
    <row r="5866" spans="7:11">
      <c r="G5866" s="160">
        <f t="shared" si="459"/>
        <v>0</v>
      </c>
      <c r="H5866" s="160">
        <f t="shared" si="463"/>
        <v>0</v>
      </c>
      <c r="I5866" s="160">
        <f t="shared" si="460"/>
        <v>0</v>
      </c>
      <c r="J5866" s="160">
        <f t="shared" si="461"/>
        <v>0</v>
      </c>
      <c r="K5866" s="160">
        <f t="shared" si="462"/>
        <v>0</v>
      </c>
    </row>
    <row r="5867" spans="7:11">
      <c r="G5867" s="160">
        <f t="shared" si="459"/>
        <v>0</v>
      </c>
      <c r="H5867" s="160">
        <f t="shared" si="463"/>
        <v>0</v>
      </c>
      <c r="I5867" s="160">
        <f t="shared" si="460"/>
        <v>0</v>
      </c>
      <c r="J5867" s="160">
        <f t="shared" si="461"/>
        <v>0</v>
      </c>
      <c r="K5867" s="160">
        <f t="shared" si="462"/>
        <v>0</v>
      </c>
    </row>
    <row r="5868" spans="7:11">
      <c r="G5868" s="160">
        <f t="shared" si="459"/>
        <v>0</v>
      </c>
      <c r="H5868" s="160">
        <f t="shared" si="463"/>
        <v>0</v>
      </c>
      <c r="I5868" s="160">
        <f t="shared" si="460"/>
        <v>0</v>
      </c>
      <c r="J5868" s="160">
        <f t="shared" si="461"/>
        <v>0</v>
      </c>
      <c r="K5868" s="160">
        <f t="shared" si="462"/>
        <v>0</v>
      </c>
    </row>
    <row r="5869" spans="7:11">
      <c r="G5869" s="160">
        <f t="shared" si="459"/>
        <v>0</v>
      </c>
      <c r="H5869" s="160">
        <f t="shared" si="463"/>
        <v>0</v>
      </c>
      <c r="I5869" s="160">
        <f t="shared" si="460"/>
        <v>0</v>
      </c>
      <c r="J5869" s="160">
        <f t="shared" si="461"/>
        <v>0</v>
      </c>
      <c r="K5869" s="160">
        <f t="shared" si="462"/>
        <v>0</v>
      </c>
    </row>
    <row r="5870" spans="7:11">
      <c r="G5870" s="160">
        <f t="shared" si="459"/>
        <v>0</v>
      </c>
      <c r="H5870" s="160">
        <f t="shared" si="463"/>
        <v>0</v>
      </c>
      <c r="I5870" s="160">
        <f t="shared" si="460"/>
        <v>0</v>
      </c>
      <c r="J5870" s="160">
        <f t="shared" si="461"/>
        <v>0</v>
      </c>
      <c r="K5870" s="160">
        <f t="shared" si="462"/>
        <v>0</v>
      </c>
    </row>
    <row r="5871" spans="7:11">
      <c r="G5871" s="160">
        <f t="shared" si="459"/>
        <v>0</v>
      </c>
      <c r="H5871" s="160">
        <f t="shared" si="463"/>
        <v>0</v>
      </c>
      <c r="I5871" s="160">
        <f t="shared" si="460"/>
        <v>0</v>
      </c>
      <c r="J5871" s="160">
        <f t="shared" si="461"/>
        <v>0</v>
      </c>
      <c r="K5871" s="160">
        <f t="shared" si="462"/>
        <v>0</v>
      </c>
    </row>
    <row r="5872" spans="7:11">
      <c r="G5872" s="160">
        <f t="shared" si="459"/>
        <v>0</v>
      </c>
      <c r="H5872" s="160">
        <f t="shared" si="463"/>
        <v>0</v>
      </c>
      <c r="I5872" s="160">
        <f t="shared" si="460"/>
        <v>0</v>
      </c>
      <c r="J5872" s="160">
        <f t="shared" si="461"/>
        <v>0</v>
      </c>
      <c r="K5872" s="160">
        <f t="shared" si="462"/>
        <v>0</v>
      </c>
    </row>
    <row r="5873" spans="7:11">
      <c r="G5873" s="160">
        <f t="shared" si="459"/>
        <v>0</v>
      </c>
      <c r="H5873" s="160">
        <f t="shared" si="463"/>
        <v>0</v>
      </c>
      <c r="I5873" s="160">
        <f t="shared" si="460"/>
        <v>0</v>
      </c>
      <c r="J5873" s="160">
        <f t="shared" si="461"/>
        <v>0</v>
      </c>
      <c r="K5873" s="160">
        <f t="shared" si="462"/>
        <v>0</v>
      </c>
    </row>
    <row r="5874" spans="7:11">
      <c r="G5874" s="160">
        <f t="shared" si="459"/>
        <v>0</v>
      </c>
      <c r="H5874" s="160">
        <f t="shared" si="463"/>
        <v>0</v>
      </c>
      <c r="I5874" s="160">
        <f t="shared" si="460"/>
        <v>0</v>
      </c>
      <c r="J5874" s="160">
        <f t="shared" si="461"/>
        <v>0</v>
      </c>
      <c r="K5874" s="160">
        <f t="shared" si="462"/>
        <v>0</v>
      </c>
    </row>
    <row r="5875" spans="7:11">
      <c r="G5875" s="160">
        <f t="shared" si="459"/>
        <v>0</v>
      </c>
      <c r="H5875" s="160">
        <f t="shared" si="463"/>
        <v>0</v>
      </c>
      <c r="I5875" s="160">
        <f t="shared" si="460"/>
        <v>0</v>
      </c>
      <c r="J5875" s="160">
        <f t="shared" si="461"/>
        <v>0</v>
      </c>
      <c r="K5875" s="160">
        <f t="shared" si="462"/>
        <v>0</v>
      </c>
    </row>
    <row r="5876" spans="7:11">
      <c r="G5876" s="160">
        <f t="shared" si="459"/>
        <v>0</v>
      </c>
      <c r="H5876" s="160">
        <f t="shared" si="463"/>
        <v>0</v>
      </c>
      <c r="I5876" s="160">
        <f t="shared" si="460"/>
        <v>0</v>
      </c>
      <c r="J5876" s="160">
        <f t="shared" si="461"/>
        <v>0</v>
      </c>
      <c r="K5876" s="160">
        <f t="shared" si="462"/>
        <v>0</v>
      </c>
    </row>
    <row r="5877" spans="7:11">
      <c r="G5877" s="160">
        <f t="shared" si="459"/>
        <v>0</v>
      </c>
      <c r="H5877" s="160">
        <f t="shared" si="463"/>
        <v>0</v>
      </c>
      <c r="I5877" s="160">
        <f t="shared" si="460"/>
        <v>0</v>
      </c>
      <c r="J5877" s="160">
        <f t="shared" si="461"/>
        <v>0</v>
      </c>
      <c r="K5877" s="160">
        <f t="shared" si="462"/>
        <v>0</v>
      </c>
    </row>
    <row r="5878" spans="7:11">
      <c r="G5878" s="160">
        <f t="shared" si="459"/>
        <v>0</v>
      </c>
      <c r="H5878" s="160">
        <f t="shared" si="463"/>
        <v>0</v>
      </c>
      <c r="I5878" s="160">
        <f t="shared" si="460"/>
        <v>0</v>
      </c>
      <c r="J5878" s="160">
        <f t="shared" si="461"/>
        <v>0</v>
      </c>
      <c r="K5878" s="160">
        <f t="shared" si="462"/>
        <v>0</v>
      </c>
    </row>
    <row r="5879" spans="7:11">
      <c r="G5879" s="160">
        <f t="shared" si="459"/>
        <v>0</v>
      </c>
      <c r="H5879" s="160">
        <f t="shared" si="463"/>
        <v>0</v>
      </c>
      <c r="I5879" s="160">
        <f t="shared" si="460"/>
        <v>0</v>
      </c>
      <c r="J5879" s="160">
        <f t="shared" si="461"/>
        <v>0</v>
      </c>
      <c r="K5879" s="160">
        <f t="shared" si="462"/>
        <v>0</v>
      </c>
    </row>
    <row r="5880" spans="7:11">
      <c r="G5880" s="160">
        <f t="shared" si="459"/>
        <v>0</v>
      </c>
      <c r="H5880" s="160">
        <f t="shared" si="463"/>
        <v>0</v>
      </c>
      <c r="I5880" s="160">
        <f t="shared" si="460"/>
        <v>0</v>
      </c>
      <c r="J5880" s="160">
        <f t="shared" si="461"/>
        <v>0</v>
      </c>
      <c r="K5880" s="160">
        <f t="shared" si="462"/>
        <v>0</v>
      </c>
    </row>
    <row r="5881" spans="7:11">
      <c r="G5881" s="160">
        <f t="shared" ref="G5881:G5944" si="464">IF(LEFT(C5881,2)="1-","ТР",IF(LEFT(C5881,2)="4-","ТР",0))</f>
        <v>0</v>
      </c>
      <c r="H5881" s="160">
        <f t="shared" si="463"/>
        <v>0</v>
      </c>
      <c r="I5881" s="160">
        <f t="shared" si="460"/>
        <v>0</v>
      </c>
      <c r="J5881" s="160">
        <f t="shared" si="461"/>
        <v>0</v>
      </c>
      <c r="K5881" s="160">
        <f t="shared" si="462"/>
        <v>0</v>
      </c>
    </row>
    <row r="5882" spans="7:11">
      <c r="G5882" s="160">
        <f t="shared" si="464"/>
        <v>0</v>
      </c>
      <c r="H5882" s="160">
        <f t="shared" si="463"/>
        <v>0</v>
      </c>
      <c r="I5882" s="160">
        <f t="shared" si="460"/>
        <v>0</v>
      </c>
      <c r="J5882" s="160">
        <f t="shared" si="461"/>
        <v>0</v>
      </c>
      <c r="K5882" s="160">
        <f t="shared" si="462"/>
        <v>0</v>
      </c>
    </row>
    <row r="5883" spans="7:11">
      <c r="G5883" s="160">
        <f t="shared" si="464"/>
        <v>0</v>
      </c>
      <c r="H5883" s="160">
        <f t="shared" si="463"/>
        <v>0</v>
      </c>
      <c r="I5883" s="160">
        <f t="shared" si="460"/>
        <v>0</v>
      </c>
      <c r="J5883" s="160">
        <f t="shared" si="461"/>
        <v>0</v>
      </c>
      <c r="K5883" s="160">
        <f t="shared" si="462"/>
        <v>0</v>
      </c>
    </row>
    <row r="5884" spans="7:11">
      <c r="G5884" s="160">
        <f t="shared" si="464"/>
        <v>0</v>
      </c>
      <c r="H5884" s="160">
        <f t="shared" si="463"/>
        <v>0</v>
      </c>
      <c r="I5884" s="160">
        <f t="shared" si="460"/>
        <v>0</v>
      </c>
      <c r="J5884" s="160">
        <f t="shared" si="461"/>
        <v>0</v>
      </c>
      <c r="K5884" s="160">
        <f t="shared" si="462"/>
        <v>0</v>
      </c>
    </row>
    <row r="5885" spans="7:11">
      <c r="G5885" s="160">
        <f t="shared" si="464"/>
        <v>0</v>
      </c>
      <c r="H5885" s="160">
        <f t="shared" si="463"/>
        <v>0</v>
      </c>
      <c r="I5885" s="160">
        <f t="shared" si="460"/>
        <v>0</v>
      </c>
      <c r="J5885" s="160">
        <f t="shared" si="461"/>
        <v>0</v>
      </c>
      <c r="K5885" s="160">
        <f t="shared" si="462"/>
        <v>0</v>
      </c>
    </row>
    <row r="5886" spans="7:11">
      <c r="G5886" s="160">
        <f t="shared" si="464"/>
        <v>0</v>
      </c>
      <c r="H5886" s="160">
        <f t="shared" si="463"/>
        <v>0</v>
      </c>
      <c r="I5886" s="160">
        <f t="shared" si="460"/>
        <v>0</v>
      </c>
      <c r="J5886" s="160">
        <f t="shared" si="461"/>
        <v>0</v>
      </c>
      <c r="K5886" s="160">
        <f t="shared" si="462"/>
        <v>0</v>
      </c>
    </row>
    <row r="5887" spans="7:11">
      <c r="G5887" s="160">
        <f t="shared" si="464"/>
        <v>0</v>
      </c>
      <c r="H5887" s="160">
        <f t="shared" si="463"/>
        <v>0</v>
      </c>
      <c r="I5887" s="160">
        <f t="shared" si="460"/>
        <v>0</v>
      </c>
      <c r="J5887" s="160">
        <f t="shared" si="461"/>
        <v>0</v>
      </c>
      <c r="K5887" s="160">
        <f t="shared" si="462"/>
        <v>0</v>
      </c>
    </row>
    <row r="5888" spans="7:11">
      <c r="G5888" s="160">
        <f t="shared" si="464"/>
        <v>0</v>
      </c>
      <c r="H5888" s="160">
        <f t="shared" si="463"/>
        <v>0</v>
      </c>
      <c r="I5888" s="160">
        <f t="shared" si="460"/>
        <v>0</v>
      </c>
      <c r="J5888" s="160">
        <f t="shared" si="461"/>
        <v>0</v>
      </c>
      <c r="K5888" s="160">
        <f t="shared" si="462"/>
        <v>0</v>
      </c>
    </row>
    <row r="5889" spans="7:11">
      <c r="G5889" s="160">
        <f t="shared" si="464"/>
        <v>0</v>
      </c>
      <c r="H5889" s="160">
        <f t="shared" si="463"/>
        <v>0</v>
      </c>
      <c r="I5889" s="160">
        <f t="shared" si="460"/>
        <v>0</v>
      </c>
      <c r="J5889" s="160">
        <f t="shared" si="461"/>
        <v>0</v>
      </c>
      <c r="K5889" s="160">
        <f t="shared" si="462"/>
        <v>0</v>
      </c>
    </row>
    <row r="5890" spans="7:11">
      <c r="G5890" s="160">
        <f t="shared" si="464"/>
        <v>0</v>
      </c>
      <c r="H5890" s="160">
        <f t="shared" si="463"/>
        <v>0</v>
      </c>
      <c r="I5890" s="160">
        <f t="shared" si="460"/>
        <v>0</v>
      </c>
      <c r="J5890" s="160">
        <f t="shared" si="461"/>
        <v>0</v>
      </c>
      <c r="K5890" s="160">
        <f t="shared" si="462"/>
        <v>0</v>
      </c>
    </row>
    <row r="5891" spans="7:11">
      <c r="G5891" s="160">
        <f t="shared" si="464"/>
        <v>0</v>
      </c>
      <c r="H5891" s="160">
        <f t="shared" si="463"/>
        <v>0</v>
      </c>
      <c r="I5891" s="160">
        <f t="shared" si="460"/>
        <v>0</v>
      </c>
      <c r="J5891" s="160">
        <f t="shared" si="461"/>
        <v>0</v>
      </c>
      <c r="K5891" s="160">
        <f t="shared" si="462"/>
        <v>0</v>
      </c>
    </row>
    <row r="5892" spans="7:11">
      <c r="G5892" s="160">
        <f t="shared" si="464"/>
        <v>0</v>
      </c>
      <c r="H5892" s="160">
        <f t="shared" si="463"/>
        <v>0</v>
      </c>
      <c r="I5892" s="160">
        <f t="shared" ref="I5892:I5955" si="465">IF(G5892="ТР",F5892,0)</f>
        <v>0</v>
      </c>
      <c r="J5892" s="160">
        <f t="shared" si="461"/>
        <v>0</v>
      </c>
      <c r="K5892" s="160">
        <f t="shared" si="462"/>
        <v>0</v>
      </c>
    </row>
    <row r="5893" spans="7:11">
      <c r="G5893" s="160">
        <f t="shared" si="464"/>
        <v>0</v>
      </c>
      <c r="H5893" s="160">
        <f t="shared" si="463"/>
        <v>0</v>
      </c>
      <c r="I5893" s="160">
        <f t="shared" si="465"/>
        <v>0</v>
      </c>
      <c r="J5893" s="160">
        <f t="shared" ref="J5893:J5956" si="466">IF(LEFT(C5893,2)="02","КР",0)</f>
        <v>0</v>
      </c>
      <c r="K5893" s="160">
        <f t="shared" ref="K5893:K5956" si="467">IF(J5893="КР",F5893,0)</f>
        <v>0</v>
      </c>
    </row>
    <row r="5894" spans="7:11">
      <c r="G5894" s="160">
        <f t="shared" si="464"/>
        <v>0</v>
      </c>
      <c r="H5894" s="160">
        <f t="shared" si="463"/>
        <v>0</v>
      </c>
      <c r="I5894" s="160">
        <f t="shared" si="465"/>
        <v>0</v>
      </c>
      <c r="J5894" s="160">
        <f t="shared" si="466"/>
        <v>0</v>
      </c>
      <c r="K5894" s="160">
        <f t="shared" si="467"/>
        <v>0</v>
      </c>
    </row>
    <row r="5895" spans="7:11">
      <c r="G5895" s="160">
        <f t="shared" si="464"/>
        <v>0</v>
      </c>
      <c r="H5895" s="160">
        <f t="shared" ref="H5895:H5958" si="468">IF(G5895="ТР",MID(C5895,3,1),0)</f>
        <v>0</v>
      </c>
      <c r="I5895" s="160">
        <f t="shared" si="465"/>
        <v>0</v>
      </c>
      <c r="J5895" s="160">
        <f t="shared" si="466"/>
        <v>0</v>
      </c>
      <c r="K5895" s="160">
        <f t="shared" si="467"/>
        <v>0</v>
      </c>
    </row>
    <row r="5896" spans="7:11">
      <c r="G5896" s="160">
        <f t="shared" si="464"/>
        <v>0</v>
      </c>
      <c r="H5896" s="160">
        <f t="shared" si="468"/>
        <v>0</v>
      </c>
      <c r="I5896" s="160">
        <f t="shared" si="465"/>
        <v>0</v>
      </c>
      <c r="J5896" s="160">
        <f t="shared" si="466"/>
        <v>0</v>
      </c>
      <c r="K5896" s="160">
        <f t="shared" si="467"/>
        <v>0</v>
      </c>
    </row>
    <row r="5897" spans="7:11">
      <c r="G5897" s="160">
        <f t="shared" si="464"/>
        <v>0</v>
      </c>
      <c r="H5897" s="160">
        <f t="shared" si="468"/>
        <v>0</v>
      </c>
      <c r="I5897" s="160">
        <f t="shared" si="465"/>
        <v>0</v>
      </c>
      <c r="J5897" s="160">
        <f t="shared" si="466"/>
        <v>0</v>
      </c>
      <c r="K5897" s="160">
        <f t="shared" si="467"/>
        <v>0</v>
      </c>
    </row>
    <row r="5898" spans="7:11">
      <c r="G5898" s="160">
        <f t="shared" si="464"/>
        <v>0</v>
      </c>
      <c r="H5898" s="160">
        <f t="shared" si="468"/>
        <v>0</v>
      </c>
      <c r="I5898" s="160">
        <f t="shared" si="465"/>
        <v>0</v>
      </c>
      <c r="J5898" s="160">
        <f t="shared" si="466"/>
        <v>0</v>
      </c>
      <c r="K5898" s="160">
        <f t="shared" si="467"/>
        <v>0</v>
      </c>
    </row>
    <row r="5899" spans="7:11">
      <c r="G5899" s="160">
        <f t="shared" si="464"/>
        <v>0</v>
      </c>
      <c r="H5899" s="160">
        <f t="shared" si="468"/>
        <v>0</v>
      </c>
      <c r="I5899" s="160">
        <f t="shared" si="465"/>
        <v>0</v>
      </c>
      <c r="J5899" s="160">
        <f t="shared" si="466"/>
        <v>0</v>
      </c>
      <c r="K5899" s="160">
        <f t="shared" si="467"/>
        <v>0</v>
      </c>
    </row>
    <row r="5900" spans="7:11">
      <c r="G5900" s="160">
        <f t="shared" si="464"/>
        <v>0</v>
      </c>
      <c r="H5900" s="160">
        <f t="shared" si="468"/>
        <v>0</v>
      </c>
      <c r="I5900" s="160">
        <f t="shared" si="465"/>
        <v>0</v>
      </c>
      <c r="J5900" s="160">
        <f t="shared" si="466"/>
        <v>0</v>
      </c>
      <c r="K5900" s="160">
        <f t="shared" si="467"/>
        <v>0</v>
      </c>
    </row>
    <row r="5901" spans="7:11">
      <c r="G5901" s="160">
        <f t="shared" si="464"/>
        <v>0</v>
      </c>
      <c r="H5901" s="160">
        <f t="shared" si="468"/>
        <v>0</v>
      </c>
      <c r="I5901" s="160">
        <f t="shared" si="465"/>
        <v>0</v>
      </c>
      <c r="J5901" s="160">
        <f t="shared" si="466"/>
        <v>0</v>
      </c>
      <c r="K5901" s="160">
        <f t="shared" si="467"/>
        <v>0</v>
      </c>
    </row>
    <row r="5902" spans="7:11">
      <c r="G5902" s="160">
        <f t="shared" si="464"/>
        <v>0</v>
      </c>
      <c r="H5902" s="160">
        <f t="shared" si="468"/>
        <v>0</v>
      </c>
      <c r="I5902" s="160">
        <f t="shared" si="465"/>
        <v>0</v>
      </c>
      <c r="J5902" s="160">
        <f t="shared" si="466"/>
        <v>0</v>
      </c>
      <c r="K5902" s="160">
        <f t="shared" si="467"/>
        <v>0</v>
      </c>
    </row>
    <row r="5903" spans="7:11">
      <c r="G5903" s="160">
        <f t="shared" si="464"/>
        <v>0</v>
      </c>
      <c r="H5903" s="160">
        <f t="shared" si="468"/>
        <v>0</v>
      </c>
      <c r="I5903" s="160">
        <f t="shared" si="465"/>
        <v>0</v>
      </c>
      <c r="J5903" s="160">
        <f t="shared" si="466"/>
        <v>0</v>
      </c>
      <c r="K5903" s="160">
        <f t="shared" si="467"/>
        <v>0</v>
      </c>
    </row>
    <row r="5904" spans="7:11">
      <c r="G5904" s="160">
        <f t="shared" si="464"/>
        <v>0</v>
      </c>
      <c r="H5904" s="160">
        <f t="shared" si="468"/>
        <v>0</v>
      </c>
      <c r="I5904" s="160">
        <f t="shared" si="465"/>
        <v>0</v>
      </c>
      <c r="J5904" s="160">
        <f t="shared" si="466"/>
        <v>0</v>
      </c>
      <c r="K5904" s="160">
        <f t="shared" si="467"/>
        <v>0</v>
      </c>
    </row>
    <row r="5905" spans="7:11">
      <c r="G5905" s="160">
        <f t="shared" si="464"/>
        <v>0</v>
      </c>
      <c r="H5905" s="160">
        <f t="shared" si="468"/>
        <v>0</v>
      </c>
      <c r="I5905" s="160">
        <f t="shared" si="465"/>
        <v>0</v>
      </c>
      <c r="J5905" s="160">
        <f t="shared" si="466"/>
        <v>0</v>
      </c>
      <c r="K5905" s="160">
        <f t="shared" si="467"/>
        <v>0</v>
      </c>
    </row>
    <row r="5906" spans="7:11">
      <c r="G5906" s="160">
        <f t="shared" si="464"/>
        <v>0</v>
      </c>
      <c r="H5906" s="160">
        <f t="shared" si="468"/>
        <v>0</v>
      </c>
      <c r="I5906" s="160">
        <f t="shared" si="465"/>
        <v>0</v>
      </c>
      <c r="J5906" s="160">
        <f t="shared" si="466"/>
        <v>0</v>
      </c>
      <c r="K5906" s="160">
        <f t="shared" si="467"/>
        <v>0</v>
      </c>
    </row>
    <row r="5907" spans="7:11">
      <c r="G5907" s="160">
        <f t="shared" si="464"/>
        <v>0</v>
      </c>
      <c r="H5907" s="160">
        <f t="shared" si="468"/>
        <v>0</v>
      </c>
      <c r="I5907" s="160">
        <f t="shared" si="465"/>
        <v>0</v>
      </c>
      <c r="J5907" s="160">
        <f t="shared" si="466"/>
        <v>0</v>
      </c>
      <c r="K5907" s="160">
        <f t="shared" si="467"/>
        <v>0</v>
      </c>
    </row>
    <row r="5908" spans="7:11">
      <c r="G5908" s="160">
        <f t="shared" si="464"/>
        <v>0</v>
      </c>
      <c r="H5908" s="160">
        <f t="shared" si="468"/>
        <v>0</v>
      </c>
      <c r="I5908" s="160">
        <f t="shared" si="465"/>
        <v>0</v>
      </c>
      <c r="J5908" s="160">
        <f t="shared" si="466"/>
        <v>0</v>
      </c>
      <c r="K5908" s="160">
        <f t="shared" si="467"/>
        <v>0</v>
      </c>
    </row>
    <row r="5909" spans="7:11">
      <c r="G5909" s="160">
        <f t="shared" si="464"/>
        <v>0</v>
      </c>
      <c r="H5909" s="160">
        <f t="shared" si="468"/>
        <v>0</v>
      </c>
      <c r="I5909" s="160">
        <f t="shared" si="465"/>
        <v>0</v>
      </c>
      <c r="J5909" s="160">
        <f t="shared" si="466"/>
        <v>0</v>
      </c>
      <c r="K5909" s="160">
        <f t="shared" si="467"/>
        <v>0</v>
      </c>
    </row>
    <row r="5910" spans="7:11">
      <c r="G5910" s="160">
        <f t="shared" si="464"/>
        <v>0</v>
      </c>
      <c r="H5910" s="160">
        <f t="shared" si="468"/>
        <v>0</v>
      </c>
      <c r="I5910" s="160">
        <f t="shared" si="465"/>
        <v>0</v>
      </c>
      <c r="J5910" s="160">
        <f t="shared" si="466"/>
        <v>0</v>
      </c>
      <c r="K5910" s="160">
        <f t="shared" si="467"/>
        <v>0</v>
      </c>
    </row>
    <row r="5911" spans="7:11">
      <c r="G5911" s="160">
        <f t="shared" si="464"/>
        <v>0</v>
      </c>
      <c r="H5911" s="160">
        <f t="shared" si="468"/>
        <v>0</v>
      </c>
      <c r="I5911" s="160">
        <f t="shared" si="465"/>
        <v>0</v>
      </c>
      <c r="J5911" s="160">
        <f t="shared" si="466"/>
        <v>0</v>
      </c>
      <c r="K5911" s="160">
        <f t="shared" si="467"/>
        <v>0</v>
      </c>
    </row>
    <row r="5912" spans="7:11">
      <c r="G5912" s="160">
        <f t="shared" si="464"/>
        <v>0</v>
      </c>
      <c r="H5912" s="160">
        <f t="shared" si="468"/>
        <v>0</v>
      </c>
      <c r="I5912" s="160">
        <f t="shared" si="465"/>
        <v>0</v>
      </c>
      <c r="J5912" s="160">
        <f t="shared" si="466"/>
        <v>0</v>
      </c>
      <c r="K5912" s="160">
        <f t="shared" si="467"/>
        <v>0</v>
      </c>
    </row>
    <row r="5913" spans="7:11">
      <c r="G5913" s="160">
        <f t="shared" si="464"/>
        <v>0</v>
      </c>
      <c r="H5913" s="160">
        <f t="shared" si="468"/>
        <v>0</v>
      </c>
      <c r="I5913" s="160">
        <f t="shared" si="465"/>
        <v>0</v>
      </c>
      <c r="J5913" s="160">
        <f t="shared" si="466"/>
        <v>0</v>
      </c>
      <c r="K5913" s="160">
        <f t="shared" si="467"/>
        <v>0</v>
      </c>
    </row>
    <row r="5914" spans="7:11">
      <c r="G5914" s="160">
        <f t="shared" si="464"/>
        <v>0</v>
      </c>
      <c r="H5914" s="160">
        <f t="shared" si="468"/>
        <v>0</v>
      </c>
      <c r="I5914" s="160">
        <f t="shared" si="465"/>
        <v>0</v>
      </c>
      <c r="J5914" s="160">
        <f t="shared" si="466"/>
        <v>0</v>
      </c>
      <c r="K5914" s="160">
        <f t="shared" si="467"/>
        <v>0</v>
      </c>
    </row>
    <row r="5915" spans="7:11">
      <c r="G5915" s="160">
        <f t="shared" si="464"/>
        <v>0</v>
      </c>
      <c r="H5915" s="160">
        <f t="shared" si="468"/>
        <v>0</v>
      </c>
      <c r="I5915" s="160">
        <f t="shared" si="465"/>
        <v>0</v>
      </c>
      <c r="J5915" s="160">
        <f t="shared" si="466"/>
        <v>0</v>
      </c>
      <c r="K5915" s="160">
        <f t="shared" si="467"/>
        <v>0</v>
      </c>
    </row>
    <row r="5916" spans="7:11">
      <c r="G5916" s="160">
        <f t="shared" si="464"/>
        <v>0</v>
      </c>
      <c r="H5916" s="160">
        <f t="shared" si="468"/>
        <v>0</v>
      </c>
      <c r="I5916" s="160">
        <f t="shared" si="465"/>
        <v>0</v>
      </c>
      <c r="J5916" s="160">
        <f t="shared" si="466"/>
        <v>0</v>
      </c>
      <c r="K5916" s="160">
        <f t="shared" si="467"/>
        <v>0</v>
      </c>
    </row>
    <row r="5917" spans="7:11">
      <c r="G5917" s="160">
        <f t="shared" si="464"/>
        <v>0</v>
      </c>
      <c r="H5917" s="160">
        <f t="shared" si="468"/>
        <v>0</v>
      </c>
      <c r="I5917" s="160">
        <f t="shared" si="465"/>
        <v>0</v>
      </c>
      <c r="J5917" s="160">
        <f t="shared" si="466"/>
        <v>0</v>
      </c>
      <c r="K5917" s="160">
        <f t="shared" si="467"/>
        <v>0</v>
      </c>
    </row>
    <row r="5918" spans="7:11">
      <c r="G5918" s="160">
        <f t="shared" si="464"/>
        <v>0</v>
      </c>
      <c r="H5918" s="160">
        <f t="shared" si="468"/>
        <v>0</v>
      </c>
      <c r="I5918" s="160">
        <f t="shared" si="465"/>
        <v>0</v>
      </c>
      <c r="J5918" s="160">
        <f t="shared" si="466"/>
        <v>0</v>
      </c>
      <c r="K5918" s="160">
        <f t="shared" si="467"/>
        <v>0</v>
      </c>
    </row>
    <row r="5919" spans="7:11">
      <c r="G5919" s="160">
        <f t="shared" si="464"/>
        <v>0</v>
      </c>
      <c r="H5919" s="160">
        <f t="shared" si="468"/>
        <v>0</v>
      </c>
      <c r="I5919" s="160">
        <f t="shared" si="465"/>
        <v>0</v>
      </c>
      <c r="J5919" s="160">
        <f t="shared" si="466"/>
        <v>0</v>
      </c>
      <c r="K5919" s="160">
        <f t="shared" si="467"/>
        <v>0</v>
      </c>
    </row>
    <row r="5920" spans="7:11">
      <c r="G5920" s="160">
        <f t="shared" si="464"/>
        <v>0</v>
      </c>
      <c r="H5920" s="160">
        <f t="shared" si="468"/>
        <v>0</v>
      </c>
      <c r="I5920" s="160">
        <f t="shared" si="465"/>
        <v>0</v>
      </c>
      <c r="J5920" s="160">
        <f t="shared" si="466"/>
        <v>0</v>
      </c>
      <c r="K5920" s="160">
        <f t="shared" si="467"/>
        <v>0</v>
      </c>
    </row>
    <row r="5921" spans="7:11">
      <c r="G5921" s="160">
        <f t="shared" si="464"/>
        <v>0</v>
      </c>
      <c r="H5921" s="160">
        <f t="shared" si="468"/>
        <v>0</v>
      </c>
      <c r="I5921" s="160">
        <f t="shared" si="465"/>
        <v>0</v>
      </c>
      <c r="J5921" s="160">
        <f t="shared" si="466"/>
        <v>0</v>
      </c>
      <c r="K5921" s="160">
        <f t="shared" si="467"/>
        <v>0</v>
      </c>
    </row>
    <row r="5922" spans="7:11">
      <c r="G5922" s="160">
        <f t="shared" si="464"/>
        <v>0</v>
      </c>
      <c r="H5922" s="160">
        <f t="shared" si="468"/>
        <v>0</v>
      </c>
      <c r="I5922" s="160">
        <f t="shared" si="465"/>
        <v>0</v>
      </c>
      <c r="J5922" s="160">
        <f t="shared" si="466"/>
        <v>0</v>
      </c>
      <c r="K5922" s="160">
        <f t="shared" si="467"/>
        <v>0</v>
      </c>
    </row>
    <row r="5923" spans="7:11">
      <c r="G5923" s="160">
        <f t="shared" si="464"/>
        <v>0</v>
      </c>
      <c r="H5923" s="160">
        <f t="shared" si="468"/>
        <v>0</v>
      </c>
      <c r="I5923" s="160">
        <f t="shared" si="465"/>
        <v>0</v>
      </c>
      <c r="J5923" s="160">
        <f t="shared" si="466"/>
        <v>0</v>
      </c>
      <c r="K5923" s="160">
        <f t="shared" si="467"/>
        <v>0</v>
      </c>
    </row>
    <row r="5924" spans="7:11">
      <c r="G5924" s="160">
        <f t="shared" si="464"/>
        <v>0</v>
      </c>
      <c r="H5924" s="160">
        <f t="shared" si="468"/>
        <v>0</v>
      </c>
      <c r="I5924" s="160">
        <f t="shared" si="465"/>
        <v>0</v>
      </c>
      <c r="J5924" s="160">
        <f t="shared" si="466"/>
        <v>0</v>
      </c>
      <c r="K5924" s="160">
        <f t="shared" si="467"/>
        <v>0</v>
      </c>
    </row>
    <row r="5925" spans="7:11">
      <c r="G5925" s="160">
        <f t="shared" si="464"/>
        <v>0</v>
      </c>
      <c r="H5925" s="160">
        <f t="shared" si="468"/>
        <v>0</v>
      </c>
      <c r="I5925" s="160">
        <f t="shared" si="465"/>
        <v>0</v>
      </c>
      <c r="J5925" s="160">
        <f t="shared" si="466"/>
        <v>0</v>
      </c>
      <c r="K5925" s="160">
        <f t="shared" si="467"/>
        <v>0</v>
      </c>
    </row>
    <row r="5926" spans="7:11">
      <c r="G5926" s="160">
        <f t="shared" si="464"/>
        <v>0</v>
      </c>
      <c r="H5926" s="160">
        <f t="shared" si="468"/>
        <v>0</v>
      </c>
      <c r="I5926" s="160">
        <f t="shared" si="465"/>
        <v>0</v>
      </c>
      <c r="J5926" s="160">
        <f t="shared" si="466"/>
        <v>0</v>
      </c>
      <c r="K5926" s="160">
        <f t="shared" si="467"/>
        <v>0</v>
      </c>
    </row>
    <row r="5927" spans="7:11">
      <c r="G5927" s="160">
        <f t="shared" si="464"/>
        <v>0</v>
      </c>
      <c r="H5927" s="160">
        <f t="shared" si="468"/>
        <v>0</v>
      </c>
      <c r="I5927" s="160">
        <f t="shared" si="465"/>
        <v>0</v>
      </c>
      <c r="J5927" s="160">
        <f t="shared" si="466"/>
        <v>0</v>
      </c>
      <c r="K5927" s="160">
        <f t="shared" si="467"/>
        <v>0</v>
      </c>
    </row>
    <row r="5928" spans="7:11">
      <c r="G5928" s="160">
        <f t="shared" si="464"/>
        <v>0</v>
      </c>
      <c r="H5928" s="160">
        <f t="shared" si="468"/>
        <v>0</v>
      </c>
      <c r="I5928" s="160">
        <f t="shared" si="465"/>
        <v>0</v>
      </c>
      <c r="J5928" s="160">
        <f t="shared" si="466"/>
        <v>0</v>
      </c>
      <c r="K5928" s="160">
        <f t="shared" si="467"/>
        <v>0</v>
      </c>
    </row>
    <row r="5929" spans="7:11">
      <c r="G5929" s="160">
        <f t="shared" si="464"/>
        <v>0</v>
      </c>
      <c r="H5929" s="160">
        <f t="shared" si="468"/>
        <v>0</v>
      </c>
      <c r="I5929" s="160">
        <f t="shared" si="465"/>
        <v>0</v>
      </c>
      <c r="J5929" s="160">
        <f t="shared" si="466"/>
        <v>0</v>
      </c>
      <c r="K5929" s="160">
        <f t="shared" si="467"/>
        <v>0</v>
      </c>
    </row>
    <row r="5930" spans="7:11">
      <c r="G5930" s="160">
        <f t="shared" si="464"/>
        <v>0</v>
      </c>
      <c r="H5930" s="160">
        <f t="shared" si="468"/>
        <v>0</v>
      </c>
      <c r="I5930" s="160">
        <f t="shared" si="465"/>
        <v>0</v>
      </c>
      <c r="J5930" s="160">
        <f t="shared" si="466"/>
        <v>0</v>
      </c>
      <c r="K5930" s="160">
        <f t="shared" si="467"/>
        <v>0</v>
      </c>
    </row>
    <row r="5931" spans="7:11">
      <c r="G5931" s="160">
        <f t="shared" si="464"/>
        <v>0</v>
      </c>
      <c r="H5931" s="160">
        <f t="shared" si="468"/>
        <v>0</v>
      </c>
      <c r="I5931" s="160">
        <f t="shared" si="465"/>
        <v>0</v>
      </c>
      <c r="J5931" s="160">
        <f t="shared" si="466"/>
        <v>0</v>
      </c>
      <c r="K5931" s="160">
        <f t="shared" si="467"/>
        <v>0</v>
      </c>
    </row>
    <row r="5932" spans="7:11">
      <c r="G5932" s="160">
        <f t="shared" si="464"/>
        <v>0</v>
      </c>
      <c r="H5932" s="160">
        <f t="shared" si="468"/>
        <v>0</v>
      </c>
      <c r="I5932" s="160">
        <f t="shared" si="465"/>
        <v>0</v>
      </c>
      <c r="J5932" s="160">
        <f t="shared" si="466"/>
        <v>0</v>
      </c>
      <c r="K5932" s="160">
        <f t="shared" si="467"/>
        <v>0</v>
      </c>
    </row>
    <row r="5933" spans="7:11">
      <c r="G5933" s="160">
        <f t="shared" si="464"/>
        <v>0</v>
      </c>
      <c r="H5933" s="160">
        <f t="shared" si="468"/>
        <v>0</v>
      </c>
      <c r="I5933" s="160">
        <f t="shared" si="465"/>
        <v>0</v>
      </c>
      <c r="J5933" s="160">
        <f t="shared" si="466"/>
        <v>0</v>
      </c>
      <c r="K5933" s="160">
        <f t="shared" si="467"/>
        <v>0</v>
      </c>
    </row>
    <row r="5934" spans="7:11">
      <c r="G5934" s="160">
        <f t="shared" si="464"/>
        <v>0</v>
      </c>
      <c r="H5934" s="160">
        <f t="shared" si="468"/>
        <v>0</v>
      </c>
      <c r="I5934" s="160">
        <f t="shared" si="465"/>
        <v>0</v>
      </c>
      <c r="J5934" s="160">
        <f t="shared" si="466"/>
        <v>0</v>
      </c>
      <c r="K5934" s="160">
        <f t="shared" si="467"/>
        <v>0</v>
      </c>
    </row>
    <row r="5935" spans="7:11">
      <c r="G5935" s="160">
        <f t="shared" si="464"/>
        <v>0</v>
      </c>
      <c r="H5935" s="160">
        <f t="shared" si="468"/>
        <v>0</v>
      </c>
      <c r="I5935" s="160">
        <f t="shared" si="465"/>
        <v>0</v>
      </c>
      <c r="J5935" s="160">
        <f t="shared" si="466"/>
        <v>0</v>
      </c>
      <c r="K5935" s="160">
        <f t="shared" si="467"/>
        <v>0</v>
      </c>
    </row>
    <row r="5936" spans="7:11">
      <c r="G5936" s="160">
        <f t="shared" si="464"/>
        <v>0</v>
      </c>
      <c r="H5936" s="160">
        <f t="shared" si="468"/>
        <v>0</v>
      </c>
      <c r="I5936" s="160">
        <f t="shared" si="465"/>
        <v>0</v>
      </c>
      <c r="J5936" s="160">
        <f t="shared" si="466"/>
        <v>0</v>
      </c>
      <c r="K5936" s="160">
        <f t="shared" si="467"/>
        <v>0</v>
      </c>
    </row>
    <row r="5937" spans="7:11">
      <c r="G5937" s="160">
        <f t="shared" si="464"/>
        <v>0</v>
      </c>
      <c r="H5937" s="160">
        <f t="shared" si="468"/>
        <v>0</v>
      </c>
      <c r="I5937" s="160">
        <f t="shared" si="465"/>
        <v>0</v>
      </c>
      <c r="J5937" s="160">
        <f t="shared" si="466"/>
        <v>0</v>
      </c>
      <c r="K5937" s="160">
        <f t="shared" si="467"/>
        <v>0</v>
      </c>
    </row>
    <row r="5938" spans="7:11">
      <c r="G5938" s="160">
        <f t="shared" si="464"/>
        <v>0</v>
      </c>
      <c r="H5938" s="160">
        <f t="shared" si="468"/>
        <v>0</v>
      </c>
      <c r="I5938" s="160">
        <f t="shared" si="465"/>
        <v>0</v>
      </c>
      <c r="J5938" s="160">
        <f t="shared" si="466"/>
        <v>0</v>
      </c>
      <c r="K5938" s="160">
        <f t="shared" si="467"/>
        <v>0</v>
      </c>
    </row>
    <row r="5939" spans="7:11">
      <c r="G5939" s="160">
        <f t="shared" si="464"/>
        <v>0</v>
      </c>
      <c r="H5939" s="160">
        <f t="shared" si="468"/>
        <v>0</v>
      </c>
      <c r="I5939" s="160">
        <f t="shared" si="465"/>
        <v>0</v>
      </c>
      <c r="J5939" s="160">
        <f t="shared" si="466"/>
        <v>0</v>
      </c>
      <c r="K5939" s="160">
        <f t="shared" si="467"/>
        <v>0</v>
      </c>
    </row>
    <row r="5940" spans="7:11">
      <c r="G5940" s="160">
        <f t="shared" si="464"/>
        <v>0</v>
      </c>
      <c r="H5940" s="160">
        <f t="shared" si="468"/>
        <v>0</v>
      </c>
      <c r="I5940" s="160">
        <f t="shared" si="465"/>
        <v>0</v>
      </c>
      <c r="J5940" s="160">
        <f t="shared" si="466"/>
        <v>0</v>
      </c>
      <c r="K5940" s="160">
        <f t="shared" si="467"/>
        <v>0</v>
      </c>
    </row>
    <row r="5941" spans="7:11">
      <c r="G5941" s="160">
        <f t="shared" si="464"/>
        <v>0</v>
      </c>
      <c r="H5941" s="160">
        <f t="shared" si="468"/>
        <v>0</v>
      </c>
      <c r="I5941" s="160">
        <f t="shared" si="465"/>
        <v>0</v>
      </c>
      <c r="J5941" s="160">
        <f t="shared" si="466"/>
        <v>0</v>
      </c>
      <c r="K5941" s="160">
        <f t="shared" si="467"/>
        <v>0</v>
      </c>
    </row>
    <row r="5942" spans="7:11">
      <c r="G5942" s="160">
        <f t="shared" si="464"/>
        <v>0</v>
      </c>
      <c r="H5942" s="160">
        <f t="shared" si="468"/>
        <v>0</v>
      </c>
      <c r="I5942" s="160">
        <f t="shared" si="465"/>
        <v>0</v>
      </c>
      <c r="J5942" s="160">
        <f t="shared" si="466"/>
        <v>0</v>
      </c>
      <c r="K5942" s="160">
        <f t="shared" si="467"/>
        <v>0</v>
      </c>
    </row>
    <row r="5943" spans="7:11">
      <c r="G5943" s="160">
        <f t="shared" si="464"/>
        <v>0</v>
      </c>
      <c r="H5943" s="160">
        <f t="shared" si="468"/>
        <v>0</v>
      </c>
      <c r="I5943" s="160">
        <f t="shared" si="465"/>
        <v>0</v>
      </c>
      <c r="J5943" s="160">
        <f t="shared" si="466"/>
        <v>0</v>
      </c>
      <c r="K5943" s="160">
        <f t="shared" si="467"/>
        <v>0</v>
      </c>
    </row>
    <row r="5944" spans="7:11">
      <c r="G5944" s="160">
        <f t="shared" si="464"/>
        <v>0</v>
      </c>
      <c r="H5944" s="160">
        <f t="shared" si="468"/>
        <v>0</v>
      </c>
      <c r="I5944" s="160">
        <f t="shared" si="465"/>
        <v>0</v>
      </c>
      <c r="J5944" s="160">
        <f t="shared" si="466"/>
        <v>0</v>
      </c>
      <c r="K5944" s="160">
        <f t="shared" si="467"/>
        <v>0</v>
      </c>
    </row>
    <row r="5945" spans="7:11">
      <c r="G5945" s="160">
        <f t="shared" ref="G5945:G6008" si="469">IF(LEFT(C5945,2)="1-","ТР",IF(LEFT(C5945,2)="4-","ТР",0))</f>
        <v>0</v>
      </c>
      <c r="H5945" s="160">
        <f t="shared" si="468"/>
        <v>0</v>
      </c>
      <c r="I5945" s="160">
        <f t="shared" si="465"/>
        <v>0</v>
      </c>
      <c r="J5945" s="160">
        <f t="shared" si="466"/>
        <v>0</v>
      </c>
      <c r="K5945" s="160">
        <f t="shared" si="467"/>
        <v>0</v>
      </c>
    </row>
    <row r="5946" spans="7:11">
      <c r="G5946" s="160">
        <f t="shared" si="469"/>
        <v>0</v>
      </c>
      <c r="H5946" s="160">
        <f t="shared" si="468"/>
        <v>0</v>
      </c>
      <c r="I5946" s="160">
        <f t="shared" si="465"/>
        <v>0</v>
      </c>
      <c r="J5946" s="160">
        <f t="shared" si="466"/>
        <v>0</v>
      </c>
      <c r="K5946" s="160">
        <f t="shared" si="467"/>
        <v>0</v>
      </c>
    </row>
    <row r="5947" spans="7:11">
      <c r="G5947" s="160">
        <f t="shared" si="469"/>
        <v>0</v>
      </c>
      <c r="H5947" s="160">
        <f t="shared" si="468"/>
        <v>0</v>
      </c>
      <c r="I5947" s="160">
        <f t="shared" si="465"/>
        <v>0</v>
      </c>
      <c r="J5947" s="160">
        <f t="shared" si="466"/>
        <v>0</v>
      </c>
      <c r="K5947" s="160">
        <f t="shared" si="467"/>
        <v>0</v>
      </c>
    </row>
    <row r="5948" spans="7:11">
      <c r="G5948" s="160">
        <f t="shared" si="469"/>
        <v>0</v>
      </c>
      <c r="H5948" s="160">
        <f t="shared" si="468"/>
        <v>0</v>
      </c>
      <c r="I5948" s="160">
        <f t="shared" si="465"/>
        <v>0</v>
      </c>
      <c r="J5948" s="160">
        <f t="shared" si="466"/>
        <v>0</v>
      </c>
      <c r="K5948" s="160">
        <f t="shared" si="467"/>
        <v>0</v>
      </c>
    </row>
    <row r="5949" spans="7:11">
      <c r="G5949" s="160">
        <f t="shared" si="469"/>
        <v>0</v>
      </c>
      <c r="H5949" s="160">
        <f t="shared" si="468"/>
        <v>0</v>
      </c>
      <c r="I5949" s="160">
        <f t="shared" si="465"/>
        <v>0</v>
      </c>
      <c r="J5949" s="160">
        <f t="shared" si="466"/>
        <v>0</v>
      </c>
      <c r="K5949" s="160">
        <f t="shared" si="467"/>
        <v>0</v>
      </c>
    </row>
    <row r="5950" spans="7:11">
      <c r="G5950" s="160">
        <f t="shared" si="469"/>
        <v>0</v>
      </c>
      <c r="H5950" s="160">
        <f t="shared" si="468"/>
        <v>0</v>
      </c>
      <c r="I5950" s="160">
        <f t="shared" si="465"/>
        <v>0</v>
      </c>
      <c r="J5950" s="160">
        <f t="shared" si="466"/>
        <v>0</v>
      </c>
      <c r="K5950" s="160">
        <f t="shared" si="467"/>
        <v>0</v>
      </c>
    </row>
    <row r="5951" spans="7:11">
      <c r="G5951" s="160">
        <f t="shared" si="469"/>
        <v>0</v>
      </c>
      <c r="H5951" s="160">
        <f t="shared" si="468"/>
        <v>0</v>
      </c>
      <c r="I5951" s="160">
        <f t="shared" si="465"/>
        <v>0</v>
      </c>
      <c r="J5951" s="160">
        <f t="shared" si="466"/>
        <v>0</v>
      </c>
      <c r="K5951" s="160">
        <f t="shared" si="467"/>
        <v>0</v>
      </c>
    </row>
    <row r="5952" spans="7:11">
      <c r="G5952" s="160">
        <f t="shared" si="469"/>
        <v>0</v>
      </c>
      <c r="H5952" s="160">
        <f t="shared" si="468"/>
        <v>0</v>
      </c>
      <c r="I5952" s="160">
        <f t="shared" si="465"/>
        <v>0</v>
      </c>
      <c r="J5952" s="160">
        <f t="shared" si="466"/>
        <v>0</v>
      </c>
      <c r="K5952" s="160">
        <f t="shared" si="467"/>
        <v>0</v>
      </c>
    </row>
    <row r="5953" spans="7:11">
      <c r="G5953" s="160">
        <f t="shared" si="469"/>
        <v>0</v>
      </c>
      <c r="H5953" s="160">
        <f t="shared" si="468"/>
        <v>0</v>
      </c>
      <c r="I5953" s="160">
        <f t="shared" si="465"/>
        <v>0</v>
      </c>
      <c r="J5953" s="160">
        <f t="shared" si="466"/>
        <v>0</v>
      </c>
      <c r="K5953" s="160">
        <f t="shared" si="467"/>
        <v>0</v>
      </c>
    </row>
    <row r="5954" spans="7:11">
      <c r="G5954" s="160">
        <f t="shared" si="469"/>
        <v>0</v>
      </c>
      <c r="H5954" s="160">
        <f t="shared" si="468"/>
        <v>0</v>
      </c>
      <c r="I5954" s="160">
        <f t="shared" si="465"/>
        <v>0</v>
      </c>
      <c r="J5954" s="160">
        <f t="shared" si="466"/>
        <v>0</v>
      </c>
      <c r="K5954" s="160">
        <f t="shared" si="467"/>
        <v>0</v>
      </c>
    </row>
    <row r="5955" spans="7:11">
      <c r="G5955" s="160">
        <f t="shared" si="469"/>
        <v>0</v>
      </c>
      <c r="H5955" s="160">
        <f t="shared" si="468"/>
        <v>0</v>
      </c>
      <c r="I5955" s="160">
        <f t="shared" si="465"/>
        <v>0</v>
      </c>
      <c r="J5955" s="160">
        <f t="shared" si="466"/>
        <v>0</v>
      </c>
      <c r="K5955" s="160">
        <f t="shared" si="467"/>
        <v>0</v>
      </c>
    </row>
    <row r="5956" spans="7:11">
      <c r="G5956" s="160">
        <f t="shared" si="469"/>
        <v>0</v>
      </c>
      <c r="H5956" s="160">
        <f t="shared" si="468"/>
        <v>0</v>
      </c>
      <c r="I5956" s="160">
        <f t="shared" ref="I5956:I6019" si="470">IF(G5956="ТР",F5956,0)</f>
        <v>0</v>
      </c>
      <c r="J5956" s="160">
        <f t="shared" si="466"/>
        <v>0</v>
      </c>
      <c r="K5956" s="160">
        <f t="shared" si="467"/>
        <v>0</v>
      </c>
    </row>
    <row r="5957" spans="7:11">
      <c r="G5957" s="160">
        <f t="shared" si="469"/>
        <v>0</v>
      </c>
      <c r="H5957" s="160">
        <f t="shared" si="468"/>
        <v>0</v>
      </c>
      <c r="I5957" s="160">
        <f t="shared" si="470"/>
        <v>0</v>
      </c>
      <c r="J5957" s="160">
        <f t="shared" ref="J5957:J6020" si="471">IF(LEFT(C5957,2)="02","КР",0)</f>
        <v>0</v>
      </c>
      <c r="K5957" s="160">
        <f t="shared" ref="K5957:K6020" si="472">IF(J5957="КР",F5957,0)</f>
        <v>0</v>
      </c>
    </row>
    <row r="5958" spans="7:11">
      <c r="G5958" s="160">
        <f t="shared" si="469"/>
        <v>0</v>
      </c>
      <c r="H5958" s="160">
        <f t="shared" si="468"/>
        <v>0</v>
      </c>
      <c r="I5958" s="160">
        <f t="shared" si="470"/>
        <v>0</v>
      </c>
      <c r="J5958" s="160">
        <f t="shared" si="471"/>
        <v>0</v>
      </c>
      <c r="K5958" s="160">
        <f t="shared" si="472"/>
        <v>0</v>
      </c>
    </row>
    <row r="5959" spans="7:11">
      <c r="G5959" s="160">
        <f t="shared" si="469"/>
        <v>0</v>
      </c>
      <c r="H5959" s="160">
        <f t="shared" ref="H5959:H6022" si="473">IF(G5959="ТР",MID(C5959,3,1),0)</f>
        <v>0</v>
      </c>
      <c r="I5959" s="160">
        <f t="shared" si="470"/>
        <v>0</v>
      </c>
      <c r="J5959" s="160">
        <f t="shared" si="471"/>
        <v>0</v>
      </c>
      <c r="K5959" s="160">
        <f t="shared" si="472"/>
        <v>0</v>
      </c>
    </row>
    <row r="5960" spans="7:11">
      <c r="G5960" s="160">
        <f t="shared" si="469"/>
        <v>0</v>
      </c>
      <c r="H5960" s="160">
        <f t="shared" si="473"/>
        <v>0</v>
      </c>
      <c r="I5960" s="160">
        <f t="shared" si="470"/>
        <v>0</v>
      </c>
      <c r="J5960" s="160">
        <f t="shared" si="471"/>
        <v>0</v>
      </c>
      <c r="K5960" s="160">
        <f t="shared" si="472"/>
        <v>0</v>
      </c>
    </row>
    <row r="5961" spans="7:11">
      <c r="G5961" s="160">
        <f t="shared" si="469"/>
        <v>0</v>
      </c>
      <c r="H5961" s="160">
        <f t="shared" si="473"/>
        <v>0</v>
      </c>
      <c r="I5961" s="160">
        <f t="shared" si="470"/>
        <v>0</v>
      </c>
      <c r="J5961" s="160">
        <f t="shared" si="471"/>
        <v>0</v>
      </c>
      <c r="K5961" s="160">
        <f t="shared" si="472"/>
        <v>0</v>
      </c>
    </row>
    <row r="5962" spans="7:11">
      <c r="G5962" s="160">
        <f t="shared" si="469"/>
        <v>0</v>
      </c>
      <c r="H5962" s="160">
        <f t="shared" si="473"/>
        <v>0</v>
      </c>
      <c r="I5962" s="160">
        <f t="shared" si="470"/>
        <v>0</v>
      </c>
      <c r="J5962" s="160">
        <f t="shared" si="471"/>
        <v>0</v>
      </c>
      <c r="K5962" s="160">
        <f t="shared" si="472"/>
        <v>0</v>
      </c>
    </row>
    <row r="5963" spans="7:11">
      <c r="G5963" s="160">
        <f t="shared" si="469"/>
        <v>0</v>
      </c>
      <c r="H5963" s="160">
        <f t="shared" si="473"/>
        <v>0</v>
      </c>
      <c r="I5963" s="160">
        <f t="shared" si="470"/>
        <v>0</v>
      </c>
      <c r="J5963" s="160">
        <f t="shared" si="471"/>
        <v>0</v>
      </c>
      <c r="K5963" s="160">
        <f t="shared" si="472"/>
        <v>0</v>
      </c>
    </row>
    <row r="5964" spans="7:11">
      <c r="G5964" s="160">
        <f t="shared" si="469"/>
        <v>0</v>
      </c>
      <c r="H5964" s="160">
        <f t="shared" si="473"/>
        <v>0</v>
      </c>
      <c r="I5964" s="160">
        <f t="shared" si="470"/>
        <v>0</v>
      </c>
      <c r="J5964" s="160">
        <f t="shared" si="471"/>
        <v>0</v>
      </c>
      <c r="K5964" s="160">
        <f t="shared" si="472"/>
        <v>0</v>
      </c>
    </row>
    <row r="5965" spans="7:11">
      <c r="G5965" s="160">
        <f t="shared" si="469"/>
        <v>0</v>
      </c>
      <c r="H5965" s="160">
        <f t="shared" si="473"/>
        <v>0</v>
      </c>
      <c r="I5965" s="160">
        <f t="shared" si="470"/>
        <v>0</v>
      </c>
      <c r="J5965" s="160">
        <f t="shared" si="471"/>
        <v>0</v>
      </c>
      <c r="K5965" s="160">
        <f t="shared" si="472"/>
        <v>0</v>
      </c>
    </row>
    <row r="5966" spans="7:11">
      <c r="G5966" s="160">
        <f t="shared" si="469"/>
        <v>0</v>
      </c>
      <c r="H5966" s="160">
        <f t="shared" si="473"/>
        <v>0</v>
      </c>
      <c r="I5966" s="160">
        <f t="shared" si="470"/>
        <v>0</v>
      </c>
      <c r="J5966" s="160">
        <f t="shared" si="471"/>
        <v>0</v>
      </c>
      <c r="K5966" s="160">
        <f t="shared" si="472"/>
        <v>0</v>
      </c>
    </row>
    <row r="5967" spans="7:11">
      <c r="G5967" s="160">
        <f t="shared" si="469"/>
        <v>0</v>
      </c>
      <c r="H5967" s="160">
        <f t="shared" si="473"/>
        <v>0</v>
      </c>
      <c r="I5967" s="160">
        <f t="shared" si="470"/>
        <v>0</v>
      </c>
      <c r="J5967" s="160">
        <f t="shared" si="471"/>
        <v>0</v>
      </c>
      <c r="K5967" s="160">
        <f t="shared" si="472"/>
        <v>0</v>
      </c>
    </row>
    <row r="5968" spans="7:11">
      <c r="G5968" s="160">
        <f t="shared" si="469"/>
        <v>0</v>
      </c>
      <c r="H5968" s="160">
        <f t="shared" si="473"/>
        <v>0</v>
      </c>
      <c r="I5968" s="160">
        <f t="shared" si="470"/>
        <v>0</v>
      </c>
      <c r="J5968" s="160">
        <f t="shared" si="471"/>
        <v>0</v>
      </c>
      <c r="K5968" s="160">
        <f t="shared" si="472"/>
        <v>0</v>
      </c>
    </row>
    <row r="5969" spans="7:11">
      <c r="G5969" s="160">
        <f t="shared" si="469"/>
        <v>0</v>
      </c>
      <c r="H5969" s="160">
        <f t="shared" si="473"/>
        <v>0</v>
      </c>
      <c r="I5969" s="160">
        <f t="shared" si="470"/>
        <v>0</v>
      </c>
      <c r="J5969" s="160">
        <f t="shared" si="471"/>
        <v>0</v>
      </c>
      <c r="K5969" s="160">
        <f t="shared" si="472"/>
        <v>0</v>
      </c>
    </row>
    <row r="5970" spans="7:11">
      <c r="G5970" s="160">
        <f t="shared" si="469"/>
        <v>0</v>
      </c>
      <c r="H5970" s="160">
        <f t="shared" si="473"/>
        <v>0</v>
      </c>
      <c r="I5970" s="160">
        <f t="shared" si="470"/>
        <v>0</v>
      </c>
      <c r="J5970" s="160">
        <f t="shared" si="471"/>
        <v>0</v>
      </c>
      <c r="K5970" s="160">
        <f t="shared" si="472"/>
        <v>0</v>
      </c>
    </row>
    <row r="5971" spans="7:11">
      <c r="G5971" s="160">
        <f t="shared" si="469"/>
        <v>0</v>
      </c>
      <c r="H5971" s="160">
        <f t="shared" si="473"/>
        <v>0</v>
      </c>
      <c r="I5971" s="160">
        <f t="shared" si="470"/>
        <v>0</v>
      </c>
      <c r="J5971" s="160">
        <f t="shared" si="471"/>
        <v>0</v>
      </c>
      <c r="K5971" s="160">
        <f t="shared" si="472"/>
        <v>0</v>
      </c>
    </row>
    <row r="5972" spans="7:11">
      <c r="G5972" s="160">
        <f t="shared" si="469"/>
        <v>0</v>
      </c>
      <c r="H5972" s="160">
        <f t="shared" si="473"/>
        <v>0</v>
      </c>
      <c r="I5972" s="160">
        <f t="shared" si="470"/>
        <v>0</v>
      </c>
      <c r="J5972" s="160">
        <f t="shared" si="471"/>
        <v>0</v>
      </c>
      <c r="K5972" s="160">
        <f t="shared" si="472"/>
        <v>0</v>
      </c>
    </row>
    <row r="5973" spans="7:11">
      <c r="G5973" s="160">
        <f t="shared" si="469"/>
        <v>0</v>
      </c>
      <c r="H5973" s="160">
        <f t="shared" si="473"/>
        <v>0</v>
      </c>
      <c r="I5973" s="160">
        <f t="shared" si="470"/>
        <v>0</v>
      </c>
      <c r="J5973" s="160">
        <f t="shared" si="471"/>
        <v>0</v>
      </c>
      <c r="K5973" s="160">
        <f t="shared" si="472"/>
        <v>0</v>
      </c>
    </row>
    <row r="5974" spans="7:11">
      <c r="G5974" s="160">
        <f t="shared" si="469"/>
        <v>0</v>
      </c>
      <c r="H5974" s="160">
        <f t="shared" si="473"/>
        <v>0</v>
      </c>
      <c r="I5974" s="160">
        <f t="shared" si="470"/>
        <v>0</v>
      </c>
      <c r="J5974" s="160">
        <f t="shared" si="471"/>
        <v>0</v>
      </c>
      <c r="K5974" s="160">
        <f t="shared" si="472"/>
        <v>0</v>
      </c>
    </row>
    <row r="5975" spans="7:11">
      <c r="G5975" s="160">
        <f t="shared" si="469"/>
        <v>0</v>
      </c>
      <c r="H5975" s="160">
        <f t="shared" si="473"/>
        <v>0</v>
      </c>
      <c r="I5975" s="160">
        <f t="shared" si="470"/>
        <v>0</v>
      </c>
      <c r="J5975" s="160">
        <f t="shared" si="471"/>
        <v>0</v>
      </c>
      <c r="K5975" s="160">
        <f t="shared" si="472"/>
        <v>0</v>
      </c>
    </row>
    <row r="5976" spans="7:11">
      <c r="G5976" s="160">
        <f t="shared" si="469"/>
        <v>0</v>
      </c>
      <c r="H5976" s="160">
        <f t="shared" si="473"/>
        <v>0</v>
      </c>
      <c r="I5976" s="160">
        <f t="shared" si="470"/>
        <v>0</v>
      </c>
      <c r="J5976" s="160">
        <f t="shared" si="471"/>
        <v>0</v>
      </c>
      <c r="K5976" s="160">
        <f t="shared" si="472"/>
        <v>0</v>
      </c>
    </row>
    <row r="5977" spans="7:11">
      <c r="G5977" s="160">
        <f t="shared" si="469"/>
        <v>0</v>
      </c>
      <c r="H5977" s="160">
        <f t="shared" si="473"/>
        <v>0</v>
      </c>
      <c r="I5977" s="160">
        <f t="shared" si="470"/>
        <v>0</v>
      </c>
      <c r="J5977" s="160">
        <f t="shared" si="471"/>
        <v>0</v>
      </c>
      <c r="K5977" s="160">
        <f t="shared" si="472"/>
        <v>0</v>
      </c>
    </row>
    <row r="5978" spans="7:11">
      <c r="G5978" s="160">
        <f t="shared" si="469"/>
        <v>0</v>
      </c>
      <c r="H5978" s="160">
        <f t="shared" si="473"/>
        <v>0</v>
      </c>
      <c r="I5978" s="160">
        <f t="shared" si="470"/>
        <v>0</v>
      </c>
      <c r="J5978" s="160">
        <f t="shared" si="471"/>
        <v>0</v>
      </c>
      <c r="K5978" s="160">
        <f t="shared" si="472"/>
        <v>0</v>
      </c>
    </row>
    <row r="5979" spans="7:11">
      <c r="G5979" s="160">
        <f t="shared" si="469"/>
        <v>0</v>
      </c>
      <c r="H5979" s="160">
        <f t="shared" si="473"/>
        <v>0</v>
      </c>
      <c r="I5979" s="160">
        <f t="shared" si="470"/>
        <v>0</v>
      </c>
      <c r="J5979" s="160">
        <f t="shared" si="471"/>
        <v>0</v>
      </c>
      <c r="K5979" s="160">
        <f t="shared" si="472"/>
        <v>0</v>
      </c>
    </row>
    <row r="5980" spans="7:11">
      <c r="G5980" s="160">
        <f t="shared" si="469"/>
        <v>0</v>
      </c>
      <c r="H5980" s="160">
        <f t="shared" si="473"/>
        <v>0</v>
      </c>
      <c r="I5980" s="160">
        <f t="shared" si="470"/>
        <v>0</v>
      </c>
      <c r="J5980" s="160">
        <f t="shared" si="471"/>
        <v>0</v>
      </c>
      <c r="K5980" s="160">
        <f t="shared" si="472"/>
        <v>0</v>
      </c>
    </row>
    <row r="5981" spans="7:11">
      <c r="G5981" s="160">
        <f t="shared" si="469"/>
        <v>0</v>
      </c>
      <c r="H5981" s="160">
        <f t="shared" si="473"/>
        <v>0</v>
      </c>
      <c r="I5981" s="160">
        <f t="shared" si="470"/>
        <v>0</v>
      </c>
      <c r="J5981" s="160">
        <f t="shared" si="471"/>
        <v>0</v>
      </c>
      <c r="K5981" s="160">
        <f t="shared" si="472"/>
        <v>0</v>
      </c>
    </row>
    <row r="5982" spans="7:11">
      <c r="G5982" s="160">
        <f t="shared" si="469"/>
        <v>0</v>
      </c>
      <c r="H5982" s="160">
        <f t="shared" si="473"/>
        <v>0</v>
      </c>
      <c r="I5982" s="160">
        <f t="shared" si="470"/>
        <v>0</v>
      </c>
      <c r="J5982" s="160">
        <f t="shared" si="471"/>
        <v>0</v>
      </c>
      <c r="K5982" s="160">
        <f t="shared" si="472"/>
        <v>0</v>
      </c>
    </row>
    <row r="5983" spans="7:11">
      <c r="G5983" s="160">
        <f t="shared" si="469"/>
        <v>0</v>
      </c>
      <c r="H5983" s="160">
        <f t="shared" si="473"/>
        <v>0</v>
      </c>
      <c r="I5983" s="160">
        <f t="shared" si="470"/>
        <v>0</v>
      </c>
      <c r="J5983" s="160">
        <f t="shared" si="471"/>
        <v>0</v>
      </c>
      <c r="K5983" s="160">
        <f t="shared" si="472"/>
        <v>0</v>
      </c>
    </row>
    <row r="5984" spans="7:11">
      <c r="G5984" s="160">
        <f t="shared" si="469"/>
        <v>0</v>
      </c>
      <c r="H5984" s="160">
        <f t="shared" si="473"/>
        <v>0</v>
      </c>
      <c r="I5984" s="160">
        <f t="shared" si="470"/>
        <v>0</v>
      </c>
      <c r="J5984" s="160">
        <f t="shared" si="471"/>
        <v>0</v>
      </c>
      <c r="K5984" s="160">
        <f t="shared" si="472"/>
        <v>0</v>
      </c>
    </row>
    <row r="5985" spans="7:11">
      <c r="G5985" s="160">
        <f t="shared" si="469"/>
        <v>0</v>
      </c>
      <c r="H5985" s="160">
        <f t="shared" si="473"/>
        <v>0</v>
      </c>
      <c r="I5985" s="160">
        <f t="shared" si="470"/>
        <v>0</v>
      </c>
      <c r="J5985" s="160">
        <f t="shared" si="471"/>
        <v>0</v>
      </c>
      <c r="K5985" s="160">
        <f t="shared" si="472"/>
        <v>0</v>
      </c>
    </row>
    <row r="5986" spans="7:11">
      <c r="G5986" s="160">
        <f t="shared" si="469"/>
        <v>0</v>
      </c>
      <c r="H5986" s="160">
        <f t="shared" si="473"/>
        <v>0</v>
      </c>
      <c r="I5986" s="160">
        <f t="shared" si="470"/>
        <v>0</v>
      </c>
      <c r="J5986" s="160">
        <f t="shared" si="471"/>
        <v>0</v>
      </c>
      <c r="K5986" s="160">
        <f t="shared" si="472"/>
        <v>0</v>
      </c>
    </row>
    <row r="5987" spans="7:11">
      <c r="G5987" s="160">
        <f t="shared" si="469"/>
        <v>0</v>
      </c>
      <c r="H5987" s="160">
        <f t="shared" si="473"/>
        <v>0</v>
      </c>
      <c r="I5987" s="160">
        <f t="shared" si="470"/>
        <v>0</v>
      </c>
      <c r="J5987" s="160">
        <f t="shared" si="471"/>
        <v>0</v>
      </c>
      <c r="K5987" s="160">
        <f t="shared" si="472"/>
        <v>0</v>
      </c>
    </row>
    <row r="5988" spans="7:11">
      <c r="G5988" s="160">
        <f t="shared" si="469"/>
        <v>0</v>
      </c>
      <c r="H5988" s="160">
        <f t="shared" si="473"/>
        <v>0</v>
      </c>
      <c r="I5988" s="160">
        <f t="shared" si="470"/>
        <v>0</v>
      </c>
      <c r="J5988" s="160">
        <f t="shared" si="471"/>
        <v>0</v>
      </c>
      <c r="K5988" s="160">
        <f t="shared" si="472"/>
        <v>0</v>
      </c>
    </row>
    <row r="5989" spans="7:11">
      <c r="G5989" s="160">
        <f t="shared" si="469"/>
        <v>0</v>
      </c>
      <c r="H5989" s="160">
        <f t="shared" si="473"/>
        <v>0</v>
      </c>
      <c r="I5989" s="160">
        <f t="shared" si="470"/>
        <v>0</v>
      </c>
      <c r="J5989" s="160">
        <f t="shared" si="471"/>
        <v>0</v>
      </c>
      <c r="K5989" s="160">
        <f t="shared" si="472"/>
        <v>0</v>
      </c>
    </row>
    <row r="5990" spans="7:11">
      <c r="G5990" s="160">
        <f t="shared" si="469"/>
        <v>0</v>
      </c>
      <c r="H5990" s="160">
        <f t="shared" si="473"/>
        <v>0</v>
      </c>
      <c r="I5990" s="160">
        <f t="shared" si="470"/>
        <v>0</v>
      </c>
      <c r="J5990" s="160">
        <f t="shared" si="471"/>
        <v>0</v>
      </c>
      <c r="K5990" s="160">
        <f t="shared" si="472"/>
        <v>0</v>
      </c>
    </row>
    <row r="5991" spans="7:11">
      <c r="G5991" s="160">
        <f t="shared" si="469"/>
        <v>0</v>
      </c>
      <c r="H5991" s="160">
        <f t="shared" si="473"/>
        <v>0</v>
      </c>
      <c r="I5991" s="160">
        <f t="shared" si="470"/>
        <v>0</v>
      </c>
      <c r="J5991" s="160">
        <f t="shared" si="471"/>
        <v>0</v>
      </c>
      <c r="K5991" s="160">
        <f t="shared" si="472"/>
        <v>0</v>
      </c>
    </row>
    <row r="5992" spans="7:11">
      <c r="G5992" s="160">
        <f t="shared" si="469"/>
        <v>0</v>
      </c>
      <c r="H5992" s="160">
        <f t="shared" si="473"/>
        <v>0</v>
      </c>
      <c r="I5992" s="160">
        <f t="shared" si="470"/>
        <v>0</v>
      </c>
      <c r="J5992" s="160">
        <f t="shared" si="471"/>
        <v>0</v>
      </c>
      <c r="K5992" s="160">
        <f t="shared" si="472"/>
        <v>0</v>
      </c>
    </row>
    <row r="5993" spans="7:11">
      <c r="G5993" s="160">
        <f t="shared" si="469"/>
        <v>0</v>
      </c>
      <c r="H5993" s="160">
        <f t="shared" si="473"/>
        <v>0</v>
      </c>
      <c r="I5993" s="160">
        <f t="shared" si="470"/>
        <v>0</v>
      </c>
      <c r="J5993" s="160">
        <f t="shared" si="471"/>
        <v>0</v>
      </c>
      <c r="K5993" s="160">
        <f t="shared" si="472"/>
        <v>0</v>
      </c>
    </row>
    <row r="5994" spans="7:11">
      <c r="G5994" s="160">
        <f t="shared" si="469"/>
        <v>0</v>
      </c>
      <c r="H5994" s="160">
        <f t="shared" si="473"/>
        <v>0</v>
      </c>
      <c r="I5994" s="160">
        <f t="shared" si="470"/>
        <v>0</v>
      </c>
      <c r="J5994" s="160">
        <f t="shared" si="471"/>
        <v>0</v>
      </c>
      <c r="K5994" s="160">
        <f t="shared" si="472"/>
        <v>0</v>
      </c>
    </row>
    <row r="5995" spans="7:11">
      <c r="G5995" s="160">
        <f t="shared" si="469"/>
        <v>0</v>
      </c>
      <c r="H5995" s="160">
        <f t="shared" si="473"/>
        <v>0</v>
      </c>
      <c r="I5995" s="160">
        <f t="shared" si="470"/>
        <v>0</v>
      </c>
      <c r="J5995" s="160">
        <f t="shared" si="471"/>
        <v>0</v>
      </c>
      <c r="K5995" s="160">
        <f t="shared" si="472"/>
        <v>0</v>
      </c>
    </row>
    <row r="5996" spans="7:11">
      <c r="G5996" s="160">
        <f t="shared" si="469"/>
        <v>0</v>
      </c>
      <c r="H5996" s="160">
        <f t="shared" si="473"/>
        <v>0</v>
      </c>
      <c r="I5996" s="160">
        <f t="shared" si="470"/>
        <v>0</v>
      </c>
      <c r="J5996" s="160">
        <f t="shared" si="471"/>
        <v>0</v>
      </c>
      <c r="K5996" s="160">
        <f t="shared" si="472"/>
        <v>0</v>
      </c>
    </row>
    <row r="5997" spans="7:11">
      <c r="G5997" s="160">
        <f t="shared" si="469"/>
        <v>0</v>
      </c>
      <c r="H5997" s="160">
        <f t="shared" si="473"/>
        <v>0</v>
      </c>
      <c r="I5997" s="160">
        <f t="shared" si="470"/>
        <v>0</v>
      </c>
      <c r="J5997" s="160">
        <f t="shared" si="471"/>
        <v>0</v>
      </c>
      <c r="K5997" s="160">
        <f t="shared" si="472"/>
        <v>0</v>
      </c>
    </row>
    <row r="5998" spans="7:11">
      <c r="G5998" s="160">
        <f t="shared" si="469"/>
        <v>0</v>
      </c>
      <c r="H5998" s="160">
        <f t="shared" si="473"/>
        <v>0</v>
      </c>
      <c r="I5998" s="160">
        <f t="shared" si="470"/>
        <v>0</v>
      </c>
      <c r="J5998" s="160">
        <f t="shared" si="471"/>
        <v>0</v>
      </c>
      <c r="K5998" s="160">
        <f t="shared" si="472"/>
        <v>0</v>
      </c>
    </row>
    <row r="5999" spans="7:11">
      <c r="G5999" s="160">
        <f t="shared" si="469"/>
        <v>0</v>
      </c>
      <c r="H5999" s="160">
        <f t="shared" si="473"/>
        <v>0</v>
      </c>
      <c r="I5999" s="160">
        <f t="shared" si="470"/>
        <v>0</v>
      </c>
      <c r="J5999" s="160">
        <f t="shared" si="471"/>
        <v>0</v>
      </c>
      <c r="K5999" s="160">
        <f t="shared" si="472"/>
        <v>0</v>
      </c>
    </row>
    <row r="6000" spans="7:11">
      <c r="G6000" s="160">
        <f t="shared" si="469"/>
        <v>0</v>
      </c>
      <c r="H6000" s="160">
        <f t="shared" si="473"/>
        <v>0</v>
      </c>
      <c r="I6000" s="160">
        <f t="shared" si="470"/>
        <v>0</v>
      </c>
      <c r="J6000" s="160">
        <f t="shared" si="471"/>
        <v>0</v>
      </c>
      <c r="K6000" s="160">
        <f t="shared" si="472"/>
        <v>0</v>
      </c>
    </row>
    <row r="6001" spans="7:11">
      <c r="G6001" s="160">
        <f t="shared" si="469"/>
        <v>0</v>
      </c>
      <c r="H6001" s="160">
        <f t="shared" si="473"/>
        <v>0</v>
      </c>
      <c r="I6001" s="160">
        <f t="shared" si="470"/>
        <v>0</v>
      </c>
      <c r="J6001" s="160">
        <f t="shared" si="471"/>
        <v>0</v>
      </c>
      <c r="K6001" s="160">
        <f t="shared" si="472"/>
        <v>0</v>
      </c>
    </row>
    <row r="6002" spans="7:11">
      <c r="G6002" s="160">
        <f t="shared" si="469"/>
        <v>0</v>
      </c>
      <c r="H6002" s="160">
        <f t="shared" si="473"/>
        <v>0</v>
      </c>
      <c r="I6002" s="160">
        <f t="shared" si="470"/>
        <v>0</v>
      </c>
      <c r="J6002" s="160">
        <f t="shared" si="471"/>
        <v>0</v>
      </c>
      <c r="K6002" s="160">
        <f t="shared" si="472"/>
        <v>0</v>
      </c>
    </row>
    <row r="6003" spans="7:11">
      <c r="G6003" s="160">
        <f t="shared" si="469"/>
        <v>0</v>
      </c>
      <c r="H6003" s="160">
        <f t="shared" si="473"/>
        <v>0</v>
      </c>
      <c r="I6003" s="160">
        <f t="shared" si="470"/>
        <v>0</v>
      </c>
      <c r="J6003" s="160">
        <f t="shared" si="471"/>
        <v>0</v>
      </c>
      <c r="K6003" s="160">
        <f t="shared" si="472"/>
        <v>0</v>
      </c>
    </row>
    <row r="6004" spans="7:11">
      <c r="G6004" s="160">
        <f t="shared" si="469"/>
        <v>0</v>
      </c>
      <c r="H6004" s="160">
        <f t="shared" si="473"/>
        <v>0</v>
      </c>
      <c r="I6004" s="160">
        <f t="shared" si="470"/>
        <v>0</v>
      </c>
      <c r="J6004" s="160">
        <f t="shared" si="471"/>
        <v>0</v>
      </c>
      <c r="K6004" s="160">
        <f t="shared" si="472"/>
        <v>0</v>
      </c>
    </row>
    <row r="6005" spans="7:11">
      <c r="G6005" s="160">
        <f t="shared" si="469"/>
        <v>0</v>
      </c>
      <c r="H6005" s="160">
        <f t="shared" si="473"/>
        <v>0</v>
      </c>
      <c r="I6005" s="160">
        <f t="shared" si="470"/>
        <v>0</v>
      </c>
      <c r="J6005" s="160">
        <f t="shared" si="471"/>
        <v>0</v>
      </c>
      <c r="K6005" s="160">
        <f t="shared" si="472"/>
        <v>0</v>
      </c>
    </row>
    <row r="6006" spans="7:11">
      <c r="G6006" s="160">
        <f t="shared" si="469"/>
        <v>0</v>
      </c>
      <c r="H6006" s="160">
        <f t="shared" si="473"/>
        <v>0</v>
      </c>
      <c r="I6006" s="160">
        <f t="shared" si="470"/>
        <v>0</v>
      </c>
      <c r="J6006" s="160">
        <f t="shared" si="471"/>
        <v>0</v>
      </c>
      <c r="K6006" s="160">
        <f t="shared" si="472"/>
        <v>0</v>
      </c>
    </row>
    <row r="6007" spans="7:11">
      <c r="G6007" s="160">
        <f t="shared" si="469"/>
        <v>0</v>
      </c>
      <c r="H6007" s="160">
        <f t="shared" si="473"/>
        <v>0</v>
      </c>
      <c r="I6007" s="160">
        <f t="shared" si="470"/>
        <v>0</v>
      </c>
      <c r="J6007" s="160">
        <f t="shared" si="471"/>
        <v>0</v>
      </c>
      <c r="K6007" s="160">
        <f t="shared" si="472"/>
        <v>0</v>
      </c>
    </row>
    <row r="6008" spans="7:11">
      <c r="G6008" s="160">
        <f t="shared" si="469"/>
        <v>0</v>
      </c>
      <c r="H6008" s="160">
        <f t="shared" si="473"/>
        <v>0</v>
      </c>
      <c r="I6008" s="160">
        <f t="shared" si="470"/>
        <v>0</v>
      </c>
      <c r="J6008" s="160">
        <f t="shared" si="471"/>
        <v>0</v>
      </c>
      <c r="K6008" s="160">
        <f t="shared" si="472"/>
        <v>0</v>
      </c>
    </row>
    <row r="6009" spans="7:11">
      <c r="G6009" s="160">
        <f t="shared" ref="G6009:G6072" si="474">IF(LEFT(C6009,2)="1-","ТР",IF(LEFT(C6009,2)="4-","ТР",0))</f>
        <v>0</v>
      </c>
      <c r="H6009" s="160">
        <f t="shared" si="473"/>
        <v>0</v>
      </c>
      <c r="I6009" s="160">
        <f t="shared" si="470"/>
        <v>0</v>
      </c>
      <c r="J6009" s="160">
        <f t="shared" si="471"/>
        <v>0</v>
      </c>
      <c r="K6009" s="160">
        <f t="shared" si="472"/>
        <v>0</v>
      </c>
    </row>
    <row r="6010" spans="7:11">
      <c r="G6010" s="160">
        <f t="shared" si="474"/>
        <v>0</v>
      </c>
      <c r="H6010" s="160">
        <f t="shared" si="473"/>
        <v>0</v>
      </c>
      <c r="I6010" s="160">
        <f t="shared" si="470"/>
        <v>0</v>
      </c>
      <c r="J6010" s="160">
        <f t="shared" si="471"/>
        <v>0</v>
      </c>
      <c r="K6010" s="160">
        <f t="shared" si="472"/>
        <v>0</v>
      </c>
    </row>
    <row r="6011" spans="7:11">
      <c r="G6011" s="160">
        <f t="shared" si="474"/>
        <v>0</v>
      </c>
      <c r="H6011" s="160">
        <f t="shared" si="473"/>
        <v>0</v>
      </c>
      <c r="I6011" s="160">
        <f t="shared" si="470"/>
        <v>0</v>
      </c>
      <c r="J6011" s="160">
        <f t="shared" si="471"/>
        <v>0</v>
      </c>
      <c r="K6011" s="160">
        <f t="shared" si="472"/>
        <v>0</v>
      </c>
    </row>
    <row r="6012" spans="7:11">
      <c r="G6012" s="160">
        <f t="shared" si="474"/>
        <v>0</v>
      </c>
      <c r="H6012" s="160">
        <f t="shared" si="473"/>
        <v>0</v>
      </c>
      <c r="I6012" s="160">
        <f t="shared" si="470"/>
        <v>0</v>
      </c>
      <c r="J6012" s="160">
        <f t="shared" si="471"/>
        <v>0</v>
      </c>
      <c r="K6012" s="160">
        <f t="shared" si="472"/>
        <v>0</v>
      </c>
    </row>
    <row r="6013" spans="7:11">
      <c r="G6013" s="160">
        <f t="shared" si="474"/>
        <v>0</v>
      </c>
      <c r="H6013" s="160">
        <f t="shared" si="473"/>
        <v>0</v>
      </c>
      <c r="I6013" s="160">
        <f t="shared" si="470"/>
        <v>0</v>
      </c>
      <c r="J6013" s="160">
        <f t="shared" si="471"/>
        <v>0</v>
      </c>
      <c r="K6013" s="160">
        <f t="shared" si="472"/>
        <v>0</v>
      </c>
    </row>
    <row r="6014" spans="7:11">
      <c r="G6014" s="160">
        <f t="shared" si="474"/>
        <v>0</v>
      </c>
      <c r="H6014" s="160">
        <f t="shared" si="473"/>
        <v>0</v>
      </c>
      <c r="I6014" s="160">
        <f t="shared" si="470"/>
        <v>0</v>
      </c>
      <c r="J6014" s="160">
        <f t="shared" si="471"/>
        <v>0</v>
      </c>
      <c r="K6014" s="160">
        <f t="shared" si="472"/>
        <v>0</v>
      </c>
    </row>
    <row r="6015" spans="7:11">
      <c r="G6015" s="160">
        <f t="shared" si="474"/>
        <v>0</v>
      </c>
      <c r="H6015" s="160">
        <f t="shared" si="473"/>
        <v>0</v>
      </c>
      <c r="I6015" s="160">
        <f t="shared" si="470"/>
        <v>0</v>
      </c>
      <c r="J6015" s="160">
        <f t="shared" si="471"/>
        <v>0</v>
      </c>
      <c r="K6015" s="160">
        <f t="shared" si="472"/>
        <v>0</v>
      </c>
    </row>
    <row r="6016" spans="7:11">
      <c r="G6016" s="160">
        <f t="shared" si="474"/>
        <v>0</v>
      </c>
      <c r="H6016" s="160">
        <f t="shared" si="473"/>
        <v>0</v>
      </c>
      <c r="I6016" s="160">
        <f t="shared" si="470"/>
        <v>0</v>
      </c>
      <c r="J6016" s="160">
        <f t="shared" si="471"/>
        <v>0</v>
      </c>
      <c r="K6016" s="160">
        <f t="shared" si="472"/>
        <v>0</v>
      </c>
    </row>
    <row r="6017" spans="7:11">
      <c r="G6017" s="160">
        <f t="shared" si="474"/>
        <v>0</v>
      </c>
      <c r="H6017" s="160">
        <f t="shared" si="473"/>
        <v>0</v>
      </c>
      <c r="I6017" s="160">
        <f t="shared" si="470"/>
        <v>0</v>
      </c>
      <c r="J6017" s="160">
        <f t="shared" si="471"/>
        <v>0</v>
      </c>
      <c r="K6017" s="160">
        <f t="shared" si="472"/>
        <v>0</v>
      </c>
    </row>
    <row r="6018" spans="7:11">
      <c r="G6018" s="160">
        <f t="shared" si="474"/>
        <v>0</v>
      </c>
      <c r="H6018" s="160">
        <f t="shared" si="473"/>
        <v>0</v>
      </c>
      <c r="I6018" s="160">
        <f t="shared" si="470"/>
        <v>0</v>
      </c>
      <c r="J6018" s="160">
        <f t="shared" si="471"/>
        <v>0</v>
      </c>
      <c r="K6018" s="160">
        <f t="shared" si="472"/>
        <v>0</v>
      </c>
    </row>
    <row r="6019" spans="7:11">
      <c r="G6019" s="160">
        <f t="shared" si="474"/>
        <v>0</v>
      </c>
      <c r="H6019" s="160">
        <f t="shared" si="473"/>
        <v>0</v>
      </c>
      <c r="I6019" s="160">
        <f t="shared" si="470"/>
        <v>0</v>
      </c>
      <c r="J6019" s="160">
        <f t="shared" si="471"/>
        <v>0</v>
      </c>
      <c r="K6019" s="160">
        <f t="shared" si="472"/>
        <v>0</v>
      </c>
    </row>
    <row r="6020" spans="7:11">
      <c r="G6020" s="160">
        <f t="shared" si="474"/>
        <v>0</v>
      </c>
      <c r="H6020" s="160">
        <f t="shared" si="473"/>
        <v>0</v>
      </c>
      <c r="I6020" s="160">
        <f t="shared" ref="I6020:I6083" si="475">IF(G6020="ТР",F6020,0)</f>
        <v>0</v>
      </c>
      <c r="J6020" s="160">
        <f t="shared" si="471"/>
        <v>0</v>
      </c>
      <c r="K6020" s="160">
        <f t="shared" si="472"/>
        <v>0</v>
      </c>
    </row>
    <row r="6021" spans="7:11">
      <c r="G6021" s="160">
        <f t="shared" si="474"/>
        <v>0</v>
      </c>
      <c r="H6021" s="160">
        <f t="shared" si="473"/>
        <v>0</v>
      </c>
      <c r="I6021" s="160">
        <f t="shared" si="475"/>
        <v>0</v>
      </c>
      <c r="J6021" s="160">
        <f t="shared" ref="J6021:J6084" si="476">IF(LEFT(C6021,2)="02","КР",0)</f>
        <v>0</v>
      </c>
      <c r="K6021" s="160">
        <f t="shared" ref="K6021:K6084" si="477">IF(J6021="КР",F6021,0)</f>
        <v>0</v>
      </c>
    </row>
    <row r="6022" spans="7:11">
      <c r="G6022" s="160">
        <f t="shared" si="474"/>
        <v>0</v>
      </c>
      <c r="H6022" s="160">
        <f t="shared" si="473"/>
        <v>0</v>
      </c>
      <c r="I6022" s="160">
        <f t="shared" si="475"/>
        <v>0</v>
      </c>
      <c r="J6022" s="160">
        <f t="shared" si="476"/>
        <v>0</v>
      </c>
      <c r="K6022" s="160">
        <f t="shared" si="477"/>
        <v>0</v>
      </c>
    </row>
    <row r="6023" spans="7:11">
      <c r="G6023" s="160">
        <f t="shared" si="474"/>
        <v>0</v>
      </c>
      <c r="H6023" s="160">
        <f t="shared" ref="H6023:H6086" si="478">IF(G6023="ТР",MID(C6023,3,1),0)</f>
        <v>0</v>
      </c>
      <c r="I6023" s="160">
        <f t="shared" si="475"/>
        <v>0</v>
      </c>
      <c r="J6023" s="160">
        <f t="shared" si="476"/>
        <v>0</v>
      </c>
      <c r="K6023" s="160">
        <f t="shared" si="477"/>
        <v>0</v>
      </c>
    </row>
    <row r="6024" spans="7:11">
      <c r="G6024" s="160">
        <f t="shared" si="474"/>
        <v>0</v>
      </c>
      <c r="H6024" s="160">
        <f t="shared" si="478"/>
        <v>0</v>
      </c>
      <c r="I6024" s="160">
        <f t="shared" si="475"/>
        <v>0</v>
      </c>
      <c r="J6024" s="160">
        <f t="shared" si="476"/>
        <v>0</v>
      </c>
      <c r="K6024" s="160">
        <f t="shared" si="477"/>
        <v>0</v>
      </c>
    </row>
    <row r="6025" spans="7:11">
      <c r="G6025" s="160">
        <f t="shared" si="474"/>
        <v>0</v>
      </c>
      <c r="H6025" s="160">
        <f t="shared" si="478"/>
        <v>0</v>
      </c>
      <c r="I6025" s="160">
        <f t="shared" si="475"/>
        <v>0</v>
      </c>
      <c r="J6025" s="160">
        <f t="shared" si="476"/>
        <v>0</v>
      </c>
      <c r="K6025" s="160">
        <f t="shared" si="477"/>
        <v>0</v>
      </c>
    </row>
    <row r="6026" spans="7:11">
      <c r="G6026" s="160">
        <f t="shared" si="474"/>
        <v>0</v>
      </c>
      <c r="H6026" s="160">
        <f t="shared" si="478"/>
        <v>0</v>
      </c>
      <c r="I6026" s="160">
        <f t="shared" si="475"/>
        <v>0</v>
      </c>
      <c r="J6026" s="160">
        <f t="shared" si="476"/>
        <v>0</v>
      </c>
      <c r="K6026" s="160">
        <f t="shared" si="477"/>
        <v>0</v>
      </c>
    </row>
    <row r="6027" spans="7:11">
      <c r="G6027" s="160">
        <f t="shared" si="474"/>
        <v>0</v>
      </c>
      <c r="H6027" s="160">
        <f t="shared" si="478"/>
        <v>0</v>
      </c>
      <c r="I6027" s="160">
        <f t="shared" si="475"/>
        <v>0</v>
      </c>
      <c r="J6027" s="160">
        <f t="shared" si="476"/>
        <v>0</v>
      </c>
      <c r="K6027" s="160">
        <f t="shared" si="477"/>
        <v>0</v>
      </c>
    </row>
    <row r="6028" spans="7:11">
      <c r="G6028" s="160">
        <f t="shared" si="474"/>
        <v>0</v>
      </c>
      <c r="H6028" s="160">
        <f t="shared" si="478"/>
        <v>0</v>
      </c>
      <c r="I6028" s="160">
        <f t="shared" si="475"/>
        <v>0</v>
      </c>
      <c r="J6028" s="160">
        <f t="shared" si="476"/>
        <v>0</v>
      </c>
      <c r="K6028" s="160">
        <f t="shared" si="477"/>
        <v>0</v>
      </c>
    </row>
    <row r="6029" spans="7:11">
      <c r="G6029" s="160">
        <f t="shared" si="474"/>
        <v>0</v>
      </c>
      <c r="H6029" s="160">
        <f t="shared" si="478"/>
        <v>0</v>
      </c>
      <c r="I6029" s="160">
        <f t="shared" si="475"/>
        <v>0</v>
      </c>
      <c r="J6029" s="160">
        <f t="shared" si="476"/>
        <v>0</v>
      </c>
      <c r="K6029" s="160">
        <f t="shared" si="477"/>
        <v>0</v>
      </c>
    </row>
    <row r="6030" spans="7:11">
      <c r="G6030" s="160">
        <f t="shared" si="474"/>
        <v>0</v>
      </c>
      <c r="H6030" s="160">
        <f t="shared" si="478"/>
        <v>0</v>
      </c>
      <c r="I6030" s="160">
        <f t="shared" si="475"/>
        <v>0</v>
      </c>
      <c r="J6030" s="160">
        <f t="shared" si="476"/>
        <v>0</v>
      </c>
      <c r="K6030" s="160">
        <f t="shared" si="477"/>
        <v>0</v>
      </c>
    </row>
    <row r="6031" spans="7:11">
      <c r="G6031" s="160">
        <f t="shared" si="474"/>
        <v>0</v>
      </c>
      <c r="H6031" s="160">
        <f t="shared" si="478"/>
        <v>0</v>
      </c>
      <c r="I6031" s="160">
        <f t="shared" si="475"/>
        <v>0</v>
      </c>
      <c r="J6031" s="160">
        <f t="shared" si="476"/>
        <v>0</v>
      </c>
      <c r="K6031" s="160">
        <f t="shared" si="477"/>
        <v>0</v>
      </c>
    </row>
    <row r="6032" spans="7:11">
      <c r="G6032" s="160">
        <f t="shared" si="474"/>
        <v>0</v>
      </c>
      <c r="H6032" s="160">
        <f t="shared" si="478"/>
        <v>0</v>
      </c>
      <c r="I6032" s="160">
        <f t="shared" si="475"/>
        <v>0</v>
      </c>
      <c r="J6032" s="160">
        <f t="shared" si="476"/>
        <v>0</v>
      </c>
      <c r="K6032" s="160">
        <f t="shared" si="477"/>
        <v>0</v>
      </c>
    </row>
    <row r="6033" spans="7:11">
      <c r="G6033" s="160">
        <f t="shared" si="474"/>
        <v>0</v>
      </c>
      <c r="H6033" s="160">
        <f t="shared" si="478"/>
        <v>0</v>
      </c>
      <c r="I6033" s="160">
        <f t="shared" si="475"/>
        <v>0</v>
      </c>
      <c r="J6033" s="160">
        <f t="shared" si="476"/>
        <v>0</v>
      </c>
      <c r="K6033" s="160">
        <f t="shared" si="477"/>
        <v>0</v>
      </c>
    </row>
    <row r="6034" spans="7:11">
      <c r="G6034" s="160">
        <f t="shared" si="474"/>
        <v>0</v>
      </c>
      <c r="H6034" s="160">
        <f t="shared" si="478"/>
        <v>0</v>
      </c>
      <c r="I6034" s="160">
        <f t="shared" si="475"/>
        <v>0</v>
      </c>
      <c r="J6034" s="160">
        <f t="shared" si="476"/>
        <v>0</v>
      </c>
      <c r="K6034" s="160">
        <f t="shared" si="477"/>
        <v>0</v>
      </c>
    </row>
    <row r="6035" spans="7:11">
      <c r="G6035" s="160">
        <f t="shared" si="474"/>
        <v>0</v>
      </c>
      <c r="H6035" s="160">
        <f t="shared" si="478"/>
        <v>0</v>
      </c>
      <c r="I6035" s="160">
        <f t="shared" si="475"/>
        <v>0</v>
      </c>
      <c r="J6035" s="160">
        <f t="shared" si="476"/>
        <v>0</v>
      </c>
      <c r="K6035" s="160">
        <f t="shared" si="477"/>
        <v>0</v>
      </c>
    </row>
    <row r="6036" spans="7:11">
      <c r="G6036" s="160">
        <f t="shared" si="474"/>
        <v>0</v>
      </c>
      <c r="H6036" s="160">
        <f t="shared" si="478"/>
        <v>0</v>
      </c>
      <c r="I6036" s="160">
        <f t="shared" si="475"/>
        <v>0</v>
      </c>
      <c r="J6036" s="160">
        <f t="shared" si="476"/>
        <v>0</v>
      </c>
      <c r="K6036" s="160">
        <f t="shared" si="477"/>
        <v>0</v>
      </c>
    </row>
    <row r="6037" spans="7:11">
      <c r="G6037" s="160">
        <f t="shared" si="474"/>
        <v>0</v>
      </c>
      <c r="H6037" s="160">
        <f t="shared" si="478"/>
        <v>0</v>
      </c>
      <c r="I6037" s="160">
        <f t="shared" si="475"/>
        <v>0</v>
      </c>
      <c r="J6037" s="160">
        <f t="shared" si="476"/>
        <v>0</v>
      </c>
      <c r="K6037" s="160">
        <f t="shared" si="477"/>
        <v>0</v>
      </c>
    </row>
    <row r="6038" spans="7:11">
      <c r="G6038" s="160">
        <f t="shared" si="474"/>
        <v>0</v>
      </c>
      <c r="H6038" s="160">
        <f t="shared" si="478"/>
        <v>0</v>
      </c>
      <c r="I6038" s="160">
        <f t="shared" si="475"/>
        <v>0</v>
      </c>
      <c r="J6038" s="160">
        <f t="shared" si="476"/>
        <v>0</v>
      </c>
      <c r="K6038" s="160">
        <f t="shared" si="477"/>
        <v>0</v>
      </c>
    </row>
    <row r="6039" spans="7:11">
      <c r="G6039" s="160">
        <f t="shared" si="474"/>
        <v>0</v>
      </c>
      <c r="H6039" s="160">
        <f t="shared" si="478"/>
        <v>0</v>
      </c>
      <c r="I6039" s="160">
        <f t="shared" si="475"/>
        <v>0</v>
      </c>
      <c r="J6039" s="160">
        <f t="shared" si="476"/>
        <v>0</v>
      </c>
      <c r="K6039" s="160">
        <f t="shared" si="477"/>
        <v>0</v>
      </c>
    </row>
    <row r="6040" spans="7:11">
      <c r="G6040" s="160">
        <f t="shared" si="474"/>
        <v>0</v>
      </c>
      <c r="H6040" s="160">
        <f t="shared" si="478"/>
        <v>0</v>
      </c>
      <c r="I6040" s="160">
        <f t="shared" si="475"/>
        <v>0</v>
      </c>
      <c r="J6040" s="160">
        <f t="shared" si="476"/>
        <v>0</v>
      </c>
      <c r="K6040" s="160">
        <f t="shared" si="477"/>
        <v>0</v>
      </c>
    </row>
    <row r="6041" spans="7:11">
      <c r="G6041" s="160">
        <f t="shared" si="474"/>
        <v>0</v>
      </c>
      <c r="H6041" s="160">
        <f t="shared" si="478"/>
        <v>0</v>
      </c>
      <c r="I6041" s="160">
        <f t="shared" si="475"/>
        <v>0</v>
      </c>
      <c r="J6041" s="160">
        <f t="shared" si="476"/>
        <v>0</v>
      </c>
      <c r="K6041" s="160">
        <f t="shared" si="477"/>
        <v>0</v>
      </c>
    </row>
    <row r="6042" spans="7:11">
      <c r="G6042" s="160">
        <f t="shared" si="474"/>
        <v>0</v>
      </c>
      <c r="H6042" s="160">
        <f t="shared" si="478"/>
        <v>0</v>
      </c>
      <c r="I6042" s="160">
        <f t="shared" si="475"/>
        <v>0</v>
      </c>
      <c r="J6042" s="160">
        <f t="shared" si="476"/>
        <v>0</v>
      </c>
      <c r="K6042" s="160">
        <f t="shared" si="477"/>
        <v>0</v>
      </c>
    </row>
    <row r="6043" spans="7:11">
      <c r="G6043" s="160">
        <f t="shared" si="474"/>
        <v>0</v>
      </c>
      <c r="H6043" s="160">
        <f t="shared" si="478"/>
        <v>0</v>
      </c>
      <c r="I6043" s="160">
        <f t="shared" si="475"/>
        <v>0</v>
      </c>
      <c r="J6043" s="160">
        <f t="shared" si="476"/>
        <v>0</v>
      </c>
      <c r="K6043" s="160">
        <f t="shared" si="477"/>
        <v>0</v>
      </c>
    </row>
    <row r="6044" spans="7:11">
      <c r="G6044" s="160">
        <f t="shared" si="474"/>
        <v>0</v>
      </c>
      <c r="H6044" s="160">
        <f t="shared" si="478"/>
        <v>0</v>
      </c>
      <c r="I6044" s="160">
        <f t="shared" si="475"/>
        <v>0</v>
      </c>
      <c r="J6044" s="160">
        <f t="shared" si="476"/>
        <v>0</v>
      </c>
      <c r="K6044" s="160">
        <f t="shared" si="477"/>
        <v>0</v>
      </c>
    </row>
    <row r="6045" spans="7:11">
      <c r="G6045" s="160">
        <f t="shared" si="474"/>
        <v>0</v>
      </c>
      <c r="H6045" s="160">
        <f t="shared" si="478"/>
        <v>0</v>
      </c>
      <c r="I6045" s="160">
        <f t="shared" si="475"/>
        <v>0</v>
      </c>
      <c r="J6045" s="160">
        <f t="shared" si="476"/>
        <v>0</v>
      </c>
      <c r="K6045" s="160">
        <f t="shared" si="477"/>
        <v>0</v>
      </c>
    </row>
    <row r="6046" spans="7:11">
      <c r="G6046" s="160">
        <f t="shared" si="474"/>
        <v>0</v>
      </c>
      <c r="H6046" s="160">
        <f t="shared" si="478"/>
        <v>0</v>
      </c>
      <c r="I6046" s="160">
        <f t="shared" si="475"/>
        <v>0</v>
      </c>
      <c r="J6046" s="160">
        <f t="shared" si="476"/>
        <v>0</v>
      </c>
      <c r="K6046" s="160">
        <f t="shared" si="477"/>
        <v>0</v>
      </c>
    </row>
    <row r="6047" spans="7:11">
      <c r="G6047" s="160">
        <f t="shared" si="474"/>
        <v>0</v>
      </c>
      <c r="H6047" s="160">
        <f t="shared" si="478"/>
        <v>0</v>
      </c>
      <c r="I6047" s="160">
        <f t="shared" si="475"/>
        <v>0</v>
      </c>
      <c r="J6047" s="160">
        <f t="shared" si="476"/>
        <v>0</v>
      </c>
      <c r="K6047" s="160">
        <f t="shared" si="477"/>
        <v>0</v>
      </c>
    </row>
    <row r="6048" spans="7:11">
      <c r="G6048" s="160">
        <f t="shared" si="474"/>
        <v>0</v>
      </c>
      <c r="H6048" s="160">
        <f t="shared" si="478"/>
        <v>0</v>
      </c>
      <c r="I6048" s="160">
        <f t="shared" si="475"/>
        <v>0</v>
      </c>
      <c r="J6048" s="160">
        <f t="shared" si="476"/>
        <v>0</v>
      </c>
      <c r="K6048" s="160">
        <f t="shared" si="477"/>
        <v>0</v>
      </c>
    </row>
    <row r="6049" spans="7:11">
      <c r="G6049" s="160">
        <f t="shared" si="474"/>
        <v>0</v>
      </c>
      <c r="H6049" s="160">
        <f t="shared" si="478"/>
        <v>0</v>
      </c>
      <c r="I6049" s="160">
        <f t="shared" si="475"/>
        <v>0</v>
      </c>
      <c r="J6049" s="160">
        <f t="shared" si="476"/>
        <v>0</v>
      </c>
      <c r="K6049" s="160">
        <f t="shared" si="477"/>
        <v>0</v>
      </c>
    </row>
    <row r="6050" spans="7:11">
      <c r="G6050" s="160">
        <f t="shared" si="474"/>
        <v>0</v>
      </c>
      <c r="H6050" s="160">
        <f t="shared" si="478"/>
        <v>0</v>
      </c>
      <c r="I6050" s="160">
        <f t="shared" si="475"/>
        <v>0</v>
      </c>
      <c r="J6050" s="160">
        <f t="shared" si="476"/>
        <v>0</v>
      </c>
      <c r="K6050" s="160">
        <f t="shared" si="477"/>
        <v>0</v>
      </c>
    </row>
    <row r="6051" spans="7:11">
      <c r="G6051" s="160">
        <f t="shared" si="474"/>
        <v>0</v>
      </c>
      <c r="H6051" s="160">
        <f t="shared" si="478"/>
        <v>0</v>
      </c>
      <c r="I6051" s="160">
        <f t="shared" si="475"/>
        <v>0</v>
      </c>
      <c r="J6051" s="160">
        <f t="shared" si="476"/>
        <v>0</v>
      </c>
      <c r="K6051" s="160">
        <f t="shared" si="477"/>
        <v>0</v>
      </c>
    </row>
    <row r="6052" spans="7:11">
      <c r="G6052" s="160">
        <f t="shared" si="474"/>
        <v>0</v>
      </c>
      <c r="H6052" s="160">
        <f t="shared" si="478"/>
        <v>0</v>
      </c>
      <c r="I6052" s="160">
        <f t="shared" si="475"/>
        <v>0</v>
      </c>
      <c r="J6052" s="160">
        <f t="shared" si="476"/>
        <v>0</v>
      </c>
      <c r="K6052" s="160">
        <f t="shared" si="477"/>
        <v>0</v>
      </c>
    </row>
    <row r="6053" spans="7:11">
      <c r="G6053" s="160">
        <f t="shared" si="474"/>
        <v>0</v>
      </c>
      <c r="H6053" s="160">
        <f t="shared" si="478"/>
        <v>0</v>
      </c>
      <c r="I6053" s="160">
        <f t="shared" si="475"/>
        <v>0</v>
      </c>
      <c r="J6053" s="160">
        <f t="shared" si="476"/>
        <v>0</v>
      </c>
      <c r="K6053" s="160">
        <f t="shared" si="477"/>
        <v>0</v>
      </c>
    </row>
    <row r="6054" spans="7:11">
      <c r="G6054" s="160">
        <f t="shared" si="474"/>
        <v>0</v>
      </c>
      <c r="H6054" s="160">
        <f t="shared" si="478"/>
        <v>0</v>
      </c>
      <c r="I6054" s="160">
        <f t="shared" si="475"/>
        <v>0</v>
      </c>
      <c r="J6054" s="160">
        <f t="shared" si="476"/>
        <v>0</v>
      </c>
      <c r="K6054" s="160">
        <f t="shared" si="477"/>
        <v>0</v>
      </c>
    </row>
    <row r="6055" spans="7:11">
      <c r="G6055" s="160">
        <f t="shared" si="474"/>
        <v>0</v>
      </c>
      <c r="H6055" s="160">
        <f t="shared" si="478"/>
        <v>0</v>
      </c>
      <c r="I6055" s="160">
        <f t="shared" si="475"/>
        <v>0</v>
      </c>
      <c r="J6055" s="160">
        <f t="shared" si="476"/>
        <v>0</v>
      </c>
      <c r="K6055" s="160">
        <f t="shared" si="477"/>
        <v>0</v>
      </c>
    </row>
    <row r="6056" spans="7:11">
      <c r="G6056" s="160">
        <f t="shared" si="474"/>
        <v>0</v>
      </c>
      <c r="H6056" s="160">
        <f t="shared" si="478"/>
        <v>0</v>
      </c>
      <c r="I6056" s="160">
        <f t="shared" si="475"/>
        <v>0</v>
      </c>
      <c r="J6056" s="160">
        <f t="shared" si="476"/>
        <v>0</v>
      </c>
      <c r="K6056" s="160">
        <f t="shared" si="477"/>
        <v>0</v>
      </c>
    </row>
    <row r="6057" spans="7:11">
      <c r="G6057" s="160">
        <f t="shared" si="474"/>
        <v>0</v>
      </c>
      <c r="H6057" s="160">
        <f t="shared" si="478"/>
        <v>0</v>
      </c>
      <c r="I6057" s="160">
        <f t="shared" si="475"/>
        <v>0</v>
      </c>
      <c r="J6057" s="160">
        <f t="shared" si="476"/>
        <v>0</v>
      </c>
      <c r="K6057" s="160">
        <f t="shared" si="477"/>
        <v>0</v>
      </c>
    </row>
    <row r="6058" spans="7:11">
      <c r="G6058" s="160">
        <f t="shared" si="474"/>
        <v>0</v>
      </c>
      <c r="H6058" s="160">
        <f t="shared" si="478"/>
        <v>0</v>
      </c>
      <c r="I6058" s="160">
        <f t="shared" si="475"/>
        <v>0</v>
      </c>
      <c r="J6058" s="160">
        <f t="shared" si="476"/>
        <v>0</v>
      </c>
      <c r="K6058" s="160">
        <f t="shared" si="477"/>
        <v>0</v>
      </c>
    </row>
    <row r="6059" spans="7:11">
      <c r="G6059" s="160">
        <f t="shared" si="474"/>
        <v>0</v>
      </c>
      <c r="H6059" s="160">
        <f t="shared" si="478"/>
        <v>0</v>
      </c>
      <c r="I6059" s="160">
        <f t="shared" si="475"/>
        <v>0</v>
      </c>
      <c r="J6059" s="160">
        <f t="shared" si="476"/>
        <v>0</v>
      </c>
      <c r="K6059" s="160">
        <f t="shared" si="477"/>
        <v>0</v>
      </c>
    </row>
    <row r="6060" spans="7:11">
      <c r="G6060" s="160">
        <f t="shared" si="474"/>
        <v>0</v>
      </c>
      <c r="H6060" s="160">
        <f t="shared" si="478"/>
        <v>0</v>
      </c>
      <c r="I6060" s="160">
        <f t="shared" si="475"/>
        <v>0</v>
      </c>
      <c r="J6060" s="160">
        <f t="shared" si="476"/>
        <v>0</v>
      </c>
      <c r="K6060" s="160">
        <f t="shared" si="477"/>
        <v>0</v>
      </c>
    </row>
    <row r="6061" spans="7:11">
      <c r="G6061" s="160">
        <f t="shared" si="474"/>
        <v>0</v>
      </c>
      <c r="H6061" s="160">
        <f t="shared" si="478"/>
        <v>0</v>
      </c>
      <c r="I6061" s="160">
        <f t="shared" si="475"/>
        <v>0</v>
      </c>
      <c r="J6061" s="160">
        <f t="shared" si="476"/>
        <v>0</v>
      </c>
      <c r="K6061" s="160">
        <f t="shared" si="477"/>
        <v>0</v>
      </c>
    </row>
    <row r="6062" spans="7:11">
      <c r="G6062" s="160">
        <f t="shared" si="474"/>
        <v>0</v>
      </c>
      <c r="H6062" s="160">
        <f t="shared" si="478"/>
        <v>0</v>
      </c>
      <c r="I6062" s="160">
        <f t="shared" si="475"/>
        <v>0</v>
      </c>
      <c r="J6062" s="160">
        <f t="shared" si="476"/>
        <v>0</v>
      </c>
      <c r="K6062" s="160">
        <f t="shared" si="477"/>
        <v>0</v>
      </c>
    </row>
    <row r="6063" spans="7:11">
      <c r="G6063" s="160">
        <f t="shared" si="474"/>
        <v>0</v>
      </c>
      <c r="H6063" s="160">
        <f t="shared" si="478"/>
        <v>0</v>
      </c>
      <c r="I6063" s="160">
        <f t="shared" si="475"/>
        <v>0</v>
      </c>
      <c r="J6063" s="160">
        <f t="shared" si="476"/>
        <v>0</v>
      </c>
      <c r="K6063" s="160">
        <f t="shared" si="477"/>
        <v>0</v>
      </c>
    </row>
    <row r="6064" spans="7:11">
      <c r="G6064" s="160">
        <f t="shared" si="474"/>
        <v>0</v>
      </c>
      <c r="H6064" s="160">
        <f t="shared" si="478"/>
        <v>0</v>
      </c>
      <c r="I6064" s="160">
        <f t="shared" si="475"/>
        <v>0</v>
      </c>
      <c r="J6064" s="160">
        <f t="shared" si="476"/>
        <v>0</v>
      </c>
      <c r="K6064" s="160">
        <f t="shared" si="477"/>
        <v>0</v>
      </c>
    </row>
    <row r="6065" spans="7:11">
      <c r="G6065" s="160">
        <f t="shared" si="474"/>
        <v>0</v>
      </c>
      <c r="H6065" s="160">
        <f t="shared" si="478"/>
        <v>0</v>
      </c>
      <c r="I6065" s="160">
        <f t="shared" si="475"/>
        <v>0</v>
      </c>
      <c r="J6065" s="160">
        <f t="shared" si="476"/>
        <v>0</v>
      </c>
      <c r="K6065" s="160">
        <f t="shared" si="477"/>
        <v>0</v>
      </c>
    </row>
    <row r="6066" spans="7:11">
      <c r="G6066" s="160">
        <f t="shared" si="474"/>
        <v>0</v>
      </c>
      <c r="H6066" s="160">
        <f t="shared" si="478"/>
        <v>0</v>
      </c>
      <c r="I6066" s="160">
        <f t="shared" si="475"/>
        <v>0</v>
      </c>
      <c r="J6066" s="160">
        <f t="shared" si="476"/>
        <v>0</v>
      </c>
      <c r="K6066" s="160">
        <f t="shared" si="477"/>
        <v>0</v>
      </c>
    </row>
    <row r="6067" spans="7:11">
      <c r="G6067" s="160">
        <f t="shared" si="474"/>
        <v>0</v>
      </c>
      <c r="H6067" s="160">
        <f t="shared" si="478"/>
        <v>0</v>
      </c>
      <c r="I6067" s="160">
        <f t="shared" si="475"/>
        <v>0</v>
      </c>
      <c r="J6067" s="160">
        <f t="shared" si="476"/>
        <v>0</v>
      </c>
      <c r="K6067" s="160">
        <f t="shared" si="477"/>
        <v>0</v>
      </c>
    </row>
    <row r="6068" spans="7:11">
      <c r="G6068" s="160">
        <f t="shared" si="474"/>
        <v>0</v>
      </c>
      <c r="H6068" s="160">
        <f t="shared" si="478"/>
        <v>0</v>
      </c>
      <c r="I6068" s="160">
        <f t="shared" si="475"/>
        <v>0</v>
      </c>
      <c r="J6068" s="160">
        <f t="shared" si="476"/>
        <v>0</v>
      </c>
      <c r="K6068" s="160">
        <f t="shared" si="477"/>
        <v>0</v>
      </c>
    </row>
    <row r="6069" spans="7:11">
      <c r="G6069" s="160">
        <f t="shared" si="474"/>
        <v>0</v>
      </c>
      <c r="H6069" s="160">
        <f t="shared" si="478"/>
        <v>0</v>
      </c>
      <c r="I6069" s="160">
        <f t="shared" si="475"/>
        <v>0</v>
      </c>
      <c r="J6069" s="160">
        <f t="shared" si="476"/>
        <v>0</v>
      </c>
      <c r="K6069" s="160">
        <f t="shared" si="477"/>
        <v>0</v>
      </c>
    </row>
    <row r="6070" spans="7:11">
      <c r="G6070" s="160">
        <f t="shared" si="474"/>
        <v>0</v>
      </c>
      <c r="H6070" s="160">
        <f t="shared" si="478"/>
        <v>0</v>
      </c>
      <c r="I6070" s="160">
        <f t="shared" si="475"/>
        <v>0</v>
      </c>
      <c r="J6070" s="160">
        <f t="shared" si="476"/>
        <v>0</v>
      </c>
      <c r="K6070" s="160">
        <f t="shared" si="477"/>
        <v>0</v>
      </c>
    </row>
    <row r="6071" spans="7:11">
      <c r="G6071" s="160">
        <f t="shared" si="474"/>
        <v>0</v>
      </c>
      <c r="H6071" s="160">
        <f t="shared" si="478"/>
        <v>0</v>
      </c>
      <c r="I6071" s="160">
        <f t="shared" si="475"/>
        <v>0</v>
      </c>
      <c r="J6071" s="160">
        <f t="shared" si="476"/>
        <v>0</v>
      </c>
      <c r="K6071" s="160">
        <f t="shared" si="477"/>
        <v>0</v>
      </c>
    </row>
    <row r="6072" spans="7:11">
      <c r="G6072" s="160">
        <f t="shared" si="474"/>
        <v>0</v>
      </c>
      <c r="H6072" s="160">
        <f t="shared" si="478"/>
        <v>0</v>
      </c>
      <c r="I6072" s="160">
        <f t="shared" si="475"/>
        <v>0</v>
      </c>
      <c r="J6072" s="160">
        <f t="shared" si="476"/>
        <v>0</v>
      </c>
      <c r="K6072" s="160">
        <f t="shared" si="477"/>
        <v>0</v>
      </c>
    </row>
    <row r="6073" spans="7:11">
      <c r="G6073" s="160">
        <f t="shared" ref="G6073:G6136" si="479">IF(LEFT(C6073,2)="1-","ТР",IF(LEFT(C6073,2)="4-","ТР",0))</f>
        <v>0</v>
      </c>
      <c r="H6073" s="160">
        <f t="shared" si="478"/>
        <v>0</v>
      </c>
      <c r="I6073" s="160">
        <f t="shared" si="475"/>
        <v>0</v>
      </c>
      <c r="J6073" s="160">
        <f t="shared" si="476"/>
        <v>0</v>
      </c>
      <c r="K6073" s="160">
        <f t="shared" si="477"/>
        <v>0</v>
      </c>
    </row>
    <row r="6074" spans="7:11">
      <c r="G6074" s="160">
        <f t="shared" si="479"/>
        <v>0</v>
      </c>
      <c r="H6074" s="160">
        <f t="shared" si="478"/>
        <v>0</v>
      </c>
      <c r="I6074" s="160">
        <f t="shared" si="475"/>
        <v>0</v>
      </c>
      <c r="J6074" s="160">
        <f t="shared" si="476"/>
        <v>0</v>
      </c>
      <c r="K6074" s="160">
        <f t="shared" si="477"/>
        <v>0</v>
      </c>
    </row>
    <row r="6075" spans="7:11">
      <c r="G6075" s="160">
        <f t="shared" si="479"/>
        <v>0</v>
      </c>
      <c r="H6075" s="160">
        <f t="shared" si="478"/>
        <v>0</v>
      </c>
      <c r="I6075" s="160">
        <f t="shared" si="475"/>
        <v>0</v>
      </c>
      <c r="J6075" s="160">
        <f t="shared" si="476"/>
        <v>0</v>
      </c>
      <c r="K6075" s="160">
        <f t="shared" si="477"/>
        <v>0</v>
      </c>
    </row>
    <row r="6076" spans="7:11">
      <c r="G6076" s="160">
        <f t="shared" si="479"/>
        <v>0</v>
      </c>
      <c r="H6076" s="160">
        <f t="shared" si="478"/>
        <v>0</v>
      </c>
      <c r="I6076" s="160">
        <f t="shared" si="475"/>
        <v>0</v>
      </c>
      <c r="J6076" s="160">
        <f t="shared" si="476"/>
        <v>0</v>
      </c>
      <c r="K6076" s="160">
        <f t="shared" si="477"/>
        <v>0</v>
      </c>
    </row>
    <row r="6077" spans="7:11">
      <c r="G6077" s="160">
        <f t="shared" si="479"/>
        <v>0</v>
      </c>
      <c r="H6077" s="160">
        <f t="shared" si="478"/>
        <v>0</v>
      </c>
      <c r="I6077" s="160">
        <f t="shared" si="475"/>
        <v>0</v>
      </c>
      <c r="J6077" s="160">
        <f t="shared" si="476"/>
        <v>0</v>
      </c>
      <c r="K6077" s="160">
        <f t="shared" si="477"/>
        <v>0</v>
      </c>
    </row>
    <row r="6078" spans="7:11">
      <c r="G6078" s="160">
        <f t="shared" si="479"/>
        <v>0</v>
      </c>
      <c r="H6078" s="160">
        <f t="shared" si="478"/>
        <v>0</v>
      </c>
      <c r="I6078" s="160">
        <f t="shared" si="475"/>
        <v>0</v>
      </c>
      <c r="J6078" s="160">
        <f t="shared" si="476"/>
        <v>0</v>
      </c>
      <c r="K6078" s="160">
        <f t="shared" si="477"/>
        <v>0</v>
      </c>
    </row>
    <row r="6079" spans="7:11">
      <c r="G6079" s="160">
        <f t="shared" si="479"/>
        <v>0</v>
      </c>
      <c r="H6079" s="160">
        <f t="shared" si="478"/>
        <v>0</v>
      </c>
      <c r="I6079" s="160">
        <f t="shared" si="475"/>
        <v>0</v>
      </c>
      <c r="J6079" s="160">
        <f t="shared" si="476"/>
        <v>0</v>
      </c>
      <c r="K6079" s="160">
        <f t="shared" si="477"/>
        <v>0</v>
      </c>
    </row>
    <row r="6080" spans="7:11">
      <c r="G6080" s="160">
        <f t="shared" si="479"/>
        <v>0</v>
      </c>
      <c r="H6080" s="160">
        <f t="shared" si="478"/>
        <v>0</v>
      </c>
      <c r="I6080" s="160">
        <f t="shared" si="475"/>
        <v>0</v>
      </c>
      <c r="J6080" s="160">
        <f t="shared" si="476"/>
        <v>0</v>
      </c>
      <c r="K6080" s="160">
        <f t="shared" si="477"/>
        <v>0</v>
      </c>
    </row>
    <row r="6081" spans="7:11">
      <c r="G6081" s="160">
        <f t="shared" si="479"/>
        <v>0</v>
      </c>
      <c r="H6081" s="160">
        <f t="shared" si="478"/>
        <v>0</v>
      </c>
      <c r="I6081" s="160">
        <f t="shared" si="475"/>
        <v>0</v>
      </c>
      <c r="J6081" s="160">
        <f t="shared" si="476"/>
        <v>0</v>
      </c>
      <c r="K6081" s="160">
        <f t="shared" si="477"/>
        <v>0</v>
      </c>
    </row>
    <row r="6082" spans="7:11">
      <c r="G6082" s="160">
        <f t="shared" si="479"/>
        <v>0</v>
      </c>
      <c r="H6082" s="160">
        <f t="shared" si="478"/>
        <v>0</v>
      </c>
      <c r="I6082" s="160">
        <f t="shared" si="475"/>
        <v>0</v>
      </c>
      <c r="J6082" s="160">
        <f t="shared" si="476"/>
        <v>0</v>
      </c>
      <c r="K6082" s="160">
        <f t="shared" si="477"/>
        <v>0</v>
      </c>
    </row>
    <row r="6083" spans="7:11">
      <c r="G6083" s="160">
        <f t="shared" si="479"/>
        <v>0</v>
      </c>
      <c r="H6083" s="160">
        <f t="shared" si="478"/>
        <v>0</v>
      </c>
      <c r="I6083" s="160">
        <f t="shared" si="475"/>
        <v>0</v>
      </c>
      <c r="J6083" s="160">
        <f t="shared" si="476"/>
        <v>0</v>
      </c>
      <c r="K6083" s="160">
        <f t="shared" si="477"/>
        <v>0</v>
      </c>
    </row>
    <row r="6084" spans="7:11">
      <c r="G6084" s="160">
        <f t="shared" si="479"/>
        <v>0</v>
      </c>
      <c r="H6084" s="160">
        <f t="shared" si="478"/>
        <v>0</v>
      </c>
      <c r="I6084" s="160">
        <f t="shared" ref="I6084:I6147" si="480">IF(G6084="ТР",F6084,0)</f>
        <v>0</v>
      </c>
      <c r="J6084" s="160">
        <f t="shared" si="476"/>
        <v>0</v>
      </c>
      <c r="K6084" s="160">
        <f t="shared" si="477"/>
        <v>0</v>
      </c>
    </row>
    <row r="6085" spans="7:11">
      <c r="G6085" s="160">
        <f t="shared" si="479"/>
        <v>0</v>
      </c>
      <c r="H6085" s="160">
        <f t="shared" si="478"/>
        <v>0</v>
      </c>
      <c r="I6085" s="160">
        <f t="shared" si="480"/>
        <v>0</v>
      </c>
      <c r="J6085" s="160">
        <f t="shared" ref="J6085:J6148" si="481">IF(LEFT(C6085,2)="02","КР",0)</f>
        <v>0</v>
      </c>
      <c r="K6085" s="160">
        <f t="shared" ref="K6085:K6148" si="482">IF(J6085="КР",F6085,0)</f>
        <v>0</v>
      </c>
    </row>
    <row r="6086" spans="7:11">
      <c r="G6086" s="160">
        <f t="shared" si="479"/>
        <v>0</v>
      </c>
      <c r="H6086" s="160">
        <f t="shared" si="478"/>
        <v>0</v>
      </c>
      <c r="I6086" s="160">
        <f t="shared" si="480"/>
        <v>0</v>
      </c>
      <c r="J6086" s="160">
        <f t="shared" si="481"/>
        <v>0</v>
      </c>
      <c r="K6086" s="160">
        <f t="shared" si="482"/>
        <v>0</v>
      </c>
    </row>
    <row r="6087" spans="7:11">
      <c r="G6087" s="160">
        <f t="shared" si="479"/>
        <v>0</v>
      </c>
      <c r="H6087" s="160">
        <f t="shared" ref="H6087:H6150" si="483">IF(G6087="ТР",MID(C6087,3,1),0)</f>
        <v>0</v>
      </c>
      <c r="I6087" s="160">
        <f t="shared" si="480"/>
        <v>0</v>
      </c>
      <c r="J6087" s="160">
        <f t="shared" si="481"/>
        <v>0</v>
      </c>
      <c r="K6087" s="160">
        <f t="shared" si="482"/>
        <v>0</v>
      </c>
    </row>
    <row r="6088" spans="7:11">
      <c r="G6088" s="160">
        <f t="shared" si="479"/>
        <v>0</v>
      </c>
      <c r="H6088" s="160">
        <f t="shared" si="483"/>
        <v>0</v>
      </c>
      <c r="I6088" s="160">
        <f t="shared" si="480"/>
        <v>0</v>
      </c>
      <c r="J6088" s="160">
        <f t="shared" si="481"/>
        <v>0</v>
      </c>
      <c r="K6088" s="160">
        <f t="shared" si="482"/>
        <v>0</v>
      </c>
    </row>
    <row r="6089" spans="7:11">
      <c r="G6089" s="160">
        <f t="shared" si="479"/>
        <v>0</v>
      </c>
      <c r="H6089" s="160">
        <f t="shared" si="483"/>
        <v>0</v>
      </c>
      <c r="I6089" s="160">
        <f t="shared" si="480"/>
        <v>0</v>
      </c>
      <c r="J6089" s="160">
        <f t="shared" si="481"/>
        <v>0</v>
      </c>
      <c r="K6089" s="160">
        <f t="shared" si="482"/>
        <v>0</v>
      </c>
    </row>
    <row r="6090" spans="7:11">
      <c r="G6090" s="160">
        <f t="shared" si="479"/>
        <v>0</v>
      </c>
      <c r="H6090" s="160">
        <f t="shared" si="483"/>
        <v>0</v>
      </c>
      <c r="I6090" s="160">
        <f t="shared" si="480"/>
        <v>0</v>
      </c>
      <c r="J6090" s="160">
        <f t="shared" si="481"/>
        <v>0</v>
      </c>
      <c r="K6090" s="160">
        <f t="shared" si="482"/>
        <v>0</v>
      </c>
    </row>
    <row r="6091" spans="7:11">
      <c r="G6091" s="160">
        <f t="shared" si="479"/>
        <v>0</v>
      </c>
      <c r="H6091" s="160">
        <f t="shared" si="483"/>
        <v>0</v>
      </c>
      <c r="I6091" s="160">
        <f t="shared" si="480"/>
        <v>0</v>
      </c>
      <c r="J6091" s="160">
        <f t="shared" si="481"/>
        <v>0</v>
      </c>
      <c r="K6091" s="160">
        <f t="shared" si="482"/>
        <v>0</v>
      </c>
    </row>
    <row r="6092" spans="7:11">
      <c r="G6092" s="160">
        <f t="shared" si="479"/>
        <v>0</v>
      </c>
      <c r="H6092" s="160">
        <f t="shared" si="483"/>
        <v>0</v>
      </c>
      <c r="I6092" s="160">
        <f t="shared" si="480"/>
        <v>0</v>
      </c>
      <c r="J6092" s="160">
        <f t="shared" si="481"/>
        <v>0</v>
      </c>
      <c r="K6092" s="160">
        <f t="shared" si="482"/>
        <v>0</v>
      </c>
    </row>
    <row r="6093" spans="7:11">
      <c r="G6093" s="160">
        <f t="shared" si="479"/>
        <v>0</v>
      </c>
      <c r="H6093" s="160">
        <f t="shared" si="483"/>
        <v>0</v>
      </c>
      <c r="I6093" s="160">
        <f t="shared" si="480"/>
        <v>0</v>
      </c>
      <c r="J6093" s="160">
        <f t="shared" si="481"/>
        <v>0</v>
      </c>
      <c r="K6093" s="160">
        <f t="shared" si="482"/>
        <v>0</v>
      </c>
    </row>
    <row r="6094" spans="7:11">
      <c r="G6094" s="160">
        <f t="shared" si="479"/>
        <v>0</v>
      </c>
      <c r="H6094" s="160">
        <f t="shared" si="483"/>
        <v>0</v>
      </c>
      <c r="I6094" s="160">
        <f t="shared" si="480"/>
        <v>0</v>
      </c>
      <c r="J6094" s="160">
        <f t="shared" si="481"/>
        <v>0</v>
      </c>
      <c r="K6094" s="160">
        <f t="shared" si="482"/>
        <v>0</v>
      </c>
    </row>
    <row r="6095" spans="7:11">
      <c r="G6095" s="160">
        <f t="shared" si="479"/>
        <v>0</v>
      </c>
      <c r="H6095" s="160">
        <f t="shared" si="483"/>
        <v>0</v>
      </c>
      <c r="I6095" s="160">
        <f t="shared" si="480"/>
        <v>0</v>
      </c>
      <c r="J6095" s="160">
        <f t="shared" si="481"/>
        <v>0</v>
      </c>
      <c r="K6095" s="160">
        <f t="shared" si="482"/>
        <v>0</v>
      </c>
    </row>
    <row r="6096" spans="7:11">
      <c r="G6096" s="160">
        <f t="shared" si="479"/>
        <v>0</v>
      </c>
      <c r="H6096" s="160">
        <f t="shared" si="483"/>
        <v>0</v>
      </c>
      <c r="I6096" s="160">
        <f t="shared" si="480"/>
        <v>0</v>
      </c>
      <c r="J6096" s="160">
        <f t="shared" si="481"/>
        <v>0</v>
      </c>
      <c r="K6096" s="160">
        <f t="shared" si="482"/>
        <v>0</v>
      </c>
    </row>
    <row r="6097" spans="7:11">
      <c r="G6097" s="160">
        <f t="shared" si="479"/>
        <v>0</v>
      </c>
      <c r="H6097" s="160">
        <f t="shared" si="483"/>
        <v>0</v>
      </c>
      <c r="I6097" s="160">
        <f t="shared" si="480"/>
        <v>0</v>
      </c>
      <c r="J6097" s="160">
        <f t="shared" si="481"/>
        <v>0</v>
      </c>
      <c r="K6097" s="160">
        <f t="shared" si="482"/>
        <v>0</v>
      </c>
    </row>
    <row r="6098" spans="7:11">
      <c r="G6098" s="160">
        <f t="shared" si="479"/>
        <v>0</v>
      </c>
      <c r="H6098" s="160">
        <f t="shared" si="483"/>
        <v>0</v>
      </c>
      <c r="I6098" s="160">
        <f t="shared" si="480"/>
        <v>0</v>
      </c>
      <c r="J6098" s="160">
        <f t="shared" si="481"/>
        <v>0</v>
      </c>
      <c r="K6098" s="160">
        <f t="shared" si="482"/>
        <v>0</v>
      </c>
    </row>
    <row r="6099" spans="7:11">
      <c r="G6099" s="160">
        <f t="shared" si="479"/>
        <v>0</v>
      </c>
      <c r="H6099" s="160">
        <f t="shared" si="483"/>
        <v>0</v>
      </c>
      <c r="I6099" s="160">
        <f t="shared" si="480"/>
        <v>0</v>
      </c>
      <c r="J6099" s="160">
        <f t="shared" si="481"/>
        <v>0</v>
      </c>
      <c r="K6099" s="160">
        <f t="shared" si="482"/>
        <v>0</v>
      </c>
    </row>
    <row r="6100" spans="7:11">
      <c r="G6100" s="160">
        <f t="shared" si="479"/>
        <v>0</v>
      </c>
      <c r="H6100" s="160">
        <f t="shared" si="483"/>
        <v>0</v>
      </c>
      <c r="I6100" s="160">
        <f t="shared" si="480"/>
        <v>0</v>
      </c>
      <c r="J6100" s="160">
        <f t="shared" si="481"/>
        <v>0</v>
      </c>
      <c r="K6100" s="160">
        <f t="shared" si="482"/>
        <v>0</v>
      </c>
    </row>
    <row r="6101" spans="7:11">
      <c r="G6101" s="160">
        <f t="shared" si="479"/>
        <v>0</v>
      </c>
      <c r="H6101" s="160">
        <f t="shared" si="483"/>
        <v>0</v>
      </c>
      <c r="I6101" s="160">
        <f t="shared" si="480"/>
        <v>0</v>
      </c>
      <c r="J6101" s="160">
        <f t="shared" si="481"/>
        <v>0</v>
      </c>
      <c r="K6101" s="160">
        <f t="shared" si="482"/>
        <v>0</v>
      </c>
    </row>
    <row r="6102" spans="7:11">
      <c r="G6102" s="160">
        <f t="shared" si="479"/>
        <v>0</v>
      </c>
      <c r="H6102" s="160">
        <f t="shared" si="483"/>
        <v>0</v>
      </c>
      <c r="I6102" s="160">
        <f t="shared" si="480"/>
        <v>0</v>
      </c>
      <c r="J6102" s="160">
        <f t="shared" si="481"/>
        <v>0</v>
      </c>
      <c r="K6102" s="160">
        <f t="shared" si="482"/>
        <v>0</v>
      </c>
    </row>
    <row r="6103" spans="7:11">
      <c r="G6103" s="160">
        <f t="shared" si="479"/>
        <v>0</v>
      </c>
      <c r="H6103" s="160">
        <f t="shared" si="483"/>
        <v>0</v>
      </c>
      <c r="I6103" s="160">
        <f t="shared" si="480"/>
        <v>0</v>
      </c>
      <c r="J6103" s="160">
        <f t="shared" si="481"/>
        <v>0</v>
      </c>
      <c r="K6103" s="160">
        <f t="shared" si="482"/>
        <v>0</v>
      </c>
    </row>
    <row r="6104" spans="7:11">
      <c r="G6104" s="160">
        <f t="shared" si="479"/>
        <v>0</v>
      </c>
      <c r="H6104" s="160">
        <f t="shared" si="483"/>
        <v>0</v>
      </c>
      <c r="I6104" s="160">
        <f t="shared" si="480"/>
        <v>0</v>
      </c>
      <c r="J6104" s="160">
        <f t="shared" si="481"/>
        <v>0</v>
      </c>
      <c r="K6104" s="160">
        <f t="shared" si="482"/>
        <v>0</v>
      </c>
    </row>
    <row r="6105" spans="7:11">
      <c r="G6105" s="160">
        <f t="shared" si="479"/>
        <v>0</v>
      </c>
      <c r="H6105" s="160">
        <f t="shared" si="483"/>
        <v>0</v>
      </c>
      <c r="I6105" s="160">
        <f t="shared" si="480"/>
        <v>0</v>
      </c>
      <c r="J6105" s="160">
        <f t="shared" si="481"/>
        <v>0</v>
      </c>
      <c r="K6105" s="160">
        <f t="shared" si="482"/>
        <v>0</v>
      </c>
    </row>
    <row r="6106" spans="7:11">
      <c r="G6106" s="160">
        <f t="shared" si="479"/>
        <v>0</v>
      </c>
      <c r="H6106" s="160">
        <f t="shared" si="483"/>
        <v>0</v>
      </c>
      <c r="I6106" s="160">
        <f t="shared" si="480"/>
        <v>0</v>
      </c>
      <c r="J6106" s="160">
        <f t="shared" si="481"/>
        <v>0</v>
      </c>
      <c r="K6106" s="160">
        <f t="shared" si="482"/>
        <v>0</v>
      </c>
    </row>
    <row r="6107" spans="7:11">
      <c r="G6107" s="160">
        <f t="shared" si="479"/>
        <v>0</v>
      </c>
      <c r="H6107" s="160">
        <f t="shared" si="483"/>
        <v>0</v>
      </c>
      <c r="I6107" s="160">
        <f t="shared" si="480"/>
        <v>0</v>
      </c>
      <c r="J6107" s="160">
        <f t="shared" si="481"/>
        <v>0</v>
      </c>
      <c r="K6107" s="160">
        <f t="shared" si="482"/>
        <v>0</v>
      </c>
    </row>
    <row r="6108" spans="7:11">
      <c r="G6108" s="160">
        <f t="shared" si="479"/>
        <v>0</v>
      </c>
      <c r="H6108" s="160">
        <f t="shared" si="483"/>
        <v>0</v>
      </c>
      <c r="I6108" s="160">
        <f t="shared" si="480"/>
        <v>0</v>
      </c>
      <c r="J6108" s="160">
        <f t="shared" si="481"/>
        <v>0</v>
      </c>
      <c r="K6108" s="160">
        <f t="shared" si="482"/>
        <v>0</v>
      </c>
    </row>
    <row r="6109" spans="7:11">
      <c r="G6109" s="160">
        <f t="shared" si="479"/>
        <v>0</v>
      </c>
      <c r="H6109" s="160">
        <f t="shared" si="483"/>
        <v>0</v>
      </c>
      <c r="I6109" s="160">
        <f t="shared" si="480"/>
        <v>0</v>
      </c>
      <c r="J6109" s="160">
        <f t="shared" si="481"/>
        <v>0</v>
      </c>
      <c r="K6109" s="160">
        <f t="shared" si="482"/>
        <v>0</v>
      </c>
    </row>
    <row r="6110" spans="7:11">
      <c r="G6110" s="160">
        <f t="shared" si="479"/>
        <v>0</v>
      </c>
      <c r="H6110" s="160">
        <f t="shared" si="483"/>
        <v>0</v>
      </c>
      <c r="I6110" s="160">
        <f t="shared" si="480"/>
        <v>0</v>
      </c>
      <c r="J6110" s="160">
        <f t="shared" si="481"/>
        <v>0</v>
      </c>
      <c r="K6110" s="160">
        <f t="shared" si="482"/>
        <v>0</v>
      </c>
    </row>
    <row r="6111" spans="7:11">
      <c r="G6111" s="160">
        <f t="shared" si="479"/>
        <v>0</v>
      </c>
      <c r="H6111" s="160">
        <f t="shared" si="483"/>
        <v>0</v>
      </c>
      <c r="I6111" s="160">
        <f t="shared" si="480"/>
        <v>0</v>
      </c>
      <c r="J6111" s="160">
        <f t="shared" si="481"/>
        <v>0</v>
      </c>
      <c r="K6111" s="160">
        <f t="shared" si="482"/>
        <v>0</v>
      </c>
    </row>
    <row r="6112" spans="7:11">
      <c r="G6112" s="160">
        <f t="shared" si="479"/>
        <v>0</v>
      </c>
      <c r="H6112" s="160">
        <f t="shared" si="483"/>
        <v>0</v>
      </c>
      <c r="I6112" s="160">
        <f t="shared" si="480"/>
        <v>0</v>
      </c>
      <c r="J6112" s="160">
        <f t="shared" si="481"/>
        <v>0</v>
      </c>
      <c r="K6112" s="160">
        <f t="shared" si="482"/>
        <v>0</v>
      </c>
    </row>
    <row r="6113" spans="7:11">
      <c r="G6113" s="160">
        <f t="shared" si="479"/>
        <v>0</v>
      </c>
      <c r="H6113" s="160">
        <f t="shared" si="483"/>
        <v>0</v>
      </c>
      <c r="I6113" s="160">
        <f t="shared" si="480"/>
        <v>0</v>
      </c>
      <c r="J6113" s="160">
        <f t="shared" si="481"/>
        <v>0</v>
      </c>
      <c r="K6113" s="160">
        <f t="shared" si="482"/>
        <v>0</v>
      </c>
    </row>
    <row r="6114" spans="7:11">
      <c r="G6114" s="160">
        <f t="shared" si="479"/>
        <v>0</v>
      </c>
      <c r="H6114" s="160">
        <f t="shared" si="483"/>
        <v>0</v>
      </c>
      <c r="I6114" s="160">
        <f t="shared" si="480"/>
        <v>0</v>
      </c>
      <c r="J6114" s="160">
        <f t="shared" si="481"/>
        <v>0</v>
      </c>
      <c r="K6114" s="160">
        <f t="shared" si="482"/>
        <v>0</v>
      </c>
    </row>
    <row r="6115" spans="7:11">
      <c r="G6115" s="160">
        <f t="shared" si="479"/>
        <v>0</v>
      </c>
      <c r="H6115" s="160">
        <f t="shared" si="483"/>
        <v>0</v>
      </c>
      <c r="I6115" s="160">
        <f t="shared" si="480"/>
        <v>0</v>
      </c>
      <c r="J6115" s="160">
        <f t="shared" si="481"/>
        <v>0</v>
      </c>
      <c r="K6115" s="160">
        <f t="shared" si="482"/>
        <v>0</v>
      </c>
    </row>
    <row r="6116" spans="7:11">
      <c r="G6116" s="160">
        <f t="shared" si="479"/>
        <v>0</v>
      </c>
      <c r="H6116" s="160">
        <f t="shared" si="483"/>
        <v>0</v>
      </c>
      <c r="I6116" s="160">
        <f t="shared" si="480"/>
        <v>0</v>
      </c>
      <c r="J6116" s="160">
        <f t="shared" si="481"/>
        <v>0</v>
      </c>
      <c r="K6116" s="160">
        <f t="shared" si="482"/>
        <v>0</v>
      </c>
    </row>
    <row r="6117" spans="7:11">
      <c r="G6117" s="160">
        <f t="shared" si="479"/>
        <v>0</v>
      </c>
      <c r="H6117" s="160">
        <f t="shared" si="483"/>
        <v>0</v>
      </c>
      <c r="I6117" s="160">
        <f t="shared" si="480"/>
        <v>0</v>
      </c>
      <c r="J6117" s="160">
        <f t="shared" si="481"/>
        <v>0</v>
      </c>
      <c r="K6117" s="160">
        <f t="shared" si="482"/>
        <v>0</v>
      </c>
    </row>
    <row r="6118" spans="7:11">
      <c r="G6118" s="160">
        <f t="shared" si="479"/>
        <v>0</v>
      </c>
      <c r="H6118" s="160">
        <f t="shared" si="483"/>
        <v>0</v>
      </c>
      <c r="I6118" s="160">
        <f t="shared" si="480"/>
        <v>0</v>
      </c>
      <c r="J6118" s="160">
        <f t="shared" si="481"/>
        <v>0</v>
      </c>
      <c r="K6118" s="160">
        <f t="shared" si="482"/>
        <v>0</v>
      </c>
    </row>
    <row r="6119" spans="7:11">
      <c r="G6119" s="160">
        <f t="shared" si="479"/>
        <v>0</v>
      </c>
      <c r="H6119" s="160">
        <f t="shared" si="483"/>
        <v>0</v>
      </c>
      <c r="I6119" s="160">
        <f t="shared" si="480"/>
        <v>0</v>
      </c>
      <c r="J6119" s="160">
        <f t="shared" si="481"/>
        <v>0</v>
      </c>
      <c r="K6119" s="160">
        <f t="shared" si="482"/>
        <v>0</v>
      </c>
    </row>
    <row r="6120" spans="7:11">
      <c r="G6120" s="160">
        <f t="shared" si="479"/>
        <v>0</v>
      </c>
      <c r="H6120" s="160">
        <f t="shared" si="483"/>
        <v>0</v>
      </c>
      <c r="I6120" s="160">
        <f t="shared" si="480"/>
        <v>0</v>
      </c>
      <c r="J6120" s="160">
        <f t="shared" si="481"/>
        <v>0</v>
      </c>
      <c r="K6120" s="160">
        <f t="shared" si="482"/>
        <v>0</v>
      </c>
    </row>
    <row r="6121" spans="7:11">
      <c r="G6121" s="160">
        <f t="shared" si="479"/>
        <v>0</v>
      </c>
      <c r="H6121" s="160">
        <f t="shared" si="483"/>
        <v>0</v>
      </c>
      <c r="I6121" s="160">
        <f t="shared" si="480"/>
        <v>0</v>
      </c>
      <c r="J6121" s="160">
        <f t="shared" si="481"/>
        <v>0</v>
      </c>
      <c r="K6121" s="160">
        <f t="shared" si="482"/>
        <v>0</v>
      </c>
    </row>
    <row r="6122" spans="7:11">
      <c r="G6122" s="160">
        <f t="shared" si="479"/>
        <v>0</v>
      </c>
      <c r="H6122" s="160">
        <f t="shared" si="483"/>
        <v>0</v>
      </c>
      <c r="I6122" s="160">
        <f t="shared" si="480"/>
        <v>0</v>
      </c>
      <c r="J6122" s="160">
        <f t="shared" si="481"/>
        <v>0</v>
      </c>
      <c r="K6122" s="160">
        <f t="shared" si="482"/>
        <v>0</v>
      </c>
    </row>
    <row r="6123" spans="7:11">
      <c r="G6123" s="160">
        <f t="shared" si="479"/>
        <v>0</v>
      </c>
      <c r="H6123" s="160">
        <f t="shared" si="483"/>
        <v>0</v>
      </c>
      <c r="I6123" s="160">
        <f t="shared" si="480"/>
        <v>0</v>
      </c>
      <c r="J6123" s="160">
        <f t="shared" si="481"/>
        <v>0</v>
      </c>
      <c r="K6123" s="160">
        <f t="shared" si="482"/>
        <v>0</v>
      </c>
    </row>
    <row r="6124" spans="7:11">
      <c r="G6124" s="160">
        <f t="shared" si="479"/>
        <v>0</v>
      </c>
      <c r="H6124" s="160">
        <f t="shared" si="483"/>
        <v>0</v>
      </c>
      <c r="I6124" s="160">
        <f t="shared" si="480"/>
        <v>0</v>
      </c>
      <c r="J6124" s="160">
        <f t="shared" si="481"/>
        <v>0</v>
      </c>
      <c r="K6124" s="160">
        <f t="shared" si="482"/>
        <v>0</v>
      </c>
    </row>
    <row r="6125" spans="7:11">
      <c r="G6125" s="160">
        <f t="shared" si="479"/>
        <v>0</v>
      </c>
      <c r="H6125" s="160">
        <f t="shared" si="483"/>
        <v>0</v>
      </c>
      <c r="I6125" s="160">
        <f t="shared" si="480"/>
        <v>0</v>
      </c>
      <c r="J6125" s="160">
        <f t="shared" si="481"/>
        <v>0</v>
      </c>
      <c r="K6125" s="160">
        <f t="shared" si="482"/>
        <v>0</v>
      </c>
    </row>
    <row r="6126" spans="7:11">
      <c r="G6126" s="160">
        <f t="shared" si="479"/>
        <v>0</v>
      </c>
      <c r="H6126" s="160">
        <f t="shared" si="483"/>
        <v>0</v>
      </c>
      <c r="I6126" s="160">
        <f t="shared" si="480"/>
        <v>0</v>
      </c>
      <c r="J6126" s="160">
        <f t="shared" si="481"/>
        <v>0</v>
      </c>
      <c r="K6126" s="160">
        <f t="shared" si="482"/>
        <v>0</v>
      </c>
    </row>
    <row r="6127" spans="7:11">
      <c r="G6127" s="160">
        <f t="shared" si="479"/>
        <v>0</v>
      </c>
      <c r="H6127" s="160">
        <f t="shared" si="483"/>
        <v>0</v>
      </c>
      <c r="I6127" s="160">
        <f t="shared" si="480"/>
        <v>0</v>
      </c>
      <c r="J6127" s="160">
        <f t="shared" si="481"/>
        <v>0</v>
      </c>
      <c r="K6127" s="160">
        <f t="shared" si="482"/>
        <v>0</v>
      </c>
    </row>
    <row r="6128" spans="7:11">
      <c r="G6128" s="160">
        <f t="shared" si="479"/>
        <v>0</v>
      </c>
      <c r="H6128" s="160">
        <f t="shared" si="483"/>
        <v>0</v>
      </c>
      <c r="I6128" s="160">
        <f t="shared" si="480"/>
        <v>0</v>
      </c>
      <c r="J6128" s="160">
        <f t="shared" si="481"/>
        <v>0</v>
      </c>
      <c r="K6128" s="160">
        <f t="shared" si="482"/>
        <v>0</v>
      </c>
    </row>
    <row r="6129" spans="7:11">
      <c r="G6129" s="160">
        <f t="shared" si="479"/>
        <v>0</v>
      </c>
      <c r="H6129" s="160">
        <f t="shared" si="483"/>
        <v>0</v>
      </c>
      <c r="I6129" s="160">
        <f t="shared" si="480"/>
        <v>0</v>
      </c>
      <c r="J6129" s="160">
        <f t="shared" si="481"/>
        <v>0</v>
      </c>
      <c r="K6129" s="160">
        <f t="shared" si="482"/>
        <v>0</v>
      </c>
    </row>
    <row r="6130" spans="7:11">
      <c r="G6130" s="160">
        <f t="shared" si="479"/>
        <v>0</v>
      </c>
      <c r="H6130" s="160">
        <f t="shared" si="483"/>
        <v>0</v>
      </c>
      <c r="I6130" s="160">
        <f t="shared" si="480"/>
        <v>0</v>
      </c>
      <c r="J6130" s="160">
        <f t="shared" si="481"/>
        <v>0</v>
      </c>
      <c r="K6130" s="160">
        <f t="shared" si="482"/>
        <v>0</v>
      </c>
    </row>
    <row r="6131" spans="7:11">
      <c r="G6131" s="160">
        <f t="shared" si="479"/>
        <v>0</v>
      </c>
      <c r="H6131" s="160">
        <f t="shared" si="483"/>
        <v>0</v>
      </c>
      <c r="I6131" s="160">
        <f t="shared" si="480"/>
        <v>0</v>
      </c>
      <c r="J6131" s="160">
        <f t="shared" si="481"/>
        <v>0</v>
      </c>
      <c r="K6131" s="160">
        <f t="shared" si="482"/>
        <v>0</v>
      </c>
    </row>
    <row r="6132" spans="7:11">
      <c r="G6132" s="160">
        <f t="shared" si="479"/>
        <v>0</v>
      </c>
      <c r="H6132" s="160">
        <f t="shared" si="483"/>
        <v>0</v>
      </c>
      <c r="I6132" s="160">
        <f t="shared" si="480"/>
        <v>0</v>
      </c>
      <c r="J6132" s="160">
        <f t="shared" si="481"/>
        <v>0</v>
      </c>
      <c r="K6132" s="160">
        <f t="shared" si="482"/>
        <v>0</v>
      </c>
    </row>
    <row r="6133" spans="7:11">
      <c r="G6133" s="160">
        <f t="shared" si="479"/>
        <v>0</v>
      </c>
      <c r="H6133" s="160">
        <f t="shared" si="483"/>
        <v>0</v>
      </c>
      <c r="I6133" s="160">
        <f t="shared" si="480"/>
        <v>0</v>
      </c>
      <c r="J6133" s="160">
        <f t="shared" si="481"/>
        <v>0</v>
      </c>
      <c r="K6133" s="160">
        <f t="shared" si="482"/>
        <v>0</v>
      </c>
    </row>
    <row r="6134" spans="7:11">
      <c r="G6134" s="160">
        <f t="shared" si="479"/>
        <v>0</v>
      </c>
      <c r="H6134" s="160">
        <f t="shared" si="483"/>
        <v>0</v>
      </c>
      <c r="I6134" s="160">
        <f t="shared" si="480"/>
        <v>0</v>
      </c>
      <c r="J6134" s="160">
        <f t="shared" si="481"/>
        <v>0</v>
      </c>
      <c r="K6134" s="160">
        <f t="shared" si="482"/>
        <v>0</v>
      </c>
    </row>
    <row r="6135" spans="7:11">
      <c r="G6135" s="160">
        <f t="shared" si="479"/>
        <v>0</v>
      </c>
      <c r="H6135" s="160">
        <f t="shared" si="483"/>
        <v>0</v>
      </c>
      <c r="I6135" s="160">
        <f t="shared" si="480"/>
        <v>0</v>
      </c>
      <c r="J6135" s="160">
        <f t="shared" si="481"/>
        <v>0</v>
      </c>
      <c r="K6135" s="160">
        <f t="shared" si="482"/>
        <v>0</v>
      </c>
    </row>
    <row r="6136" spans="7:11">
      <c r="G6136" s="160">
        <f t="shared" si="479"/>
        <v>0</v>
      </c>
      <c r="H6136" s="160">
        <f t="shared" si="483"/>
        <v>0</v>
      </c>
      <c r="I6136" s="160">
        <f t="shared" si="480"/>
        <v>0</v>
      </c>
      <c r="J6136" s="160">
        <f t="shared" si="481"/>
        <v>0</v>
      </c>
      <c r="K6136" s="160">
        <f t="shared" si="482"/>
        <v>0</v>
      </c>
    </row>
    <row r="6137" spans="7:11">
      <c r="G6137" s="160">
        <f t="shared" ref="G6137:G6200" si="484">IF(LEFT(C6137,2)="1-","ТР",IF(LEFT(C6137,2)="4-","ТР",0))</f>
        <v>0</v>
      </c>
      <c r="H6137" s="160">
        <f t="shared" si="483"/>
        <v>0</v>
      </c>
      <c r="I6137" s="160">
        <f t="shared" si="480"/>
        <v>0</v>
      </c>
      <c r="J6137" s="160">
        <f t="shared" si="481"/>
        <v>0</v>
      </c>
      <c r="K6137" s="160">
        <f t="shared" si="482"/>
        <v>0</v>
      </c>
    </row>
    <row r="6138" spans="7:11">
      <c r="G6138" s="160">
        <f t="shared" si="484"/>
        <v>0</v>
      </c>
      <c r="H6138" s="160">
        <f t="shared" si="483"/>
        <v>0</v>
      </c>
      <c r="I6138" s="160">
        <f t="shared" si="480"/>
        <v>0</v>
      </c>
      <c r="J6138" s="160">
        <f t="shared" si="481"/>
        <v>0</v>
      </c>
      <c r="K6138" s="160">
        <f t="shared" si="482"/>
        <v>0</v>
      </c>
    </row>
    <row r="6139" spans="7:11">
      <c r="G6139" s="160">
        <f t="shared" si="484"/>
        <v>0</v>
      </c>
      <c r="H6139" s="160">
        <f t="shared" si="483"/>
        <v>0</v>
      </c>
      <c r="I6139" s="160">
        <f t="shared" si="480"/>
        <v>0</v>
      </c>
      <c r="J6139" s="160">
        <f t="shared" si="481"/>
        <v>0</v>
      </c>
      <c r="K6139" s="160">
        <f t="shared" si="482"/>
        <v>0</v>
      </c>
    </row>
    <row r="6140" spans="7:11">
      <c r="G6140" s="160">
        <f t="shared" si="484"/>
        <v>0</v>
      </c>
      <c r="H6140" s="160">
        <f t="shared" si="483"/>
        <v>0</v>
      </c>
      <c r="I6140" s="160">
        <f t="shared" si="480"/>
        <v>0</v>
      </c>
      <c r="J6140" s="160">
        <f t="shared" si="481"/>
        <v>0</v>
      </c>
      <c r="K6140" s="160">
        <f t="shared" si="482"/>
        <v>0</v>
      </c>
    </row>
    <row r="6141" spans="7:11">
      <c r="G6141" s="160">
        <f t="shared" si="484"/>
        <v>0</v>
      </c>
      <c r="H6141" s="160">
        <f t="shared" si="483"/>
        <v>0</v>
      </c>
      <c r="I6141" s="160">
        <f t="shared" si="480"/>
        <v>0</v>
      </c>
      <c r="J6141" s="160">
        <f t="shared" si="481"/>
        <v>0</v>
      </c>
      <c r="K6141" s="160">
        <f t="shared" si="482"/>
        <v>0</v>
      </c>
    </row>
    <row r="6142" spans="7:11">
      <c r="G6142" s="160">
        <f t="shared" si="484"/>
        <v>0</v>
      </c>
      <c r="H6142" s="160">
        <f t="shared" si="483"/>
        <v>0</v>
      </c>
      <c r="I6142" s="160">
        <f t="shared" si="480"/>
        <v>0</v>
      </c>
      <c r="J6142" s="160">
        <f t="shared" si="481"/>
        <v>0</v>
      </c>
      <c r="K6142" s="160">
        <f t="shared" si="482"/>
        <v>0</v>
      </c>
    </row>
    <row r="6143" spans="7:11">
      <c r="G6143" s="160">
        <f t="shared" si="484"/>
        <v>0</v>
      </c>
      <c r="H6143" s="160">
        <f t="shared" si="483"/>
        <v>0</v>
      </c>
      <c r="I6143" s="160">
        <f t="shared" si="480"/>
        <v>0</v>
      </c>
      <c r="J6143" s="160">
        <f t="shared" si="481"/>
        <v>0</v>
      </c>
      <c r="K6143" s="160">
        <f t="shared" si="482"/>
        <v>0</v>
      </c>
    </row>
    <row r="6144" spans="7:11">
      <c r="G6144" s="160">
        <f t="shared" si="484"/>
        <v>0</v>
      </c>
      <c r="H6144" s="160">
        <f t="shared" si="483"/>
        <v>0</v>
      </c>
      <c r="I6144" s="160">
        <f t="shared" si="480"/>
        <v>0</v>
      </c>
      <c r="J6144" s="160">
        <f t="shared" si="481"/>
        <v>0</v>
      </c>
      <c r="K6144" s="160">
        <f t="shared" si="482"/>
        <v>0</v>
      </c>
    </row>
    <row r="6145" spans="7:11">
      <c r="G6145" s="160">
        <f t="shared" si="484"/>
        <v>0</v>
      </c>
      <c r="H6145" s="160">
        <f t="shared" si="483"/>
        <v>0</v>
      </c>
      <c r="I6145" s="160">
        <f t="shared" si="480"/>
        <v>0</v>
      </c>
      <c r="J6145" s="160">
        <f t="shared" si="481"/>
        <v>0</v>
      </c>
      <c r="K6145" s="160">
        <f t="shared" si="482"/>
        <v>0</v>
      </c>
    </row>
    <row r="6146" spans="7:11">
      <c r="G6146" s="160">
        <f t="shared" si="484"/>
        <v>0</v>
      </c>
      <c r="H6146" s="160">
        <f t="shared" si="483"/>
        <v>0</v>
      </c>
      <c r="I6146" s="160">
        <f t="shared" si="480"/>
        <v>0</v>
      </c>
      <c r="J6146" s="160">
        <f t="shared" si="481"/>
        <v>0</v>
      </c>
      <c r="K6146" s="160">
        <f t="shared" si="482"/>
        <v>0</v>
      </c>
    </row>
    <row r="6147" spans="7:11">
      <c r="G6147" s="160">
        <f t="shared" si="484"/>
        <v>0</v>
      </c>
      <c r="H6147" s="160">
        <f t="shared" si="483"/>
        <v>0</v>
      </c>
      <c r="I6147" s="160">
        <f t="shared" si="480"/>
        <v>0</v>
      </c>
      <c r="J6147" s="160">
        <f t="shared" si="481"/>
        <v>0</v>
      </c>
      <c r="K6147" s="160">
        <f t="shared" si="482"/>
        <v>0</v>
      </c>
    </row>
    <row r="6148" spans="7:11">
      <c r="G6148" s="160">
        <f t="shared" si="484"/>
        <v>0</v>
      </c>
      <c r="H6148" s="160">
        <f t="shared" si="483"/>
        <v>0</v>
      </c>
      <c r="I6148" s="160">
        <f t="shared" ref="I6148:I6211" si="485">IF(G6148="ТР",F6148,0)</f>
        <v>0</v>
      </c>
      <c r="J6148" s="160">
        <f t="shared" si="481"/>
        <v>0</v>
      </c>
      <c r="K6148" s="160">
        <f t="shared" si="482"/>
        <v>0</v>
      </c>
    </row>
    <row r="6149" spans="7:11">
      <c r="G6149" s="160">
        <f t="shared" si="484"/>
        <v>0</v>
      </c>
      <c r="H6149" s="160">
        <f t="shared" si="483"/>
        <v>0</v>
      </c>
      <c r="I6149" s="160">
        <f t="shared" si="485"/>
        <v>0</v>
      </c>
      <c r="J6149" s="160">
        <f t="shared" ref="J6149:J6212" si="486">IF(LEFT(C6149,2)="02","КР",0)</f>
        <v>0</v>
      </c>
      <c r="K6149" s="160">
        <f t="shared" ref="K6149:K6212" si="487">IF(J6149="КР",F6149,0)</f>
        <v>0</v>
      </c>
    </row>
    <row r="6150" spans="7:11">
      <c r="G6150" s="160">
        <f t="shared" si="484"/>
        <v>0</v>
      </c>
      <c r="H6150" s="160">
        <f t="shared" si="483"/>
        <v>0</v>
      </c>
      <c r="I6150" s="160">
        <f t="shared" si="485"/>
        <v>0</v>
      </c>
      <c r="J6150" s="160">
        <f t="shared" si="486"/>
        <v>0</v>
      </c>
      <c r="K6150" s="160">
        <f t="shared" si="487"/>
        <v>0</v>
      </c>
    </row>
    <row r="6151" spans="7:11">
      <c r="G6151" s="160">
        <f t="shared" si="484"/>
        <v>0</v>
      </c>
      <c r="H6151" s="160">
        <f t="shared" ref="H6151:H6214" si="488">IF(G6151="ТР",MID(C6151,3,1),0)</f>
        <v>0</v>
      </c>
      <c r="I6151" s="160">
        <f t="shared" si="485"/>
        <v>0</v>
      </c>
      <c r="J6151" s="160">
        <f t="shared" si="486"/>
        <v>0</v>
      </c>
      <c r="K6151" s="160">
        <f t="shared" si="487"/>
        <v>0</v>
      </c>
    </row>
    <row r="6152" spans="7:11">
      <c r="G6152" s="160">
        <f t="shared" si="484"/>
        <v>0</v>
      </c>
      <c r="H6152" s="160">
        <f t="shared" si="488"/>
        <v>0</v>
      </c>
      <c r="I6152" s="160">
        <f t="shared" si="485"/>
        <v>0</v>
      </c>
      <c r="J6152" s="160">
        <f t="shared" si="486"/>
        <v>0</v>
      </c>
      <c r="K6152" s="160">
        <f t="shared" si="487"/>
        <v>0</v>
      </c>
    </row>
    <row r="6153" spans="7:11">
      <c r="G6153" s="160">
        <f t="shared" si="484"/>
        <v>0</v>
      </c>
      <c r="H6153" s="160">
        <f t="shared" si="488"/>
        <v>0</v>
      </c>
      <c r="I6153" s="160">
        <f t="shared" si="485"/>
        <v>0</v>
      </c>
      <c r="J6153" s="160">
        <f t="shared" si="486"/>
        <v>0</v>
      </c>
      <c r="K6153" s="160">
        <f t="shared" si="487"/>
        <v>0</v>
      </c>
    </row>
    <row r="6154" spans="7:11">
      <c r="G6154" s="160">
        <f t="shared" si="484"/>
        <v>0</v>
      </c>
      <c r="H6154" s="160">
        <f t="shared" si="488"/>
        <v>0</v>
      </c>
      <c r="I6154" s="160">
        <f t="shared" si="485"/>
        <v>0</v>
      </c>
      <c r="J6154" s="160">
        <f t="shared" si="486"/>
        <v>0</v>
      </c>
      <c r="K6154" s="160">
        <f t="shared" si="487"/>
        <v>0</v>
      </c>
    </row>
    <row r="6155" spans="7:11">
      <c r="G6155" s="160">
        <f t="shared" si="484"/>
        <v>0</v>
      </c>
      <c r="H6155" s="160">
        <f t="shared" si="488"/>
        <v>0</v>
      </c>
      <c r="I6155" s="160">
        <f t="shared" si="485"/>
        <v>0</v>
      </c>
      <c r="J6155" s="160">
        <f t="shared" si="486"/>
        <v>0</v>
      </c>
      <c r="K6155" s="160">
        <f t="shared" si="487"/>
        <v>0</v>
      </c>
    </row>
    <row r="6156" spans="7:11">
      <c r="G6156" s="160">
        <f t="shared" si="484"/>
        <v>0</v>
      </c>
      <c r="H6156" s="160">
        <f t="shared" si="488"/>
        <v>0</v>
      </c>
      <c r="I6156" s="160">
        <f t="shared" si="485"/>
        <v>0</v>
      </c>
      <c r="J6156" s="160">
        <f t="shared" si="486"/>
        <v>0</v>
      </c>
      <c r="K6156" s="160">
        <f t="shared" si="487"/>
        <v>0</v>
      </c>
    </row>
    <row r="6157" spans="7:11">
      <c r="G6157" s="160">
        <f t="shared" si="484"/>
        <v>0</v>
      </c>
      <c r="H6157" s="160">
        <f t="shared" si="488"/>
        <v>0</v>
      </c>
      <c r="I6157" s="160">
        <f t="shared" si="485"/>
        <v>0</v>
      </c>
      <c r="J6157" s="160">
        <f t="shared" si="486"/>
        <v>0</v>
      </c>
      <c r="K6157" s="160">
        <f t="shared" si="487"/>
        <v>0</v>
      </c>
    </row>
    <row r="6158" spans="7:11">
      <c r="G6158" s="160">
        <f t="shared" si="484"/>
        <v>0</v>
      </c>
      <c r="H6158" s="160">
        <f t="shared" si="488"/>
        <v>0</v>
      </c>
      <c r="I6158" s="160">
        <f t="shared" si="485"/>
        <v>0</v>
      </c>
      <c r="J6158" s="160">
        <f t="shared" si="486"/>
        <v>0</v>
      </c>
      <c r="K6158" s="160">
        <f t="shared" si="487"/>
        <v>0</v>
      </c>
    </row>
    <row r="6159" spans="7:11">
      <c r="G6159" s="160">
        <f t="shared" si="484"/>
        <v>0</v>
      </c>
      <c r="H6159" s="160">
        <f t="shared" si="488"/>
        <v>0</v>
      </c>
      <c r="I6159" s="160">
        <f t="shared" si="485"/>
        <v>0</v>
      </c>
      <c r="J6159" s="160">
        <f t="shared" si="486"/>
        <v>0</v>
      </c>
      <c r="K6159" s="160">
        <f t="shared" si="487"/>
        <v>0</v>
      </c>
    </row>
    <row r="6160" spans="7:11">
      <c r="G6160" s="160">
        <f t="shared" si="484"/>
        <v>0</v>
      </c>
      <c r="H6160" s="160">
        <f t="shared" si="488"/>
        <v>0</v>
      </c>
      <c r="I6160" s="160">
        <f t="shared" si="485"/>
        <v>0</v>
      </c>
      <c r="J6160" s="160">
        <f t="shared" si="486"/>
        <v>0</v>
      </c>
      <c r="K6160" s="160">
        <f t="shared" si="487"/>
        <v>0</v>
      </c>
    </row>
    <row r="6161" spans="7:11">
      <c r="G6161" s="160">
        <f t="shared" si="484"/>
        <v>0</v>
      </c>
      <c r="H6161" s="160">
        <f t="shared" si="488"/>
        <v>0</v>
      </c>
      <c r="I6161" s="160">
        <f t="shared" si="485"/>
        <v>0</v>
      </c>
      <c r="J6161" s="160">
        <f t="shared" si="486"/>
        <v>0</v>
      </c>
      <c r="K6161" s="160">
        <f t="shared" si="487"/>
        <v>0</v>
      </c>
    </row>
    <row r="6162" spans="7:11">
      <c r="G6162" s="160">
        <f t="shared" si="484"/>
        <v>0</v>
      </c>
      <c r="H6162" s="160">
        <f t="shared" si="488"/>
        <v>0</v>
      </c>
      <c r="I6162" s="160">
        <f t="shared" si="485"/>
        <v>0</v>
      </c>
      <c r="J6162" s="160">
        <f t="shared" si="486"/>
        <v>0</v>
      </c>
      <c r="K6162" s="160">
        <f t="shared" si="487"/>
        <v>0</v>
      </c>
    </row>
    <row r="6163" spans="7:11">
      <c r="G6163" s="160">
        <f t="shared" si="484"/>
        <v>0</v>
      </c>
      <c r="H6163" s="160">
        <f t="shared" si="488"/>
        <v>0</v>
      </c>
      <c r="I6163" s="160">
        <f t="shared" si="485"/>
        <v>0</v>
      </c>
      <c r="J6163" s="160">
        <f t="shared" si="486"/>
        <v>0</v>
      </c>
      <c r="K6163" s="160">
        <f t="shared" si="487"/>
        <v>0</v>
      </c>
    </row>
    <row r="6164" spans="7:11">
      <c r="G6164" s="160">
        <f t="shared" si="484"/>
        <v>0</v>
      </c>
      <c r="H6164" s="160">
        <f t="shared" si="488"/>
        <v>0</v>
      </c>
      <c r="I6164" s="160">
        <f t="shared" si="485"/>
        <v>0</v>
      </c>
      <c r="J6164" s="160">
        <f t="shared" si="486"/>
        <v>0</v>
      </c>
      <c r="K6164" s="160">
        <f t="shared" si="487"/>
        <v>0</v>
      </c>
    </row>
    <row r="6165" spans="7:11">
      <c r="G6165" s="160">
        <f t="shared" si="484"/>
        <v>0</v>
      </c>
      <c r="H6165" s="160">
        <f t="shared" si="488"/>
        <v>0</v>
      </c>
      <c r="I6165" s="160">
        <f t="shared" si="485"/>
        <v>0</v>
      </c>
      <c r="J6165" s="160">
        <f t="shared" si="486"/>
        <v>0</v>
      </c>
      <c r="K6165" s="160">
        <f t="shared" si="487"/>
        <v>0</v>
      </c>
    </row>
    <row r="6166" spans="7:11">
      <c r="G6166" s="160">
        <f t="shared" si="484"/>
        <v>0</v>
      </c>
      <c r="H6166" s="160">
        <f t="shared" si="488"/>
        <v>0</v>
      </c>
      <c r="I6166" s="160">
        <f t="shared" si="485"/>
        <v>0</v>
      </c>
      <c r="J6166" s="160">
        <f t="shared" si="486"/>
        <v>0</v>
      </c>
      <c r="K6166" s="160">
        <f t="shared" si="487"/>
        <v>0</v>
      </c>
    </row>
    <row r="6167" spans="7:11">
      <c r="G6167" s="160">
        <f t="shared" si="484"/>
        <v>0</v>
      </c>
      <c r="H6167" s="160">
        <f t="shared" si="488"/>
        <v>0</v>
      </c>
      <c r="I6167" s="160">
        <f t="shared" si="485"/>
        <v>0</v>
      </c>
      <c r="J6167" s="160">
        <f t="shared" si="486"/>
        <v>0</v>
      </c>
      <c r="K6167" s="160">
        <f t="shared" si="487"/>
        <v>0</v>
      </c>
    </row>
    <row r="6168" spans="7:11">
      <c r="G6168" s="160">
        <f t="shared" si="484"/>
        <v>0</v>
      </c>
      <c r="H6168" s="160">
        <f t="shared" si="488"/>
        <v>0</v>
      </c>
      <c r="I6168" s="160">
        <f t="shared" si="485"/>
        <v>0</v>
      </c>
      <c r="J6168" s="160">
        <f t="shared" si="486"/>
        <v>0</v>
      </c>
      <c r="K6168" s="160">
        <f t="shared" si="487"/>
        <v>0</v>
      </c>
    </row>
    <row r="6169" spans="7:11">
      <c r="G6169" s="160">
        <f t="shared" si="484"/>
        <v>0</v>
      </c>
      <c r="H6169" s="160">
        <f t="shared" si="488"/>
        <v>0</v>
      </c>
      <c r="I6169" s="160">
        <f t="shared" si="485"/>
        <v>0</v>
      </c>
      <c r="J6169" s="160">
        <f t="shared" si="486"/>
        <v>0</v>
      </c>
      <c r="K6169" s="160">
        <f t="shared" si="487"/>
        <v>0</v>
      </c>
    </row>
    <row r="6170" spans="7:11">
      <c r="G6170" s="160">
        <f t="shared" si="484"/>
        <v>0</v>
      </c>
      <c r="H6170" s="160">
        <f t="shared" si="488"/>
        <v>0</v>
      </c>
      <c r="I6170" s="160">
        <f t="shared" si="485"/>
        <v>0</v>
      </c>
      <c r="J6170" s="160">
        <f t="shared" si="486"/>
        <v>0</v>
      </c>
      <c r="K6170" s="160">
        <f t="shared" si="487"/>
        <v>0</v>
      </c>
    </row>
    <row r="6171" spans="7:11">
      <c r="G6171" s="160">
        <f t="shared" si="484"/>
        <v>0</v>
      </c>
      <c r="H6171" s="160">
        <f t="shared" si="488"/>
        <v>0</v>
      </c>
      <c r="I6171" s="160">
        <f t="shared" si="485"/>
        <v>0</v>
      </c>
      <c r="J6171" s="160">
        <f t="shared" si="486"/>
        <v>0</v>
      </c>
      <c r="K6171" s="160">
        <f t="shared" si="487"/>
        <v>0</v>
      </c>
    </row>
    <row r="6172" spans="7:11">
      <c r="G6172" s="160">
        <f t="shared" si="484"/>
        <v>0</v>
      </c>
      <c r="H6172" s="160">
        <f t="shared" si="488"/>
        <v>0</v>
      </c>
      <c r="I6172" s="160">
        <f t="shared" si="485"/>
        <v>0</v>
      </c>
      <c r="J6172" s="160">
        <f t="shared" si="486"/>
        <v>0</v>
      </c>
      <c r="K6172" s="160">
        <f t="shared" si="487"/>
        <v>0</v>
      </c>
    </row>
    <row r="6173" spans="7:11">
      <c r="G6173" s="160">
        <f t="shared" si="484"/>
        <v>0</v>
      </c>
      <c r="H6173" s="160">
        <f t="shared" si="488"/>
        <v>0</v>
      </c>
      <c r="I6173" s="160">
        <f t="shared" si="485"/>
        <v>0</v>
      </c>
      <c r="J6173" s="160">
        <f t="shared" si="486"/>
        <v>0</v>
      </c>
      <c r="K6173" s="160">
        <f t="shared" si="487"/>
        <v>0</v>
      </c>
    </row>
    <row r="6174" spans="7:11">
      <c r="G6174" s="160">
        <f t="shared" si="484"/>
        <v>0</v>
      </c>
      <c r="H6174" s="160">
        <f t="shared" si="488"/>
        <v>0</v>
      </c>
      <c r="I6174" s="160">
        <f t="shared" si="485"/>
        <v>0</v>
      </c>
      <c r="J6174" s="160">
        <f t="shared" si="486"/>
        <v>0</v>
      </c>
      <c r="K6174" s="160">
        <f t="shared" si="487"/>
        <v>0</v>
      </c>
    </row>
    <row r="6175" spans="7:11">
      <c r="G6175" s="160">
        <f t="shared" si="484"/>
        <v>0</v>
      </c>
      <c r="H6175" s="160">
        <f t="shared" si="488"/>
        <v>0</v>
      </c>
      <c r="I6175" s="160">
        <f t="shared" si="485"/>
        <v>0</v>
      </c>
      <c r="J6175" s="160">
        <f t="shared" si="486"/>
        <v>0</v>
      </c>
      <c r="K6175" s="160">
        <f t="shared" si="487"/>
        <v>0</v>
      </c>
    </row>
    <row r="6176" spans="7:11">
      <c r="G6176" s="160">
        <f t="shared" si="484"/>
        <v>0</v>
      </c>
      <c r="H6176" s="160">
        <f t="shared" si="488"/>
        <v>0</v>
      </c>
      <c r="I6176" s="160">
        <f t="shared" si="485"/>
        <v>0</v>
      </c>
      <c r="J6176" s="160">
        <f t="shared" si="486"/>
        <v>0</v>
      </c>
      <c r="K6176" s="160">
        <f t="shared" si="487"/>
        <v>0</v>
      </c>
    </row>
    <row r="6177" spans="7:11">
      <c r="G6177" s="160">
        <f t="shared" si="484"/>
        <v>0</v>
      </c>
      <c r="H6177" s="160">
        <f t="shared" si="488"/>
        <v>0</v>
      </c>
      <c r="I6177" s="160">
        <f t="shared" si="485"/>
        <v>0</v>
      </c>
      <c r="J6177" s="160">
        <f t="shared" si="486"/>
        <v>0</v>
      </c>
      <c r="K6177" s="160">
        <f t="shared" si="487"/>
        <v>0</v>
      </c>
    </row>
    <row r="6178" spans="7:11">
      <c r="G6178" s="160">
        <f t="shared" si="484"/>
        <v>0</v>
      </c>
      <c r="H6178" s="160">
        <f t="shared" si="488"/>
        <v>0</v>
      </c>
      <c r="I6178" s="160">
        <f t="shared" si="485"/>
        <v>0</v>
      </c>
      <c r="J6178" s="160">
        <f t="shared" si="486"/>
        <v>0</v>
      </c>
      <c r="K6178" s="160">
        <f t="shared" si="487"/>
        <v>0</v>
      </c>
    </row>
    <row r="6179" spans="7:11">
      <c r="G6179" s="160">
        <f t="shared" si="484"/>
        <v>0</v>
      </c>
      <c r="H6179" s="160">
        <f t="shared" si="488"/>
        <v>0</v>
      </c>
      <c r="I6179" s="160">
        <f t="shared" si="485"/>
        <v>0</v>
      </c>
      <c r="J6179" s="160">
        <f t="shared" si="486"/>
        <v>0</v>
      </c>
      <c r="K6179" s="160">
        <f t="shared" si="487"/>
        <v>0</v>
      </c>
    </row>
    <row r="6180" spans="7:11">
      <c r="G6180" s="160">
        <f t="shared" si="484"/>
        <v>0</v>
      </c>
      <c r="H6180" s="160">
        <f t="shared" si="488"/>
        <v>0</v>
      </c>
      <c r="I6180" s="160">
        <f t="shared" si="485"/>
        <v>0</v>
      </c>
      <c r="J6180" s="160">
        <f t="shared" si="486"/>
        <v>0</v>
      </c>
      <c r="K6180" s="160">
        <f t="shared" si="487"/>
        <v>0</v>
      </c>
    </row>
    <row r="6181" spans="7:11">
      <c r="G6181" s="160">
        <f t="shared" si="484"/>
        <v>0</v>
      </c>
      <c r="H6181" s="160">
        <f t="shared" si="488"/>
        <v>0</v>
      </c>
      <c r="I6181" s="160">
        <f t="shared" si="485"/>
        <v>0</v>
      </c>
      <c r="J6181" s="160">
        <f t="shared" si="486"/>
        <v>0</v>
      </c>
      <c r="K6181" s="160">
        <f t="shared" si="487"/>
        <v>0</v>
      </c>
    </row>
    <row r="6182" spans="7:11">
      <c r="G6182" s="160">
        <f t="shared" si="484"/>
        <v>0</v>
      </c>
      <c r="H6182" s="160">
        <f t="shared" si="488"/>
        <v>0</v>
      </c>
      <c r="I6182" s="160">
        <f t="shared" si="485"/>
        <v>0</v>
      </c>
      <c r="J6182" s="160">
        <f t="shared" si="486"/>
        <v>0</v>
      </c>
      <c r="K6182" s="160">
        <f t="shared" si="487"/>
        <v>0</v>
      </c>
    </row>
    <row r="6183" spans="7:11">
      <c r="G6183" s="160">
        <f t="shared" si="484"/>
        <v>0</v>
      </c>
      <c r="H6183" s="160">
        <f t="shared" si="488"/>
        <v>0</v>
      </c>
      <c r="I6183" s="160">
        <f t="shared" si="485"/>
        <v>0</v>
      </c>
      <c r="J6183" s="160">
        <f t="shared" si="486"/>
        <v>0</v>
      </c>
      <c r="K6183" s="160">
        <f t="shared" si="487"/>
        <v>0</v>
      </c>
    </row>
    <row r="6184" spans="7:11">
      <c r="G6184" s="160">
        <f t="shared" si="484"/>
        <v>0</v>
      </c>
      <c r="H6184" s="160">
        <f t="shared" si="488"/>
        <v>0</v>
      </c>
      <c r="I6184" s="160">
        <f t="shared" si="485"/>
        <v>0</v>
      </c>
      <c r="J6184" s="160">
        <f t="shared" si="486"/>
        <v>0</v>
      </c>
      <c r="K6184" s="160">
        <f t="shared" si="487"/>
        <v>0</v>
      </c>
    </row>
    <row r="6185" spans="7:11">
      <c r="G6185" s="160">
        <f t="shared" si="484"/>
        <v>0</v>
      </c>
      <c r="H6185" s="160">
        <f t="shared" si="488"/>
        <v>0</v>
      </c>
      <c r="I6185" s="160">
        <f t="shared" si="485"/>
        <v>0</v>
      </c>
      <c r="J6185" s="160">
        <f t="shared" si="486"/>
        <v>0</v>
      </c>
      <c r="K6185" s="160">
        <f t="shared" si="487"/>
        <v>0</v>
      </c>
    </row>
    <row r="6186" spans="7:11">
      <c r="G6186" s="160">
        <f t="shared" si="484"/>
        <v>0</v>
      </c>
      <c r="H6186" s="160">
        <f t="shared" si="488"/>
        <v>0</v>
      </c>
      <c r="I6186" s="160">
        <f t="shared" si="485"/>
        <v>0</v>
      </c>
      <c r="J6186" s="160">
        <f t="shared" si="486"/>
        <v>0</v>
      </c>
      <c r="K6186" s="160">
        <f t="shared" si="487"/>
        <v>0</v>
      </c>
    </row>
    <row r="6187" spans="7:11">
      <c r="G6187" s="160">
        <f t="shared" si="484"/>
        <v>0</v>
      </c>
      <c r="H6187" s="160">
        <f t="shared" si="488"/>
        <v>0</v>
      </c>
      <c r="I6187" s="160">
        <f t="shared" si="485"/>
        <v>0</v>
      </c>
      <c r="J6187" s="160">
        <f t="shared" si="486"/>
        <v>0</v>
      </c>
      <c r="K6187" s="160">
        <f t="shared" si="487"/>
        <v>0</v>
      </c>
    </row>
    <row r="6188" spans="7:11">
      <c r="G6188" s="160">
        <f t="shared" si="484"/>
        <v>0</v>
      </c>
      <c r="H6188" s="160">
        <f t="shared" si="488"/>
        <v>0</v>
      </c>
      <c r="I6188" s="160">
        <f t="shared" si="485"/>
        <v>0</v>
      </c>
      <c r="J6188" s="160">
        <f t="shared" si="486"/>
        <v>0</v>
      </c>
      <c r="K6188" s="160">
        <f t="shared" si="487"/>
        <v>0</v>
      </c>
    </row>
    <row r="6189" spans="7:11">
      <c r="G6189" s="160">
        <f t="shared" si="484"/>
        <v>0</v>
      </c>
      <c r="H6189" s="160">
        <f t="shared" si="488"/>
        <v>0</v>
      </c>
      <c r="I6189" s="160">
        <f t="shared" si="485"/>
        <v>0</v>
      </c>
      <c r="J6189" s="160">
        <f t="shared" si="486"/>
        <v>0</v>
      </c>
      <c r="K6189" s="160">
        <f t="shared" si="487"/>
        <v>0</v>
      </c>
    </row>
    <row r="6190" spans="7:11">
      <c r="G6190" s="160">
        <f t="shared" si="484"/>
        <v>0</v>
      </c>
      <c r="H6190" s="160">
        <f t="shared" si="488"/>
        <v>0</v>
      </c>
      <c r="I6190" s="160">
        <f t="shared" si="485"/>
        <v>0</v>
      </c>
      <c r="J6190" s="160">
        <f t="shared" si="486"/>
        <v>0</v>
      </c>
      <c r="K6190" s="160">
        <f t="shared" si="487"/>
        <v>0</v>
      </c>
    </row>
    <row r="6191" spans="7:11">
      <c r="G6191" s="160">
        <f t="shared" si="484"/>
        <v>0</v>
      </c>
      <c r="H6191" s="160">
        <f t="shared" si="488"/>
        <v>0</v>
      </c>
      <c r="I6191" s="160">
        <f t="shared" si="485"/>
        <v>0</v>
      </c>
      <c r="J6191" s="160">
        <f t="shared" si="486"/>
        <v>0</v>
      </c>
      <c r="K6191" s="160">
        <f t="shared" si="487"/>
        <v>0</v>
      </c>
    </row>
    <row r="6192" spans="7:11">
      <c r="G6192" s="160">
        <f t="shared" si="484"/>
        <v>0</v>
      </c>
      <c r="H6192" s="160">
        <f t="shared" si="488"/>
        <v>0</v>
      </c>
      <c r="I6192" s="160">
        <f t="shared" si="485"/>
        <v>0</v>
      </c>
      <c r="J6192" s="160">
        <f t="shared" si="486"/>
        <v>0</v>
      </c>
      <c r="K6192" s="160">
        <f t="shared" si="487"/>
        <v>0</v>
      </c>
    </row>
    <row r="6193" spans="7:11">
      <c r="G6193" s="160">
        <f t="shared" si="484"/>
        <v>0</v>
      </c>
      <c r="H6193" s="160">
        <f t="shared" si="488"/>
        <v>0</v>
      </c>
      <c r="I6193" s="160">
        <f t="shared" si="485"/>
        <v>0</v>
      </c>
      <c r="J6193" s="160">
        <f t="shared" si="486"/>
        <v>0</v>
      </c>
      <c r="K6193" s="160">
        <f t="shared" si="487"/>
        <v>0</v>
      </c>
    </row>
    <row r="6194" spans="7:11">
      <c r="G6194" s="160">
        <f t="shared" si="484"/>
        <v>0</v>
      </c>
      <c r="H6194" s="160">
        <f t="shared" si="488"/>
        <v>0</v>
      </c>
      <c r="I6194" s="160">
        <f t="shared" si="485"/>
        <v>0</v>
      </c>
      <c r="J6194" s="160">
        <f t="shared" si="486"/>
        <v>0</v>
      </c>
      <c r="K6194" s="160">
        <f t="shared" si="487"/>
        <v>0</v>
      </c>
    </row>
    <row r="6195" spans="7:11">
      <c r="G6195" s="160">
        <f t="shared" si="484"/>
        <v>0</v>
      </c>
      <c r="H6195" s="160">
        <f t="shared" si="488"/>
        <v>0</v>
      </c>
      <c r="I6195" s="160">
        <f t="shared" si="485"/>
        <v>0</v>
      </c>
      <c r="J6195" s="160">
        <f t="shared" si="486"/>
        <v>0</v>
      </c>
      <c r="K6195" s="160">
        <f t="shared" si="487"/>
        <v>0</v>
      </c>
    </row>
    <row r="6196" spans="7:11">
      <c r="G6196" s="160">
        <f t="shared" si="484"/>
        <v>0</v>
      </c>
      <c r="H6196" s="160">
        <f t="shared" si="488"/>
        <v>0</v>
      </c>
      <c r="I6196" s="160">
        <f t="shared" si="485"/>
        <v>0</v>
      </c>
      <c r="J6196" s="160">
        <f t="shared" si="486"/>
        <v>0</v>
      </c>
      <c r="K6196" s="160">
        <f t="shared" si="487"/>
        <v>0</v>
      </c>
    </row>
    <row r="6197" spans="7:11">
      <c r="G6197" s="160">
        <f t="shared" si="484"/>
        <v>0</v>
      </c>
      <c r="H6197" s="160">
        <f t="shared" si="488"/>
        <v>0</v>
      </c>
      <c r="I6197" s="160">
        <f t="shared" si="485"/>
        <v>0</v>
      </c>
      <c r="J6197" s="160">
        <f t="shared" si="486"/>
        <v>0</v>
      </c>
      <c r="K6197" s="160">
        <f t="shared" si="487"/>
        <v>0</v>
      </c>
    </row>
    <row r="6198" spans="7:11">
      <c r="G6198" s="160">
        <f t="shared" si="484"/>
        <v>0</v>
      </c>
      <c r="H6198" s="160">
        <f t="shared" si="488"/>
        <v>0</v>
      </c>
      <c r="I6198" s="160">
        <f t="shared" si="485"/>
        <v>0</v>
      </c>
      <c r="J6198" s="160">
        <f t="shared" si="486"/>
        <v>0</v>
      </c>
      <c r="K6198" s="160">
        <f t="shared" si="487"/>
        <v>0</v>
      </c>
    </row>
    <row r="6199" spans="7:11">
      <c r="G6199" s="160">
        <f t="shared" si="484"/>
        <v>0</v>
      </c>
      <c r="H6199" s="160">
        <f t="shared" si="488"/>
        <v>0</v>
      </c>
      <c r="I6199" s="160">
        <f t="shared" si="485"/>
        <v>0</v>
      </c>
      <c r="J6199" s="160">
        <f t="shared" si="486"/>
        <v>0</v>
      </c>
      <c r="K6199" s="160">
        <f t="shared" si="487"/>
        <v>0</v>
      </c>
    </row>
    <row r="6200" spans="7:11">
      <c r="G6200" s="160">
        <f t="shared" si="484"/>
        <v>0</v>
      </c>
      <c r="H6200" s="160">
        <f t="shared" si="488"/>
        <v>0</v>
      </c>
      <c r="I6200" s="160">
        <f t="shared" si="485"/>
        <v>0</v>
      </c>
      <c r="J6200" s="160">
        <f t="shared" si="486"/>
        <v>0</v>
      </c>
      <c r="K6200" s="160">
        <f t="shared" si="487"/>
        <v>0</v>
      </c>
    </row>
    <row r="6201" spans="7:11">
      <c r="G6201" s="160">
        <f t="shared" ref="G6201:G6264" si="489">IF(LEFT(C6201,2)="1-","ТР",IF(LEFT(C6201,2)="4-","ТР",0))</f>
        <v>0</v>
      </c>
      <c r="H6201" s="160">
        <f t="shared" si="488"/>
        <v>0</v>
      </c>
      <c r="I6201" s="160">
        <f t="shared" si="485"/>
        <v>0</v>
      </c>
      <c r="J6201" s="160">
        <f t="shared" si="486"/>
        <v>0</v>
      </c>
      <c r="K6201" s="160">
        <f t="shared" si="487"/>
        <v>0</v>
      </c>
    </row>
    <row r="6202" spans="7:11">
      <c r="G6202" s="160">
        <f t="shared" si="489"/>
        <v>0</v>
      </c>
      <c r="H6202" s="160">
        <f t="shared" si="488"/>
        <v>0</v>
      </c>
      <c r="I6202" s="160">
        <f t="shared" si="485"/>
        <v>0</v>
      </c>
      <c r="J6202" s="160">
        <f t="shared" si="486"/>
        <v>0</v>
      </c>
      <c r="K6202" s="160">
        <f t="shared" si="487"/>
        <v>0</v>
      </c>
    </row>
    <row r="6203" spans="7:11">
      <c r="G6203" s="160">
        <f t="shared" si="489"/>
        <v>0</v>
      </c>
      <c r="H6203" s="160">
        <f t="shared" si="488"/>
        <v>0</v>
      </c>
      <c r="I6203" s="160">
        <f t="shared" si="485"/>
        <v>0</v>
      </c>
      <c r="J6203" s="160">
        <f t="shared" si="486"/>
        <v>0</v>
      </c>
      <c r="K6203" s="160">
        <f t="shared" si="487"/>
        <v>0</v>
      </c>
    </row>
    <row r="6204" spans="7:11">
      <c r="G6204" s="160">
        <f t="shared" si="489"/>
        <v>0</v>
      </c>
      <c r="H6204" s="160">
        <f t="shared" si="488"/>
        <v>0</v>
      </c>
      <c r="I6204" s="160">
        <f t="shared" si="485"/>
        <v>0</v>
      </c>
      <c r="J6204" s="160">
        <f t="shared" si="486"/>
        <v>0</v>
      </c>
      <c r="K6204" s="160">
        <f t="shared" si="487"/>
        <v>0</v>
      </c>
    </row>
    <row r="6205" spans="7:11">
      <c r="G6205" s="160">
        <f t="shared" si="489"/>
        <v>0</v>
      </c>
      <c r="H6205" s="160">
        <f t="shared" si="488"/>
        <v>0</v>
      </c>
      <c r="I6205" s="160">
        <f t="shared" si="485"/>
        <v>0</v>
      </c>
      <c r="J6205" s="160">
        <f t="shared" si="486"/>
        <v>0</v>
      </c>
      <c r="K6205" s="160">
        <f t="shared" si="487"/>
        <v>0</v>
      </c>
    </row>
    <row r="6206" spans="7:11">
      <c r="G6206" s="160">
        <f t="shared" si="489"/>
        <v>0</v>
      </c>
      <c r="H6206" s="160">
        <f t="shared" si="488"/>
        <v>0</v>
      </c>
      <c r="I6206" s="160">
        <f t="shared" si="485"/>
        <v>0</v>
      </c>
      <c r="J6206" s="160">
        <f t="shared" si="486"/>
        <v>0</v>
      </c>
      <c r="K6206" s="160">
        <f t="shared" si="487"/>
        <v>0</v>
      </c>
    </row>
    <row r="6207" spans="7:11">
      <c r="G6207" s="160">
        <f t="shared" si="489"/>
        <v>0</v>
      </c>
      <c r="H6207" s="160">
        <f t="shared" si="488"/>
        <v>0</v>
      </c>
      <c r="I6207" s="160">
        <f t="shared" si="485"/>
        <v>0</v>
      </c>
      <c r="J6207" s="160">
        <f t="shared" si="486"/>
        <v>0</v>
      </c>
      <c r="K6207" s="160">
        <f t="shared" si="487"/>
        <v>0</v>
      </c>
    </row>
    <row r="6208" spans="7:11">
      <c r="G6208" s="160">
        <f t="shared" si="489"/>
        <v>0</v>
      </c>
      <c r="H6208" s="160">
        <f t="shared" si="488"/>
        <v>0</v>
      </c>
      <c r="I6208" s="160">
        <f t="shared" si="485"/>
        <v>0</v>
      </c>
      <c r="J6208" s="160">
        <f t="shared" si="486"/>
        <v>0</v>
      </c>
      <c r="K6208" s="160">
        <f t="shared" si="487"/>
        <v>0</v>
      </c>
    </row>
    <row r="6209" spans="7:11">
      <c r="G6209" s="160">
        <f t="shared" si="489"/>
        <v>0</v>
      </c>
      <c r="H6209" s="160">
        <f t="shared" si="488"/>
        <v>0</v>
      </c>
      <c r="I6209" s="160">
        <f t="shared" si="485"/>
        <v>0</v>
      </c>
      <c r="J6209" s="160">
        <f t="shared" si="486"/>
        <v>0</v>
      </c>
      <c r="K6209" s="160">
        <f t="shared" si="487"/>
        <v>0</v>
      </c>
    </row>
    <row r="6210" spans="7:11">
      <c r="G6210" s="160">
        <f t="shared" si="489"/>
        <v>0</v>
      </c>
      <c r="H6210" s="160">
        <f t="shared" si="488"/>
        <v>0</v>
      </c>
      <c r="I6210" s="160">
        <f t="shared" si="485"/>
        <v>0</v>
      </c>
      <c r="J6210" s="160">
        <f t="shared" si="486"/>
        <v>0</v>
      </c>
      <c r="K6210" s="160">
        <f t="shared" si="487"/>
        <v>0</v>
      </c>
    </row>
    <row r="6211" spans="7:11">
      <c r="G6211" s="160">
        <f t="shared" si="489"/>
        <v>0</v>
      </c>
      <c r="H6211" s="160">
        <f t="shared" si="488"/>
        <v>0</v>
      </c>
      <c r="I6211" s="160">
        <f t="shared" si="485"/>
        <v>0</v>
      </c>
      <c r="J6211" s="160">
        <f t="shared" si="486"/>
        <v>0</v>
      </c>
      <c r="K6211" s="160">
        <f t="shared" si="487"/>
        <v>0</v>
      </c>
    </row>
    <row r="6212" spans="7:11">
      <c r="G6212" s="160">
        <f t="shared" si="489"/>
        <v>0</v>
      </c>
      <c r="H6212" s="160">
        <f t="shared" si="488"/>
        <v>0</v>
      </c>
      <c r="I6212" s="160">
        <f t="shared" ref="I6212:I6275" si="490">IF(G6212="ТР",F6212,0)</f>
        <v>0</v>
      </c>
      <c r="J6212" s="160">
        <f t="shared" si="486"/>
        <v>0</v>
      </c>
      <c r="K6212" s="160">
        <f t="shared" si="487"/>
        <v>0</v>
      </c>
    </row>
    <row r="6213" spans="7:11">
      <c r="G6213" s="160">
        <f t="shared" si="489"/>
        <v>0</v>
      </c>
      <c r="H6213" s="160">
        <f t="shared" si="488"/>
        <v>0</v>
      </c>
      <c r="I6213" s="160">
        <f t="shared" si="490"/>
        <v>0</v>
      </c>
      <c r="J6213" s="160">
        <f t="shared" ref="J6213:J6276" si="491">IF(LEFT(C6213,2)="02","КР",0)</f>
        <v>0</v>
      </c>
      <c r="K6213" s="160">
        <f t="shared" ref="K6213:K6276" si="492">IF(J6213="КР",F6213,0)</f>
        <v>0</v>
      </c>
    </row>
    <row r="6214" spans="7:11">
      <c r="G6214" s="160">
        <f t="shared" si="489"/>
        <v>0</v>
      </c>
      <c r="H6214" s="160">
        <f t="shared" si="488"/>
        <v>0</v>
      </c>
      <c r="I6214" s="160">
        <f t="shared" si="490"/>
        <v>0</v>
      </c>
      <c r="J6214" s="160">
        <f t="shared" si="491"/>
        <v>0</v>
      </c>
      <c r="K6214" s="160">
        <f t="shared" si="492"/>
        <v>0</v>
      </c>
    </row>
    <row r="6215" spans="7:11">
      <c r="G6215" s="160">
        <f t="shared" si="489"/>
        <v>0</v>
      </c>
      <c r="H6215" s="160">
        <f t="shared" ref="H6215:H6278" si="493">IF(G6215="ТР",MID(C6215,3,1),0)</f>
        <v>0</v>
      </c>
      <c r="I6215" s="160">
        <f t="shared" si="490"/>
        <v>0</v>
      </c>
      <c r="J6215" s="160">
        <f t="shared" si="491"/>
        <v>0</v>
      </c>
      <c r="K6215" s="160">
        <f t="shared" si="492"/>
        <v>0</v>
      </c>
    </row>
    <row r="6216" spans="7:11">
      <c r="G6216" s="160">
        <f t="shared" si="489"/>
        <v>0</v>
      </c>
      <c r="H6216" s="160">
        <f t="shared" si="493"/>
        <v>0</v>
      </c>
      <c r="I6216" s="160">
        <f t="shared" si="490"/>
        <v>0</v>
      </c>
      <c r="J6216" s="160">
        <f t="shared" si="491"/>
        <v>0</v>
      </c>
      <c r="K6216" s="160">
        <f t="shared" si="492"/>
        <v>0</v>
      </c>
    </row>
    <row r="6217" spans="7:11">
      <c r="G6217" s="160">
        <f t="shared" si="489"/>
        <v>0</v>
      </c>
      <c r="H6217" s="160">
        <f t="shared" si="493"/>
        <v>0</v>
      </c>
      <c r="I6217" s="160">
        <f t="shared" si="490"/>
        <v>0</v>
      </c>
      <c r="J6217" s="160">
        <f t="shared" si="491"/>
        <v>0</v>
      </c>
      <c r="K6217" s="160">
        <f t="shared" si="492"/>
        <v>0</v>
      </c>
    </row>
    <row r="6218" spans="7:11">
      <c r="G6218" s="160">
        <f t="shared" si="489"/>
        <v>0</v>
      </c>
      <c r="H6218" s="160">
        <f t="shared" si="493"/>
        <v>0</v>
      </c>
      <c r="I6218" s="160">
        <f t="shared" si="490"/>
        <v>0</v>
      </c>
      <c r="J6218" s="160">
        <f t="shared" si="491"/>
        <v>0</v>
      </c>
      <c r="K6218" s="160">
        <f t="shared" si="492"/>
        <v>0</v>
      </c>
    </row>
    <row r="6219" spans="7:11">
      <c r="G6219" s="160">
        <f t="shared" si="489"/>
        <v>0</v>
      </c>
      <c r="H6219" s="160">
        <f t="shared" si="493"/>
        <v>0</v>
      </c>
      <c r="I6219" s="160">
        <f t="shared" si="490"/>
        <v>0</v>
      </c>
      <c r="J6219" s="160">
        <f t="shared" si="491"/>
        <v>0</v>
      </c>
      <c r="K6219" s="160">
        <f t="shared" si="492"/>
        <v>0</v>
      </c>
    </row>
    <row r="6220" spans="7:11">
      <c r="G6220" s="160">
        <f t="shared" si="489"/>
        <v>0</v>
      </c>
      <c r="H6220" s="160">
        <f t="shared" si="493"/>
        <v>0</v>
      </c>
      <c r="I6220" s="160">
        <f t="shared" si="490"/>
        <v>0</v>
      </c>
      <c r="J6220" s="160">
        <f t="shared" si="491"/>
        <v>0</v>
      </c>
      <c r="K6220" s="160">
        <f t="shared" si="492"/>
        <v>0</v>
      </c>
    </row>
    <row r="6221" spans="7:11">
      <c r="G6221" s="160">
        <f t="shared" si="489"/>
        <v>0</v>
      </c>
      <c r="H6221" s="160">
        <f t="shared" si="493"/>
        <v>0</v>
      </c>
      <c r="I6221" s="160">
        <f t="shared" si="490"/>
        <v>0</v>
      </c>
      <c r="J6221" s="160">
        <f t="shared" si="491"/>
        <v>0</v>
      </c>
      <c r="K6221" s="160">
        <f t="shared" si="492"/>
        <v>0</v>
      </c>
    </row>
    <row r="6222" spans="7:11">
      <c r="G6222" s="160">
        <f t="shared" si="489"/>
        <v>0</v>
      </c>
      <c r="H6222" s="160">
        <f t="shared" si="493"/>
        <v>0</v>
      </c>
      <c r="I6222" s="160">
        <f t="shared" si="490"/>
        <v>0</v>
      </c>
      <c r="J6222" s="160">
        <f t="shared" si="491"/>
        <v>0</v>
      </c>
      <c r="K6222" s="160">
        <f t="shared" si="492"/>
        <v>0</v>
      </c>
    </row>
    <row r="6223" spans="7:11">
      <c r="G6223" s="160">
        <f t="shared" si="489"/>
        <v>0</v>
      </c>
      <c r="H6223" s="160">
        <f t="shared" si="493"/>
        <v>0</v>
      </c>
      <c r="I6223" s="160">
        <f t="shared" si="490"/>
        <v>0</v>
      </c>
      <c r="J6223" s="160">
        <f t="shared" si="491"/>
        <v>0</v>
      </c>
      <c r="K6223" s="160">
        <f t="shared" si="492"/>
        <v>0</v>
      </c>
    </row>
    <row r="6224" spans="7:11">
      <c r="G6224" s="160">
        <f t="shared" si="489"/>
        <v>0</v>
      </c>
      <c r="H6224" s="160">
        <f t="shared" si="493"/>
        <v>0</v>
      </c>
      <c r="I6224" s="160">
        <f t="shared" si="490"/>
        <v>0</v>
      </c>
      <c r="J6224" s="160">
        <f t="shared" si="491"/>
        <v>0</v>
      </c>
      <c r="K6224" s="160">
        <f t="shared" si="492"/>
        <v>0</v>
      </c>
    </row>
    <row r="6225" spans="7:11">
      <c r="G6225" s="160">
        <f t="shared" si="489"/>
        <v>0</v>
      </c>
      <c r="H6225" s="160">
        <f t="shared" si="493"/>
        <v>0</v>
      </c>
      <c r="I6225" s="160">
        <f t="shared" si="490"/>
        <v>0</v>
      </c>
      <c r="J6225" s="160">
        <f t="shared" si="491"/>
        <v>0</v>
      </c>
      <c r="K6225" s="160">
        <f t="shared" si="492"/>
        <v>0</v>
      </c>
    </row>
    <row r="6226" spans="7:11">
      <c r="G6226" s="160">
        <f t="shared" si="489"/>
        <v>0</v>
      </c>
      <c r="H6226" s="160">
        <f t="shared" si="493"/>
        <v>0</v>
      </c>
      <c r="I6226" s="160">
        <f t="shared" si="490"/>
        <v>0</v>
      </c>
      <c r="J6226" s="160">
        <f t="shared" si="491"/>
        <v>0</v>
      </c>
      <c r="K6226" s="160">
        <f t="shared" si="492"/>
        <v>0</v>
      </c>
    </row>
    <row r="6227" spans="7:11">
      <c r="G6227" s="160">
        <f t="shared" si="489"/>
        <v>0</v>
      </c>
      <c r="H6227" s="160">
        <f t="shared" si="493"/>
        <v>0</v>
      </c>
      <c r="I6227" s="160">
        <f t="shared" si="490"/>
        <v>0</v>
      </c>
      <c r="J6227" s="160">
        <f t="shared" si="491"/>
        <v>0</v>
      </c>
      <c r="K6227" s="160">
        <f t="shared" si="492"/>
        <v>0</v>
      </c>
    </row>
    <row r="6228" spans="7:11">
      <c r="G6228" s="160">
        <f t="shared" si="489"/>
        <v>0</v>
      </c>
      <c r="H6228" s="160">
        <f t="shared" si="493"/>
        <v>0</v>
      </c>
      <c r="I6228" s="160">
        <f t="shared" si="490"/>
        <v>0</v>
      </c>
      <c r="J6228" s="160">
        <f t="shared" si="491"/>
        <v>0</v>
      </c>
      <c r="K6228" s="160">
        <f t="shared" si="492"/>
        <v>0</v>
      </c>
    </row>
    <row r="6229" spans="7:11">
      <c r="G6229" s="160">
        <f t="shared" si="489"/>
        <v>0</v>
      </c>
      <c r="H6229" s="160">
        <f t="shared" si="493"/>
        <v>0</v>
      </c>
      <c r="I6229" s="160">
        <f t="shared" si="490"/>
        <v>0</v>
      </c>
      <c r="J6229" s="160">
        <f t="shared" si="491"/>
        <v>0</v>
      </c>
      <c r="K6229" s="160">
        <f t="shared" si="492"/>
        <v>0</v>
      </c>
    </row>
    <row r="6230" spans="7:11">
      <c r="G6230" s="160">
        <f t="shared" si="489"/>
        <v>0</v>
      </c>
      <c r="H6230" s="160">
        <f t="shared" si="493"/>
        <v>0</v>
      </c>
      <c r="I6230" s="160">
        <f t="shared" si="490"/>
        <v>0</v>
      </c>
      <c r="J6230" s="160">
        <f t="shared" si="491"/>
        <v>0</v>
      </c>
      <c r="K6230" s="160">
        <f t="shared" si="492"/>
        <v>0</v>
      </c>
    </row>
    <row r="6231" spans="7:11">
      <c r="G6231" s="160">
        <f t="shared" si="489"/>
        <v>0</v>
      </c>
      <c r="H6231" s="160">
        <f t="shared" si="493"/>
        <v>0</v>
      </c>
      <c r="I6231" s="160">
        <f t="shared" si="490"/>
        <v>0</v>
      </c>
      <c r="J6231" s="160">
        <f t="shared" si="491"/>
        <v>0</v>
      </c>
      <c r="K6231" s="160">
        <f t="shared" si="492"/>
        <v>0</v>
      </c>
    </row>
    <row r="6232" spans="7:11">
      <c r="G6232" s="160">
        <f t="shared" si="489"/>
        <v>0</v>
      </c>
      <c r="H6232" s="160">
        <f t="shared" si="493"/>
        <v>0</v>
      </c>
      <c r="I6232" s="160">
        <f t="shared" si="490"/>
        <v>0</v>
      </c>
      <c r="J6232" s="160">
        <f t="shared" si="491"/>
        <v>0</v>
      </c>
      <c r="K6232" s="160">
        <f t="shared" si="492"/>
        <v>0</v>
      </c>
    </row>
    <row r="6233" spans="7:11">
      <c r="G6233" s="160">
        <f t="shared" si="489"/>
        <v>0</v>
      </c>
      <c r="H6233" s="160">
        <f t="shared" si="493"/>
        <v>0</v>
      </c>
      <c r="I6233" s="160">
        <f t="shared" si="490"/>
        <v>0</v>
      </c>
      <c r="J6233" s="160">
        <f t="shared" si="491"/>
        <v>0</v>
      </c>
      <c r="K6233" s="160">
        <f t="shared" si="492"/>
        <v>0</v>
      </c>
    </row>
    <row r="6234" spans="7:11">
      <c r="G6234" s="160">
        <f t="shared" si="489"/>
        <v>0</v>
      </c>
      <c r="H6234" s="160">
        <f t="shared" si="493"/>
        <v>0</v>
      </c>
      <c r="I6234" s="160">
        <f t="shared" si="490"/>
        <v>0</v>
      </c>
      <c r="J6234" s="160">
        <f t="shared" si="491"/>
        <v>0</v>
      </c>
      <c r="K6234" s="160">
        <f t="shared" si="492"/>
        <v>0</v>
      </c>
    </row>
    <row r="6235" spans="7:11">
      <c r="G6235" s="160">
        <f t="shared" si="489"/>
        <v>0</v>
      </c>
      <c r="H6235" s="160">
        <f t="shared" si="493"/>
        <v>0</v>
      </c>
      <c r="I6235" s="160">
        <f t="shared" si="490"/>
        <v>0</v>
      </c>
      <c r="J6235" s="160">
        <f t="shared" si="491"/>
        <v>0</v>
      </c>
      <c r="K6235" s="160">
        <f t="shared" si="492"/>
        <v>0</v>
      </c>
    </row>
    <row r="6236" spans="7:11">
      <c r="G6236" s="160">
        <f t="shared" si="489"/>
        <v>0</v>
      </c>
      <c r="H6236" s="160">
        <f t="shared" si="493"/>
        <v>0</v>
      </c>
      <c r="I6236" s="160">
        <f t="shared" si="490"/>
        <v>0</v>
      </c>
      <c r="J6236" s="160">
        <f t="shared" si="491"/>
        <v>0</v>
      </c>
      <c r="K6236" s="160">
        <f t="shared" si="492"/>
        <v>0</v>
      </c>
    </row>
    <row r="6237" spans="7:11">
      <c r="G6237" s="160">
        <f t="shared" si="489"/>
        <v>0</v>
      </c>
      <c r="H6237" s="160">
        <f t="shared" si="493"/>
        <v>0</v>
      </c>
      <c r="I6237" s="160">
        <f t="shared" si="490"/>
        <v>0</v>
      </c>
      <c r="J6237" s="160">
        <f t="shared" si="491"/>
        <v>0</v>
      </c>
      <c r="K6237" s="160">
        <f t="shared" si="492"/>
        <v>0</v>
      </c>
    </row>
    <row r="6238" spans="7:11">
      <c r="G6238" s="160">
        <f t="shared" si="489"/>
        <v>0</v>
      </c>
      <c r="H6238" s="160">
        <f t="shared" si="493"/>
        <v>0</v>
      </c>
      <c r="I6238" s="160">
        <f t="shared" si="490"/>
        <v>0</v>
      </c>
      <c r="J6238" s="160">
        <f t="shared" si="491"/>
        <v>0</v>
      </c>
      <c r="K6238" s="160">
        <f t="shared" si="492"/>
        <v>0</v>
      </c>
    </row>
    <row r="6239" spans="7:11">
      <c r="G6239" s="160">
        <f t="shared" si="489"/>
        <v>0</v>
      </c>
      <c r="H6239" s="160">
        <f t="shared" si="493"/>
        <v>0</v>
      </c>
      <c r="I6239" s="160">
        <f t="shared" si="490"/>
        <v>0</v>
      </c>
      <c r="J6239" s="160">
        <f t="shared" si="491"/>
        <v>0</v>
      </c>
      <c r="K6239" s="160">
        <f t="shared" si="492"/>
        <v>0</v>
      </c>
    </row>
    <row r="6240" spans="7:11">
      <c r="G6240" s="160">
        <f t="shared" si="489"/>
        <v>0</v>
      </c>
      <c r="H6240" s="160">
        <f t="shared" si="493"/>
        <v>0</v>
      </c>
      <c r="I6240" s="160">
        <f t="shared" si="490"/>
        <v>0</v>
      </c>
      <c r="J6240" s="160">
        <f t="shared" si="491"/>
        <v>0</v>
      </c>
      <c r="K6240" s="160">
        <f t="shared" si="492"/>
        <v>0</v>
      </c>
    </row>
    <row r="6241" spans="7:11">
      <c r="G6241" s="160">
        <f t="shared" si="489"/>
        <v>0</v>
      </c>
      <c r="H6241" s="160">
        <f t="shared" si="493"/>
        <v>0</v>
      </c>
      <c r="I6241" s="160">
        <f t="shared" si="490"/>
        <v>0</v>
      </c>
      <c r="J6241" s="160">
        <f t="shared" si="491"/>
        <v>0</v>
      </c>
      <c r="K6241" s="160">
        <f t="shared" si="492"/>
        <v>0</v>
      </c>
    </row>
    <row r="6242" spans="7:11">
      <c r="G6242" s="160">
        <f t="shared" si="489"/>
        <v>0</v>
      </c>
      <c r="H6242" s="160">
        <f t="shared" si="493"/>
        <v>0</v>
      </c>
      <c r="I6242" s="160">
        <f t="shared" si="490"/>
        <v>0</v>
      </c>
      <c r="J6242" s="160">
        <f t="shared" si="491"/>
        <v>0</v>
      </c>
      <c r="K6242" s="160">
        <f t="shared" si="492"/>
        <v>0</v>
      </c>
    </row>
    <row r="6243" spans="7:11">
      <c r="G6243" s="160">
        <f t="shared" si="489"/>
        <v>0</v>
      </c>
      <c r="H6243" s="160">
        <f t="shared" si="493"/>
        <v>0</v>
      </c>
      <c r="I6243" s="160">
        <f t="shared" si="490"/>
        <v>0</v>
      </c>
      <c r="J6243" s="160">
        <f t="shared" si="491"/>
        <v>0</v>
      </c>
      <c r="K6243" s="160">
        <f t="shared" si="492"/>
        <v>0</v>
      </c>
    </row>
    <row r="6244" spans="7:11">
      <c r="G6244" s="160">
        <f t="shared" si="489"/>
        <v>0</v>
      </c>
      <c r="H6244" s="160">
        <f t="shared" si="493"/>
        <v>0</v>
      </c>
      <c r="I6244" s="160">
        <f t="shared" si="490"/>
        <v>0</v>
      </c>
      <c r="J6244" s="160">
        <f t="shared" si="491"/>
        <v>0</v>
      </c>
      <c r="K6244" s="160">
        <f t="shared" si="492"/>
        <v>0</v>
      </c>
    </row>
    <row r="6245" spans="7:11">
      <c r="G6245" s="160">
        <f t="shared" si="489"/>
        <v>0</v>
      </c>
      <c r="H6245" s="160">
        <f t="shared" si="493"/>
        <v>0</v>
      </c>
      <c r="I6245" s="160">
        <f t="shared" si="490"/>
        <v>0</v>
      </c>
      <c r="J6245" s="160">
        <f t="shared" si="491"/>
        <v>0</v>
      </c>
      <c r="K6245" s="160">
        <f t="shared" si="492"/>
        <v>0</v>
      </c>
    </row>
    <row r="6246" spans="7:11">
      <c r="G6246" s="160">
        <f t="shared" si="489"/>
        <v>0</v>
      </c>
      <c r="H6246" s="160">
        <f t="shared" si="493"/>
        <v>0</v>
      </c>
      <c r="I6246" s="160">
        <f t="shared" si="490"/>
        <v>0</v>
      </c>
      <c r="J6246" s="160">
        <f t="shared" si="491"/>
        <v>0</v>
      </c>
      <c r="K6246" s="160">
        <f t="shared" si="492"/>
        <v>0</v>
      </c>
    </row>
    <row r="6247" spans="7:11">
      <c r="G6247" s="160">
        <f t="shared" si="489"/>
        <v>0</v>
      </c>
      <c r="H6247" s="160">
        <f t="shared" si="493"/>
        <v>0</v>
      </c>
      <c r="I6247" s="160">
        <f t="shared" si="490"/>
        <v>0</v>
      </c>
      <c r="J6247" s="160">
        <f t="shared" si="491"/>
        <v>0</v>
      </c>
      <c r="K6247" s="160">
        <f t="shared" si="492"/>
        <v>0</v>
      </c>
    </row>
    <row r="6248" spans="7:11">
      <c r="G6248" s="160">
        <f t="shared" si="489"/>
        <v>0</v>
      </c>
      <c r="H6248" s="160">
        <f t="shared" si="493"/>
        <v>0</v>
      </c>
      <c r="I6248" s="160">
        <f t="shared" si="490"/>
        <v>0</v>
      </c>
      <c r="J6248" s="160">
        <f t="shared" si="491"/>
        <v>0</v>
      </c>
      <c r="K6248" s="160">
        <f t="shared" si="492"/>
        <v>0</v>
      </c>
    </row>
    <row r="6249" spans="7:11">
      <c r="G6249" s="160">
        <f t="shared" si="489"/>
        <v>0</v>
      </c>
      <c r="H6249" s="160">
        <f t="shared" si="493"/>
        <v>0</v>
      </c>
      <c r="I6249" s="160">
        <f t="shared" si="490"/>
        <v>0</v>
      </c>
      <c r="J6249" s="160">
        <f t="shared" si="491"/>
        <v>0</v>
      </c>
      <c r="K6249" s="160">
        <f t="shared" si="492"/>
        <v>0</v>
      </c>
    </row>
    <row r="6250" spans="7:11">
      <c r="G6250" s="160">
        <f t="shared" si="489"/>
        <v>0</v>
      </c>
      <c r="H6250" s="160">
        <f t="shared" si="493"/>
        <v>0</v>
      </c>
      <c r="I6250" s="160">
        <f t="shared" si="490"/>
        <v>0</v>
      </c>
      <c r="J6250" s="160">
        <f t="shared" si="491"/>
        <v>0</v>
      </c>
      <c r="K6250" s="160">
        <f t="shared" si="492"/>
        <v>0</v>
      </c>
    </row>
    <row r="6251" spans="7:11">
      <c r="G6251" s="160">
        <f t="shared" si="489"/>
        <v>0</v>
      </c>
      <c r="H6251" s="160">
        <f t="shared" si="493"/>
        <v>0</v>
      </c>
      <c r="I6251" s="160">
        <f t="shared" si="490"/>
        <v>0</v>
      </c>
      <c r="J6251" s="160">
        <f t="shared" si="491"/>
        <v>0</v>
      </c>
      <c r="K6251" s="160">
        <f t="shared" si="492"/>
        <v>0</v>
      </c>
    </row>
    <row r="6252" spans="7:11">
      <c r="G6252" s="160">
        <f t="shared" si="489"/>
        <v>0</v>
      </c>
      <c r="H6252" s="160">
        <f t="shared" si="493"/>
        <v>0</v>
      </c>
      <c r="I6252" s="160">
        <f t="shared" si="490"/>
        <v>0</v>
      </c>
      <c r="J6252" s="160">
        <f t="shared" si="491"/>
        <v>0</v>
      </c>
      <c r="K6252" s="160">
        <f t="shared" si="492"/>
        <v>0</v>
      </c>
    </row>
    <row r="6253" spans="7:11">
      <c r="G6253" s="160">
        <f t="shared" si="489"/>
        <v>0</v>
      </c>
      <c r="H6253" s="160">
        <f t="shared" si="493"/>
        <v>0</v>
      </c>
      <c r="I6253" s="160">
        <f t="shared" si="490"/>
        <v>0</v>
      </c>
      <c r="J6253" s="160">
        <f t="shared" si="491"/>
        <v>0</v>
      </c>
      <c r="K6253" s="160">
        <f t="shared" si="492"/>
        <v>0</v>
      </c>
    </row>
    <row r="6254" spans="7:11">
      <c r="G6254" s="160">
        <f t="shared" si="489"/>
        <v>0</v>
      </c>
      <c r="H6254" s="160">
        <f t="shared" si="493"/>
        <v>0</v>
      </c>
      <c r="I6254" s="160">
        <f t="shared" si="490"/>
        <v>0</v>
      </c>
      <c r="J6254" s="160">
        <f t="shared" si="491"/>
        <v>0</v>
      </c>
      <c r="K6254" s="160">
        <f t="shared" si="492"/>
        <v>0</v>
      </c>
    </row>
    <row r="6255" spans="7:11">
      <c r="G6255" s="160">
        <f t="shared" si="489"/>
        <v>0</v>
      </c>
      <c r="H6255" s="160">
        <f t="shared" si="493"/>
        <v>0</v>
      </c>
      <c r="I6255" s="160">
        <f t="shared" si="490"/>
        <v>0</v>
      </c>
      <c r="J6255" s="160">
        <f t="shared" si="491"/>
        <v>0</v>
      </c>
      <c r="K6255" s="160">
        <f t="shared" si="492"/>
        <v>0</v>
      </c>
    </row>
    <row r="6256" spans="7:11">
      <c r="G6256" s="160">
        <f t="shared" si="489"/>
        <v>0</v>
      </c>
      <c r="H6256" s="160">
        <f t="shared" si="493"/>
        <v>0</v>
      </c>
      <c r="I6256" s="160">
        <f t="shared" si="490"/>
        <v>0</v>
      </c>
      <c r="J6256" s="160">
        <f t="shared" si="491"/>
        <v>0</v>
      </c>
      <c r="K6256" s="160">
        <f t="shared" si="492"/>
        <v>0</v>
      </c>
    </row>
    <row r="6257" spans="7:11">
      <c r="G6257" s="160">
        <f t="shared" si="489"/>
        <v>0</v>
      </c>
      <c r="H6257" s="160">
        <f t="shared" si="493"/>
        <v>0</v>
      </c>
      <c r="I6257" s="160">
        <f t="shared" si="490"/>
        <v>0</v>
      </c>
      <c r="J6257" s="160">
        <f t="shared" si="491"/>
        <v>0</v>
      </c>
      <c r="K6257" s="160">
        <f t="shared" si="492"/>
        <v>0</v>
      </c>
    </row>
    <row r="6258" spans="7:11">
      <c r="G6258" s="160">
        <f t="shared" si="489"/>
        <v>0</v>
      </c>
      <c r="H6258" s="160">
        <f t="shared" si="493"/>
        <v>0</v>
      </c>
      <c r="I6258" s="160">
        <f t="shared" si="490"/>
        <v>0</v>
      </c>
      <c r="J6258" s="160">
        <f t="shared" si="491"/>
        <v>0</v>
      </c>
      <c r="K6258" s="160">
        <f t="shared" si="492"/>
        <v>0</v>
      </c>
    </row>
    <row r="6259" spans="7:11">
      <c r="G6259" s="160">
        <f t="shared" si="489"/>
        <v>0</v>
      </c>
      <c r="H6259" s="160">
        <f t="shared" si="493"/>
        <v>0</v>
      </c>
      <c r="I6259" s="160">
        <f t="shared" si="490"/>
        <v>0</v>
      </c>
      <c r="J6259" s="160">
        <f t="shared" si="491"/>
        <v>0</v>
      </c>
      <c r="K6259" s="160">
        <f t="shared" si="492"/>
        <v>0</v>
      </c>
    </row>
    <row r="6260" spans="7:11">
      <c r="G6260" s="160">
        <f t="shared" si="489"/>
        <v>0</v>
      </c>
      <c r="H6260" s="160">
        <f t="shared" si="493"/>
        <v>0</v>
      </c>
      <c r="I6260" s="160">
        <f t="shared" si="490"/>
        <v>0</v>
      </c>
      <c r="J6260" s="160">
        <f t="shared" si="491"/>
        <v>0</v>
      </c>
      <c r="K6260" s="160">
        <f t="shared" si="492"/>
        <v>0</v>
      </c>
    </row>
    <row r="6261" spans="7:11">
      <c r="G6261" s="160">
        <f t="shared" si="489"/>
        <v>0</v>
      </c>
      <c r="H6261" s="160">
        <f t="shared" si="493"/>
        <v>0</v>
      </c>
      <c r="I6261" s="160">
        <f t="shared" si="490"/>
        <v>0</v>
      </c>
      <c r="J6261" s="160">
        <f t="shared" si="491"/>
        <v>0</v>
      </c>
      <c r="K6261" s="160">
        <f t="shared" si="492"/>
        <v>0</v>
      </c>
    </row>
    <row r="6262" spans="7:11">
      <c r="G6262" s="160">
        <f t="shared" si="489"/>
        <v>0</v>
      </c>
      <c r="H6262" s="160">
        <f t="shared" si="493"/>
        <v>0</v>
      </c>
      <c r="I6262" s="160">
        <f t="shared" si="490"/>
        <v>0</v>
      </c>
      <c r="J6262" s="160">
        <f t="shared" si="491"/>
        <v>0</v>
      </c>
      <c r="K6262" s="160">
        <f t="shared" si="492"/>
        <v>0</v>
      </c>
    </row>
    <row r="6263" spans="7:11">
      <c r="G6263" s="160">
        <f t="shared" si="489"/>
        <v>0</v>
      </c>
      <c r="H6263" s="160">
        <f t="shared" si="493"/>
        <v>0</v>
      </c>
      <c r="I6263" s="160">
        <f t="shared" si="490"/>
        <v>0</v>
      </c>
      <c r="J6263" s="160">
        <f t="shared" si="491"/>
        <v>0</v>
      </c>
      <c r="K6263" s="160">
        <f t="shared" si="492"/>
        <v>0</v>
      </c>
    </row>
    <row r="6264" spans="7:11">
      <c r="G6264" s="160">
        <f t="shared" si="489"/>
        <v>0</v>
      </c>
      <c r="H6264" s="160">
        <f t="shared" si="493"/>
        <v>0</v>
      </c>
      <c r="I6264" s="160">
        <f t="shared" si="490"/>
        <v>0</v>
      </c>
      <c r="J6264" s="160">
        <f t="shared" si="491"/>
        <v>0</v>
      </c>
      <c r="K6264" s="160">
        <f t="shared" si="492"/>
        <v>0</v>
      </c>
    </row>
    <row r="6265" spans="7:11">
      <c r="G6265" s="160">
        <f t="shared" ref="G6265:G6328" si="494">IF(LEFT(C6265,2)="1-","ТР",IF(LEFT(C6265,2)="4-","ТР",0))</f>
        <v>0</v>
      </c>
      <c r="H6265" s="160">
        <f t="shared" si="493"/>
        <v>0</v>
      </c>
      <c r="I6265" s="160">
        <f t="shared" si="490"/>
        <v>0</v>
      </c>
      <c r="J6265" s="160">
        <f t="shared" si="491"/>
        <v>0</v>
      </c>
      <c r="K6265" s="160">
        <f t="shared" si="492"/>
        <v>0</v>
      </c>
    </row>
    <row r="6266" spans="7:11">
      <c r="G6266" s="160">
        <f t="shared" si="494"/>
        <v>0</v>
      </c>
      <c r="H6266" s="160">
        <f t="shared" si="493"/>
        <v>0</v>
      </c>
      <c r="I6266" s="160">
        <f t="shared" si="490"/>
        <v>0</v>
      </c>
      <c r="J6266" s="160">
        <f t="shared" si="491"/>
        <v>0</v>
      </c>
      <c r="K6266" s="160">
        <f t="shared" si="492"/>
        <v>0</v>
      </c>
    </row>
    <row r="6267" spans="7:11">
      <c r="G6267" s="160">
        <f t="shared" si="494"/>
        <v>0</v>
      </c>
      <c r="H6267" s="160">
        <f t="shared" si="493"/>
        <v>0</v>
      </c>
      <c r="I6267" s="160">
        <f t="shared" si="490"/>
        <v>0</v>
      </c>
      <c r="J6267" s="160">
        <f t="shared" si="491"/>
        <v>0</v>
      </c>
      <c r="K6267" s="160">
        <f t="shared" si="492"/>
        <v>0</v>
      </c>
    </row>
    <row r="6268" spans="7:11">
      <c r="G6268" s="160">
        <f t="shared" si="494"/>
        <v>0</v>
      </c>
      <c r="H6268" s="160">
        <f t="shared" si="493"/>
        <v>0</v>
      </c>
      <c r="I6268" s="160">
        <f t="shared" si="490"/>
        <v>0</v>
      </c>
      <c r="J6268" s="160">
        <f t="shared" si="491"/>
        <v>0</v>
      </c>
      <c r="K6268" s="160">
        <f t="shared" si="492"/>
        <v>0</v>
      </c>
    </row>
    <row r="6269" spans="7:11">
      <c r="G6269" s="160">
        <f t="shared" si="494"/>
        <v>0</v>
      </c>
      <c r="H6269" s="160">
        <f t="shared" si="493"/>
        <v>0</v>
      </c>
      <c r="I6269" s="160">
        <f t="shared" si="490"/>
        <v>0</v>
      </c>
      <c r="J6269" s="160">
        <f t="shared" si="491"/>
        <v>0</v>
      </c>
      <c r="K6269" s="160">
        <f t="shared" si="492"/>
        <v>0</v>
      </c>
    </row>
    <row r="6270" spans="7:11">
      <c r="G6270" s="160">
        <f t="shared" si="494"/>
        <v>0</v>
      </c>
      <c r="H6270" s="160">
        <f t="shared" si="493"/>
        <v>0</v>
      </c>
      <c r="I6270" s="160">
        <f t="shared" si="490"/>
        <v>0</v>
      </c>
      <c r="J6270" s="160">
        <f t="shared" si="491"/>
        <v>0</v>
      </c>
      <c r="K6270" s="160">
        <f t="shared" si="492"/>
        <v>0</v>
      </c>
    </row>
    <row r="6271" spans="7:11">
      <c r="G6271" s="160">
        <f t="shared" si="494"/>
        <v>0</v>
      </c>
      <c r="H6271" s="160">
        <f t="shared" si="493"/>
        <v>0</v>
      </c>
      <c r="I6271" s="160">
        <f t="shared" si="490"/>
        <v>0</v>
      </c>
      <c r="J6271" s="160">
        <f t="shared" si="491"/>
        <v>0</v>
      </c>
      <c r="K6271" s="160">
        <f t="shared" si="492"/>
        <v>0</v>
      </c>
    </row>
    <row r="6272" spans="7:11">
      <c r="G6272" s="160">
        <f t="shared" si="494"/>
        <v>0</v>
      </c>
      <c r="H6272" s="160">
        <f t="shared" si="493"/>
        <v>0</v>
      </c>
      <c r="I6272" s="160">
        <f t="shared" si="490"/>
        <v>0</v>
      </c>
      <c r="J6272" s="160">
        <f t="shared" si="491"/>
        <v>0</v>
      </c>
      <c r="K6272" s="160">
        <f t="shared" si="492"/>
        <v>0</v>
      </c>
    </row>
    <row r="6273" spans="7:11">
      <c r="G6273" s="160">
        <f t="shared" si="494"/>
        <v>0</v>
      </c>
      <c r="H6273" s="160">
        <f t="shared" si="493"/>
        <v>0</v>
      </c>
      <c r="I6273" s="160">
        <f t="shared" si="490"/>
        <v>0</v>
      </c>
      <c r="J6273" s="160">
        <f t="shared" si="491"/>
        <v>0</v>
      </c>
      <c r="K6273" s="160">
        <f t="shared" si="492"/>
        <v>0</v>
      </c>
    </row>
    <row r="6274" spans="7:11">
      <c r="G6274" s="160">
        <f t="shared" si="494"/>
        <v>0</v>
      </c>
      <c r="H6274" s="160">
        <f t="shared" si="493"/>
        <v>0</v>
      </c>
      <c r="I6274" s="160">
        <f t="shared" si="490"/>
        <v>0</v>
      </c>
      <c r="J6274" s="160">
        <f t="shared" si="491"/>
        <v>0</v>
      </c>
      <c r="K6274" s="160">
        <f t="shared" si="492"/>
        <v>0</v>
      </c>
    </row>
    <row r="6275" spans="7:11">
      <c r="G6275" s="160">
        <f t="shared" si="494"/>
        <v>0</v>
      </c>
      <c r="H6275" s="160">
        <f t="shared" si="493"/>
        <v>0</v>
      </c>
      <c r="I6275" s="160">
        <f t="shared" si="490"/>
        <v>0</v>
      </c>
      <c r="J6275" s="160">
        <f t="shared" si="491"/>
        <v>0</v>
      </c>
      <c r="K6275" s="160">
        <f t="shared" si="492"/>
        <v>0</v>
      </c>
    </row>
    <row r="6276" spans="7:11">
      <c r="G6276" s="160">
        <f t="shared" si="494"/>
        <v>0</v>
      </c>
      <c r="H6276" s="160">
        <f t="shared" si="493"/>
        <v>0</v>
      </c>
      <c r="I6276" s="160">
        <f t="shared" ref="I6276:I6339" si="495">IF(G6276="ТР",F6276,0)</f>
        <v>0</v>
      </c>
      <c r="J6276" s="160">
        <f t="shared" si="491"/>
        <v>0</v>
      </c>
      <c r="K6276" s="160">
        <f t="shared" si="492"/>
        <v>0</v>
      </c>
    </row>
    <row r="6277" spans="7:11">
      <c r="G6277" s="160">
        <f t="shared" si="494"/>
        <v>0</v>
      </c>
      <c r="H6277" s="160">
        <f t="shared" si="493"/>
        <v>0</v>
      </c>
      <c r="I6277" s="160">
        <f t="shared" si="495"/>
        <v>0</v>
      </c>
      <c r="J6277" s="160">
        <f t="shared" ref="J6277:J6340" si="496">IF(LEFT(C6277,2)="02","КР",0)</f>
        <v>0</v>
      </c>
      <c r="K6277" s="160">
        <f t="shared" ref="K6277:K6340" si="497">IF(J6277="КР",F6277,0)</f>
        <v>0</v>
      </c>
    </row>
    <row r="6278" spans="7:11">
      <c r="G6278" s="160">
        <f t="shared" si="494"/>
        <v>0</v>
      </c>
      <c r="H6278" s="160">
        <f t="shared" si="493"/>
        <v>0</v>
      </c>
      <c r="I6278" s="160">
        <f t="shared" si="495"/>
        <v>0</v>
      </c>
      <c r="J6278" s="160">
        <f t="shared" si="496"/>
        <v>0</v>
      </c>
      <c r="K6278" s="160">
        <f t="shared" si="497"/>
        <v>0</v>
      </c>
    </row>
    <row r="6279" spans="7:11">
      <c r="G6279" s="160">
        <f t="shared" si="494"/>
        <v>0</v>
      </c>
      <c r="H6279" s="160">
        <f t="shared" ref="H6279:H6342" si="498">IF(G6279="ТР",MID(C6279,3,1),0)</f>
        <v>0</v>
      </c>
      <c r="I6279" s="160">
        <f t="shared" si="495"/>
        <v>0</v>
      </c>
      <c r="J6279" s="160">
        <f t="shared" si="496"/>
        <v>0</v>
      </c>
      <c r="K6279" s="160">
        <f t="shared" si="497"/>
        <v>0</v>
      </c>
    </row>
    <row r="6280" spans="7:11">
      <c r="G6280" s="160">
        <f t="shared" si="494"/>
        <v>0</v>
      </c>
      <c r="H6280" s="160">
        <f t="shared" si="498"/>
        <v>0</v>
      </c>
      <c r="I6280" s="160">
        <f t="shared" si="495"/>
        <v>0</v>
      </c>
      <c r="J6280" s="160">
        <f t="shared" si="496"/>
        <v>0</v>
      </c>
      <c r="K6280" s="160">
        <f t="shared" si="497"/>
        <v>0</v>
      </c>
    </row>
    <row r="6281" spans="7:11">
      <c r="G6281" s="160">
        <f t="shared" si="494"/>
        <v>0</v>
      </c>
      <c r="H6281" s="160">
        <f t="shared" si="498"/>
        <v>0</v>
      </c>
      <c r="I6281" s="160">
        <f t="shared" si="495"/>
        <v>0</v>
      </c>
      <c r="J6281" s="160">
        <f t="shared" si="496"/>
        <v>0</v>
      </c>
      <c r="K6281" s="160">
        <f t="shared" si="497"/>
        <v>0</v>
      </c>
    </row>
    <row r="6282" spans="7:11">
      <c r="G6282" s="160">
        <f t="shared" si="494"/>
        <v>0</v>
      </c>
      <c r="H6282" s="160">
        <f t="shared" si="498"/>
        <v>0</v>
      </c>
      <c r="I6282" s="160">
        <f t="shared" si="495"/>
        <v>0</v>
      </c>
      <c r="J6282" s="160">
        <f t="shared" si="496"/>
        <v>0</v>
      </c>
      <c r="K6282" s="160">
        <f t="shared" si="497"/>
        <v>0</v>
      </c>
    </row>
    <row r="6283" spans="7:11">
      <c r="G6283" s="160">
        <f t="shared" si="494"/>
        <v>0</v>
      </c>
      <c r="H6283" s="160">
        <f t="shared" si="498"/>
        <v>0</v>
      </c>
      <c r="I6283" s="160">
        <f t="shared" si="495"/>
        <v>0</v>
      </c>
      <c r="J6283" s="160">
        <f t="shared" si="496"/>
        <v>0</v>
      </c>
      <c r="K6283" s="160">
        <f t="shared" si="497"/>
        <v>0</v>
      </c>
    </row>
    <row r="6284" spans="7:11">
      <c r="G6284" s="160">
        <f t="shared" si="494"/>
        <v>0</v>
      </c>
      <c r="H6284" s="160">
        <f t="shared" si="498"/>
        <v>0</v>
      </c>
      <c r="I6284" s="160">
        <f t="shared" si="495"/>
        <v>0</v>
      </c>
      <c r="J6284" s="160">
        <f t="shared" si="496"/>
        <v>0</v>
      </c>
      <c r="K6284" s="160">
        <f t="shared" si="497"/>
        <v>0</v>
      </c>
    </row>
    <row r="6285" spans="7:11">
      <c r="G6285" s="160">
        <f t="shared" si="494"/>
        <v>0</v>
      </c>
      <c r="H6285" s="160">
        <f t="shared" si="498"/>
        <v>0</v>
      </c>
      <c r="I6285" s="160">
        <f t="shared" si="495"/>
        <v>0</v>
      </c>
      <c r="J6285" s="160">
        <f t="shared" si="496"/>
        <v>0</v>
      </c>
      <c r="K6285" s="160">
        <f t="shared" si="497"/>
        <v>0</v>
      </c>
    </row>
    <row r="6286" spans="7:11">
      <c r="G6286" s="160">
        <f t="shared" si="494"/>
        <v>0</v>
      </c>
      <c r="H6286" s="160">
        <f t="shared" si="498"/>
        <v>0</v>
      </c>
      <c r="I6286" s="160">
        <f t="shared" si="495"/>
        <v>0</v>
      </c>
      <c r="J6286" s="160">
        <f t="shared" si="496"/>
        <v>0</v>
      </c>
      <c r="K6286" s="160">
        <f t="shared" si="497"/>
        <v>0</v>
      </c>
    </row>
    <row r="6287" spans="7:11">
      <c r="G6287" s="160">
        <f t="shared" si="494"/>
        <v>0</v>
      </c>
      <c r="H6287" s="160">
        <f t="shared" si="498"/>
        <v>0</v>
      </c>
      <c r="I6287" s="160">
        <f t="shared" si="495"/>
        <v>0</v>
      </c>
      <c r="J6287" s="160">
        <f t="shared" si="496"/>
        <v>0</v>
      </c>
      <c r="K6287" s="160">
        <f t="shared" si="497"/>
        <v>0</v>
      </c>
    </row>
    <row r="6288" spans="7:11">
      <c r="G6288" s="160">
        <f t="shared" si="494"/>
        <v>0</v>
      </c>
      <c r="H6288" s="160">
        <f t="shared" si="498"/>
        <v>0</v>
      </c>
      <c r="I6288" s="160">
        <f t="shared" si="495"/>
        <v>0</v>
      </c>
      <c r="J6288" s="160">
        <f t="shared" si="496"/>
        <v>0</v>
      </c>
      <c r="K6288" s="160">
        <f t="shared" si="497"/>
        <v>0</v>
      </c>
    </row>
    <row r="6289" spans="7:11">
      <c r="G6289" s="160">
        <f t="shared" si="494"/>
        <v>0</v>
      </c>
      <c r="H6289" s="160">
        <f t="shared" si="498"/>
        <v>0</v>
      </c>
      <c r="I6289" s="160">
        <f t="shared" si="495"/>
        <v>0</v>
      </c>
      <c r="J6289" s="160">
        <f t="shared" si="496"/>
        <v>0</v>
      </c>
      <c r="K6289" s="160">
        <f t="shared" si="497"/>
        <v>0</v>
      </c>
    </row>
    <row r="6290" spans="7:11">
      <c r="G6290" s="160">
        <f t="shared" si="494"/>
        <v>0</v>
      </c>
      <c r="H6290" s="160">
        <f t="shared" si="498"/>
        <v>0</v>
      </c>
      <c r="I6290" s="160">
        <f t="shared" si="495"/>
        <v>0</v>
      </c>
      <c r="J6290" s="160">
        <f t="shared" si="496"/>
        <v>0</v>
      </c>
      <c r="K6290" s="160">
        <f t="shared" si="497"/>
        <v>0</v>
      </c>
    </row>
    <row r="6291" spans="7:11">
      <c r="G6291" s="160">
        <f t="shared" si="494"/>
        <v>0</v>
      </c>
      <c r="H6291" s="160">
        <f t="shared" si="498"/>
        <v>0</v>
      </c>
      <c r="I6291" s="160">
        <f t="shared" si="495"/>
        <v>0</v>
      </c>
      <c r="J6291" s="160">
        <f t="shared" si="496"/>
        <v>0</v>
      </c>
      <c r="K6291" s="160">
        <f t="shared" si="497"/>
        <v>0</v>
      </c>
    </row>
    <row r="6292" spans="7:11">
      <c r="G6292" s="160">
        <f t="shared" si="494"/>
        <v>0</v>
      </c>
      <c r="H6292" s="160">
        <f t="shared" si="498"/>
        <v>0</v>
      </c>
      <c r="I6292" s="160">
        <f t="shared" si="495"/>
        <v>0</v>
      </c>
      <c r="J6292" s="160">
        <f t="shared" si="496"/>
        <v>0</v>
      </c>
      <c r="K6292" s="160">
        <f t="shared" si="497"/>
        <v>0</v>
      </c>
    </row>
    <row r="6293" spans="7:11">
      <c r="G6293" s="160">
        <f t="shared" si="494"/>
        <v>0</v>
      </c>
      <c r="H6293" s="160">
        <f t="shared" si="498"/>
        <v>0</v>
      </c>
      <c r="I6293" s="160">
        <f t="shared" si="495"/>
        <v>0</v>
      </c>
      <c r="J6293" s="160">
        <f t="shared" si="496"/>
        <v>0</v>
      </c>
      <c r="K6293" s="160">
        <f t="shared" si="497"/>
        <v>0</v>
      </c>
    </row>
    <row r="6294" spans="7:11">
      <c r="G6294" s="160">
        <f t="shared" si="494"/>
        <v>0</v>
      </c>
      <c r="H6294" s="160">
        <f t="shared" si="498"/>
        <v>0</v>
      </c>
      <c r="I6294" s="160">
        <f t="shared" si="495"/>
        <v>0</v>
      </c>
      <c r="J6294" s="160">
        <f t="shared" si="496"/>
        <v>0</v>
      </c>
      <c r="K6294" s="160">
        <f t="shared" si="497"/>
        <v>0</v>
      </c>
    </row>
    <row r="6295" spans="7:11">
      <c r="G6295" s="160">
        <f t="shared" si="494"/>
        <v>0</v>
      </c>
      <c r="H6295" s="160">
        <f t="shared" si="498"/>
        <v>0</v>
      </c>
      <c r="I6295" s="160">
        <f t="shared" si="495"/>
        <v>0</v>
      </c>
      <c r="J6295" s="160">
        <f t="shared" si="496"/>
        <v>0</v>
      </c>
      <c r="K6295" s="160">
        <f t="shared" si="497"/>
        <v>0</v>
      </c>
    </row>
    <row r="6296" spans="7:11">
      <c r="G6296" s="160">
        <f t="shared" si="494"/>
        <v>0</v>
      </c>
      <c r="H6296" s="160">
        <f t="shared" si="498"/>
        <v>0</v>
      </c>
      <c r="I6296" s="160">
        <f t="shared" si="495"/>
        <v>0</v>
      </c>
      <c r="J6296" s="160">
        <f t="shared" si="496"/>
        <v>0</v>
      </c>
      <c r="K6296" s="160">
        <f t="shared" si="497"/>
        <v>0</v>
      </c>
    </row>
    <row r="6297" spans="7:11">
      <c r="G6297" s="160">
        <f t="shared" si="494"/>
        <v>0</v>
      </c>
      <c r="H6297" s="160">
        <f t="shared" si="498"/>
        <v>0</v>
      </c>
      <c r="I6297" s="160">
        <f t="shared" si="495"/>
        <v>0</v>
      </c>
      <c r="J6297" s="160">
        <f t="shared" si="496"/>
        <v>0</v>
      </c>
      <c r="K6297" s="160">
        <f t="shared" si="497"/>
        <v>0</v>
      </c>
    </row>
    <row r="6298" spans="7:11">
      <c r="G6298" s="160">
        <f t="shared" si="494"/>
        <v>0</v>
      </c>
      <c r="H6298" s="160">
        <f t="shared" si="498"/>
        <v>0</v>
      </c>
      <c r="I6298" s="160">
        <f t="shared" si="495"/>
        <v>0</v>
      </c>
      <c r="J6298" s="160">
        <f t="shared" si="496"/>
        <v>0</v>
      </c>
      <c r="K6298" s="160">
        <f t="shared" si="497"/>
        <v>0</v>
      </c>
    </row>
    <row r="6299" spans="7:11">
      <c r="G6299" s="160">
        <f t="shared" si="494"/>
        <v>0</v>
      </c>
      <c r="H6299" s="160">
        <f t="shared" si="498"/>
        <v>0</v>
      </c>
      <c r="I6299" s="160">
        <f t="shared" si="495"/>
        <v>0</v>
      </c>
      <c r="J6299" s="160">
        <f t="shared" si="496"/>
        <v>0</v>
      </c>
      <c r="K6299" s="160">
        <f t="shared" si="497"/>
        <v>0</v>
      </c>
    </row>
    <row r="6300" spans="7:11">
      <c r="G6300" s="160">
        <f t="shared" si="494"/>
        <v>0</v>
      </c>
      <c r="H6300" s="160">
        <f t="shared" si="498"/>
        <v>0</v>
      </c>
      <c r="I6300" s="160">
        <f t="shared" si="495"/>
        <v>0</v>
      </c>
      <c r="J6300" s="160">
        <f t="shared" si="496"/>
        <v>0</v>
      </c>
      <c r="K6300" s="160">
        <f t="shared" si="497"/>
        <v>0</v>
      </c>
    </row>
    <row r="6301" spans="7:11">
      <c r="G6301" s="160">
        <f t="shared" si="494"/>
        <v>0</v>
      </c>
      <c r="H6301" s="160">
        <f t="shared" si="498"/>
        <v>0</v>
      </c>
      <c r="I6301" s="160">
        <f t="shared" si="495"/>
        <v>0</v>
      </c>
      <c r="J6301" s="160">
        <f t="shared" si="496"/>
        <v>0</v>
      </c>
      <c r="K6301" s="160">
        <f t="shared" si="497"/>
        <v>0</v>
      </c>
    </row>
    <row r="6302" spans="7:11">
      <c r="G6302" s="160">
        <f t="shared" si="494"/>
        <v>0</v>
      </c>
      <c r="H6302" s="160">
        <f t="shared" si="498"/>
        <v>0</v>
      </c>
      <c r="I6302" s="160">
        <f t="shared" si="495"/>
        <v>0</v>
      </c>
      <c r="J6302" s="160">
        <f t="shared" si="496"/>
        <v>0</v>
      </c>
      <c r="K6302" s="160">
        <f t="shared" si="497"/>
        <v>0</v>
      </c>
    </row>
    <row r="6303" spans="7:11">
      <c r="G6303" s="160">
        <f t="shared" si="494"/>
        <v>0</v>
      </c>
      <c r="H6303" s="160">
        <f t="shared" si="498"/>
        <v>0</v>
      </c>
      <c r="I6303" s="160">
        <f t="shared" si="495"/>
        <v>0</v>
      </c>
      <c r="J6303" s="160">
        <f t="shared" si="496"/>
        <v>0</v>
      </c>
      <c r="K6303" s="160">
        <f t="shared" si="497"/>
        <v>0</v>
      </c>
    </row>
    <row r="6304" spans="7:11">
      <c r="G6304" s="160">
        <f t="shared" si="494"/>
        <v>0</v>
      </c>
      <c r="H6304" s="160">
        <f t="shared" si="498"/>
        <v>0</v>
      </c>
      <c r="I6304" s="160">
        <f t="shared" si="495"/>
        <v>0</v>
      </c>
      <c r="J6304" s="160">
        <f t="shared" si="496"/>
        <v>0</v>
      </c>
      <c r="K6304" s="160">
        <f t="shared" si="497"/>
        <v>0</v>
      </c>
    </row>
    <row r="6305" spans="7:11">
      <c r="G6305" s="160">
        <f t="shared" si="494"/>
        <v>0</v>
      </c>
      <c r="H6305" s="160">
        <f t="shared" si="498"/>
        <v>0</v>
      </c>
      <c r="I6305" s="160">
        <f t="shared" si="495"/>
        <v>0</v>
      </c>
      <c r="J6305" s="160">
        <f t="shared" si="496"/>
        <v>0</v>
      </c>
      <c r="K6305" s="160">
        <f t="shared" si="497"/>
        <v>0</v>
      </c>
    </row>
    <row r="6306" spans="7:11">
      <c r="G6306" s="160">
        <f t="shared" si="494"/>
        <v>0</v>
      </c>
      <c r="H6306" s="160">
        <f t="shared" si="498"/>
        <v>0</v>
      </c>
      <c r="I6306" s="160">
        <f t="shared" si="495"/>
        <v>0</v>
      </c>
      <c r="J6306" s="160">
        <f t="shared" si="496"/>
        <v>0</v>
      </c>
      <c r="K6306" s="160">
        <f t="shared" si="497"/>
        <v>0</v>
      </c>
    </row>
    <row r="6307" spans="7:11">
      <c r="G6307" s="160">
        <f t="shared" si="494"/>
        <v>0</v>
      </c>
      <c r="H6307" s="160">
        <f t="shared" si="498"/>
        <v>0</v>
      </c>
      <c r="I6307" s="160">
        <f t="shared" si="495"/>
        <v>0</v>
      </c>
      <c r="J6307" s="160">
        <f t="shared" si="496"/>
        <v>0</v>
      </c>
      <c r="K6307" s="160">
        <f t="shared" si="497"/>
        <v>0</v>
      </c>
    </row>
    <row r="6308" spans="7:11">
      <c r="G6308" s="160">
        <f t="shared" si="494"/>
        <v>0</v>
      </c>
      <c r="H6308" s="160">
        <f t="shared" si="498"/>
        <v>0</v>
      </c>
      <c r="I6308" s="160">
        <f t="shared" si="495"/>
        <v>0</v>
      </c>
      <c r="J6308" s="160">
        <f t="shared" si="496"/>
        <v>0</v>
      </c>
      <c r="K6308" s="160">
        <f t="shared" si="497"/>
        <v>0</v>
      </c>
    </row>
    <row r="6309" spans="7:11">
      <c r="G6309" s="160">
        <f t="shared" si="494"/>
        <v>0</v>
      </c>
      <c r="H6309" s="160">
        <f t="shared" si="498"/>
        <v>0</v>
      </c>
      <c r="I6309" s="160">
        <f t="shared" si="495"/>
        <v>0</v>
      </c>
      <c r="J6309" s="160">
        <f t="shared" si="496"/>
        <v>0</v>
      </c>
      <c r="K6309" s="160">
        <f t="shared" si="497"/>
        <v>0</v>
      </c>
    </row>
    <row r="6310" spans="7:11">
      <c r="G6310" s="160">
        <f t="shared" si="494"/>
        <v>0</v>
      </c>
      <c r="H6310" s="160">
        <f t="shared" si="498"/>
        <v>0</v>
      </c>
      <c r="I6310" s="160">
        <f t="shared" si="495"/>
        <v>0</v>
      </c>
      <c r="J6310" s="160">
        <f t="shared" si="496"/>
        <v>0</v>
      </c>
      <c r="K6310" s="160">
        <f t="shared" si="497"/>
        <v>0</v>
      </c>
    </row>
    <row r="6311" spans="7:11">
      <c r="G6311" s="160">
        <f t="shared" si="494"/>
        <v>0</v>
      </c>
      <c r="H6311" s="160">
        <f t="shared" si="498"/>
        <v>0</v>
      </c>
      <c r="I6311" s="160">
        <f t="shared" si="495"/>
        <v>0</v>
      </c>
      <c r="J6311" s="160">
        <f t="shared" si="496"/>
        <v>0</v>
      </c>
      <c r="K6311" s="160">
        <f t="shared" si="497"/>
        <v>0</v>
      </c>
    </row>
    <row r="6312" spans="7:11">
      <c r="G6312" s="160">
        <f t="shared" si="494"/>
        <v>0</v>
      </c>
      <c r="H6312" s="160">
        <f t="shared" si="498"/>
        <v>0</v>
      </c>
      <c r="I6312" s="160">
        <f t="shared" si="495"/>
        <v>0</v>
      </c>
      <c r="J6312" s="160">
        <f t="shared" si="496"/>
        <v>0</v>
      </c>
      <c r="K6312" s="160">
        <f t="shared" si="497"/>
        <v>0</v>
      </c>
    </row>
    <row r="6313" spans="7:11">
      <c r="G6313" s="160">
        <f t="shared" si="494"/>
        <v>0</v>
      </c>
      <c r="H6313" s="160">
        <f t="shared" si="498"/>
        <v>0</v>
      </c>
      <c r="I6313" s="160">
        <f t="shared" si="495"/>
        <v>0</v>
      </c>
      <c r="J6313" s="160">
        <f t="shared" si="496"/>
        <v>0</v>
      </c>
      <c r="K6313" s="160">
        <f t="shared" si="497"/>
        <v>0</v>
      </c>
    </row>
    <row r="6314" spans="7:11">
      <c r="G6314" s="160">
        <f t="shared" si="494"/>
        <v>0</v>
      </c>
      <c r="H6314" s="160">
        <f t="shared" si="498"/>
        <v>0</v>
      </c>
      <c r="I6314" s="160">
        <f t="shared" si="495"/>
        <v>0</v>
      </c>
      <c r="J6314" s="160">
        <f t="shared" si="496"/>
        <v>0</v>
      </c>
      <c r="K6314" s="160">
        <f t="shared" si="497"/>
        <v>0</v>
      </c>
    </row>
    <row r="6315" spans="7:11">
      <c r="G6315" s="160">
        <f t="shared" si="494"/>
        <v>0</v>
      </c>
      <c r="H6315" s="160">
        <f t="shared" si="498"/>
        <v>0</v>
      </c>
      <c r="I6315" s="160">
        <f t="shared" si="495"/>
        <v>0</v>
      </c>
      <c r="J6315" s="160">
        <f t="shared" si="496"/>
        <v>0</v>
      </c>
      <c r="K6315" s="160">
        <f t="shared" si="497"/>
        <v>0</v>
      </c>
    </row>
    <row r="6316" spans="7:11">
      <c r="G6316" s="160">
        <f t="shared" si="494"/>
        <v>0</v>
      </c>
      <c r="H6316" s="160">
        <f t="shared" si="498"/>
        <v>0</v>
      </c>
      <c r="I6316" s="160">
        <f t="shared" si="495"/>
        <v>0</v>
      </c>
      <c r="J6316" s="160">
        <f t="shared" si="496"/>
        <v>0</v>
      </c>
      <c r="K6316" s="160">
        <f t="shared" si="497"/>
        <v>0</v>
      </c>
    </row>
    <row r="6317" spans="7:11">
      <c r="G6317" s="160">
        <f t="shared" si="494"/>
        <v>0</v>
      </c>
      <c r="H6317" s="160">
        <f t="shared" si="498"/>
        <v>0</v>
      </c>
      <c r="I6317" s="160">
        <f t="shared" si="495"/>
        <v>0</v>
      </c>
      <c r="J6317" s="160">
        <f t="shared" si="496"/>
        <v>0</v>
      </c>
      <c r="K6317" s="160">
        <f t="shared" si="497"/>
        <v>0</v>
      </c>
    </row>
    <row r="6318" spans="7:11">
      <c r="G6318" s="160">
        <f t="shared" si="494"/>
        <v>0</v>
      </c>
      <c r="H6318" s="160">
        <f t="shared" si="498"/>
        <v>0</v>
      </c>
      <c r="I6318" s="160">
        <f t="shared" si="495"/>
        <v>0</v>
      </c>
      <c r="J6318" s="160">
        <f t="shared" si="496"/>
        <v>0</v>
      </c>
      <c r="K6318" s="160">
        <f t="shared" si="497"/>
        <v>0</v>
      </c>
    </row>
    <row r="6319" spans="7:11">
      <c r="G6319" s="160">
        <f t="shared" si="494"/>
        <v>0</v>
      </c>
      <c r="H6319" s="160">
        <f t="shared" si="498"/>
        <v>0</v>
      </c>
      <c r="I6319" s="160">
        <f t="shared" si="495"/>
        <v>0</v>
      </c>
      <c r="J6319" s="160">
        <f t="shared" si="496"/>
        <v>0</v>
      </c>
      <c r="K6319" s="160">
        <f t="shared" si="497"/>
        <v>0</v>
      </c>
    </row>
    <row r="6320" spans="7:11">
      <c r="G6320" s="160">
        <f t="shared" si="494"/>
        <v>0</v>
      </c>
      <c r="H6320" s="160">
        <f t="shared" si="498"/>
        <v>0</v>
      </c>
      <c r="I6320" s="160">
        <f t="shared" si="495"/>
        <v>0</v>
      </c>
      <c r="J6320" s="160">
        <f t="shared" si="496"/>
        <v>0</v>
      </c>
      <c r="K6320" s="160">
        <f t="shared" si="497"/>
        <v>0</v>
      </c>
    </row>
    <row r="6321" spans="7:11">
      <c r="G6321" s="160">
        <f t="shared" si="494"/>
        <v>0</v>
      </c>
      <c r="H6321" s="160">
        <f t="shared" si="498"/>
        <v>0</v>
      </c>
      <c r="I6321" s="160">
        <f t="shared" si="495"/>
        <v>0</v>
      </c>
      <c r="J6321" s="160">
        <f t="shared" si="496"/>
        <v>0</v>
      </c>
      <c r="K6321" s="160">
        <f t="shared" si="497"/>
        <v>0</v>
      </c>
    </row>
    <row r="6322" spans="7:11">
      <c r="G6322" s="160">
        <f t="shared" si="494"/>
        <v>0</v>
      </c>
      <c r="H6322" s="160">
        <f t="shared" si="498"/>
        <v>0</v>
      </c>
      <c r="I6322" s="160">
        <f t="shared" si="495"/>
        <v>0</v>
      </c>
      <c r="J6322" s="160">
        <f t="shared" si="496"/>
        <v>0</v>
      </c>
      <c r="K6322" s="160">
        <f t="shared" si="497"/>
        <v>0</v>
      </c>
    </row>
    <row r="6323" spans="7:11">
      <c r="G6323" s="160">
        <f t="shared" si="494"/>
        <v>0</v>
      </c>
      <c r="H6323" s="160">
        <f t="shared" si="498"/>
        <v>0</v>
      </c>
      <c r="I6323" s="160">
        <f t="shared" si="495"/>
        <v>0</v>
      </c>
      <c r="J6323" s="160">
        <f t="shared" si="496"/>
        <v>0</v>
      </c>
      <c r="K6323" s="160">
        <f t="shared" si="497"/>
        <v>0</v>
      </c>
    </row>
    <row r="6324" spans="7:11">
      <c r="G6324" s="160">
        <f t="shared" si="494"/>
        <v>0</v>
      </c>
      <c r="H6324" s="160">
        <f t="shared" si="498"/>
        <v>0</v>
      </c>
      <c r="I6324" s="160">
        <f t="shared" si="495"/>
        <v>0</v>
      </c>
      <c r="J6324" s="160">
        <f t="shared" si="496"/>
        <v>0</v>
      </c>
      <c r="K6324" s="160">
        <f t="shared" si="497"/>
        <v>0</v>
      </c>
    </row>
    <row r="6325" spans="7:11">
      <c r="G6325" s="160">
        <f t="shared" si="494"/>
        <v>0</v>
      </c>
      <c r="H6325" s="160">
        <f t="shared" si="498"/>
        <v>0</v>
      </c>
      <c r="I6325" s="160">
        <f t="shared" si="495"/>
        <v>0</v>
      </c>
      <c r="J6325" s="160">
        <f t="shared" si="496"/>
        <v>0</v>
      </c>
      <c r="K6325" s="160">
        <f t="shared" si="497"/>
        <v>0</v>
      </c>
    </row>
    <row r="6326" spans="7:11">
      <c r="G6326" s="160">
        <f t="shared" si="494"/>
        <v>0</v>
      </c>
      <c r="H6326" s="160">
        <f t="shared" si="498"/>
        <v>0</v>
      </c>
      <c r="I6326" s="160">
        <f t="shared" si="495"/>
        <v>0</v>
      </c>
      <c r="J6326" s="160">
        <f t="shared" si="496"/>
        <v>0</v>
      </c>
      <c r="K6326" s="160">
        <f t="shared" si="497"/>
        <v>0</v>
      </c>
    </row>
    <row r="6327" spans="7:11">
      <c r="G6327" s="160">
        <f t="shared" si="494"/>
        <v>0</v>
      </c>
      <c r="H6327" s="160">
        <f t="shared" si="498"/>
        <v>0</v>
      </c>
      <c r="I6327" s="160">
        <f t="shared" si="495"/>
        <v>0</v>
      </c>
      <c r="J6327" s="160">
        <f t="shared" si="496"/>
        <v>0</v>
      </c>
      <c r="K6327" s="160">
        <f t="shared" si="497"/>
        <v>0</v>
      </c>
    </row>
    <row r="6328" spans="7:11">
      <c r="G6328" s="160">
        <f t="shared" si="494"/>
        <v>0</v>
      </c>
      <c r="H6328" s="160">
        <f t="shared" si="498"/>
        <v>0</v>
      </c>
      <c r="I6328" s="160">
        <f t="shared" si="495"/>
        <v>0</v>
      </c>
      <c r="J6328" s="160">
        <f t="shared" si="496"/>
        <v>0</v>
      </c>
      <c r="K6328" s="160">
        <f t="shared" si="497"/>
        <v>0</v>
      </c>
    </row>
    <row r="6329" spans="7:11">
      <c r="G6329" s="160">
        <f t="shared" ref="G6329:G6392" si="499">IF(LEFT(C6329,2)="1-","ТР",IF(LEFT(C6329,2)="4-","ТР",0))</f>
        <v>0</v>
      </c>
      <c r="H6329" s="160">
        <f t="shared" si="498"/>
        <v>0</v>
      </c>
      <c r="I6329" s="160">
        <f t="shared" si="495"/>
        <v>0</v>
      </c>
      <c r="J6329" s="160">
        <f t="shared" si="496"/>
        <v>0</v>
      </c>
      <c r="K6329" s="160">
        <f t="shared" si="497"/>
        <v>0</v>
      </c>
    </row>
    <row r="6330" spans="7:11">
      <c r="G6330" s="160">
        <f t="shared" si="499"/>
        <v>0</v>
      </c>
      <c r="H6330" s="160">
        <f t="shared" si="498"/>
        <v>0</v>
      </c>
      <c r="I6330" s="160">
        <f t="shared" si="495"/>
        <v>0</v>
      </c>
      <c r="J6330" s="160">
        <f t="shared" si="496"/>
        <v>0</v>
      </c>
      <c r="K6330" s="160">
        <f t="shared" si="497"/>
        <v>0</v>
      </c>
    </row>
    <row r="6331" spans="7:11">
      <c r="G6331" s="160">
        <f t="shared" si="499"/>
        <v>0</v>
      </c>
      <c r="H6331" s="160">
        <f t="shared" si="498"/>
        <v>0</v>
      </c>
      <c r="I6331" s="160">
        <f t="shared" si="495"/>
        <v>0</v>
      </c>
      <c r="J6331" s="160">
        <f t="shared" si="496"/>
        <v>0</v>
      </c>
      <c r="K6331" s="160">
        <f t="shared" si="497"/>
        <v>0</v>
      </c>
    </row>
    <row r="6332" spans="7:11">
      <c r="G6332" s="160">
        <f t="shared" si="499"/>
        <v>0</v>
      </c>
      <c r="H6332" s="160">
        <f t="shared" si="498"/>
        <v>0</v>
      </c>
      <c r="I6332" s="160">
        <f t="shared" si="495"/>
        <v>0</v>
      </c>
      <c r="J6332" s="160">
        <f t="shared" si="496"/>
        <v>0</v>
      </c>
      <c r="K6332" s="160">
        <f t="shared" si="497"/>
        <v>0</v>
      </c>
    </row>
    <row r="6333" spans="7:11">
      <c r="G6333" s="160">
        <f t="shared" si="499"/>
        <v>0</v>
      </c>
      <c r="H6333" s="160">
        <f t="shared" si="498"/>
        <v>0</v>
      </c>
      <c r="I6333" s="160">
        <f t="shared" si="495"/>
        <v>0</v>
      </c>
      <c r="J6333" s="160">
        <f t="shared" si="496"/>
        <v>0</v>
      </c>
      <c r="K6333" s="160">
        <f t="shared" si="497"/>
        <v>0</v>
      </c>
    </row>
    <row r="6334" spans="7:11">
      <c r="G6334" s="160">
        <f t="shared" si="499"/>
        <v>0</v>
      </c>
      <c r="H6334" s="160">
        <f t="shared" si="498"/>
        <v>0</v>
      </c>
      <c r="I6334" s="160">
        <f t="shared" si="495"/>
        <v>0</v>
      </c>
      <c r="J6334" s="160">
        <f t="shared" si="496"/>
        <v>0</v>
      </c>
      <c r="K6334" s="160">
        <f t="shared" si="497"/>
        <v>0</v>
      </c>
    </row>
    <row r="6335" spans="7:11">
      <c r="G6335" s="160">
        <f t="shared" si="499"/>
        <v>0</v>
      </c>
      <c r="H6335" s="160">
        <f t="shared" si="498"/>
        <v>0</v>
      </c>
      <c r="I6335" s="160">
        <f t="shared" si="495"/>
        <v>0</v>
      </c>
      <c r="J6335" s="160">
        <f t="shared" si="496"/>
        <v>0</v>
      </c>
      <c r="K6335" s="160">
        <f t="shared" si="497"/>
        <v>0</v>
      </c>
    </row>
    <row r="6336" spans="7:11">
      <c r="G6336" s="160">
        <f t="shared" si="499"/>
        <v>0</v>
      </c>
      <c r="H6336" s="160">
        <f t="shared" si="498"/>
        <v>0</v>
      </c>
      <c r="I6336" s="160">
        <f t="shared" si="495"/>
        <v>0</v>
      </c>
      <c r="J6336" s="160">
        <f t="shared" si="496"/>
        <v>0</v>
      </c>
      <c r="K6336" s="160">
        <f t="shared" si="497"/>
        <v>0</v>
      </c>
    </row>
    <row r="6337" spans="7:11">
      <c r="G6337" s="160">
        <f t="shared" si="499"/>
        <v>0</v>
      </c>
      <c r="H6337" s="160">
        <f t="shared" si="498"/>
        <v>0</v>
      </c>
      <c r="I6337" s="160">
        <f t="shared" si="495"/>
        <v>0</v>
      </c>
      <c r="J6337" s="160">
        <f t="shared" si="496"/>
        <v>0</v>
      </c>
      <c r="K6337" s="160">
        <f t="shared" si="497"/>
        <v>0</v>
      </c>
    </row>
    <row r="6338" spans="7:11">
      <c r="G6338" s="160">
        <f t="shared" si="499"/>
        <v>0</v>
      </c>
      <c r="H6338" s="160">
        <f t="shared" si="498"/>
        <v>0</v>
      </c>
      <c r="I6338" s="160">
        <f t="shared" si="495"/>
        <v>0</v>
      </c>
      <c r="J6338" s="160">
        <f t="shared" si="496"/>
        <v>0</v>
      </c>
      <c r="K6338" s="160">
        <f t="shared" si="497"/>
        <v>0</v>
      </c>
    </row>
    <row r="6339" spans="7:11">
      <c r="G6339" s="160">
        <f t="shared" si="499"/>
        <v>0</v>
      </c>
      <c r="H6339" s="160">
        <f t="shared" si="498"/>
        <v>0</v>
      </c>
      <c r="I6339" s="160">
        <f t="shared" si="495"/>
        <v>0</v>
      </c>
      <c r="J6339" s="160">
        <f t="shared" si="496"/>
        <v>0</v>
      </c>
      <c r="K6339" s="160">
        <f t="shared" si="497"/>
        <v>0</v>
      </c>
    </row>
    <row r="6340" spans="7:11">
      <c r="G6340" s="160">
        <f t="shared" si="499"/>
        <v>0</v>
      </c>
      <c r="H6340" s="160">
        <f t="shared" si="498"/>
        <v>0</v>
      </c>
      <c r="I6340" s="160">
        <f t="shared" ref="I6340:I6403" si="500">IF(G6340="ТР",F6340,0)</f>
        <v>0</v>
      </c>
      <c r="J6340" s="160">
        <f t="shared" si="496"/>
        <v>0</v>
      </c>
      <c r="K6340" s="160">
        <f t="shared" si="497"/>
        <v>0</v>
      </c>
    </row>
    <row r="6341" spans="7:11">
      <c r="G6341" s="160">
        <f t="shared" si="499"/>
        <v>0</v>
      </c>
      <c r="H6341" s="160">
        <f t="shared" si="498"/>
        <v>0</v>
      </c>
      <c r="I6341" s="160">
        <f t="shared" si="500"/>
        <v>0</v>
      </c>
      <c r="J6341" s="160">
        <f t="shared" ref="J6341:J6404" si="501">IF(LEFT(C6341,2)="02","КР",0)</f>
        <v>0</v>
      </c>
      <c r="K6341" s="160">
        <f t="shared" ref="K6341:K6404" si="502">IF(J6341="КР",F6341,0)</f>
        <v>0</v>
      </c>
    </row>
    <row r="6342" spans="7:11">
      <c r="G6342" s="160">
        <f t="shared" si="499"/>
        <v>0</v>
      </c>
      <c r="H6342" s="160">
        <f t="shared" si="498"/>
        <v>0</v>
      </c>
      <c r="I6342" s="160">
        <f t="shared" si="500"/>
        <v>0</v>
      </c>
      <c r="J6342" s="160">
        <f t="shared" si="501"/>
        <v>0</v>
      </c>
      <c r="K6342" s="160">
        <f t="shared" si="502"/>
        <v>0</v>
      </c>
    </row>
    <row r="6343" spans="7:11">
      <c r="G6343" s="160">
        <f t="shared" si="499"/>
        <v>0</v>
      </c>
      <c r="H6343" s="160">
        <f t="shared" ref="H6343:H6406" si="503">IF(G6343="ТР",MID(C6343,3,1),0)</f>
        <v>0</v>
      </c>
      <c r="I6343" s="160">
        <f t="shared" si="500"/>
        <v>0</v>
      </c>
      <c r="J6343" s="160">
        <f t="shared" si="501"/>
        <v>0</v>
      </c>
      <c r="K6343" s="160">
        <f t="shared" si="502"/>
        <v>0</v>
      </c>
    </row>
    <row r="6344" spans="7:11">
      <c r="G6344" s="160">
        <f t="shared" si="499"/>
        <v>0</v>
      </c>
      <c r="H6344" s="160">
        <f t="shared" si="503"/>
        <v>0</v>
      </c>
      <c r="I6344" s="160">
        <f t="shared" si="500"/>
        <v>0</v>
      </c>
      <c r="J6344" s="160">
        <f t="shared" si="501"/>
        <v>0</v>
      </c>
      <c r="K6344" s="160">
        <f t="shared" si="502"/>
        <v>0</v>
      </c>
    </row>
    <row r="6345" spans="7:11">
      <c r="G6345" s="160">
        <f t="shared" si="499"/>
        <v>0</v>
      </c>
      <c r="H6345" s="160">
        <f t="shared" si="503"/>
        <v>0</v>
      </c>
      <c r="I6345" s="160">
        <f t="shared" si="500"/>
        <v>0</v>
      </c>
      <c r="J6345" s="160">
        <f t="shared" si="501"/>
        <v>0</v>
      </c>
      <c r="K6345" s="160">
        <f t="shared" si="502"/>
        <v>0</v>
      </c>
    </row>
    <row r="6346" spans="7:11">
      <c r="G6346" s="160">
        <f t="shared" si="499"/>
        <v>0</v>
      </c>
      <c r="H6346" s="160">
        <f t="shared" si="503"/>
        <v>0</v>
      </c>
      <c r="I6346" s="160">
        <f t="shared" si="500"/>
        <v>0</v>
      </c>
      <c r="J6346" s="160">
        <f t="shared" si="501"/>
        <v>0</v>
      </c>
      <c r="K6346" s="160">
        <f t="shared" si="502"/>
        <v>0</v>
      </c>
    </row>
    <row r="6347" spans="7:11">
      <c r="G6347" s="160">
        <f t="shared" si="499"/>
        <v>0</v>
      </c>
      <c r="H6347" s="160">
        <f t="shared" si="503"/>
        <v>0</v>
      </c>
      <c r="I6347" s="160">
        <f t="shared" si="500"/>
        <v>0</v>
      </c>
      <c r="J6347" s="160">
        <f t="shared" si="501"/>
        <v>0</v>
      </c>
      <c r="K6347" s="160">
        <f t="shared" si="502"/>
        <v>0</v>
      </c>
    </row>
    <row r="6348" spans="7:11">
      <c r="G6348" s="160">
        <f t="shared" si="499"/>
        <v>0</v>
      </c>
      <c r="H6348" s="160">
        <f t="shared" si="503"/>
        <v>0</v>
      </c>
      <c r="I6348" s="160">
        <f t="shared" si="500"/>
        <v>0</v>
      </c>
      <c r="J6348" s="160">
        <f t="shared" si="501"/>
        <v>0</v>
      </c>
      <c r="K6348" s="160">
        <f t="shared" si="502"/>
        <v>0</v>
      </c>
    </row>
    <row r="6349" spans="7:11">
      <c r="G6349" s="160">
        <f t="shared" si="499"/>
        <v>0</v>
      </c>
      <c r="H6349" s="160">
        <f t="shared" si="503"/>
        <v>0</v>
      </c>
      <c r="I6349" s="160">
        <f t="shared" si="500"/>
        <v>0</v>
      </c>
      <c r="J6349" s="160">
        <f t="shared" si="501"/>
        <v>0</v>
      </c>
      <c r="K6349" s="160">
        <f t="shared" si="502"/>
        <v>0</v>
      </c>
    </row>
    <row r="6350" spans="7:11">
      <c r="G6350" s="160">
        <f t="shared" si="499"/>
        <v>0</v>
      </c>
      <c r="H6350" s="160">
        <f t="shared" si="503"/>
        <v>0</v>
      </c>
      <c r="I6350" s="160">
        <f t="shared" si="500"/>
        <v>0</v>
      </c>
      <c r="J6350" s="160">
        <f t="shared" si="501"/>
        <v>0</v>
      </c>
      <c r="K6350" s="160">
        <f t="shared" si="502"/>
        <v>0</v>
      </c>
    </row>
    <row r="6351" spans="7:11">
      <c r="G6351" s="160">
        <f t="shared" si="499"/>
        <v>0</v>
      </c>
      <c r="H6351" s="160">
        <f t="shared" si="503"/>
        <v>0</v>
      </c>
      <c r="I6351" s="160">
        <f t="shared" si="500"/>
        <v>0</v>
      </c>
      <c r="J6351" s="160">
        <f t="shared" si="501"/>
        <v>0</v>
      </c>
      <c r="K6351" s="160">
        <f t="shared" si="502"/>
        <v>0</v>
      </c>
    </row>
    <row r="6352" spans="7:11">
      <c r="G6352" s="160">
        <f t="shared" si="499"/>
        <v>0</v>
      </c>
      <c r="H6352" s="160">
        <f t="shared" si="503"/>
        <v>0</v>
      </c>
      <c r="I6352" s="160">
        <f t="shared" si="500"/>
        <v>0</v>
      </c>
      <c r="J6352" s="160">
        <f t="shared" si="501"/>
        <v>0</v>
      </c>
      <c r="K6352" s="160">
        <f t="shared" si="502"/>
        <v>0</v>
      </c>
    </row>
    <row r="6353" spans="7:11">
      <c r="G6353" s="160">
        <f t="shared" si="499"/>
        <v>0</v>
      </c>
      <c r="H6353" s="160">
        <f t="shared" si="503"/>
        <v>0</v>
      </c>
      <c r="I6353" s="160">
        <f t="shared" si="500"/>
        <v>0</v>
      </c>
      <c r="J6353" s="160">
        <f t="shared" si="501"/>
        <v>0</v>
      </c>
      <c r="K6353" s="160">
        <f t="shared" si="502"/>
        <v>0</v>
      </c>
    </row>
    <row r="6354" spans="7:11">
      <c r="G6354" s="160">
        <f t="shared" si="499"/>
        <v>0</v>
      </c>
      <c r="H6354" s="160">
        <f t="shared" si="503"/>
        <v>0</v>
      </c>
      <c r="I6354" s="160">
        <f t="shared" si="500"/>
        <v>0</v>
      </c>
      <c r="J6354" s="160">
        <f t="shared" si="501"/>
        <v>0</v>
      </c>
      <c r="K6354" s="160">
        <f t="shared" si="502"/>
        <v>0</v>
      </c>
    </row>
    <row r="6355" spans="7:11">
      <c r="G6355" s="160">
        <f t="shared" si="499"/>
        <v>0</v>
      </c>
      <c r="H6355" s="160">
        <f t="shared" si="503"/>
        <v>0</v>
      </c>
      <c r="I6355" s="160">
        <f t="shared" si="500"/>
        <v>0</v>
      </c>
      <c r="J6355" s="160">
        <f t="shared" si="501"/>
        <v>0</v>
      </c>
      <c r="K6355" s="160">
        <f t="shared" si="502"/>
        <v>0</v>
      </c>
    </row>
    <row r="6356" spans="7:11">
      <c r="G6356" s="160">
        <f t="shared" si="499"/>
        <v>0</v>
      </c>
      <c r="H6356" s="160">
        <f t="shared" si="503"/>
        <v>0</v>
      </c>
      <c r="I6356" s="160">
        <f t="shared" si="500"/>
        <v>0</v>
      </c>
      <c r="J6356" s="160">
        <f t="shared" si="501"/>
        <v>0</v>
      </c>
      <c r="K6356" s="160">
        <f t="shared" si="502"/>
        <v>0</v>
      </c>
    </row>
    <row r="6357" spans="7:11">
      <c r="G6357" s="160">
        <f t="shared" si="499"/>
        <v>0</v>
      </c>
      <c r="H6357" s="160">
        <f t="shared" si="503"/>
        <v>0</v>
      </c>
      <c r="I6357" s="160">
        <f t="shared" si="500"/>
        <v>0</v>
      </c>
      <c r="J6357" s="160">
        <f t="shared" si="501"/>
        <v>0</v>
      </c>
      <c r="K6357" s="160">
        <f t="shared" si="502"/>
        <v>0</v>
      </c>
    </row>
    <row r="6358" spans="7:11">
      <c r="G6358" s="160">
        <f t="shared" si="499"/>
        <v>0</v>
      </c>
      <c r="H6358" s="160">
        <f t="shared" si="503"/>
        <v>0</v>
      </c>
      <c r="I6358" s="160">
        <f t="shared" si="500"/>
        <v>0</v>
      </c>
      <c r="J6358" s="160">
        <f t="shared" si="501"/>
        <v>0</v>
      </c>
      <c r="K6358" s="160">
        <f t="shared" si="502"/>
        <v>0</v>
      </c>
    </row>
    <row r="6359" spans="7:11">
      <c r="G6359" s="160">
        <f t="shared" si="499"/>
        <v>0</v>
      </c>
      <c r="H6359" s="160">
        <f t="shared" si="503"/>
        <v>0</v>
      </c>
      <c r="I6359" s="160">
        <f t="shared" si="500"/>
        <v>0</v>
      </c>
      <c r="J6359" s="160">
        <f t="shared" si="501"/>
        <v>0</v>
      </c>
      <c r="K6359" s="160">
        <f t="shared" si="502"/>
        <v>0</v>
      </c>
    </row>
    <row r="6360" spans="7:11">
      <c r="G6360" s="160">
        <f t="shared" si="499"/>
        <v>0</v>
      </c>
      <c r="H6360" s="160">
        <f t="shared" si="503"/>
        <v>0</v>
      </c>
      <c r="I6360" s="160">
        <f t="shared" si="500"/>
        <v>0</v>
      </c>
      <c r="J6360" s="160">
        <f t="shared" si="501"/>
        <v>0</v>
      </c>
      <c r="K6360" s="160">
        <f t="shared" si="502"/>
        <v>0</v>
      </c>
    </row>
    <row r="6361" spans="7:11">
      <c r="G6361" s="160">
        <f t="shared" si="499"/>
        <v>0</v>
      </c>
      <c r="H6361" s="160">
        <f t="shared" si="503"/>
        <v>0</v>
      </c>
      <c r="I6361" s="160">
        <f t="shared" si="500"/>
        <v>0</v>
      </c>
      <c r="J6361" s="160">
        <f t="shared" si="501"/>
        <v>0</v>
      </c>
      <c r="K6361" s="160">
        <f t="shared" si="502"/>
        <v>0</v>
      </c>
    </row>
    <row r="6362" spans="7:11">
      <c r="G6362" s="160">
        <f t="shared" si="499"/>
        <v>0</v>
      </c>
      <c r="H6362" s="160">
        <f t="shared" si="503"/>
        <v>0</v>
      </c>
      <c r="I6362" s="160">
        <f t="shared" si="500"/>
        <v>0</v>
      </c>
      <c r="J6362" s="160">
        <f t="shared" si="501"/>
        <v>0</v>
      </c>
      <c r="K6362" s="160">
        <f t="shared" si="502"/>
        <v>0</v>
      </c>
    </row>
    <row r="6363" spans="7:11">
      <c r="G6363" s="160">
        <f t="shared" si="499"/>
        <v>0</v>
      </c>
      <c r="H6363" s="160">
        <f t="shared" si="503"/>
        <v>0</v>
      </c>
      <c r="I6363" s="160">
        <f t="shared" si="500"/>
        <v>0</v>
      </c>
      <c r="J6363" s="160">
        <f t="shared" si="501"/>
        <v>0</v>
      </c>
      <c r="K6363" s="160">
        <f t="shared" si="502"/>
        <v>0</v>
      </c>
    </row>
    <row r="6364" spans="7:11">
      <c r="G6364" s="160">
        <f t="shared" si="499"/>
        <v>0</v>
      </c>
      <c r="H6364" s="160">
        <f t="shared" si="503"/>
        <v>0</v>
      </c>
      <c r="I6364" s="160">
        <f t="shared" si="500"/>
        <v>0</v>
      </c>
      <c r="J6364" s="160">
        <f t="shared" si="501"/>
        <v>0</v>
      </c>
      <c r="K6364" s="160">
        <f t="shared" si="502"/>
        <v>0</v>
      </c>
    </row>
    <row r="6365" spans="7:11">
      <c r="G6365" s="160">
        <f t="shared" si="499"/>
        <v>0</v>
      </c>
      <c r="H6365" s="160">
        <f t="shared" si="503"/>
        <v>0</v>
      </c>
      <c r="I6365" s="160">
        <f t="shared" si="500"/>
        <v>0</v>
      </c>
      <c r="J6365" s="160">
        <f t="shared" si="501"/>
        <v>0</v>
      </c>
      <c r="K6365" s="160">
        <f t="shared" si="502"/>
        <v>0</v>
      </c>
    </row>
    <row r="6366" spans="7:11">
      <c r="G6366" s="160">
        <f t="shared" si="499"/>
        <v>0</v>
      </c>
      <c r="H6366" s="160">
        <f t="shared" si="503"/>
        <v>0</v>
      </c>
      <c r="I6366" s="160">
        <f t="shared" si="500"/>
        <v>0</v>
      </c>
      <c r="J6366" s="160">
        <f t="shared" si="501"/>
        <v>0</v>
      </c>
      <c r="K6366" s="160">
        <f t="shared" si="502"/>
        <v>0</v>
      </c>
    </row>
    <row r="6367" spans="7:11">
      <c r="G6367" s="160">
        <f t="shared" si="499"/>
        <v>0</v>
      </c>
      <c r="H6367" s="160">
        <f t="shared" si="503"/>
        <v>0</v>
      </c>
      <c r="I6367" s="160">
        <f t="shared" si="500"/>
        <v>0</v>
      </c>
      <c r="J6367" s="160">
        <f t="shared" si="501"/>
        <v>0</v>
      </c>
      <c r="K6367" s="160">
        <f t="shared" si="502"/>
        <v>0</v>
      </c>
    </row>
    <row r="6368" spans="7:11">
      <c r="G6368" s="160">
        <f t="shared" si="499"/>
        <v>0</v>
      </c>
      <c r="H6368" s="160">
        <f t="shared" si="503"/>
        <v>0</v>
      </c>
      <c r="I6368" s="160">
        <f t="shared" si="500"/>
        <v>0</v>
      </c>
      <c r="J6368" s="160">
        <f t="shared" si="501"/>
        <v>0</v>
      </c>
      <c r="K6368" s="160">
        <f t="shared" si="502"/>
        <v>0</v>
      </c>
    </row>
    <row r="6369" spans="7:11">
      <c r="G6369" s="160">
        <f t="shared" si="499"/>
        <v>0</v>
      </c>
      <c r="H6369" s="160">
        <f t="shared" si="503"/>
        <v>0</v>
      </c>
      <c r="I6369" s="160">
        <f t="shared" si="500"/>
        <v>0</v>
      </c>
      <c r="J6369" s="160">
        <f t="shared" si="501"/>
        <v>0</v>
      </c>
      <c r="K6369" s="160">
        <f t="shared" si="502"/>
        <v>0</v>
      </c>
    </row>
    <row r="6370" spans="7:11">
      <c r="G6370" s="160">
        <f t="shared" si="499"/>
        <v>0</v>
      </c>
      <c r="H6370" s="160">
        <f t="shared" si="503"/>
        <v>0</v>
      </c>
      <c r="I6370" s="160">
        <f t="shared" si="500"/>
        <v>0</v>
      </c>
      <c r="J6370" s="160">
        <f t="shared" si="501"/>
        <v>0</v>
      </c>
      <c r="K6370" s="160">
        <f t="shared" si="502"/>
        <v>0</v>
      </c>
    </row>
    <row r="6371" spans="7:11">
      <c r="G6371" s="160">
        <f t="shared" si="499"/>
        <v>0</v>
      </c>
      <c r="H6371" s="160">
        <f t="shared" si="503"/>
        <v>0</v>
      </c>
      <c r="I6371" s="160">
        <f t="shared" si="500"/>
        <v>0</v>
      </c>
      <c r="J6371" s="160">
        <f t="shared" si="501"/>
        <v>0</v>
      </c>
      <c r="K6371" s="160">
        <f t="shared" si="502"/>
        <v>0</v>
      </c>
    </row>
    <row r="6372" spans="7:11">
      <c r="G6372" s="160">
        <f t="shared" si="499"/>
        <v>0</v>
      </c>
      <c r="H6372" s="160">
        <f t="shared" si="503"/>
        <v>0</v>
      </c>
      <c r="I6372" s="160">
        <f t="shared" si="500"/>
        <v>0</v>
      </c>
      <c r="J6372" s="160">
        <f t="shared" si="501"/>
        <v>0</v>
      </c>
      <c r="K6372" s="160">
        <f t="shared" si="502"/>
        <v>0</v>
      </c>
    </row>
    <row r="6373" spans="7:11">
      <c r="G6373" s="160">
        <f t="shared" si="499"/>
        <v>0</v>
      </c>
      <c r="H6373" s="160">
        <f t="shared" si="503"/>
        <v>0</v>
      </c>
      <c r="I6373" s="160">
        <f t="shared" si="500"/>
        <v>0</v>
      </c>
      <c r="J6373" s="160">
        <f t="shared" si="501"/>
        <v>0</v>
      </c>
      <c r="K6373" s="160">
        <f t="shared" si="502"/>
        <v>0</v>
      </c>
    </row>
    <row r="6374" spans="7:11">
      <c r="G6374" s="160">
        <f t="shared" si="499"/>
        <v>0</v>
      </c>
      <c r="H6374" s="160">
        <f t="shared" si="503"/>
        <v>0</v>
      </c>
      <c r="I6374" s="160">
        <f t="shared" si="500"/>
        <v>0</v>
      </c>
      <c r="J6374" s="160">
        <f t="shared" si="501"/>
        <v>0</v>
      </c>
      <c r="K6374" s="160">
        <f t="shared" si="502"/>
        <v>0</v>
      </c>
    </row>
    <row r="6375" spans="7:11">
      <c r="G6375" s="160">
        <f t="shared" si="499"/>
        <v>0</v>
      </c>
      <c r="H6375" s="160">
        <f t="shared" si="503"/>
        <v>0</v>
      </c>
      <c r="I6375" s="160">
        <f t="shared" si="500"/>
        <v>0</v>
      </c>
      <c r="J6375" s="160">
        <f t="shared" si="501"/>
        <v>0</v>
      </c>
      <c r="K6375" s="160">
        <f t="shared" si="502"/>
        <v>0</v>
      </c>
    </row>
    <row r="6376" spans="7:11">
      <c r="G6376" s="160">
        <f t="shared" si="499"/>
        <v>0</v>
      </c>
      <c r="H6376" s="160">
        <f t="shared" si="503"/>
        <v>0</v>
      </c>
      <c r="I6376" s="160">
        <f t="shared" si="500"/>
        <v>0</v>
      </c>
      <c r="J6376" s="160">
        <f t="shared" si="501"/>
        <v>0</v>
      </c>
      <c r="K6376" s="160">
        <f t="shared" si="502"/>
        <v>0</v>
      </c>
    </row>
    <row r="6377" spans="7:11">
      <c r="G6377" s="160">
        <f t="shared" si="499"/>
        <v>0</v>
      </c>
      <c r="H6377" s="160">
        <f t="shared" si="503"/>
        <v>0</v>
      </c>
      <c r="I6377" s="160">
        <f t="shared" si="500"/>
        <v>0</v>
      </c>
      <c r="J6377" s="160">
        <f t="shared" si="501"/>
        <v>0</v>
      </c>
      <c r="K6377" s="160">
        <f t="shared" si="502"/>
        <v>0</v>
      </c>
    </row>
    <row r="6378" spans="7:11">
      <c r="G6378" s="160">
        <f t="shared" si="499"/>
        <v>0</v>
      </c>
      <c r="H6378" s="160">
        <f t="shared" si="503"/>
        <v>0</v>
      </c>
      <c r="I6378" s="160">
        <f t="shared" si="500"/>
        <v>0</v>
      </c>
      <c r="J6378" s="160">
        <f t="shared" si="501"/>
        <v>0</v>
      </c>
      <c r="K6378" s="160">
        <f t="shared" si="502"/>
        <v>0</v>
      </c>
    </row>
    <row r="6379" spans="7:11">
      <c r="G6379" s="160">
        <f t="shared" si="499"/>
        <v>0</v>
      </c>
      <c r="H6379" s="160">
        <f t="shared" si="503"/>
        <v>0</v>
      </c>
      <c r="I6379" s="160">
        <f t="shared" si="500"/>
        <v>0</v>
      </c>
      <c r="J6379" s="160">
        <f t="shared" si="501"/>
        <v>0</v>
      </c>
      <c r="K6379" s="160">
        <f t="shared" si="502"/>
        <v>0</v>
      </c>
    </row>
    <row r="6380" spans="7:11">
      <c r="G6380" s="160">
        <f t="shared" si="499"/>
        <v>0</v>
      </c>
      <c r="H6380" s="160">
        <f t="shared" si="503"/>
        <v>0</v>
      </c>
      <c r="I6380" s="160">
        <f t="shared" si="500"/>
        <v>0</v>
      </c>
      <c r="J6380" s="160">
        <f t="shared" si="501"/>
        <v>0</v>
      </c>
      <c r="K6380" s="160">
        <f t="shared" si="502"/>
        <v>0</v>
      </c>
    </row>
    <row r="6381" spans="7:11">
      <c r="G6381" s="160">
        <f t="shared" si="499"/>
        <v>0</v>
      </c>
      <c r="H6381" s="160">
        <f t="shared" si="503"/>
        <v>0</v>
      </c>
      <c r="I6381" s="160">
        <f t="shared" si="500"/>
        <v>0</v>
      </c>
      <c r="J6381" s="160">
        <f t="shared" si="501"/>
        <v>0</v>
      </c>
      <c r="K6381" s="160">
        <f t="shared" si="502"/>
        <v>0</v>
      </c>
    </row>
    <row r="6382" spans="7:11">
      <c r="G6382" s="160">
        <f t="shared" si="499"/>
        <v>0</v>
      </c>
      <c r="H6382" s="160">
        <f t="shared" si="503"/>
        <v>0</v>
      </c>
      <c r="I6382" s="160">
        <f t="shared" si="500"/>
        <v>0</v>
      </c>
      <c r="J6382" s="160">
        <f t="shared" si="501"/>
        <v>0</v>
      </c>
      <c r="K6382" s="160">
        <f t="shared" si="502"/>
        <v>0</v>
      </c>
    </row>
    <row r="6383" spans="7:11">
      <c r="G6383" s="160">
        <f t="shared" si="499"/>
        <v>0</v>
      </c>
      <c r="H6383" s="160">
        <f t="shared" si="503"/>
        <v>0</v>
      </c>
      <c r="I6383" s="160">
        <f t="shared" si="500"/>
        <v>0</v>
      </c>
      <c r="J6383" s="160">
        <f t="shared" si="501"/>
        <v>0</v>
      </c>
      <c r="K6383" s="160">
        <f t="shared" si="502"/>
        <v>0</v>
      </c>
    </row>
    <row r="6384" spans="7:11">
      <c r="G6384" s="160">
        <f t="shared" si="499"/>
        <v>0</v>
      </c>
      <c r="H6384" s="160">
        <f t="shared" si="503"/>
        <v>0</v>
      </c>
      <c r="I6384" s="160">
        <f t="shared" si="500"/>
        <v>0</v>
      </c>
      <c r="J6384" s="160">
        <f t="shared" si="501"/>
        <v>0</v>
      </c>
      <c r="K6384" s="160">
        <f t="shared" si="502"/>
        <v>0</v>
      </c>
    </row>
    <row r="6385" spans="7:11">
      <c r="G6385" s="160">
        <f t="shared" si="499"/>
        <v>0</v>
      </c>
      <c r="H6385" s="160">
        <f t="shared" si="503"/>
        <v>0</v>
      </c>
      <c r="I6385" s="160">
        <f t="shared" si="500"/>
        <v>0</v>
      </c>
      <c r="J6385" s="160">
        <f t="shared" si="501"/>
        <v>0</v>
      </c>
      <c r="K6385" s="160">
        <f t="shared" si="502"/>
        <v>0</v>
      </c>
    </row>
    <row r="6386" spans="7:11">
      <c r="G6386" s="160">
        <f t="shared" si="499"/>
        <v>0</v>
      </c>
      <c r="H6386" s="160">
        <f t="shared" si="503"/>
        <v>0</v>
      </c>
      <c r="I6386" s="160">
        <f t="shared" si="500"/>
        <v>0</v>
      </c>
      <c r="J6386" s="160">
        <f t="shared" si="501"/>
        <v>0</v>
      </c>
      <c r="K6386" s="160">
        <f t="shared" si="502"/>
        <v>0</v>
      </c>
    </row>
    <row r="6387" spans="7:11">
      <c r="G6387" s="160">
        <f t="shared" si="499"/>
        <v>0</v>
      </c>
      <c r="H6387" s="160">
        <f t="shared" si="503"/>
        <v>0</v>
      </c>
      <c r="I6387" s="160">
        <f t="shared" si="500"/>
        <v>0</v>
      </c>
      <c r="J6387" s="160">
        <f t="shared" si="501"/>
        <v>0</v>
      </c>
      <c r="K6387" s="160">
        <f t="shared" si="502"/>
        <v>0</v>
      </c>
    </row>
    <row r="6388" spans="7:11">
      <c r="G6388" s="160">
        <f t="shared" si="499"/>
        <v>0</v>
      </c>
      <c r="H6388" s="160">
        <f t="shared" si="503"/>
        <v>0</v>
      </c>
      <c r="I6388" s="160">
        <f t="shared" si="500"/>
        <v>0</v>
      </c>
      <c r="J6388" s="160">
        <f t="shared" si="501"/>
        <v>0</v>
      </c>
      <c r="K6388" s="160">
        <f t="shared" si="502"/>
        <v>0</v>
      </c>
    </row>
    <row r="6389" spans="7:11">
      <c r="G6389" s="160">
        <f t="shared" si="499"/>
        <v>0</v>
      </c>
      <c r="H6389" s="160">
        <f t="shared" si="503"/>
        <v>0</v>
      </c>
      <c r="I6389" s="160">
        <f t="shared" si="500"/>
        <v>0</v>
      </c>
      <c r="J6389" s="160">
        <f t="shared" si="501"/>
        <v>0</v>
      </c>
      <c r="K6389" s="160">
        <f t="shared" si="502"/>
        <v>0</v>
      </c>
    </row>
    <row r="6390" spans="7:11">
      <c r="G6390" s="160">
        <f t="shared" si="499"/>
        <v>0</v>
      </c>
      <c r="H6390" s="160">
        <f t="shared" si="503"/>
        <v>0</v>
      </c>
      <c r="I6390" s="160">
        <f t="shared" si="500"/>
        <v>0</v>
      </c>
      <c r="J6390" s="160">
        <f t="shared" si="501"/>
        <v>0</v>
      </c>
      <c r="K6390" s="160">
        <f t="shared" si="502"/>
        <v>0</v>
      </c>
    </row>
    <row r="6391" spans="7:11">
      <c r="G6391" s="160">
        <f t="shared" si="499"/>
        <v>0</v>
      </c>
      <c r="H6391" s="160">
        <f t="shared" si="503"/>
        <v>0</v>
      </c>
      <c r="I6391" s="160">
        <f t="shared" si="500"/>
        <v>0</v>
      </c>
      <c r="J6391" s="160">
        <f t="shared" si="501"/>
        <v>0</v>
      </c>
      <c r="K6391" s="160">
        <f t="shared" si="502"/>
        <v>0</v>
      </c>
    </row>
    <row r="6392" spans="7:11">
      <c r="G6392" s="160">
        <f t="shared" si="499"/>
        <v>0</v>
      </c>
      <c r="H6392" s="160">
        <f t="shared" si="503"/>
        <v>0</v>
      </c>
      <c r="I6392" s="160">
        <f t="shared" si="500"/>
        <v>0</v>
      </c>
      <c r="J6392" s="160">
        <f t="shared" si="501"/>
        <v>0</v>
      </c>
      <c r="K6392" s="160">
        <f t="shared" si="502"/>
        <v>0</v>
      </c>
    </row>
    <row r="6393" spans="7:11">
      <c r="G6393" s="160">
        <f t="shared" ref="G6393:G6456" si="504">IF(LEFT(C6393,2)="1-","ТР",IF(LEFT(C6393,2)="4-","ТР",0))</f>
        <v>0</v>
      </c>
      <c r="H6393" s="160">
        <f t="shared" si="503"/>
        <v>0</v>
      </c>
      <c r="I6393" s="160">
        <f t="shared" si="500"/>
        <v>0</v>
      </c>
      <c r="J6393" s="160">
        <f t="shared" si="501"/>
        <v>0</v>
      </c>
      <c r="K6393" s="160">
        <f t="shared" si="502"/>
        <v>0</v>
      </c>
    </row>
    <row r="6394" spans="7:11">
      <c r="G6394" s="160">
        <f t="shared" si="504"/>
        <v>0</v>
      </c>
      <c r="H6394" s="160">
        <f t="shared" si="503"/>
        <v>0</v>
      </c>
      <c r="I6394" s="160">
        <f t="shared" si="500"/>
        <v>0</v>
      </c>
      <c r="J6394" s="160">
        <f t="shared" si="501"/>
        <v>0</v>
      </c>
      <c r="K6394" s="160">
        <f t="shared" si="502"/>
        <v>0</v>
      </c>
    </row>
    <row r="6395" spans="7:11">
      <c r="G6395" s="160">
        <f t="shared" si="504"/>
        <v>0</v>
      </c>
      <c r="H6395" s="160">
        <f t="shared" si="503"/>
        <v>0</v>
      </c>
      <c r="I6395" s="160">
        <f t="shared" si="500"/>
        <v>0</v>
      </c>
      <c r="J6395" s="160">
        <f t="shared" si="501"/>
        <v>0</v>
      </c>
      <c r="K6395" s="160">
        <f t="shared" si="502"/>
        <v>0</v>
      </c>
    </row>
    <row r="6396" spans="7:11">
      <c r="G6396" s="160">
        <f t="shared" si="504"/>
        <v>0</v>
      </c>
      <c r="H6396" s="160">
        <f t="shared" si="503"/>
        <v>0</v>
      </c>
      <c r="I6396" s="160">
        <f t="shared" si="500"/>
        <v>0</v>
      </c>
      <c r="J6396" s="160">
        <f t="shared" si="501"/>
        <v>0</v>
      </c>
      <c r="K6396" s="160">
        <f t="shared" si="502"/>
        <v>0</v>
      </c>
    </row>
    <row r="6397" spans="7:11">
      <c r="G6397" s="160">
        <f t="shared" si="504"/>
        <v>0</v>
      </c>
      <c r="H6397" s="160">
        <f t="shared" si="503"/>
        <v>0</v>
      </c>
      <c r="I6397" s="160">
        <f t="shared" si="500"/>
        <v>0</v>
      </c>
      <c r="J6397" s="160">
        <f t="shared" si="501"/>
        <v>0</v>
      </c>
      <c r="K6397" s="160">
        <f t="shared" si="502"/>
        <v>0</v>
      </c>
    </row>
    <row r="6398" spans="7:11">
      <c r="G6398" s="160">
        <f t="shared" si="504"/>
        <v>0</v>
      </c>
      <c r="H6398" s="160">
        <f t="shared" si="503"/>
        <v>0</v>
      </c>
      <c r="I6398" s="160">
        <f t="shared" si="500"/>
        <v>0</v>
      </c>
      <c r="J6398" s="160">
        <f t="shared" si="501"/>
        <v>0</v>
      </c>
      <c r="K6398" s="160">
        <f t="shared" si="502"/>
        <v>0</v>
      </c>
    </row>
    <row r="6399" spans="7:11">
      <c r="G6399" s="160">
        <f t="shared" si="504"/>
        <v>0</v>
      </c>
      <c r="H6399" s="160">
        <f t="shared" si="503"/>
        <v>0</v>
      </c>
      <c r="I6399" s="160">
        <f t="shared" si="500"/>
        <v>0</v>
      </c>
      <c r="J6399" s="160">
        <f t="shared" si="501"/>
        <v>0</v>
      </c>
      <c r="K6399" s="160">
        <f t="shared" si="502"/>
        <v>0</v>
      </c>
    </row>
    <row r="6400" spans="7:11">
      <c r="G6400" s="160">
        <f t="shared" si="504"/>
        <v>0</v>
      </c>
      <c r="H6400" s="160">
        <f t="shared" si="503"/>
        <v>0</v>
      </c>
      <c r="I6400" s="160">
        <f t="shared" si="500"/>
        <v>0</v>
      </c>
      <c r="J6400" s="160">
        <f t="shared" si="501"/>
        <v>0</v>
      </c>
      <c r="K6400" s="160">
        <f t="shared" si="502"/>
        <v>0</v>
      </c>
    </row>
    <row r="6401" spans="7:11">
      <c r="G6401" s="160">
        <f t="shared" si="504"/>
        <v>0</v>
      </c>
      <c r="H6401" s="160">
        <f t="shared" si="503"/>
        <v>0</v>
      </c>
      <c r="I6401" s="160">
        <f t="shared" si="500"/>
        <v>0</v>
      </c>
      <c r="J6401" s="160">
        <f t="shared" si="501"/>
        <v>0</v>
      </c>
      <c r="K6401" s="160">
        <f t="shared" si="502"/>
        <v>0</v>
      </c>
    </row>
    <row r="6402" spans="7:11">
      <c r="G6402" s="160">
        <f t="shared" si="504"/>
        <v>0</v>
      </c>
      <c r="H6402" s="160">
        <f t="shared" si="503"/>
        <v>0</v>
      </c>
      <c r="I6402" s="160">
        <f t="shared" si="500"/>
        <v>0</v>
      </c>
      <c r="J6402" s="160">
        <f t="shared" si="501"/>
        <v>0</v>
      </c>
      <c r="K6402" s="160">
        <f t="shared" si="502"/>
        <v>0</v>
      </c>
    </row>
    <row r="6403" spans="7:11">
      <c r="G6403" s="160">
        <f t="shared" si="504"/>
        <v>0</v>
      </c>
      <c r="H6403" s="160">
        <f t="shared" si="503"/>
        <v>0</v>
      </c>
      <c r="I6403" s="160">
        <f t="shared" si="500"/>
        <v>0</v>
      </c>
      <c r="J6403" s="160">
        <f t="shared" si="501"/>
        <v>0</v>
      </c>
      <c r="K6403" s="160">
        <f t="shared" si="502"/>
        <v>0</v>
      </c>
    </row>
    <row r="6404" spans="7:11">
      <c r="G6404" s="160">
        <f t="shared" si="504"/>
        <v>0</v>
      </c>
      <c r="H6404" s="160">
        <f t="shared" si="503"/>
        <v>0</v>
      </c>
      <c r="I6404" s="160">
        <f t="shared" ref="I6404:I6467" si="505">IF(G6404="ТР",F6404,0)</f>
        <v>0</v>
      </c>
      <c r="J6404" s="160">
        <f t="shared" si="501"/>
        <v>0</v>
      </c>
      <c r="K6404" s="160">
        <f t="shared" si="502"/>
        <v>0</v>
      </c>
    </row>
    <row r="6405" spans="7:11">
      <c r="G6405" s="160">
        <f t="shared" si="504"/>
        <v>0</v>
      </c>
      <c r="H6405" s="160">
        <f t="shared" si="503"/>
        <v>0</v>
      </c>
      <c r="I6405" s="160">
        <f t="shared" si="505"/>
        <v>0</v>
      </c>
      <c r="J6405" s="160">
        <f t="shared" ref="J6405:J6468" si="506">IF(LEFT(C6405,2)="02","КР",0)</f>
        <v>0</v>
      </c>
      <c r="K6405" s="160">
        <f t="shared" ref="K6405:K6468" si="507">IF(J6405="КР",F6405,0)</f>
        <v>0</v>
      </c>
    </row>
    <row r="6406" spans="7:11">
      <c r="G6406" s="160">
        <f t="shared" si="504"/>
        <v>0</v>
      </c>
      <c r="H6406" s="160">
        <f t="shared" si="503"/>
        <v>0</v>
      </c>
      <c r="I6406" s="160">
        <f t="shared" si="505"/>
        <v>0</v>
      </c>
      <c r="J6406" s="160">
        <f t="shared" si="506"/>
        <v>0</v>
      </c>
      <c r="K6406" s="160">
        <f t="shared" si="507"/>
        <v>0</v>
      </c>
    </row>
    <row r="6407" spans="7:11">
      <c r="G6407" s="160">
        <f t="shared" si="504"/>
        <v>0</v>
      </c>
      <c r="H6407" s="160">
        <f t="shared" ref="H6407:H6470" si="508">IF(G6407="ТР",MID(C6407,3,1),0)</f>
        <v>0</v>
      </c>
      <c r="I6407" s="160">
        <f t="shared" si="505"/>
        <v>0</v>
      </c>
      <c r="J6407" s="160">
        <f t="shared" si="506"/>
        <v>0</v>
      </c>
      <c r="K6407" s="160">
        <f t="shared" si="507"/>
        <v>0</v>
      </c>
    </row>
    <row r="6408" spans="7:11">
      <c r="G6408" s="160">
        <f t="shared" si="504"/>
        <v>0</v>
      </c>
      <c r="H6408" s="160">
        <f t="shared" si="508"/>
        <v>0</v>
      </c>
      <c r="I6408" s="160">
        <f t="shared" si="505"/>
        <v>0</v>
      </c>
      <c r="J6408" s="160">
        <f t="shared" si="506"/>
        <v>0</v>
      </c>
      <c r="K6408" s="160">
        <f t="shared" si="507"/>
        <v>0</v>
      </c>
    </row>
    <row r="6409" spans="7:11">
      <c r="G6409" s="160">
        <f t="shared" si="504"/>
        <v>0</v>
      </c>
      <c r="H6409" s="160">
        <f t="shared" si="508"/>
        <v>0</v>
      </c>
      <c r="I6409" s="160">
        <f t="shared" si="505"/>
        <v>0</v>
      </c>
      <c r="J6409" s="160">
        <f t="shared" si="506"/>
        <v>0</v>
      </c>
      <c r="K6409" s="160">
        <f t="shared" si="507"/>
        <v>0</v>
      </c>
    </row>
    <row r="6410" spans="7:11">
      <c r="G6410" s="160">
        <f t="shared" si="504"/>
        <v>0</v>
      </c>
      <c r="H6410" s="160">
        <f t="shared" si="508"/>
        <v>0</v>
      </c>
      <c r="I6410" s="160">
        <f t="shared" si="505"/>
        <v>0</v>
      </c>
      <c r="J6410" s="160">
        <f t="shared" si="506"/>
        <v>0</v>
      </c>
      <c r="K6410" s="160">
        <f t="shared" si="507"/>
        <v>0</v>
      </c>
    </row>
    <row r="6411" spans="7:11">
      <c r="G6411" s="160">
        <f t="shared" si="504"/>
        <v>0</v>
      </c>
      <c r="H6411" s="160">
        <f t="shared" si="508"/>
        <v>0</v>
      </c>
      <c r="I6411" s="160">
        <f t="shared" si="505"/>
        <v>0</v>
      </c>
      <c r="J6411" s="160">
        <f t="shared" si="506"/>
        <v>0</v>
      </c>
      <c r="K6411" s="160">
        <f t="shared" si="507"/>
        <v>0</v>
      </c>
    </row>
    <row r="6412" spans="7:11">
      <c r="G6412" s="160">
        <f t="shared" si="504"/>
        <v>0</v>
      </c>
      <c r="H6412" s="160">
        <f t="shared" si="508"/>
        <v>0</v>
      </c>
      <c r="I6412" s="160">
        <f t="shared" si="505"/>
        <v>0</v>
      </c>
      <c r="J6412" s="160">
        <f t="shared" si="506"/>
        <v>0</v>
      </c>
      <c r="K6412" s="160">
        <f t="shared" si="507"/>
        <v>0</v>
      </c>
    </row>
    <row r="6413" spans="7:11">
      <c r="G6413" s="160">
        <f t="shared" si="504"/>
        <v>0</v>
      </c>
      <c r="H6413" s="160">
        <f t="shared" si="508"/>
        <v>0</v>
      </c>
      <c r="I6413" s="160">
        <f t="shared" si="505"/>
        <v>0</v>
      </c>
      <c r="J6413" s="160">
        <f t="shared" si="506"/>
        <v>0</v>
      </c>
      <c r="K6413" s="160">
        <f t="shared" si="507"/>
        <v>0</v>
      </c>
    </row>
    <row r="6414" spans="7:11">
      <c r="G6414" s="160">
        <f t="shared" si="504"/>
        <v>0</v>
      </c>
      <c r="H6414" s="160">
        <f t="shared" si="508"/>
        <v>0</v>
      </c>
      <c r="I6414" s="160">
        <f t="shared" si="505"/>
        <v>0</v>
      </c>
      <c r="J6414" s="160">
        <f t="shared" si="506"/>
        <v>0</v>
      </c>
      <c r="K6414" s="160">
        <f t="shared" si="507"/>
        <v>0</v>
      </c>
    </row>
    <row r="6415" spans="7:11">
      <c r="G6415" s="160">
        <f t="shared" si="504"/>
        <v>0</v>
      </c>
      <c r="H6415" s="160">
        <f t="shared" si="508"/>
        <v>0</v>
      </c>
      <c r="I6415" s="160">
        <f t="shared" si="505"/>
        <v>0</v>
      </c>
      <c r="J6415" s="160">
        <f t="shared" si="506"/>
        <v>0</v>
      </c>
      <c r="K6415" s="160">
        <f t="shared" si="507"/>
        <v>0</v>
      </c>
    </row>
    <row r="6416" spans="7:11">
      <c r="G6416" s="160">
        <f t="shared" si="504"/>
        <v>0</v>
      </c>
      <c r="H6416" s="160">
        <f t="shared" si="508"/>
        <v>0</v>
      </c>
      <c r="I6416" s="160">
        <f t="shared" si="505"/>
        <v>0</v>
      </c>
      <c r="J6416" s="160">
        <f t="shared" si="506"/>
        <v>0</v>
      </c>
      <c r="K6416" s="160">
        <f t="shared" si="507"/>
        <v>0</v>
      </c>
    </row>
    <row r="6417" spans="7:11">
      <c r="G6417" s="160">
        <f t="shared" si="504"/>
        <v>0</v>
      </c>
      <c r="H6417" s="160">
        <f t="shared" si="508"/>
        <v>0</v>
      </c>
      <c r="I6417" s="160">
        <f t="shared" si="505"/>
        <v>0</v>
      </c>
      <c r="J6417" s="160">
        <f t="shared" si="506"/>
        <v>0</v>
      </c>
      <c r="K6417" s="160">
        <f t="shared" si="507"/>
        <v>0</v>
      </c>
    </row>
    <row r="6418" spans="7:11">
      <c r="G6418" s="160">
        <f t="shared" si="504"/>
        <v>0</v>
      </c>
      <c r="H6418" s="160">
        <f t="shared" si="508"/>
        <v>0</v>
      </c>
      <c r="I6418" s="160">
        <f t="shared" si="505"/>
        <v>0</v>
      </c>
      <c r="J6418" s="160">
        <f t="shared" si="506"/>
        <v>0</v>
      </c>
      <c r="K6418" s="160">
        <f t="shared" si="507"/>
        <v>0</v>
      </c>
    </row>
    <row r="6419" spans="7:11">
      <c r="G6419" s="160">
        <f t="shared" si="504"/>
        <v>0</v>
      </c>
      <c r="H6419" s="160">
        <f t="shared" si="508"/>
        <v>0</v>
      </c>
      <c r="I6419" s="160">
        <f t="shared" si="505"/>
        <v>0</v>
      </c>
      <c r="J6419" s="160">
        <f t="shared" si="506"/>
        <v>0</v>
      </c>
      <c r="K6419" s="160">
        <f t="shared" si="507"/>
        <v>0</v>
      </c>
    </row>
    <row r="6420" spans="7:11">
      <c r="G6420" s="160">
        <f t="shared" si="504"/>
        <v>0</v>
      </c>
      <c r="H6420" s="160">
        <f t="shared" si="508"/>
        <v>0</v>
      </c>
      <c r="I6420" s="160">
        <f t="shared" si="505"/>
        <v>0</v>
      </c>
      <c r="J6420" s="160">
        <f t="shared" si="506"/>
        <v>0</v>
      </c>
      <c r="K6420" s="160">
        <f t="shared" si="507"/>
        <v>0</v>
      </c>
    </row>
    <row r="6421" spans="7:11">
      <c r="G6421" s="160">
        <f t="shared" si="504"/>
        <v>0</v>
      </c>
      <c r="H6421" s="160">
        <f t="shared" si="508"/>
        <v>0</v>
      </c>
      <c r="I6421" s="160">
        <f t="shared" si="505"/>
        <v>0</v>
      </c>
      <c r="J6421" s="160">
        <f t="shared" si="506"/>
        <v>0</v>
      </c>
      <c r="K6421" s="160">
        <f t="shared" si="507"/>
        <v>0</v>
      </c>
    </row>
    <row r="6422" spans="7:11">
      <c r="G6422" s="160">
        <f t="shared" si="504"/>
        <v>0</v>
      </c>
      <c r="H6422" s="160">
        <f t="shared" si="508"/>
        <v>0</v>
      </c>
      <c r="I6422" s="160">
        <f t="shared" si="505"/>
        <v>0</v>
      </c>
      <c r="J6422" s="160">
        <f t="shared" si="506"/>
        <v>0</v>
      </c>
      <c r="K6422" s="160">
        <f t="shared" si="507"/>
        <v>0</v>
      </c>
    </row>
    <row r="6423" spans="7:11">
      <c r="G6423" s="160">
        <f t="shared" si="504"/>
        <v>0</v>
      </c>
      <c r="H6423" s="160">
        <f t="shared" si="508"/>
        <v>0</v>
      </c>
      <c r="I6423" s="160">
        <f t="shared" si="505"/>
        <v>0</v>
      </c>
      <c r="J6423" s="160">
        <f t="shared" si="506"/>
        <v>0</v>
      </c>
      <c r="K6423" s="160">
        <f t="shared" si="507"/>
        <v>0</v>
      </c>
    </row>
    <row r="6424" spans="7:11">
      <c r="G6424" s="160">
        <f t="shared" si="504"/>
        <v>0</v>
      </c>
      <c r="H6424" s="160">
        <f t="shared" si="508"/>
        <v>0</v>
      </c>
      <c r="I6424" s="160">
        <f t="shared" si="505"/>
        <v>0</v>
      </c>
      <c r="J6424" s="160">
        <f t="shared" si="506"/>
        <v>0</v>
      </c>
      <c r="K6424" s="160">
        <f t="shared" si="507"/>
        <v>0</v>
      </c>
    </row>
    <row r="6425" spans="7:11">
      <c r="G6425" s="160">
        <f t="shared" si="504"/>
        <v>0</v>
      </c>
      <c r="H6425" s="160">
        <f t="shared" si="508"/>
        <v>0</v>
      </c>
      <c r="I6425" s="160">
        <f t="shared" si="505"/>
        <v>0</v>
      </c>
      <c r="J6425" s="160">
        <f t="shared" si="506"/>
        <v>0</v>
      </c>
      <c r="K6425" s="160">
        <f t="shared" si="507"/>
        <v>0</v>
      </c>
    </row>
    <row r="6426" spans="7:11">
      <c r="G6426" s="160">
        <f t="shared" si="504"/>
        <v>0</v>
      </c>
      <c r="H6426" s="160">
        <f t="shared" si="508"/>
        <v>0</v>
      </c>
      <c r="I6426" s="160">
        <f t="shared" si="505"/>
        <v>0</v>
      </c>
      <c r="J6426" s="160">
        <f t="shared" si="506"/>
        <v>0</v>
      </c>
      <c r="K6426" s="160">
        <f t="shared" si="507"/>
        <v>0</v>
      </c>
    </row>
    <row r="6427" spans="7:11">
      <c r="G6427" s="160">
        <f t="shared" si="504"/>
        <v>0</v>
      </c>
      <c r="H6427" s="160">
        <f t="shared" si="508"/>
        <v>0</v>
      </c>
      <c r="I6427" s="160">
        <f t="shared" si="505"/>
        <v>0</v>
      </c>
      <c r="J6427" s="160">
        <f t="shared" si="506"/>
        <v>0</v>
      </c>
      <c r="K6427" s="160">
        <f t="shared" si="507"/>
        <v>0</v>
      </c>
    </row>
    <row r="6428" spans="7:11">
      <c r="G6428" s="160">
        <f t="shared" si="504"/>
        <v>0</v>
      </c>
      <c r="H6428" s="160">
        <f t="shared" si="508"/>
        <v>0</v>
      </c>
      <c r="I6428" s="160">
        <f t="shared" si="505"/>
        <v>0</v>
      </c>
      <c r="J6428" s="160">
        <f t="shared" si="506"/>
        <v>0</v>
      </c>
      <c r="K6428" s="160">
        <f t="shared" si="507"/>
        <v>0</v>
      </c>
    </row>
    <row r="6429" spans="7:11">
      <c r="G6429" s="160">
        <f t="shared" si="504"/>
        <v>0</v>
      </c>
      <c r="H6429" s="160">
        <f t="shared" si="508"/>
        <v>0</v>
      </c>
      <c r="I6429" s="160">
        <f t="shared" si="505"/>
        <v>0</v>
      </c>
      <c r="J6429" s="160">
        <f t="shared" si="506"/>
        <v>0</v>
      </c>
      <c r="K6429" s="160">
        <f t="shared" si="507"/>
        <v>0</v>
      </c>
    </row>
    <row r="6430" spans="7:11">
      <c r="G6430" s="160">
        <f t="shared" si="504"/>
        <v>0</v>
      </c>
      <c r="H6430" s="160">
        <f t="shared" si="508"/>
        <v>0</v>
      </c>
      <c r="I6430" s="160">
        <f t="shared" si="505"/>
        <v>0</v>
      </c>
      <c r="J6430" s="160">
        <f t="shared" si="506"/>
        <v>0</v>
      </c>
      <c r="K6430" s="160">
        <f t="shared" si="507"/>
        <v>0</v>
      </c>
    </row>
    <row r="6431" spans="7:11">
      <c r="G6431" s="160">
        <f t="shared" si="504"/>
        <v>0</v>
      </c>
      <c r="H6431" s="160">
        <f t="shared" si="508"/>
        <v>0</v>
      </c>
      <c r="I6431" s="160">
        <f t="shared" si="505"/>
        <v>0</v>
      </c>
      <c r="J6431" s="160">
        <f t="shared" si="506"/>
        <v>0</v>
      </c>
      <c r="K6431" s="160">
        <f t="shared" si="507"/>
        <v>0</v>
      </c>
    </row>
    <row r="6432" spans="7:11">
      <c r="G6432" s="160">
        <f t="shared" si="504"/>
        <v>0</v>
      </c>
      <c r="H6432" s="160">
        <f t="shared" si="508"/>
        <v>0</v>
      </c>
      <c r="I6432" s="160">
        <f t="shared" si="505"/>
        <v>0</v>
      </c>
      <c r="J6432" s="160">
        <f t="shared" si="506"/>
        <v>0</v>
      </c>
      <c r="K6432" s="160">
        <f t="shared" si="507"/>
        <v>0</v>
      </c>
    </row>
    <row r="6433" spans="7:11">
      <c r="G6433" s="160">
        <f t="shared" si="504"/>
        <v>0</v>
      </c>
      <c r="H6433" s="160">
        <f t="shared" si="508"/>
        <v>0</v>
      </c>
      <c r="I6433" s="160">
        <f t="shared" si="505"/>
        <v>0</v>
      </c>
      <c r="J6433" s="160">
        <f t="shared" si="506"/>
        <v>0</v>
      </c>
      <c r="K6433" s="160">
        <f t="shared" si="507"/>
        <v>0</v>
      </c>
    </row>
    <row r="6434" spans="7:11">
      <c r="G6434" s="160">
        <f t="shared" si="504"/>
        <v>0</v>
      </c>
      <c r="H6434" s="160">
        <f t="shared" si="508"/>
        <v>0</v>
      </c>
      <c r="I6434" s="160">
        <f t="shared" si="505"/>
        <v>0</v>
      </c>
      <c r="J6434" s="160">
        <f t="shared" si="506"/>
        <v>0</v>
      </c>
      <c r="K6434" s="160">
        <f t="shared" si="507"/>
        <v>0</v>
      </c>
    </row>
    <row r="6435" spans="7:11">
      <c r="G6435" s="160">
        <f t="shared" si="504"/>
        <v>0</v>
      </c>
      <c r="H6435" s="160">
        <f t="shared" si="508"/>
        <v>0</v>
      </c>
      <c r="I6435" s="160">
        <f t="shared" si="505"/>
        <v>0</v>
      </c>
      <c r="J6435" s="160">
        <f t="shared" si="506"/>
        <v>0</v>
      </c>
      <c r="K6435" s="160">
        <f t="shared" si="507"/>
        <v>0</v>
      </c>
    </row>
    <row r="6436" spans="7:11">
      <c r="G6436" s="160">
        <f t="shared" si="504"/>
        <v>0</v>
      </c>
      <c r="H6436" s="160">
        <f t="shared" si="508"/>
        <v>0</v>
      </c>
      <c r="I6436" s="160">
        <f t="shared" si="505"/>
        <v>0</v>
      </c>
      <c r="J6436" s="160">
        <f t="shared" si="506"/>
        <v>0</v>
      </c>
      <c r="K6436" s="160">
        <f t="shared" si="507"/>
        <v>0</v>
      </c>
    </row>
    <row r="6437" spans="7:11">
      <c r="G6437" s="160">
        <f t="shared" si="504"/>
        <v>0</v>
      </c>
      <c r="H6437" s="160">
        <f t="shared" si="508"/>
        <v>0</v>
      </c>
      <c r="I6437" s="160">
        <f t="shared" si="505"/>
        <v>0</v>
      </c>
      <c r="J6437" s="160">
        <f t="shared" si="506"/>
        <v>0</v>
      </c>
      <c r="K6437" s="160">
        <f t="shared" si="507"/>
        <v>0</v>
      </c>
    </row>
    <row r="6438" spans="7:11">
      <c r="G6438" s="160">
        <f t="shared" si="504"/>
        <v>0</v>
      </c>
      <c r="H6438" s="160">
        <f t="shared" si="508"/>
        <v>0</v>
      </c>
      <c r="I6438" s="160">
        <f t="shared" si="505"/>
        <v>0</v>
      </c>
      <c r="J6438" s="160">
        <f t="shared" si="506"/>
        <v>0</v>
      </c>
      <c r="K6438" s="160">
        <f t="shared" si="507"/>
        <v>0</v>
      </c>
    </row>
    <row r="6439" spans="7:11">
      <c r="G6439" s="160">
        <f t="shared" si="504"/>
        <v>0</v>
      </c>
      <c r="H6439" s="160">
        <f t="shared" si="508"/>
        <v>0</v>
      </c>
      <c r="I6439" s="160">
        <f t="shared" si="505"/>
        <v>0</v>
      </c>
      <c r="J6439" s="160">
        <f t="shared" si="506"/>
        <v>0</v>
      </c>
      <c r="K6439" s="160">
        <f t="shared" si="507"/>
        <v>0</v>
      </c>
    </row>
    <row r="6440" spans="7:11">
      <c r="G6440" s="160">
        <f t="shared" si="504"/>
        <v>0</v>
      </c>
      <c r="H6440" s="160">
        <f t="shared" si="508"/>
        <v>0</v>
      </c>
      <c r="I6440" s="160">
        <f t="shared" si="505"/>
        <v>0</v>
      </c>
      <c r="J6440" s="160">
        <f t="shared" si="506"/>
        <v>0</v>
      </c>
      <c r="K6440" s="160">
        <f t="shared" si="507"/>
        <v>0</v>
      </c>
    </row>
    <row r="6441" spans="7:11">
      <c r="G6441" s="160">
        <f t="shared" si="504"/>
        <v>0</v>
      </c>
      <c r="H6441" s="160">
        <f t="shared" si="508"/>
        <v>0</v>
      </c>
      <c r="I6441" s="160">
        <f t="shared" si="505"/>
        <v>0</v>
      </c>
      <c r="J6441" s="160">
        <f t="shared" si="506"/>
        <v>0</v>
      </c>
      <c r="K6441" s="160">
        <f t="shared" si="507"/>
        <v>0</v>
      </c>
    </row>
    <row r="6442" spans="7:11">
      <c r="G6442" s="160">
        <f t="shared" si="504"/>
        <v>0</v>
      </c>
      <c r="H6442" s="160">
        <f t="shared" si="508"/>
        <v>0</v>
      </c>
      <c r="I6442" s="160">
        <f t="shared" si="505"/>
        <v>0</v>
      </c>
      <c r="J6442" s="160">
        <f t="shared" si="506"/>
        <v>0</v>
      </c>
      <c r="K6442" s="160">
        <f t="shared" si="507"/>
        <v>0</v>
      </c>
    </row>
    <row r="6443" spans="7:11">
      <c r="G6443" s="160">
        <f t="shared" si="504"/>
        <v>0</v>
      </c>
      <c r="H6443" s="160">
        <f t="shared" si="508"/>
        <v>0</v>
      </c>
      <c r="I6443" s="160">
        <f t="shared" si="505"/>
        <v>0</v>
      </c>
      <c r="J6443" s="160">
        <f t="shared" si="506"/>
        <v>0</v>
      </c>
      <c r="K6443" s="160">
        <f t="shared" si="507"/>
        <v>0</v>
      </c>
    </row>
    <row r="6444" spans="7:11">
      <c r="G6444" s="160">
        <f t="shared" si="504"/>
        <v>0</v>
      </c>
      <c r="H6444" s="160">
        <f t="shared" si="508"/>
        <v>0</v>
      </c>
      <c r="I6444" s="160">
        <f t="shared" si="505"/>
        <v>0</v>
      </c>
      <c r="J6444" s="160">
        <f t="shared" si="506"/>
        <v>0</v>
      </c>
      <c r="K6444" s="160">
        <f t="shared" si="507"/>
        <v>0</v>
      </c>
    </row>
    <row r="6445" spans="7:11">
      <c r="G6445" s="160">
        <f t="shared" si="504"/>
        <v>0</v>
      </c>
      <c r="H6445" s="160">
        <f t="shared" si="508"/>
        <v>0</v>
      </c>
      <c r="I6445" s="160">
        <f t="shared" si="505"/>
        <v>0</v>
      </c>
      <c r="J6445" s="160">
        <f t="shared" si="506"/>
        <v>0</v>
      </c>
      <c r="K6445" s="160">
        <f t="shared" si="507"/>
        <v>0</v>
      </c>
    </row>
    <row r="6446" spans="7:11">
      <c r="G6446" s="160">
        <f t="shared" si="504"/>
        <v>0</v>
      </c>
      <c r="H6446" s="160">
        <f t="shared" si="508"/>
        <v>0</v>
      </c>
      <c r="I6446" s="160">
        <f t="shared" si="505"/>
        <v>0</v>
      </c>
      <c r="J6446" s="160">
        <f t="shared" si="506"/>
        <v>0</v>
      </c>
      <c r="K6446" s="160">
        <f t="shared" si="507"/>
        <v>0</v>
      </c>
    </row>
    <row r="6447" spans="7:11">
      <c r="G6447" s="160">
        <f t="shared" si="504"/>
        <v>0</v>
      </c>
      <c r="H6447" s="160">
        <f t="shared" si="508"/>
        <v>0</v>
      </c>
      <c r="I6447" s="160">
        <f t="shared" si="505"/>
        <v>0</v>
      </c>
      <c r="J6447" s="160">
        <f t="shared" si="506"/>
        <v>0</v>
      </c>
      <c r="K6447" s="160">
        <f t="shared" si="507"/>
        <v>0</v>
      </c>
    </row>
    <row r="6448" spans="7:11">
      <c r="G6448" s="160">
        <f t="shared" si="504"/>
        <v>0</v>
      </c>
      <c r="H6448" s="160">
        <f t="shared" si="508"/>
        <v>0</v>
      </c>
      <c r="I6448" s="160">
        <f t="shared" si="505"/>
        <v>0</v>
      </c>
      <c r="J6448" s="160">
        <f t="shared" si="506"/>
        <v>0</v>
      </c>
      <c r="K6448" s="160">
        <f t="shared" si="507"/>
        <v>0</v>
      </c>
    </row>
    <row r="6449" spans="7:11">
      <c r="G6449" s="160">
        <f t="shared" si="504"/>
        <v>0</v>
      </c>
      <c r="H6449" s="160">
        <f t="shared" si="508"/>
        <v>0</v>
      </c>
      <c r="I6449" s="160">
        <f t="shared" si="505"/>
        <v>0</v>
      </c>
      <c r="J6449" s="160">
        <f t="shared" si="506"/>
        <v>0</v>
      </c>
      <c r="K6449" s="160">
        <f t="shared" si="507"/>
        <v>0</v>
      </c>
    </row>
    <row r="6450" spans="7:11">
      <c r="G6450" s="160">
        <f t="shared" si="504"/>
        <v>0</v>
      </c>
      <c r="H6450" s="160">
        <f t="shared" si="508"/>
        <v>0</v>
      </c>
      <c r="I6450" s="160">
        <f t="shared" si="505"/>
        <v>0</v>
      </c>
      <c r="J6450" s="160">
        <f t="shared" si="506"/>
        <v>0</v>
      </c>
      <c r="K6450" s="160">
        <f t="shared" si="507"/>
        <v>0</v>
      </c>
    </row>
    <row r="6451" spans="7:11">
      <c r="G6451" s="160">
        <f t="shared" si="504"/>
        <v>0</v>
      </c>
      <c r="H6451" s="160">
        <f t="shared" si="508"/>
        <v>0</v>
      </c>
      <c r="I6451" s="160">
        <f t="shared" si="505"/>
        <v>0</v>
      </c>
      <c r="J6451" s="160">
        <f t="shared" si="506"/>
        <v>0</v>
      </c>
      <c r="K6451" s="160">
        <f t="shared" si="507"/>
        <v>0</v>
      </c>
    </row>
    <row r="6452" spans="7:11">
      <c r="G6452" s="160">
        <f t="shared" si="504"/>
        <v>0</v>
      </c>
      <c r="H6452" s="160">
        <f t="shared" si="508"/>
        <v>0</v>
      </c>
      <c r="I6452" s="160">
        <f t="shared" si="505"/>
        <v>0</v>
      </c>
      <c r="J6452" s="160">
        <f t="shared" si="506"/>
        <v>0</v>
      </c>
      <c r="K6452" s="160">
        <f t="shared" si="507"/>
        <v>0</v>
      </c>
    </row>
    <row r="6453" spans="7:11">
      <c r="G6453" s="160">
        <f t="shared" si="504"/>
        <v>0</v>
      </c>
      <c r="H6453" s="160">
        <f t="shared" si="508"/>
        <v>0</v>
      </c>
      <c r="I6453" s="160">
        <f t="shared" si="505"/>
        <v>0</v>
      </c>
      <c r="J6453" s="160">
        <f t="shared" si="506"/>
        <v>0</v>
      </c>
      <c r="K6453" s="160">
        <f t="shared" si="507"/>
        <v>0</v>
      </c>
    </row>
    <row r="6454" spans="7:11">
      <c r="G6454" s="160">
        <f t="shared" si="504"/>
        <v>0</v>
      </c>
      <c r="H6454" s="160">
        <f t="shared" si="508"/>
        <v>0</v>
      </c>
      <c r="I6454" s="160">
        <f t="shared" si="505"/>
        <v>0</v>
      </c>
      <c r="J6454" s="160">
        <f t="shared" si="506"/>
        <v>0</v>
      </c>
      <c r="K6454" s="160">
        <f t="shared" si="507"/>
        <v>0</v>
      </c>
    </row>
    <row r="6455" spans="7:11">
      <c r="G6455" s="160">
        <f t="shared" si="504"/>
        <v>0</v>
      </c>
      <c r="H6455" s="160">
        <f t="shared" si="508"/>
        <v>0</v>
      </c>
      <c r="I6455" s="160">
        <f t="shared" si="505"/>
        <v>0</v>
      </c>
      <c r="J6455" s="160">
        <f t="shared" si="506"/>
        <v>0</v>
      </c>
      <c r="K6455" s="160">
        <f t="shared" si="507"/>
        <v>0</v>
      </c>
    </row>
    <row r="6456" spans="7:11">
      <c r="G6456" s="160">
        <f t="shared" si="504"/>
        <v>0</v>
      </c>
      <c r="H6456" s="160">
        <f t="shared" si="508"/>
        <v>0</v>
      </c>
      <c r="I6456" s="160">
        <f t="shared" si="505"/>
        <v>0</v>
      </c>
      <c r="J6456" s="160">
        <f t="shared" si="506"/>
        <v>0</v>
      </c>
      <c r="K6456" s="160">
        <f t="shared" si="507"/>
        <v>0</v>
      </c>
    </row>
    <row r="6457" spans="7:11">
      <c r="G6457" s="160">
        <f t="shared" ref="G6457:G6520" si="509">IF(LEFT(C6457,2)="1-","ТР",IF(LEFT(C6457,2)="4-","ТР",0))</f>
        <v>0</v>
      </c>
      <c r="H6457" s="160">
        <f t="shared" si="508"/>
        <v>0</v>
      </c>
      <c r="I6457" s="160">
        <f t="shared" si="505"/>
        <v>0</v>
      </c>
      <c r="J6457" s="160">
        <f t="shared" si="506"/>
        <v>0</v>
      </c>
      <c r="K6457" s="160">
        <f t="shared" si="507"/>
        <v>0</v>
      </c>
    </row>
    <row r="6458" spans="7:11">
      <c r="G6458" s="160">
        <f t="shared" si="509"/>
        <v>0</v>
      </c>
      <c r="H6458" s="160">
        <f t="shared" si="508"/>
        <v>0</v>
      </c>
      <c r="I6458" s="160">
        <f t="shared" si="505"/>
        <v>0</v>
      </c>
      <c r="J6458" s="160">
        <f t="shared" si="506"/>
        <v>0</v>
      </c>
      <c r="K6458" s="160">
        <f t="shared" si="507"/>
        <v>0</v>
      </c>
    </row>
    <row r="6459" spans="7:11">
      <c r="G6459" s="160">
        <f t="shared" si="509"/>
        <v>0</v>
      </c>
      <c r="H6459" s="160">
        <f t="shared" si="508"/>
        <v>0</v>
      </c>
      <c r="I6459" s="160">
        <f t="shared" si="505"/>
        <v>0</v>
      </c>
      <c r="J6459" s="160">
        <f t="shared" si="506"/>
        <v>0</v>
      </c>
      <c r="K6459" s="160">
        <f t="shared" si="507"/>
        <v>0</v>
      </c>
    </row>
    <row r="6460" spans="7:11">
      <c r="G6460" s="160">
        <f t="shared" si="509"/>
        <v>0</v>
      </c>
      <c r="H6460" s="160">
        <f t="shared" si="508"/>
        <v>0</v>
      </c>
      <c r="I6460" s="160">
        <f t="shared" si="505"/>
        <v>0</v>
      </c>
      <c r="J6460" s="160">
        <f t="shared" si="506"/>
        <v>0</v>
      </c>
      <c r="K6460" s="160">
        <f t="shared" si="507"/>
        <v>0</v>
      </c>
    </row>
    <row r="6461" spans="7:11">
      <c r="G6461" s="160">
        <f t="shared" si="509"/>
        <v>0</v>
      </c>
      <c r="H6461" s="160">
        <f t="shared" si="508"/>
        <v>0</v>
      </c>
      <c r="I6461" s="160">
        <f t="shared" si="505"/>
        <v>0</v>
      </c>
      <c r="J6461" s="160">
        <f t="shared" si="506"/>
        <v>0</v>
      </c>
      <c r="K6461" s="160">
        <f t="shared" si="507"/>
        <v>0</v>
      </c>
    </row>
    <row r="6462" spans="7:11">
      <c r="G6462" s="160">
        <f t="shared" si="509"/>
        <v>0</v>
      </c>
      <c r="H6462" s="160">
        <f t="shared" si="508"/>
        <v>0</v>
      </c>
      <c r="I6462" s="160">
        <f t="shared" si="505"/>
        <v>0</v>
      </c>
      <c r="J6462" s="160">
        <f t="shared" si="506"/>
        <v>0</v>
      </c>
      <c r="K6462" s="160">
        <f t="shared" si="507"/>
        <v>0</v>
      </c>
    </row>
    <row r="6463" spans="7:11">
      <c r="G6463" s="160">
        <f t="shared" si="509"/>
        <v>0</v>
      </c>
      <c r="H6463" s="160">
        <f t="shared" si="508"/>
        <v>0</v>
      </c>
      <c r="I6463" s="160">
        <f t="shared" si="505"/>
        <v>0</v>
      </c>
      <c r="J6463" s="160">
        <f t="shared" si="506"/>
        <v>0</v>
      </c>
      <c r="K6463" s="160">
        <f t="shared" si="507"/>
        <v>0</v>
      </c>
    </row>
    <row r="6464" spans="7:11">
      <c r="G6464" s="160">
        <f t="shared" si="509"/>
        <v>0</v>
      </c>
      <c r="H6464" s="160">
        <f t="shared" si="508"/>
        <v>0</v>
      </c>
      <c r="I6464" s="160">
        <f t="shared" si="505"/>
        <v>0</v>
      </c>
      <c r="J6464" s="160">
        <f t="shared" si="506"/>
        <v>0</v>
      </c>
      <c r="K6464" s="160">
        <f t="shared" si="507"/>
        <v>0</v>
      </c>
    </row>
    <row r="6465" spans="7:11">
      <c r="G6465" s="160">
        <f t="shared" si="509"/>
        <v>0</v>
      </c>
      <c r="H6465" s="160">
        <f t="shared" si="508"/>
        <v>0</v>
      </c>
      <c r="I6465" s="160">
        <f t="shared" si="505"/>
        <v>0</v>
      </c>
      <c r="J6465" s="160">
        <f t="shared" si="506"/>
        <v>0</v>
      </c>
      <c r="K6465" s="160">
        <f t="shared" si="507"/>
        <v>0</v>
      </c>
    </row>
    <row r="6466" spans="7:11">
      <c r="G6466" s="160">
        <f t="shared" si="509"/>
        <v>0</v>
      </c>
      <c r="H6466" s="160">
        <f t="shared" si="508"/>
        <v>0</v>
      </c>
      <c r="I6466" s="160">
        <f t="shared" si="505"/>
        <v>0</v>
      </c>
      <c r="J6466" s="160">
        <f t="shared" si="506"/>
        <v>0</v>
      </c>
      <c r="K6466" s="160">
        <f t="shared" si="507"/>
        <v>0</v>
      </c>
    </row>
    <row r="6467" spans="7:11">
      <c r="G6467" s="160">
        <f t="shared" si="509"/>
        <v>0</v>
      </c>
      <c r="H6467" s="160">
        <f t="shared" si="508"/>
        <v>0</v>
      </c>
      <c r="I6467" s="160">
        <f t="shared" si="505"/>
        <v>0</v>
      </c>
      <c r="J6467" s="160">
        <f t="shared" si="506"/>
        <v>0</v>
      </c>
      <c r="K6467" s="160">
        <f t="shared" si="507"/>
        <v>0</v>
      </c>
    </row>
    <row r="6468" spans="7:11">
      <c r="G6468" s="160">
        <f t="shared" si="509"/>
        <v>0</v>
      </c>
      <c r="H6468" s="160">
        <f t="shared" si="508"/>
        <v>0</v>
      </c>
      <c r="I6468" s="160">
        <f t="shared" ref="I6468:I6531" si="510">IF(G6468="ТР",F6468,0)</f>
        <v>0</v>
      </c>
      <c r="J6468" s="160">
        <f t="shared" si="506"/>
        <v>0</v>
      </c>
      <c r="K6468" s="160">
        <f t="shared" si="507"/>
        <v>0</v>
      </c>
    </row>
    <row r="6469" spans="7:11">
      <c r="G6469" s="160">
        <f t="shared" si="509"/>
        <v>0</v>
      </c>
      <c r="H6469" s="160">
        <f t="shared" si="508"/>
        <v>0</v>
      </c>
      <c r="I6469" s="160">
        <f t="shared" si="510"/>
        <v>0</v>
      </c>
      <c r="J6469" s="160">
        <f t="shared" ref="J6469:J6532" si="511">IF(LEFT(C6469,2)="02","КР",0)</f>
        <v>0</v>
      </c>
      <c r="K6469" s="160">
        <f t="shared" ref="K6469:K6532" si="512">IF(J6469="КР",F6469,0)</f>
        <v>0</v>
      </c>
    </row>
    <row r="6470" spans="7:11">
      <c r="G6470" s="160">
        <f t="shared" si="509"/>
        <v>0</v>
      </c>
      <c r="H6470" s="160">
        <f t="shared" si="508"/>
        <v>0</v>
      </c>
      <c r="I6470" s="160">
        <f t="shared" si="510"/>
        <v>0</v>
      </c>
      <c r="J6470" s="160">
        <f t="shared" si="511"/>
        <v>0</v>
      </c>
      <c r="K6470" s="160">
        <f t="shared" si="512"/>
        <v>0</v>
      </c>
    </row>
    <row r="6471" spans="7:11">
      <c r="G6471" s="160">
        <f t="shared" si="509"/>
        <v>0</v>
      </c>
      <c r="H6471" s="160">
        <f t="shared" ref="H6471:H6534" si="513">IF(G6471="ТР",MID(C6471,3,1),0)</f>
        <v>0</v>
      </c>
      <c r="I6471" s="160">
        <f t="shared" si="510"/>
        <v>0</v>
      </c>
      <c r="J6471" s="160">
        <f t="shared" si="511"/>
        <v>0</v>
      </c>
      <c r="K6471" s="160">
        <f t="shared" si="512"/>
        <v>0</v>
      </c>
    </row>
    <row r="6472" spans="7:11">
      <c r="G6472" s="160">
        <f t="shared" si="509"/>
        <v>0</v>
      </c>
      <c r="H6472" s="160">
        <f t="shared" si="513"/>
        <v>0</v>
      </c>
      <c r="I6472" s="160">
        <f t="shared" si="510"/>
        <v>0</v>
      </c>
      <c r="J6472" s="160">
        <f t="shared" si="511"/>
        <v>0</v>
      </c>
      <c r="K6472" s="160">
        <f t="shared" si="512"/>
        <v>0</v>
      </c>
    </row>
    <row r="6473" spans="7:11">
      <c r="G6473" s="160">
        <f t="shared" si="509"/>
        <v>0</v>
      </c>
      <c r="H6473" s="160">
        <f t="shared" si="513"/>
        <v>0</v>
      </c>
      <c r="I6473" s="160">
        <f t="shared" si="510"/>
        <v>0</v>
      </c>
      <c r="J6473" s="160">
        <f t="shared" si="511"/>
        <v>0</v>
      </c>
      <c r="K6473" s="160">
        <f t="shared" si="512"/>
        <v>0</v>
      </c>
    </row>
    <row r="6474" spans="7:11">
      <c r="G6474" s="160">
        <f t="shared" si="509"/>
        <v>0</v>
      </c>
      <c r="H6474" s="160">
        <f t="shared" si="513"/>
        <v>0</v>
      </c>
      <c r="I6474" s="160">
        <f t="shared" si="510"/>
        <v>0</v>
      </c>
      <c r="J6474" s="160">
        <f t="shared" si="511"/>
        <v>0</v>
      </c>
      <c r="K6474" s="160">
        <f t="shared" si="512"/>
        <v>0</v>
      </c>
    </row>
    <row r="6475" spans="7:11">
      <c r="G6475" s="160">
        <f t="shared" si="509"/>
        <v>0</v>
      </c>
      <c r="H6475" s="160">
        <f t="shared" si="513"/>
        <v>0</v>
      </c>
      <c r="I6475" s="160">
        <f t="shared" si="510"/>
        <v>0</v>
      </c>
      <c r="J6475" s="160">
        <f t="shared" si="511"/>
        <v>0</v>
      </c>
      <c r="K6475" s="160">
        <f t="shared" si="512"/>
        <v>0</v>
      </c>
    </row>
    <row r="6476" spans="7:11">
      <c r="G6476" s="160">
        <f t="shared" si="509"/>
        <v>0</v>
      </c>
      <c r="H6476" s="160">
        <f t="shared" si="513"/>
        <v>0</v>
      </c>
      <c r="I6476" s="160">
        <f t="shared" si="510"/>
        <v>0</v>
      </c>
      <c r="J6476" s="160">
        <f t="shared" si="511"/>
        <v>0</v>
      </c>
      <c r="K6476" s="160">
        <f t="shared" si="512"/>
        <v>0</v>
      </c>
    </row>
    <row r="6477" spans="7:11">
      <c r="G6477" s="160">
        <f t="shared" si="509"/>
        <v>0</v>
      </c>
      <c r="H6477" s="160">
        <f t="shared" si="513"/>
        <v>0</v>
      </c>
      <c r="I6477" s="160">
        <f t="shared" si="510"/>
        <v>0</v>
      </c>
      <c r="J6477" s="160">
        <f t="shared" si="511"/>
        <v>0</v>
      </c>
      <c r="K6477" s="160">
        <f t="shared" si="512"/>
        <v>0</v>
      </c>
    </row>
    <row r="6478" spans="7:11">
      <c r="G6478" s="160">
        <f t="shared" si="509"/>
        <v>0</v>
      </c>
      <c r="H6478" s="160">
        <f t="shared" si="513"/>
        <v>0</v>
      </c>
      <c r="I6478" s="160">
        <f t="shared" si="510"/>
        <v>0</v>
      </c>
      <c r="J6478" s="160">
        <f t="shared" si="511"/>
        <v>0</v>
      </c>
      <c r="K6478" s="160">
        <f t="shared" si="512"/>
        <v>0</v>
      </c>
    </row>
    <row r="6479" spans="7:11">
      <c r="G6479" s="160">
        <f t="shared" si="509"/>
        <v>0</v>
      </c>
      <c r="H6479" s="160">
        <f t="shared" si="513"/>
        <v>0</v>
      </c>
      <c r="I6479" s="160">
        <f t="shared" si="510"/>
        <v>0</v>
      </c>
      <c r="J6479" s="160">
        <f t="shared" si="511"/>
        <v>0</v>
      </c>
      <c r="K6479" s="160">
        <f t="shared" si="512"/>
        <v>0</v>
      </c>
    </row>
    <row r="6480" spans="7:11">
      <c r="G6480" s="160">
        <f t="shared" si="509"/>
        <v>0</v>
      </c>
      <c r="H6480" s="160">
        <f t="shared" si="513"/>
        <v>0</v>
      </c>
      <c r="I6480" s="160">
        <f t="shared" si="510"/>
        <v>0</v>
      </c>
      <c r="J6480" s="160">
        <f t="shared" si="511"/>
        <v>0</v>
      </c>
      <c r="K6480" s="160">
        <f t="shared" si="512"/>
        <v>0</v>
      </c>
    </row>
    <row r="6481" spans="7:11">
      <c r="G6481" s="160">
        <f t="shared" si="509"/>
        <v>0</v>
      </c>
      <c r="H6481" s="160">
        <f t="shared" si="513"/>
        <v>0</v>
      </c>
      <c r="I6481" s="160">
        <f t="shared" si="510"/>
        <v>0</v>
      </c>
      <c r="J6481" s="160">
        <f t="shared" si="511"/>
        <v>0</v>
      </c>
      <c r="K6481" s="160">
        <f t="shared" si="512"/>
        <v>0</v>
      </c>
    </row>
    <row r="6482" spans="7:11">
      <c r="G6482" s="160">
        <f t="shared" si="509"/>
        <v>0</v>
      </c>
      <c r="H6482" s="160">
        <f t="shared" si="513"/>
        <v>0</v>
      </c>
      <c r="I6482" s="160">
        <f t="shared" si="510"/>
        <v>0</v>
      </c>
      <c r="J6482" s="160">
        <f t="shared" si="511"/>
        <v>0</v>
      </c>
      <c r="K6482" s="160">
        <f t="shared" si="512"/>
        <v>0</v>
      </c>
    </row>
    <row r="6483" spans="7:11">
      <c r="G6483" s="160">
        <f t="shared" si="509"/>
        <v>0</v>
      </c>
      <c r="H6483" s="160">
        <f t="shared" si="513"/>
        <v>0</v>
      </c>
      <c r="I6483" s="160">
        <f t="shared" si="510"/>
        <v>0</v>
      </c>
      <c r="J6483" s="160">
        <f t="shared" si="511"/>
        <v>0</v>
      </c>
      <c r="K6483" s="160">
        <f t="shared" si="512"/>
        <v>0</v>
      </c>
    </row>
    <row r="6484" spans="7:11">
      <c r="G6484" s="160">
        <f t="shared" si="509"/>
        <v>0</v>
      </c>
      <c r="H6484" s="160">
        <f t="shared" si="513"/>
        <v>0</v>
      </c>
      <c r="I6484" s="160">
        <f t="shared" si="510"/>
        <v>0</v>
      </c>
      <c r="J6484" s="160">
        <f t="shared" si="511"/>
        <v>0</v>
      </c>
      <c r="K6484" s="160">
        <f t="shared" si="512"/>
        <v>0</v>
      </c>
    </row>
    <row r="6485" spans="7:11">
      <c r="G6485" s="160">
        <f t="shared" si="509"/>
        <v>0</v>
      </c>
      <c r="H6485" s="160">
        <f t="shared" si="513"/>
        <v>0</v>
      </c>
      <c r="I6485" s="160">
        <f t="shared" si="510"/>
        <v>0</v>
      </c>
      <c r="J6485" s="160">
        <f t="shared" si="511"/>
        <v>0</v>
      </c>
      <c r="K6485" s="160">
        <f t="shared" si="512"/>
        <v>0</v>
      </c>
    </row>
    <row r="6486" spans="7:11">
      <c r="G6486" s="160">
        <f t="shared" si="509"/>
        <v>0</v>
      </c>
      <c r="H6486" s="160">
        <f t="shared" si="513"/>
        <v>0</v>
      </c>
      <c r="I6486" s="160">
        <f t="shared" si="510"/>
        <v>0</v>
      </c>
      <c r="J6486" s="160">
        <f t="shared" si="511"/>
        <v>0</v>
      </c>
      <c r="K6486" s="160">
        <f t="shared" si="512"/>
        <v>0</v>
      </c>
    </row>
    <row r="6487" spans="7:11">
      <c r="G6487" s="160">
        <f t="shared" si="509"/>
        <v>0</v>
      </c>
      <c r="H6487" s="160">
        <f t="shared" si="513"/>
        <v>0</v>
      </c>
      <c r="I6487" s="160">
        <f t="shared" si="510"/>
        <v>0</v>
      </c>
      <c r="J6487" s="160">
        <f t="shared" si="511"/>
        <v>0</v>
      </c>
      <c r="K6487" s="160">
        <f t="shared" si="512"/>
        <v>0</v>
      </c>
    </row>
    <row r="6488" spans="7:11">
      <c r="G6488" s="160">
        <f t="shared" si="509"/>
        <v>0</v>
      </c>
      <c r="H6488" s="160">
        <f t="shared" si="513"/>
        <v>0</v>
      </c>
      <c r="I6488" s="160">
        <f t="shared" si="510"/>
        <v>0</v>
      </c>
      <c r="J6488" s="160">
        <f t="shared" si="511"/>
        <v>0</v>
      </c>
      <c r="K6488" s="160">
        <f t="shared" si="512"/>
        <v>0</v>
      </c>
    </row>
    <row r="6489" spans="7:11">
      <c r="G6489" s="160">
        <f t="shared" si="509"/>
        <v>0</v>
      </c>
      <c r="H6489" s="160">
        <f t="shared" si="513"/>
        <v>0</v>
      </c>
      <c r="I6489" s="160">
        <f t="shared" si="510"/>
        <v>0</v>
      </c>
      <c r="J6489" s="160">
        <f t="shared" si="511"/>
        <v>0</v>
      </c>
      <c r="K6489" s="160">
        <f t="shared" si="512"/>
        <v>0</v>
      </c>
    </row>
    <row r="6490" spans="7:11">
      <c r="G6490" s="160">
        <f t="shared" si="509"/>
        <v>0</v>
      </c>
      <c r="H6490" s="160">
        <f t="shared" si="513"/>
        <v>0</v>
      </c>
      <c r="I6490" s="160">
        <f t="shared" si="510"/>
        <v>0</v>
      </c>
      <c r="J6490" s="160">
        <f t="shared" si="511"/>
        <v>0</v>
      </c>
      <c r="K6490" s="160">
        <f t="shared" si="512"/>
        <v>0</v>
      </c>
    </row>
    <row r="6491" spans="7:11">
      <c r="G6491" s="160">
        <f t="shared" si="509"/>
        <v>0</v>
      </c>
      <c r="H6491" s="160">
        <f t="shared" si="513"/>
        <v>0</v>
      </c>
      <c r="I6491" s="160">
        <f t="shared" si="510"/>
        <v>0</v>
      </c>
      <c r="J6491" s="160">
        <f t="shared" si="511"/>
        <v>0</v>
      </c>
      <c r="K6491" s="160">
        <f t="shared" si="512"/>
        <v>0</v>
      </c>
    </row>
    <row r="6492" spans="7:11">
      <c r="G6492" s="160">
        <f t="shared" si="509"/>
        <v>0</v>
      </c>
      <c r="H6492" s="160">
        <f t="shared" si="513"/>
        <v>0</v>
      </c>
      <c r="I6492" s="160">
        <f t="shared" si="510"/>
        <v>0</v>
      </c>
      <c r="J6492" s="160">
        <f t="shared" si="511"/>
        <v>0</v>
      </c>
      <c r="K6492" s="160">
        <f t="shared" si="512"/>
        <v>0</v>
      </c>
    </row>
    <row r="6493" spans="7:11">
      <c r="G6493" s="160">
        <f t="shared" si="509"/>
        <v>0</v>
      </c>
      <c r="H6493" s="160">
        <f t="shared" si="513"/>
        <v>0</v>
      </c>
      <c r="I6493" s="160">
        <f t="shared" si="510"/>
        <v>0</v>
      </c>
      <c r="J6493" s="160">
        <f t="shared" si="511"/>
        <v>0</v>
      </c>
      <c r="K6493" s="160">
        <f t="shared" si="512"/>
        <v>0</v>
      </c>
    </row>
    <row r="6494" spans="7:11">
      <c r="G6494" s="160">
        <f t="shared" si="509"/>
        <v>0</v>
      </c>
      <c r="H6494" s="160">
        <f t="shared" si="513"/>
        <v>0</v>
      </c>
      <c r="I6494" s="160">
        <f t="shared" si="510"/>
        <v>0</v>
      </c>
      <c r="J6494" s="160">
        <f t="shared" si="511"/>
        <v>0</v>
      </c>
      <c r="K6494" s="160">
        <f t="shared" si="512"/>
        <v>0</v>
      </c>
    </row>
    <row r="6495" spans="7:11">
      <c r="G6495" s="160">
        <f t="shared" si="509"/>
        <v>0</v>
      </c>
      <c r="H6495" s="160">
        <f t="shared" si="513"/>
        <v>0</v>
      </c>
      <c r="I6495" s="160">
        <f t="shared" si="510"/>
        <v>0</v>
      </c>
      <c r="J6495" s="160">
        <f t="shared" si="511"/>
        <v>0</v>
      </c>
      <c r="K6495" s="160">
        <f t="shared" si="512"/>
        <v>0</v>
      </c>
    </row>
    <row r="6496" spans="7:11">
      <c r="G6496" s="160">
        <f t="shared" si="509"/>
        <v>0</v>
      </c>
      <c r="H6496" s="160">
        <f t="shared" si="513"/>
        <v>0</v>
      </c>
      <c r="I6496" s="160">
        <f t="shared" si="510"/>
        <v>0</v>
      </c>
      <c r="J6496" s="160">
        <f t="shared" si="511"/>
        <v>0</v>
      </c>
      <c r="K6496" s="160">
        <f t="shared" si="512"/>
        <v>0</v>
      </c>
    </row>
    <row r="6497" spans="7:11">
      <c r="G6497" s="160">
        <f t="shared" si="509"/>
        <v>0</v>
      </c>
      <c r="H6497" s="160">
        <f t="shared" si="513"/>
        <v>0</v>
      </c>
      <c r="I6497" s="160">
        <f t="shared" si="510"/>
        <v>0</v>
      </c>
      <c r="J6497" s="160">
        <f t="shared" si="511"/>
        <v>0</v>
      </c>
      <c r="K6497" s="160">
        <f t="shared" si="512"/>
        <v>0</v>
      </c>
    </row>
    <row r="6498" spans="7:11">
      <c r="G6498" s="160">
        <f t="shared" si="509"/>
        <v>0</v>
      </c>
      <c r="H6498" s="160">
        <f t="shared" si="513"/>
        <v>0</v>
      </c>
      <c r="I6498" s="160">
        <f t="shared" si="510"/>
        <v>0</v>
      </c>
      <c r="J6498" s="160">
        <f t="shared" si="511"/>
        <v>0</v>
      </c>
      <c r="K6498" s="160">
        <f t="shared" si="512"/>
        <v>0</v>
      </c>
    </row>
    <row r="6499" spans="7:11">
      <c r="G6499" s="160">
        <f t="shared" si="509"/>
        <v>0</v>
      </c>
      <c r="H6499" s="160">
        <f t="shared" si="513"/>
        <v>0</v>
      </c>
      <c r="I6499" s="160">
        <f t="shared" si="510"/>
        <v>0</v>
      </c>
      <c r="J6499" s="160">
        <f t="shared" si="511"/>
        <v>0</v>
      </c>
      <c r="K6499" s="160">
        <f t="shared" si="512"/>
        <v>0</v>
      </c>
    </row>
    <row r="6500" spans="7:11">
      <c r="G6500" s="160">
        <f t="shared" si="509"/>
        <v>0</v>
      </c>
      <c r="H6500" s="160">
        <f t="shared" si="513"/>
        <v>0</v>
      </c>
      <c r="I6500" s="160">
        <f t="shared" si="510"/>
        <v>0</v>
      </c>
      <c r="J6500" s="160">
        <f t="shared" si="511"/>
        <v>0</v>
      </c>
      <c r="K6500" s="160">
        <f t="shared" si="512"/>
        <v>0</v>
      </c>
    </row>
    <row r="6501" spans="7:11">
      <c r="G6501" s="160">
        <f t="shared" si="509"/>
        <v>0</v>
      </c>
      <c r="H6501" s="160">
        <f t="shared" si="513"/>
        <v>0</v>
      </c>
      <c r="I6501" s="160">
        <f t="shared" si="510"/>
        <v>0</v>
      </c>
      <c r="J6501" s="160">
        <f t="shared" si="511"/>
        <v>0</v>
      </c>
      <c r="K6501" s="160">
        <f t="shared" si="512"/>
        <v>0</v>
      </c>
    </row>
    <row r="6502" spans="7:11">
      <c r="G6502" s="160">
        <f t="shared" si="509"/>
        <v>0</v>
      </c>
      <c r="H6502" s="160">
        <f t="shared" si="513"/>
        <v>0</v>
      </c>
      <c r="I6502" s="160">
        <f t="shared" si="510"/>
        <v>0</v>
      </c>
      <c r="J6502" s="160">
        <f t="shared" si="511"/>
        <v>0</v>
      </c>
      <c r="K6502" s="160">
        <f t="shared" si="512"/>
        <v>0</v>
      </c>
    </row>
    <row r="6503" spans="7:11">
      <c r="G6503" s="160">
        <f t="shared" si="509"/>
        <v>0</v>
      </c>
      <c r="H6503" s="160">
        <f t="shared" si="513"/>
        <v>0</v>
      </c>
      <c r="I6503" s="160">
        <f t="shared" si="510"/>
        <v>0</v>
      </c>
      <c r="J6503" s="160">
        <f t="shared" si="511"/>
        <v>0</v>
      </c>
      <c r="K6503" s="160">
        <f t="shared" si="512"/>
        <v>0</v>
      </c>
    </row>
    <row r="6504" spans="7:11">
      <c r="G6504" s="160">
        <f t="shared" si="509"/>
        <v>0</v>
      </c>
      <c r="H6504" s="160">
        <f t="shared" si="513"/>
        <v>0</v>
      </c>
      <c r="I6504" s="160">
        <f t="shared" si="510"/>
        <v>0</v>
      </c>
      <c r="J6504" s="160">
        <f t="shared" si="511"/>
        <v>0</v>
      </c>
      <c r="K6504" s="160">
        <f t="shared" si="512"/>
        <v>0</v>
      </c>
    </row>
    <row r="6505" spans="7:11">
      <c r="G6505" s="160">
        <f t="shared" si="509"/>
        <v>0</v>
      </c>
      <c r="H6505" s="160">
        <f t="shared" si="513"/>
        <v>0</v>
      </c>
      <c r="I6505" s="160">
        <f t="shared" si="510"/>
        <v>0</v>
      </c>
      <c r="J6505" s="160">
        <f t="shared" si="511"/>
        <v>0</v>
      </c>
      <c r="K6505" s="160">
        <f t="shared" si="512"/>
        <v>0</v>
      </c>
    </row>
    <row r="6506" spans="7:11">
      <c r="G6506" s="160">
        <f t="shared" si="509"/>
        <v>0</v>
      </c>
      <c r="H6506" s="160">
        <f t="shared" si="513"/>
        <v>0</v>
      </c>
      <c r="I6506" s="160">
        <f t="shared" si="510"/>
        <v>0</v>
      </c>
      <c r="J6506" s="160">
        <f t="shared" si="511"/>
        <v>0</v>
      </c>
      <c r="K6506" s="160">
        <f t="shared" si="512"/>
        <v>0</v>
      </c>
    </row>
    <row r="6507" spans="7:11">
      <c r="G6507" s="160">
        <f t="shared" si="509"/>
        <v>0</v>
      </c>
      <c r="H6507" s="160">
        <f t="shared" si="513"/>
        <v>0</v>
      </c>
      <c r="I6507" s="160">
        <f t="shared" si="510"/>
        <v>0</v>
      </c>
      <c r="J6507" s="160">
        <f t="shared" si="511"/>
        <v>0</v>
      </c>
      <c r="K6507" s="160">
        <f t="shared" si="512"/>
        <v>0</v>
      </c>
    </row>
    <row r="6508" spans="7:11">
      <c r="G6508" s="160">
        <f t="shared" si="509"/>
        <v>0</v>
      </c>
      <c r="H6508" s="160">
        <f t="shared" si="513"/>
        <v>0</v>
      </c>
      <c r="I6508" s="160">
        <f t="shared" si="510"/>
        <v>0</v>
      </c>
      <c r="J6508" s="160">
        <f t="shared" si="511"/>
        <v>0</v>
      </c>
      <c r="K6508" s="160">
        <f t="shared" si="512"/>
        <v>0</v>
      </c>
    </row>
    <row r="6509" spans="7:11">
      <c r="G6509" s="160">
        <f t="shared" si="509"/>
        <v>0</v>
      </c>
      <c r="H6509" s="160">
        <f t="shared" si="513"/>
        <v>0</v>
      </c>
      <c r="I6509" s="160">
        <f t="shared" si="510"/>
        <v>0</v>
      </c>
      <c r="J6509" s="160">
        <f t="shared" si="511"/>
        <v>0</v>
      </c>
      <c r="K6509" s="160">
        <f t="shared" si="512"/>
        <v>0</v>
      </c>
    </row>
    <row r="6510" spans="7:11">
      <c r="G6510" s="160">
        <f t="shared" si="509"/>
        <v>0</v>
      </c>
      <c r="H6510" s="160">
        <f t="shared" si="513"/>
        <v>0</v>
      </c>
      <c r="I6510" s="160">
        <f t="shared" si="510"/>
        <v>0</v>
      </c>
      <c r="J6510" s="160">
        <f t="shared" si="511"/>
        <v>0</v>
      </c>
      <c r="K6510" s="160">
        <f t="shared" si="512"/>
        <v>0</v>
      </c>
    </row>
    <row r="6511" spans="7:11">
      <c r="G6511" s="160">
        <f t="shared" si="509"/>
        <v>0</v>
      </c>
      <c r="H6511" s="160">
        <f t="shared" si="513"/>
        <v>0</v>
      </c>
      <c r="I6511" s="160">
        <f t="shared" si="510"/>
        <v>0</v>
      </c>
      <c r="J6511" s="160">
        <f t="shared" si="511"/>
        <v>0</v>
      </c>
      <c r="K6511" s="160">
        <f t="shared" si="512"/>
        <v>0</v>
      </c>
    </row>
    <row r="6512" spans="7:11">
      <c r="G6512" s="160">
        <f t="shared" si="509"/>
        <v>0</v>
      </c>
      <c r="H6512" s="160">
        <f t="shared" si="513"/>
        <v>0</v>
      </c>
      <c r="I6512" s="160">
        <f t="shared" si="510"/>
        <v>0</v>
      </c>
      <c r="J6512" s="160">
        <f t="shared" si="511"/>
        <v>0</v>
      </c>
      <c r="K6512" s="160">
        <f t="shared" si="512"/>
        <v>0</v>
      </c>
    </row>
    <row r="6513" spans="7:11">
      <c r="G6513" s="160">
        <f t="shared" si="509"/>
        <v>0</v>
      </c>
      <c r="H6513" s="160">
        <f t="shared" si="513"/>
        <v>0</v>
      </c>
      <c r="I6513" s="160">
        <f t="shared" si="510"/>
        <v>0</v>
      </c>
      <c r="J6513" s="160">
        <f t="shared" si="511"/>
        <v>0</v>
      </c>
      <c r="K6513" s="160">
        <f t="shared" si="512"/>
        <v>0</v>
      </c>
    </row>
    <row r="6514" spans="7:11">
      <c r="G6514" s="160">
        <f t="shared" si="509"/>
        <v>0</v>
      </c>
      <c r="H6514" s="160">
        <f t="shared" si="513"/>
        <v>0</v>
      </c>
      <c r="I6514" s="160">
        <f t="shared" si="510"/>
        <v>0</v>
      </c>
      <c r="J6514" s="160">
        <f t="shared" si="511"/>
        <v>0</v>
      </c>
      <c r="K6514" s="160">
        <f t="shared" si="512"/>
        <v>0</v>
      </c>
    </row>
    <row r="6515" spans="7:11">
      <c r="G6515" s="160">
        <f t="shared" si="509"/>
        <v>0</v>
      </c>
      <c r="H6515" s="160">
        <f t="shared" si="513"/>
        <v>0</v>
      </c>
      <c r="I6515" s="160">
        <f t="shared" si="510"/>
        <v>0</v>
      </c>
      <c r="J6515" s="160">
        <f t="shared" si="511"/>
        <v>0</v>
      </c>
      <c r="K6515" s="160">
        <f t="shared" si="512"/>
        <v>0</v>
      </c>
    </row>
    <row r="6516" spans="7:11">
      <c r="G6516" s="160">
        <f t="shared" si="509"/>
        <v>0</v>
      </c>
      <c r="H6516" s="160">
        <f t="shared" si="513"/>
        <v>0</v>
      </c>
      <c r="I6516" s="160">
        <f t="shared" si="510"/>
        <v>0</v>
      </c>
      <c r="J6516" s="160">
        <f t="shared" si="511"/>
        <v>0</v>
      </c>
      <c r="K6516" s="160">
        <f t="shared" si="512"/>
        <v>0</v>
      </c>
    </row>
    <row r="6517" spans="7:11">
      <c r="G6517" s="160">
        <f t="shared" si="509"/>
        <v>0</v>
      </c>
      <c r="H6517" s="160">
        <f t="shared" si="513"/>
        <v>0</v>
      </c>
      <c r="I6517" s="160">
        <f t="shared" si="510"/>
        <v>0</v>
      </c>
      <c r="J6517" s="160">
        <f t="shared" si="511"/>
        <v>0</v>
      </c>
      <c r="K6517" s="160">
        <f t="shared" si="512"/>
        <v>0</v>
      </c>
    </row>
    <row r="6518" spans="7:11">
      <c r="G6518" s="160">
        <f t="shared" si="509"/>
        <v>0</v>
      </c>
      <c r="H6518" s="160">
        <f t="shared" si="513"/>
        <v>0</v>
      </c>
      <c r="I6518" s="160">
        <f t="shared" si="510"/>
        <v>0</v>
      </c>
      <c r="J6518" s="160">
        <f t="shared" si="511"/>
        <v>0</v>
      </c>
      <c r="K6518" s="160">
        <f t="shared" si="512"/>
        <v>0</v>
      </c>
    </row>
    <row r="6519" spans="7:11">
      <c r="G6519" s="160">
        <f t="shared" si="509"/>
        <v>0</v>
      </c>
      <c r="H6519" s="160">
        <f t="shared" si="513"/>
        <v>0</v>
      </c>
      <c r="I6519" s="160">
        <f t="shared" si="510"/>
        <v>0</v>
      </c>
      <c r="J6519" s="160">
        <f t="shared" si="511"/>
        <v>0</v>
      </c>
      <c r="K6519" s="160">
        <f t="shared" si="512"/>
        <v>0</v>
      </c>
    </row>
    <row r="6520" spans="7:11">
      <c r="G6520" s="160">
        <f t="shared" si="509"/>
        <v>0</v>
      </c>
      <c r="H6520" s="160">
        <f t="shared" si="513"/>
        <v>0</v>
      </c>
      <c r="I6520" s="160">
        <f t="shared" si="510"/>
        <v>0</v>
      </c>
      <c r="J6520" s="160">
        <f t="shared" si="511"/>
        <v>0</v>
      </c>
      <c r="K6520" s="160">
        <f t="shared" si="512"/>
        <v>0</v>
      </c>
    </row>
    <row r="6521" spans="7:11">
      <c r="G6521" s="160">
        <f t="shared" ref="G6521:G6584" si="514">IF(LEFT(C6521,2)="1-","ТР",IF(LEFT(C6521,2)="4-","ТР",0))</f>
        <v>0</v>
      </c>
      <c r="H6521" s="160">
        <f t="shared" si="513"/>
        <v>0</v>
      </c>
      <c r="I6521" s="160">
        <f t="shared" si="510"/>
        <v>0</v>
      </c>
      <c r="J6521" s="160">
        <f t="shared" si="511"/>
        <v>0</v>
      </c>
      <c r="K6521" s="160">
        <f t="shared" si="512"/>
        <v>0</v>
      </c>
    </row>
    <row r="6522" spans="7:11">
      <c r="G6522" s="160">
        <f t="shared" si="514"/>
        <v>0</v>
      </c>
      <c r="H6522" s="160">
        <f t="shared" si="513"/>
        <v>0</v>
      </c>
      <c r="I6522" s="160">
        <f t="shared" si="510"/>
        <v>0</v>
      </c>
      <c r="J6522" s="160">
        <f t="shared" si="511"/>
        <v>0</v>
      </c>
      <c r="K6522" s="160">
        <f t="shared" si="512"/>
        <v>0</v>
      </c>
    </row>
    <row r="6523" spans="7:11">
      <c r="G6523" s="160">
        <f t="shared" si="514"/>
        <v>0</v>
      </c>
      <c r="H6523" s="160">
        <f t="shared" si="513"/>
        <v>0</v>
      </c>
      <c r="I6523" s="160">
        <f t="shared" si="510"/>
        <v>0</v>
      </c>
      <c r="J6523" s="160">
        <f t="shared" si="511"/>
        <v>0</v>
      </c>
      <c r="K6523" s="160">
        <f t="shared" si="512"/>
        <v>0</v>
      </c>
    </row>
    <row r="6524" spans="7:11">
      <c r="G6524" s="160">
        <f t="shared" si="514"/>
        <v>0</v>
      </c>
      <c r="H6524" s="160">
        <f t="shared" si="513"/>
        <v>0</v>
      </c>
      <c r="I6524" s="160">
        <f t="shared" si="510"/>
        <v>0</v>
      </c>
      <c r="J6524" s="160">
        <f t="shared" si="511"/>
        <v>0</v>
      </c>
      <c r="K6524" s="160">
        <f t="shared" si="512"/>
        <v>0</v>
      </c>
    </row>
    <row r="6525" spans="7:11">
      <c r="G6525" s="160">
        <f t="shared" si="514"/>
        <v>0</v>
      </c>
      <c r="H6525" s="160">
        <f t="shared" si="513"/>
        <v>0</v>
      </c>
      <c r="I6525" s="160">
        <f t="shared" si="510"/>
        <v>0</v>
      </c>
      <c r="J6525" s="160">
        <f t="shared" si="511"/>
        <v>0</v>
      </c>
      <c r="K6525" s="160">
        <f t="shared" si="512"/>
        <v>0</v>
      </c>
    </row>
    <row r="6526" spans="7:11">
      <c r="G6526" s="160">
        <f t="shared" si="514"/>
        <v>0</v>
      </c>
      <c r="H6526" s="160">
        <f t="shared" si="513"/>
        <v>0</v>
      </c>
      <c r="I6526" s="160">
        <f t="shared" si="510"/>
        <v>0</v>
      </c>
      <c r="J6526" s="160">
        <f t="shared" si="511"/>
        <v>0</v>
      </c>
      <c r="K6526" s="160">
        <f t="shared" si="512"/>
        <v>0</v>
      </c>
    </row>
    <row r="6527" spans="7:11">
      <c r="G6527" s="160">
        <f t="shared" si="514"/>
        <v>0</v>
      </c>
      <c r="H6527" s="160">
        <f t="shared" si="513"/>
        <v>0</v>
      </c>
      <c r="I6527" s="160">
        <f t="shared" si="510"/>
        <v>0</v>
      </c>
      <c r="J6527" s="160">
        <f t="shared" si="511"/>
        <v>0</v>
      </c>
      <c r="K6527" s="160">
        <f t="shared" si="512"/>
        <v>0</v>
      </c>
    </row>
    <row r="6528" spans="7:11">
      <c r="G6528" s="160">
        <f t="shared" si="514"/>
        <v>0</v>
      </c>
      <c r="H6528" s="160">
        <f t="shared" si="513"/>
        <v>0</v>
      </c>
      <c r="I6528" s="160">
        <f t="shared" si="510"/>
        <v>0</v>
      </c>
      <c r="J6528" s="160">
        <f t="shared" si="511"/>
        <v>0</v>
      </c>
      <c r="K6528" s="160">
        <f t="shared" si="512"/>
        <v>0</v>
      </c>
    </row>
    <row r="6529" spans="7:11">
      <c r="G6529" s="160">
        <f t="shared" si="514"/>
        <v>0</v>
      </c>
      <c r="H6529" s="160">
        <f t="shared" si="513"/>
        <v>0</v>
      </c>
      <c r="I6529" s="160">
        <f t="shared" si="510"/>
        <v>0</v>
      </c>
      <c r="J6529" s="160">
        <f t="shared" si="511"/>
        <v>0</v>
      </c>
      <c r="K6529" s="160">
        <f t="shared" si="512"/>
        <v>0</v>
      </c>
    </row>
    <row r="6530" spans="7:11">
      <c r="G6530" s="160">
        <f t="shared" si="514"/>
        <v>0</v>
      </c>
      <c r="H6530" s="160">
        <f t="shared" si="513"/>
        <v>0</v>
      </c>
      <c r="I6530" s="160">
        <f t="shared" si="510"/>
        <v>0</v>
      </c>
      <c r="J6530" s="160">
        <f t="shared" si="511"/>
        <v>0</v>
      </c>
      <c r="K6530" s="160">
        <f t="shared" si="512"/>
        <v>0</v>
      </c>
    </row>
    <row r="6531" spans="7:11">
      <c r="G6531" s="160">
        <f t="shared" si="514"/>
        <v>0</v>
      </c>
      <c r="H6531" s="160">
        <f t="shared" si="513"/>
        <v>0</v>
      </c>
      <c r="I6531" s="160">
        <f t="shared" si="510"/>
        <v>0</v>
      </c>
      <c r="J6531" s="160">
        <f t="shared" si="511"/>
        <v>0</v>
      </c>
      <c r="K6531" s="160">
        <f t="shared" si="512"/>
        <v>0</v>
      </c>
    </row>
    <row r="6532" spans="7:11">
      <c r="G6532" s="160">
        <f t="shared" si="514"/>
        <v>0</v>
      </c>
      <c r="H6532" s="160">
        <f t="shared" si="513"/>
        <v>0</v>
      </c>
      <c r="I6532" s="160">
        <f t="shared" ref="I6532:I6595" si="515">IF(G6532="ТР",F6532,0)</f>
        <v>0</v>
      </c>
      <c r="J6532" s="160">
        <f t="shared" si="511"/>
        <v>0</v>
      </c>
      <c r="K6532" s="160">
        <f t="shared" si="512"/>
        <v>0</v>
      </c>
    </row>
    <row r="6533" spans="7:11">
      <c r="G6533" s="160">
        <f t="shared" si="514"/>
        <v>0</v>
      </c>
      <c r="H6533" s="160">
        <f t="shared" si="513"/>
        <v>0</v>
      </c>
      <c r="I6533" s="160">
        <f t="shared" si="515"/>
        <v>0</v>
      </c>
      <c r="J6533" s="160">
        <f t="shared" ref="J6533:J6596" si="516">IF(LEFT(C6533,2)="02","КР",0)</f>
        <v>0</v>
      </c>
      <c r="K6533" s="160">
        <f t="shared" ref="K6533:K6596" si="517">IF(J6533="КР",F6533,0)</f>
        <v>0</v>
      </c>
    </row>
    <row r="6534" spans="7:11">
      <c r="G6534" s="160">
        <f t="shared" si="514"/>
        <v>0</v>
      </c>
      <c r="H6534" s="160">
        <f t="shared" si="513"/>
        <v>0</v>
      </c>
      <c r="I6534" s="160">
        <f t="shared" si="515"/>
        <v>0</v>
      </c>
      <c r="J6534" s="160">
        <f t="shared" si="516"/>
        <v>0</v>
      </c>
      <c r="K6534" s="160">
        <f t="shared" si="517"/>
        <v>0</v>
      </c>
    </row>
    <row r="6535" spans="7:11">
      <c r="G6535" s="160">
        <f t="shared" si="514"/>
        <v>0</v>
      </c>
      <c r="H6535" s="160">
        <f t="shared" ref="H6535:H6598" si="518">IF(G6535="ТР",MID(C6535,3,1),0)</f>
        <v>0</v>
      </c>
      <c r="I6535" s="160">
        <f t="shared" si="515"/>
        <v>0</v>
      </c>
      <c r="J6535" s="160">
        <f t="shared" si="516"/>
        <v>0</v>
      </c>
      <c r="K6535" s="160">
        <f t="shared" si="517"/>
        <v>0</v>
      </c>
    </row>
    <row r="6536" spans="7:11">
      <c r="G6536" s="160">
        <f t="shared" si="514"/>
        <v>0</v>
      </c>
      <c r="H6536" s="160">
        <f t="shared" si="518"/>
        <v>0</v>
      </c>
      <c r="I6536" s="160">
        <f t="shared" si="515"/>
        <v>0</v>
      </c>
      <c r="J6536" s="160">
        <f t="shared" si="516"/>
        <v>0</v>
      </c>
      <c r="K6536" s="160">
        <f t="shared" si="517"/>
        <v>0</v>
      </c>
    </row>
    <row r="6537" spans="7:11">
      <c r="G6537" s="160">
        <f t="shared" si="514"/>
        <v>0</v>
      </c>
      <c r="H6537" s="160">
        <f t="shared" si="518"/>
        <v>0</v>
      </c>
      <c r="I6537" s="160">
        <f t="shared" si="515"/>
        <v>0</v>
      </c>
      <c r="J6537" s="160">
        <f t="shared" si="516"/>
        <v>0</v>
      </c>
      <c r="K6537" s="160">
        <f t="shared" si="517"/>
        <v>0</v>
      </c>
    </row>
    <row r="6538" spans="7:11">
      <c r="G6538" s="160">
        <f t="shared" si="514"/>
        <v>0</v>
      </c>
      <c r="H6538" s="160">
        <f t="shared" si="518"/>
        <v>0</v>
      </c>
      <c r="I6538" s="160">
        <f t="shared" si="515"/>
        <v>0</v>
      </c>
      <c r="J6538" s="160">
        <f t="shared" si="516"/>
        <v>0</v>
      </c>
      <c r="K6538" s="160">
        <f t="shared" si="517"/>
        <v>0</v>
      </c>
    </row>
    <row r="6539" spans="7:11">
      <c r="G6539" s="160">
        <f t="shared" si="514"/>
        <v>0</v>
      </c>
      <c r="H6539" s="160">
        <f t="shared" si="518"/>
        <v>0</v>
      </c>
      <c r="I6539" s="160">
        <f t="shared" si="515"/>
        <v>0</v>
      </c>
      <c r="J6539" s="160">
        <f t="shared" si="516"/>
        <v>0</v>
      </c>
      <c r="K6539" s="160">
        <f t="shared" si="517"/>
        <v>0</v>
      </c>
    </row>
    <row r="6540" spans="7:11">
      <c r="G6540" s="160">
        <f t="shared" si="514"/>
        <v>0</v>
      </c>
      <c r="H6540" s="160">
        <f t="shared" si="518"/>
        <v>0</v>
      </c>
      <c r="I6540" s="160">
        <f t="shared" si="515"/>
        <v>0</v>
      </c>
      <c r="J6540" s="160">
        <f t="shared" si="516"/>
        <v>0</v>
      </c>
      <c r="K6540" s="160">
        <f t="shared" si="517"/>
        <v>0</v>
      </c>
    </row>
    <row r="6541" spans="7:11">
      <c r="G6541" s="160">
        <f t="shared" si="514"/>
        <v>0</v>
      </c>
      <c r="H6541" s="160">
        <f t="shared" si="518"/>
        <v>0</v>
      </c>
      <c r="I6541" s="160">
        <f t="shared" si="515"/>
        <v>0</v>
      </c>
      <c r="J6541" s="160">
        <f t="shared" si="516"/>
        <v>0</v>
      </c>
      <c r="K6541" s="160">
        <f t="shared" si="517"/>
        <v>0</v>
      </c>
    </row>
    <row r="6542" spans="7:11">
      <c r="G6542" s="160">
        <f t="shared" si="514"/>
        <v>0</v>
      </c>
      <c r="H6542" s="160">
        <f t="shared" si="518"/>
        <v>0</v>
      </c>
      <c r="I6542" s="160">
        <f t="shared" si="515"/>
        <v>0</v>
      </c>
      <c r="J6542" s="160">
        <f t="shared" si="516"/>
        <v>0</v>
      </c>
      <c r="K6542" s="160">
        <f t="shared" si="517"/>
        <v>0</v>
      </c>
    </row>
    <row r="6543" spans="7:11">
      <c r="G6543" s="160">
        <f t="shared" si="514"/>
        <v>0</v>
      </c>
      <c r="H6543" s="160">
        <f t="shared" si="518"/>
        <v>0</v>
      </c>
      <c r="I6543" s="160">
        <f t="shared" si="515"/>
        <v>0</v>
      </c>
      <c r="J6543" s="160">
        <f t="shared" si="516"/>
        <v>0</v>
      </c>
      <c r="K6543" s="160">
        <f t="shared" si="517"/>
        <v>0</v>
      </c>
    </row>
    <row r="6544" spans="7:11">
      <c r="G6544" s="160">
        <f t="shared" si="514"/>
        <v>0</v>
      </c>
      <c r="H6544" s="160">
        <f t="shared" si="518"/>
        <v>0</v>
      </c>
      <c r="I6544" s="160">
        <f t="shared" si="515"/>
        <v>0</v>
      </c>
      <c r="J6544" s="160">
        <f t="shared" si="516"/>
        <v>0</v>
      </c>
      <c r="K6544" s="160">
        <f t="shared" si="517"/>
        <v>0</v>
      </c>
    </row>
    <row r="6545" spans="7:11">
      <c r="G6545" s="160">
        <f t="shared" si="514"/>
        <v>0</v>
      </c>
      <c r="H6545" s="160">
        <f t="shared" si="518"/>
        <v>0</v>
      </c>
      <c r="I6545" s="160">
        <f t="shared" si="515"/>
        <v>0</v>
      </c>
      <c r="J6545" s="160">
        <f t="shared" si="516"/>
        <v>0</v>
      </c>
      <c r="K6545" s="160">
        <f t="shared" si="517"/>
        <v>0</v>
      </c>
    </row>
    <row r="6546" spans="7:11">
      <c r="G6546" s="160">
        <f t="shared" si="514"/>
        <v>0</v>
      </c>
      <c r="H6546" s="160">
        <f t="shared" si="518"/>
        <v>0</v>
      </c>
      <c r="I6546" s="160">
        <f t="shared" si="515"/>
        <v>0</v>
      </c>
      <c r="J6546" s="160">
        <f t="shared" si="516"/>
        <v>0</v>
      </c>
      <c r="K6546" s="160">
        <f t="shared" si="517"/>
        <v>0</v>
      </c>
    </row>
    <row r="6547" spans="7:11">
      <c r="G6547" s="160">
        <f t="shared" si="514"/>
        <v>0</v>
      </c>
      <c r="H6547" s="160">
        <f t="shared" si="518"/>
        <v>0</v>
      </c>
      <c r="I6547" s="160">
        <f t="shared" si="515"/>
        <v>0</v>
      </c>
      <c r="J6547" s="160">
        <f t="shared" si="516"/>
        <v>0</v>
      </c>
      <c r="K6547" s="160">
        <f t="shared" si="517"/>
        <v>0</v>
      </c>
    </row>
    <row r="6548" spans="7:11">
      <c r="G6548" s="160">
        <f t="shared" si="514"/>
        <v>0</v>
      </c>
      <c r="H6548" s="160">
        <f t="shared" si="518"/>
        <v>0</v>
      </c>
      <c r="I6548" s="160">
        <f t="shared" si="515"/>
        <v>0</v>
      </c>
      <c r="J6548" s="160">
        <f t="shared" si="516"/>
        <v>0</v>
      </c>
      <c r="K6548" s="160">
        <f t="shared" si="517"/>
        <v>0</v>
      </c>
    </row>
    <row r="6549" spans="7:11">
      <c r="G6549" s="160">
        <f t="shared" si="514"/>
        <v>0</v>
      </c>
      <c r="H6549" s="160">
        <f t="shared" si="518"/>
        <v>0</v>
      </c>
      <c r="I6549" s="160">
        <f t="shared" si="515"/>
        <v>0</v>
      </c>
      <c r="J6549" s="160">
        <f t="shared" si="516"/>
        <v>0</v>
      </c>
      <c r="K6549" s="160">
        <f t="shared" si="517"/>
        <v>0</v>
      </c>
    </row>
    <row r="6550" spans="7:11">
      <c r="G6550" s="160">
        <f t="shared" si="514"/>
        <v>0</v>
      </c>
      <c r="H6550" s="160">
        <f t="shared" si="518"/>
        <v>0</v>
      </c>
      <c r="I6550" s="160">
        <f t="shared" si="515"/>
        <v>0</v>
      </c>
      <c r="J6550" s="160">
        <f t="shared" si="516"/>
        <v>0</v>
      </c>
      <c r="K6550" s="160">
        <f t="shared" si="517"/>
        <v>0</v>
      </c>
    </row>
    <row r="6551" spans="7:11">
      <c r="G6551" s="160">
        <f t="shared" si="514"/>
        <v>0</v>
      </c>
      <c r="H6551" s="160">
        <f t="shared" si="518"/>
        <v>0</v>
      </c>
      <c r="I6551" s="160">
        <f t="shared" si="515"/>
        <v>0</v>
      </c>
      <c r="J6551" s="160">
        <f t="shared" si="516"/>
        <v>0</v>
      </c>
      <c r="K6551" s="160">
        <f t="shared" si="517"/>
        <v>0</v>
      </c>
    </row>
    <row r="6552" spans="7:11">
      <c r="G6552" s="160">
        <f t="shared" si="514"/>
        <v>0</v>
      </c>
      <c r="H6552" s="160">
        <f t="shared" si="518"/>
        <v>0</v>
      </c>
      <c r="I6552" s="160">
        <f t="shared" si="515"/>
        <v>0</v>
      </c>
      <c r="J6552" s="160">
        <f t="shared" si="516"/>
        <v>0</v>
      </c>
      <c r="K6552" s="160">
        <f t="shared" si="517"/>
        <v>0</v>
      </c>
    </row>
    <row r="6553" spans="7:11">
      <c r="G6553" s="160">
        <f t="shared" si="514"/>
        <v>0</v>
      </c>
      <c r="H6553" s="160">
        <f t="shared" si="518"/>
        <v>0</v>
      </c>
      <c r="I6553" s="160">
        <f t="shared" si="515"/>
        <v>0</v>
      </c>
      <c r="J6553" s="160">
        <f t="shared" si="516"/>
        <v>0</v>
      </c>
      <c r="K6553" s="160">
        <f t="shared" si="517"/>
        <v>0</v>
      </c>
    </row>
    <row r="6554" spans="7:11">
      <c r="G6554" s="160">
        <f t="shared" si="514"/>
        <v>0</v>
      </c>
      <c r="H6554" s="160">
        <f t="shared" si="518"/>
        <v>0</v>
      </c>
      <c r="I6554" s="160">
        <f t="shared" si="515"/>
        <v>0</v>
      </c>
      <c r="J6554" s="160">
        <f t="shared" si="516"/>
        <v>0</v>
      </c>
      <c r="K6554" s="160">
        <f t="shared" si="517"/>
        <v>0</v>
      </c>
    </row>
    <row r="6555" spans="7:11">
      <c r="G6555" s="160">
        <f t="shared" si="514"/>
        <v>0</v>
      </c>
      <c r="H6555" s="160">
        <f t="shared" si="518"/>
        <v>0</v>
      </c>
      <c r="I6555" s="160">
        <f t="shared" si="515"/>
        <v>0</v>
      </c>
      <c r="J6555" s="160">
        <f t="shared" si="516"/>
        <v>0</v>
      </c>
      <c r="K6555" s="160">
        <f t="shared" si="517"/>
        <v>0</v>
      </c>
    </row>
    <row r="6556" spans="7:11">
      <c r="G6556" s="160">
        <f t="shared" si="514"/>
        <v>0</v>
      </c>
      <c r="H6556" s="160">
        <f t="shared" si="518"/>
        <v>0</v>
      </c>
      <c r="I6556" s="160">
        <f t="shared" si="515"/>
        <v>0</v>
      </c>
      <c r="J6556" s="160">
        <f t="shared" si="516"/>
        <v>0</v>
      </c>
      <c r="K6556" s="160">
        <f t="shared" si="517"/>
        <v>0</v>
      </c>
    </row>
    <row r="6557" spans="7:11">
      <c r="G6557" s="160">
        <f t="shared" si="514"/>
        <v>0</v>
      </c>
      <c r="H6557" s="160">
        <f t="shared" si="518"/>
        <v>0</v>
      </c>
      <c r="I6557" s="160">
        <f t="shared" si="515"/>
        <v>0</v>
      </c>
      <c r="J6557" s="160">
        <f t="shared" si="516"/>
        <v>0</v>
      </c>
      <c r="K6557" s="160">
        <f t="shared" si="517"/>
        <v>0</v>
      </c>
    </row>
    <row r="6558" spans="7:11">
      <c r="G6558" s="160">
        <f t="shared" si="514"/>
        <v>0</v>
      </c>
      <c r="H6558" s="160">
        <f t="shared" si="518"/>
        <v>0</v>
      </c>
      <c r="I6558" s="160">
        <f t="shared" si="515"/>
        <v>0</v>
      </c>
      <c r="J6558" s="160">
        <f t="shared" si="516"/>
        <v>0</v>
      </c>
      <c r="K6558" s="160">
        <f t="shared" si="517"/>
        <v>0</v>
      </c>
    </row>
    <row r="6559" spans="7:11">
      <c r="G6559" s="160">
        <f t="shared" si="514"/>
        <v>0</v>
      </c>
      <c r="H6559" s="160">
        <f t="shared" si="518"/>
        <v>0</v>
      </c>
      <c r="I6559" s="160">
        <f t="shared" si="515"/>
        <v>0</v>
      </c>
      <c r="J6559" s="160">
        <f t="shared" si="516"/>
        <v>0</v>
      </c>
      <c r="K6559" s="160">
        <f t="shared" si="517"/>
        <v>0</v>
      </c>
    </row>
    <row r="6560" spans="7:11">
      <c r="G6560" s="160">
        <f t="shared" si="514"/>
        <v>0</v>
      </c>
      <c r="H6560" s="160">
        <f t="shared" si="518"/>
        <v>0</v>
      </c>
      <c r="I6560" s="160">
        <f t="shared" si="515"/>
        <v>0</v>
      </c>
      <c r="J6560" s="160">
        <f t="shared" si="516"/>
        <v>0</v>
      </c>
      <c r="K6560" s="160">
        <f t="shared" si="517"/>
        <v>0</v>
      </c>
    </row>
    <row r="6561" spans="7:11">
      <c r="G6561" s="160">
        <f t="shared" si="514"/>
        <v>0</v>
      </c>
      <c r="H6561" s="160">
        <f t="shared" si="518"/>
        <v>0</v>
      </c>
      <c r="I6561" s="160">
        <f t="shared" si="515"/>
        <v>0</v>
      </c>
      <c r="J6561" s="160">
        <f t="shared" si="516"/>
        <v>0</v>
      </c>
      <c r="K6561" s="160">
        <f t="shared" si="517"/>
        <v>0</v>
      </c>
    </row>
    <row r="6562" spans="7:11">
      <c r="G6562" s="160">
        <f t="shared" si="514"/>
        <v>0</v>
      </c>
      <c r="H6562" s="160">
        <f t="shared" si="518"/>
        <v>0</v>
      </c>
      <c r="I6562" s="160">
        <f t="shared" si="515"/>
        <v>0</v>
      </c>
      <c r="J6562" s="160">
        <f t="shared" si="516"/>
        <v>0</v>
      </c>
      <c r="K6562" s="160">
        <f t="shared" si="517"/>
        <v>0</v>
      </c>
    </row>
    <row r="6563" spans="7:11">
      <c r="G6563" s="160">
        <f t="shared" si="514"/>
        <v>0</v>
      </c>
      <c r="H6563" s="160">
        <f t="shared" si="518"/>
        <v>0</v>
      </c>
      <c r="I6563" s="160">
        <f t="shared" si="515"/>
        <v>0</v>
      </c>
      <c r="J6563" s="160">
        <f t="shared" si="516"/>
        <v>0</v>
      </c>
      <c r="K6563" s="160">
        <f t="shared" si="517"/>
        <v>0</v>
      </c>
    </row>
    <row r="6564" spans="7:11">
      <c r="G6564" s="160">
        <f t="shared" si="514"/>
        <v>0</v>
      </c>
      <c r="H6564" s="160">
        <f t="shared" si="518"/>
        <v>0</v>
      </c>
      <c r="I6564" s="160">
        <f t="shared" si="515"/>
        <v>0</v>
      </c>
      <c r="J6564" s="160">
        <f t="shared" si="516"/>
        <v>0</v>
      </c>
      <c r="K6564" s="160">
        <f t="shared" si="517"/>
        <v>0</v>
      </c>
    </row>
    <row r="6565" spans="7:11">
      <c r="G6565" s="160">
        <f t="shared" si="514"/>
        <v>0</v>
      </c>
      <c r="H6565" s="160">
        <f t="shared" si="518"/>
        <v>0</v>
      </c>
      <c r="I6565" s="160">
        <f t="shared" si="515"/>
        <v>0</v>
      </c>
      <c r="J6565" s="160">
        <f t="shared" si="516"/>
        <v>0</v>
      </c>
      <c r="K6565" s="160">
        <f t="shared" si="517"/>
        <v>0</v>
      </c>
    </row>
    <row r="6566" spans="7:11">
      <c r="G6566" s="160">
        <f t="shared" si="514"/>
        <v>0</v>
      </c>
      <c r="H6566" s="160">
        <f t="shared" si="518"/>
        <v>0</v>
      </c>
      <c r="I6566" s="160">
        <f t="shared" si="515"/>
        <v>0</v>
      </c>
      <c r="J6566" s="160">
        <f t="shared" si="516"/>
        <v>0</v>
      </c>
      <c r="K6566" s="160">
        <f t="shared" si="517"/>
        <v>0</v>
      </c>
    </row>
    <row r="6567" spans="7:11">
      <c r="G6567" s="160">
        <f t="shared" si="514"/>
        <v>0</v>
      </c>
      <c r="H6567" s="160">
        <f t="shared" si="518"/>
        <v>0</v>
      </c>
      <c r="I6567" s="160">
        <f t="shared" si="515"/>
        <v>0</v>
      </c>
      <c r="J6567" s="160">
        <f t="shared" si="516"/>
        <v>0</v>
      </c>
      <c r="K6567" s="160">
        <f t="shared" si="517"/>
        <v>0</v>
      </c>
    </row>
    <row r="6568" spans="7:11">
      <c r="G6568" s="160">
        <f t="shared" si="514"/>
        <v>0</v>
      </c>
      <c r="H6568" s="160">
        <f t="shared" si="518"/>
        <v>0</v>
      </c>
      <c r="I6568" s="160">
        <f t="shared" si="515"/>
        <v>0</v>
      </c>
      <c r="J6568" s="160">
        <f t="shared" si="516"/>
        <v>0</v>
      </c>
      <c r="K6568" s="160">
        <f t="shared" si="517"/>
        <v>0</v>
      </c>
    </row>
    <row r="6569" spans="7:11">
      <c r="G6569" s="160">
        <f t="shared" si="514"/>
        <v>0</v>
      </c>
      <c r="H6569" s="160">
        <f t="shared" si="518"/>
        <v>0</v>
      </c>
      <c r="I6569" s="160">
        <f t="shared" si="515"/>
        <v>0</v>
      </c>
      <c r="J6569" s="160">
        <f t="shared" si="516"/>
        <v>0</v>
      </c>
      <c r="K6569" s="160">
        <f t="shared" si="517"/>
        <v>0</v>
      </c>
    </row>
    <row r="6570" spans="7:11">
      <c r="G6570" s="160">
        <f t="shared" si="514"/>
        <v>0</v>
      </c>
      <c r="H6570" s="160">
        <f t="shared" si="518"/>
        <v>0</v>
      </c>
      <c r="I6570" s="160">
        <f t="shared" si="515"/>
        <v>0</v>
      </c>
      <c r="J6570" s="160">
        <f t="shared" si="516"/>
        <v>0</v>
      </c>
      <c r="K6570" s="160">
        <f t="shared" si="517"/>
        <v>0</v>
      </c>
    </row>
    <row r="6571" spans="7:11">
      <c r="G6571" s="160">
        <f t="shared" si="514"/>
        <v>0</v>
      </c>
      <c r="H6571" s="160">
        <f t="shared" si="518"/>
        <v>0</v>
      </c>
      <c r="I6571" s="160">
        <f t="shared" si="515"/>
        <v>0</v>
      </c>
      <c r="J6571" s="160">
        <f t="shared" si="516"/>
        <v>0</v>
      </c>
      <c r="K6571" s="160">
        <f t="shared" si="517"/>
        <v>0</v>
      </c>
    </row>
    <row r="6572" spans="7:11">
      <c r="G6572" s="160">
        <f t="shared" si="514"/>
        <v>0</v>
      </c>
      <c r="H6572" s="160">
        <f t="shared" si="518"/>
        <v>0</v>
      </c>
      <c r="I6572" s="160">
        <f t="shared" si="515"/>
        <v>0</v>
      </c>
      <c r="J6572" s="160">
        <f t="shared" si="516"/>
        <v>0</v>
      </c>
      <c r="K6572" s="160">
        <f t="shared" si="517"/>
        <v>0</v>
      </c>
    </row>
    <row r="6573" spans="7:11">
      <c r="G6573" s="160">
        <f t="shared" si="514"/>
        <v>0</v>
      </c>
      <c r="H6573" s="160">
        <f t="shared" si="518"/>
        <v>0</v>
      </c>
      <c r="I6573" s="160">
        <f t="shared" si="515"/>
        <v>0</v>
      </c>
      <c r="J6573" s="160">
        <f t="shared" si="516"/>
        <v>0</v>
      </c>
      <c r="K6573" s="160">
        <f t="shared" si="517"/>
        <v>0</v>
      </c>
    </row>
    <row r="6574" spans="7:11">
      <c r="G6574" s="160">
        <f t="shared" si="514"/>
        <v>0</v>
      </c>
      <c r="H6574" s="160">
        <f t="shared" si="518"/>
        <v>0</v>
      </c>
      <c r="I6574" s="160">
        <f t="shared" si="515"/>
        <v>0</v>
      </c>
      <c r="J6574" s="160">
        <f t="shared" si="516"/>
        <v>0</v>
      </c>
      <c r="K6574" s="160">
        <f t="shared" si="517"/>
        <v>0</v>
      </c>
    </row>
    <row r="6575" spans="7:11">
      <c r="G6575" s="160">
        <f t="shared" si="514"/>
        <v>0</v>
      </c>
      <c r="H6575" s="160">
        <f t="shared" si="518"/>
        <v>0</v>
      </c>
      <c r="I6575" s="160">
        <f t="shared" si="515"/>
        <v>0</v>
      </c>
      <c r="J6575" s="160">
        <f t="shared" si="516"/>
        <v>0</v>
      </c>
      <c r="K6575" s="160">
        <f t="shared" si="517"/>
        <v>0</v>
      </c>
    </row>
    <row r="6576" spans="7:11">
      <c r="G6576" s="160">
        <f t="shared" si="514"/>
        <v>0</v>
      </c>
      <c r="H6576" s="160">
        <f t="shared" si="518"/>
        <v>0</v>
      </c>
      <c r="I6576" s="160">
        <f t="shared" si="515"/>
        <v>0</v>
      </c>
      <c r="J6576" s="160">
        <f t="shared" si="516"/>
        <v>0</v>
      </c>
      <c r="K6576" s="160">
        <f t="shared" si="517"/>
        <v>0</v>
      </c>
    </row>
    <row r="6577" spans="7:11">
      <c r="G6577" s="160">
        <f t="shared" si="514"/>
        <v>0</v>
      </c>
      <c r="H6577" s="160">
        <f t="shared" si="518"/>
        <v>0</v>
      </c>
      <c r="I6577" s="160">
        <f t="shared" si="515"/>
        <v>0</v>
      </c>
      <c r="J6577" s="160">
        <f t="shared" si="516"/>
        <v>0</v>
      </c>
      <c r="K6577" s="160">
        <f t="shared" si="517"/>
        <v>0</v>
      </c>
    </row>
    <row r="6578" spans="7:11">
      <c r="G6578" s="160">
        <f t="shared" si="514"/>
        <v>0</v>
      </c>
      <c r="H6578" s="160">
        <f t="shared" si="518"/>
        <v>0</v>
      </c>
      <c r="I6578" s="160">
        <f t="shared" si="515"/>
        <v>0</v>
      </c>
      <c r="J6578" s="160">
        <f t="shared" si="516"/>
        <v>0</v>
      </c>
      <c r="K6578" s="160">
        <f t="shared" si="517"/>
        <v>0</v>
      </c>
    </row>
    <row r="6579" spans="7:11">
      <c r="G6579" s="160">
        <f t="shared" si="514"/>
        <v>0</v>
      </c>
      <c r="H6579" s="160">
        <f t="shared" si="518"/>
        <v>0</v>
      </c>
      <c r="I6579" s="160">
        <f t="shared" si="515"/>
        <v>0</v>
      </c>
      <c r="J6579" s="160">
        <f t="shared" si="516"/>
        <v>0</v>
      </c>
      <c r="K6579" s="160">
        <f t="shared" si="517"/>
        <v>0</v>
      </c>
    </row>
    <row r="6580" spans="7:11">
      <c r="G6580" s="160">
        <f t="shared" si="514"/>
        <v>0</v>
      </c>
      <c r="H6580" s="160">
        <f t="shared" si="518"/>
        <v>0</v>
      </c>
      <c r="I6580" s="160">
        <f t="shared" si="515"/>
        <v>0</v>
      </c>
      <c r="J6580" s="160">
        <f t="shared" si="516"/>
        <v>0</v>
      </c>
      <c r="K6580" s="160">
        <f t="shared" si="517"/>
        <v>0</v>
      </c>
    </row>
    <row r="6581" spans="7:11">
      <c r="G6581" s="160">
        <f t="shared" si="514"/>
        <v>0</v>
      </c>
      <c r="H6581" s="160">
        <f t="shared" si="518"/>
        <v>0</v>
      </c>
      <c r="I6581" s="160">
        <f t="shared" si="515"/>
        <v>0</v>
      </c>
      <c r="J6581" s="160">
        <f t="shared" si="516"/>
        <v>0</v>
      </c>
      <c r="K6581" s="160">
        <f t="shared" si="517"/>
        <v>0</v>
      </c>
    </row>
    <row r="6582" spans="7:11">
      <c r="G6582" s="160">
        <f t="shared" si="514"/>
        <v>0</v>
      </c>
      <c r="H6582" s="160">
        <f t="shared" si="518"/>
        <v>0</v>
      </c>
      <c r="I6582" s="160">
        <f t="shared" si="515"/>
        <v>0</v>
      </c>
      <c r="J6582" s="160">
        <f t="shared" si="516"/>
        <v>0</v>
      </c>
      <c r="K6582" s="160">
        <f t="shared" si="517"/>
        <v>0</v>
      </c>
    </row>
    <row r="6583" spans="7:11">
      <c r="G6583" s="160">
        <f t="shared" si="514"/>
        <v>0</v>
      </c>
      <c r="H6583" s="160">
        <f t="shared" si="518"/>
        <v>0</v>
      </c>
      <c r="I6583" s="160">
        <f t="shared" si="515"/>
        <v>0</v>
      </c>
      <c r="J6583" s="160">
        <f t="shared" si="516"/>
        <v>0</v>
      </c>
      <c r="K6583" s="160">
        <f t="shared" si="517"/>
        <v>0</v>
      </c>
    </row>
    <row r="6584" spans="7:11">
      <c r="G6584" s="160">
        <f t="shared" si="514"/>
        <v>0</v>
      </c>
      <c r="H6584" s="160">
        <f t="shared" si="518"/>
        <v>0</v>
      </c>
      <c r="I6584" s="160">
        <f t="shared" si="515"/>
        <v>0</v>
      </c>
      <c r="J6584" s="160">
        <f t="shared" si="516"/>
        <v>0</v>
      </c>
      <c r="K6584" s="160">
        <f t="shared" si="517"/>
        <v>0</v>
      </c>
    </row>
    <row r="6585" spans="7:11">
      <c r="G6585" s="160">
        <f t="shared" ref="G6585:G6648" si="519">IF(LEFT(C6585,2)="1-","ТР",IF(LEFT(C6585,2)="4-","ТР",0))</f>
        <v>0</v>
      </c>
      <c r="H6585" s="160">
        <f t="shared" si="518"/>
        <v>0</v>
      </c>
      <c r="I6585" s="160">
        <f t="shared" si="515"/>
        <v>0</v>
      </c>
      <c r="J6585" s="160">
        <f t="shared" si="516"/>
        <v>0</v>
      </c>
      <c r="K6585" s="160">
        <f t="shared" si="517"/>
        <v>0</v>
      </c>
    </row>
    <row r="6586" spans="7:11">
      <c r="G6586" s="160">
        <f t="shared" si="519"/>
        <v>0</v>
      </c>
      <c r="H6586" s="160">
        <f t="shared" si="518"/>
        <v>0</v>
      </c>
      <c r="I6586" s="160">
        <f t="shared" si="515"/>
        <v>0</v>
      </c>
      <c r="J6586" s="160">
        <f t="shared" si="516"/>
        <v>0</v>
      </c>
      <c r="K6586" s="160">
        <f t="shared" si="517"/>
        <v>0</v>
      </c>
    </row>
    <row r="6587" spans="7:11">
      <c r="G6587" s="160">
        <f t="shared" si="519"/>
        <v>0</v>
      </c>
      <c r="H6587" s="160">
        <f t="shared" si="518"/>
        <v>0</v>
      </c>
      <c r="I6587" s="160">
        <f t="shared" si="515"/>
        <v>0</v>
      </c>
      <c r="J6587" s="160">
        <f t="shared" si="516"/>
        <v>0</v>
      </c>
      <c r="K6587" s="160">
        <f t="shared" si="517"/>
        <v>0</v>
      </c>
    </row>
    <row r="6588" spans="7:11">
      <c r="G6588" s="160">
        <f t="shared" si="519"/>
        <v>0</v>
      </c>
      <c r="H6588" s="160">
        <f t="shared" si="518"/>
        <v>0</v>
      </c>
      <c r="I6588" s="160">
        <f t="shared" si="515"/>
        <v>0</v>
      </c>
      <c r="J6588" s="160">
        <f t="shared" si="516"/>
        <v>0</v>
      </c>
      <c r="K6588" s="160">
        <f t="shared" si="517"/>
        <v>0</v>
      </c>
    </row>
    <row r="6589" spans="7:11">
      <c r="G6589" s="160">
        <f t="shared" si="519"/>
        <v>0</v>
      </c>
      <c r="H6589" s="160">
        <f t="shared" si="518"/>
        <v>0</v>
      </c>
      <c r="I6589" s="160">
        <f t="shared" si="515"/>
        <v>0</v>
      </c>
      <c r="J6589" s="160">
        <f t="shared" si="516"/>
        <v>0</v>
      </c>
      <c r="K6589" s="160">
        <f t="shared" si="517"/>
        <v>0</v>
      </c>
    </row>
    <row r="6590" spans="7:11">
      <c r="G6590" s="160">
        <f t="shared" si="519"/>
        <v>0</v>
      </c>
      <c r="H6590" s="160">
        <f t="shared" si="518"/>
        <v>0</v>
      </c>
      <c r="I6590" s="160">
        <f t="shared" si="515"/>
        <v>0</v>
      </c>
      <c r="J6590" s="160">
        <f t="shared" si="516"/>
        <v>0</v>
      </c>
      <c r="K6590" s="160">
        <f t="shared" si="517"/>
        <v>0</v>
      </c>
    </row>
    <row r="6591" spans="7:11">
      <c r="G6591" s="160">
        <f t="shared" si="519"/>
        <v>0</v>
      </c>
      <c r="H6591" s="160">
        <f t="shared" si="518"/>
        <v>0</v>
      </c>
      <c r="I6591" s="160">
        <f t="shared" si="515"/>
        <v>0</v>
      </c>
      <c r="J6591" s="160">
        <f t="shared" si="516"/>
        <v>0</v>
      </c>
      <c r="K6591" s="160">
        <f t="shared" si="517"/>
        <v>0</v>
      </c>
    </row>
    <row r="6592" spans="7:11">
      <c r="G6592" s="160">
        <f t="shared" si="519"/>
        <v>0</v>
      </c>
      <c r="H6592" s="160">
        <f t="shared" si="518"/>
        <v>0</v>
      </c>
      <c r="I6592" s="160">
        <f t="shared" si="515"/>
        <v>0</v>
      </c>
      <c r="J6592" s="160">
        <f t="shared" si="516"/>
        <v>0</v>
      </c>
      <c r="K6592" s="160">
        <f t="shared" si="517"/>
        <v>0</v>
      </c>
    </row>
    <row r="6593" spans="7:11">
      <c r="G6593" s="160">
        <f t="shared" si="519"/>
        <v>0</v>
      </c>
      <c r="H6593" s="160">
        <f t="shared" si="518"/>
        <v>0</v>
      </c>
      <c r="I6593" s="160">
        <f t="shared" si="515"/>
        <v>0</v>
      </c>
      <c r="J6593" s="160">
        <f t="shared" si="516"/>
        <v>0</v>
      </c>
      <c r="K6593" s="160">
        <f t="shared" si="517"/>
        <v>0</v>
      </c>
    </row>
    <row r="6594" spans="7:11">
      <c r="G6594" s="160">
        <f t="shared" si="519"/>
        <v>0</v>
      </c>
      <c r="H6594" s="160">
        <f t="shared" si="518"/>
        <v>0</v>
      </c>
      <c r="I6594" s="160">
        <f t="shared" si="515"/>
        <v>0</v>
      </c>
      <c r="J6594" s="160">
        <f t="shared" si="516"/>
        <v>0</v>
      </c>
      <c r="K6594" s="160">
        <f t="shared" si="517"/>
        <v>0</v>
      </c>
    </row>
    <row r="6595" spans="7:11">
      <c r="G6595" s="160">
        <f t="shared" si="519"/>
        <v>0</v>
      </c>
      <c r="H6595" s="160">
        <f t="shared" si="518"/>
        <v>0</v>
      </c>
      <c r="I6595" s="160">
        <f t="shared" si="515"/>
        <v>0</v>
      </c>
      <c r="J6595" s="160">
        <f t="shared" si="516"/>
        <v>0</v>
      </c>
      <c r="K6595" s="160">
        <f t="shared" si="517"/>
        <v>0</v>
      </c>
    </row>
    <row r="6596" spans="7:11">
      <c r="G6596" s="160">
        <f t="shared" si="519"/>
        <v>0</v>
      </c>
      <c r="H6596" s="160">
        <f t="shared" si="518"/>
        <v>0</v>
      </c>
      <c r="I6596" s="160">
        <f t="shared" ref="I6596:I6659" si="520">IF(G6596="ТР",F6596,0)</f>
        <v>0</v>
      </c>
      <c r="J6596" s="160">
        <f t="shared" si="516"/>
        <v>0</v>
      </c>
      <c r="K6596" s="160">
        <f t="shared" si="517"/>
        <v>0</v>
      </c>
    </row>
    <row r="6597" spans="7:11">
      <c r="G6597" s="160">
        <f t="shared" si="519"/>
        <v>0</v>
      </c>
      <c r="H6597" s="160">
        <f t="shared" si="518"/>
        <v>0</v>
      </c>
      <c r="I6597" s="160">
        <f t="shared" si="520"/>
        <v>0</v>
      </c>
      <c r="J6597" s="160">
        <f t="shared" ref="J6597:J6660" si="521">IF(LEFT(C6597,2)="02","КР",0)</f>
        <v>0</v>
      </c>
      <c r="K6597" s="160">
        <f t="shared" ref="K6597:K6660" si="522">IF(J6597="КР",F6597,0)</f>
        <v>0</v>
      </c>
    </row>
    <row r="6598" spans="7:11">
      <c r="G6598" s="160">
        <f t="shared" si="519"/>
        <v>0</v>
      </c>
      <c r="H6598" s="160">
        <f t="shared" si="518"/>
        <v>0</v>
      </c>
      <c r="I6598" s="160">
        <f t="shared" si="520"/>
        <v>0</v>
      </c>
      <c r="J6598" s="160">
        <f t="shared" si="521"/>
        <v>0</v>
      </c>
      <c r="K6598" s="160">
        <f t="shared" si="522"/>
        <v>0</v>
      </c>
    </row>
    <row r="6599" spans="7:11">
      <c r="G6599" s="160">
        <f t="shared" si="519"/>
        <v>0</v>
      </c>
      <c r="H6599" s="160">
        <f t="shared" ref="H6599:H6662" si="523">IF(G6599="ТР",MID(C6599,3,1),0)</f>
        <v>0</v>
      </c>
      <c r="I6599" s="160">
        <f t="shared" si="520"/>
        <v>0</v>
      </c>
      <c r="J6599" s="160">
        <f t="shared" si="521"/>
        <v>0</v>
      </c>
      <c r="K6599" s="160">
        <f t="shared" si="522"/>
        <v>0</v>
      </c>
    </row>
    <row r="6600" spans="7:11">
      <c r="G6600" s="160">
        <f t="shared" si="519"/>
        <v>0</v>
      </c>
      <c r="H6600" s="160">
        <f t="shared" si="523"/>
        <v>0</v>
      </c>
      <c r="I6600" s="160">
        <f t="shared" si="520"/>
        <v>0</v>
      </c>
      <c r="J6600" s="160">
        <f t="shared" si="521"/>
        <v>0</v>
      </c>
      <c r="K6600" s="160">
        <f t="shared" si="522"/>
        <v>0</v>
      </c>
    </row>
    <row r="6601" spans="7:11">
      <c r="G6601" s="160">
        <f t="shared" si="519"/>
        <v>0</v>
      </c>
      <c r="H6601" s="160">
        <f t="shared" si="523"/>
        <v>0</v>
      </c>
      <c r="I6601" s="160">
        <f t="shared" si="520"/>
        <v>0</v>
      </c>
      <c r="J6601" s="160">
        <f t="shared" si="521"/>
        <v>0</v>
      </c>
      <c r="K6601" s="160">
        <f t="shared" si="522"/>
        <v>0</v>
      </c>
    </row>
    <row r="6602" spans="7:11">
      <c r="G6602" s="160">
        <f t="shared" si="519"/>
        <v>0</v>
      </c>
      <c r="H6602" s="160">
        <f t="shared" si="523"/>
        <v>0</v>
      </c>
      <c r="I6602" s="160">
        <f t="shared" si="520"/>
        <v>0</v>
      </c>
      <c r="J6602" s="160">
        <f t="shared" si="521"/>
        <v>0</v>
      </c>
      <c r="K6602" s="160">
        <f t="shared" si="522"/>
        <v>0</v>
      </c>
    </row>
    <row r="6603" spans="7:11">
      <c r="G6603" s="160">
        <f t="shared" si="519"/>
        <v>0</v>
      </c>
      <c r="H6603" s="160">
        <f t="shared" si="523"/>
        <v>0</v>
      </c>
      <c r="I6603" s="160">
        <f t="shared" si="520"/>
        <v>0</v>
      </c>
      <c r="J6603" s="160">
        <f t="shared" si="521"/>
        <v>0</v>
      </c>
      <c r="K6603" s="160">
        <f t="shared" si="522"/>
        <v>0</v>
      </c>
    </row>
    <row r="6604" spans="7:11">
      <c r="G6604" s="160">
        <f t="shared" si="519"/>
        <v>0</v>
      </c>
      <c r="H6604" s="160">
        <f t="shared" si="523"/>
        <v>0</v>
      </c>
      <c r="I6604" s="160">
        <f t="shared" si="520"/>
        <v>0</v>
      </c>
      <c r="J6604" s="160">
        <f t="shared" si="521"/>
        <v>0</v>
      </c>
      <c r="K6604" s="160">
        <f t="shared" si="522"/>
        <v>0</v>
      </c>
    </row>
    <row r="6605" spans="7:11">
      <c r="G6605" s="160">
        <f t="shared" si="519"/>
        <v>0</v>
      </c>
      <c r="H6605" s="160">
        <f t="shared" si="523"/>
        <v>0</v>
      </c>
      <c r="I6605" s="160">
        <f t="shared" si="520"/>
        <v>0</v>
      </c>
      <c r="J6605" s="160">
        <f t="shared" si="521"/>
        <v>0</v>
      </c>
      <c r="K6605" s="160">
        <f t="shared" si="522"/>
        <v>0</v>
      </c>
    </row>
    <row r="6606" spans="7:11">
      <c r="G6606" s="160">
        <f t="shared" si="519"/>
        <v>0</v>
      </c>
      <c r="H6606" s="160">
        <f t="shared" si="523"/>
        <v>0</v>
      </c>
      <c r="I6606" s="160">
        <f t="shared" si="520"/>
        <v>0</v>
      </c>
      <c r="J6606" s="160">
        <f t="shared" si="521"/>
        <v>0</v>
      </c>
      <c r="K6606" s="160">
        <f t="shared" si="522"/>
        <v>0</v>
      </c>
    </row>
    <row r="6607" spans="7:11">
      <c r="G6607" s="160">
        <f t="shared" si="519"/>
        <v>0</v>
      </c>
      <c r="H6607" s="160">
        <f t="shared" si="523"/>
        <v>0</v>
      </c>
      <c r="I6607" s="160">
        <f t="shared" si="520"/>
        <v>0</v>
      </c>
      <c r="J6607" s="160">
        <f t="shared" si="521"/>
        <v>0</v>
      </c>
      <c r="K6607" s="160">
        <f t="shared" si="522"/>
        <v>0</v>
      </c>
    </row>
    <row r="6608" spans="7:11">
      <c r="G6608" s="160">
        <f t="shared" si="519"/>
        <v>0</v>
      </c>
      <c r="H6608" s="160">
        <f t="shared" si="523"/>
        <v>0</v>
      </c>
      <c r="I6608" s="160">
        <f t="shared" si="520"/>
        <v>0</v>
      </c>
      <c r="J6608" s="160">
        <f t="shared" si="521"/>
        <v>0</v>
      </c>
      <c r="K6608" s="160">
        <f t="shared" si="522"/>
        <v>0</v>
      </c>
    </row>
    <row r="6609" spans="7:11">
      <c r="G6609" s="160">
        <f t="shared" si="519"/>
        <v>0</v>
      </c>
      <c r="H6609" s="160">
        <f t="shared" si="523"/>
        <v>0</v>
      </c>
      <c r="I6609" s="160">
        <f t="shared" si="520"/>
        <v>0</v>
      </c>
      <c r="J6609" s="160">
        <f t="shared" si="521"/>
        <v>0</v>
      </c>
      <c r="K6609" s="160">
        <f t="shared" si="522"/>
        <v>0</v>
      </c>
    </row>
    <row r="6610" spans="7:11">
      <c r="G6610" s="160">
        <f t="shared" si="519"/>
        <v>0</v>
      </c>
      <c r="H6610" s="160">
        <f t="shared" si="523"/>
        <v>0</v>
      </c>
      <c r="I6610" s="160">
        <f t="shared" si="520"/>
        <v>0</v>
      </c>
      <c r="J6610" s="160">
        <f t="shared" si="521"/>
        <v>0</v>
      </c>
      <c r="K6610" s="160">
        <f t="shared" si="522"/>
        <v>0</v>
      </c>
    </row>
    <row r="6611" spans="7:11">
      <c r="G6611" s="160">
        <f t="shared" si="519"/>
        <v>0</v>
      </c>
      <c r="H6611" s="160">
        <f t="shared" si="523"/>
        <v>0</v>
      </c>
      <c r="I6611" s="160">
        <f t="shared" si="520"/>
        <v>0</v>
      </c>
      <c r="J6611" s="160">
        <f t="shared" si="521"/>
        <v>0</v>
      </c>
      <c r="K6611" s="160">
        <f t="shared" si="522"/>
        <v>0</v>
      </c>
    </row>
    <row r="6612" spans="7:11">
      <c r="G6612" s="160">
        <f t="shared" si="519"/>
        <v>0</v>
      </c>
      <c r="H6612" s="160">
        <f t="shared" si="523"/>
        <v>0</v>
      </c>
      <c r="I6612" s="160">
        <f t="shared" si="520"/>
        <v>0</v>
      </c>
      <c r="J6612" s="160">
        <f t="shared" si="521"/>
        <v>0</v>
      </c>
      <c r="K6612" s="160">
        <f t="shared" si="522"/>
        <v>0</v>
      </c>
    </row>
    <row r="6613" spans="7:11">
      <c r="G6613" s="160">
        <f t="shared" si="519"/>
        <v>0</v>
      </c>
      <c r="H6613" s="160">
        <f t="shared" si="523"/>
        <v>0</v>
      </c>
      <c r="I6613" s="160">
        <f t="shared" si="520"/>
        <v>0</v>
      </c>
      <c r="J6613" s="160">
        <f t="shared" si="521"/>
        <v>0</v>
      </c>
      <c r="K6613" s="160">
        <f t="shared" si="522"/>
        <v>0</v>
      </c>
    </row>
    <row r="6614" spans="7:11">
      <c r="G6614" s="160">
        <f t="shared" si="519"/>
        <v>0</v>
      </c>
      <c r="H6614" s="160">
        <f t="shared" si="523"/>
        <v>0</v>
      </c>
      <c r="I6614" s="160">
        <f t="shared" si="520"/>
        <v>0</v>
      </c>
      <c r="J6614" s="160">
        <f t="shared" si="521"/>
        <v>0</v>
      </c>
      <c r="K6614" s="160">
        <f t="shared" si="522"/>
        <v>0</v>
      </c>
    </row>
    <row r="6615" spans="7:11">
      <c r="G6615" s="160">
        <f t="shared" si="519"/>
        <v>0</v>
      </c>
      <c r="H6615" s="160">
        <f t="shared" si="523"/>
        <v>0</v>
      </c>
      <c r="I6615" s="160">
        <f t="shared" si="520"/>
        <v>0</v>
      </c>
      <c r="J6615" s="160">
        <f t="shared" si="521"/>
        <v>0</v>
      </c>
      <c r="K6615" s="160">
        <f t="shared" si="522"/>
        <v>0</v>
      </c>
    </row>
    <row r="6616" spans="7:11">
      <c r="G6616" s="160">
        <f t="shared" si="519"/>
        <v>0</v>
      </c>
      <c r="H6616" s="160">
        <f t="shared" si="523"/>
        <v>0</v>
      </c>
      <c r="I6616" s="160">
        <f t="shared" si="520"/>
        <v>0</v>
      </c>
      <c r="J6616" s="160">
        <f t="shared" si="521"/>
        <v>0</v>
      </c>
      <c r="K6616" s="160">
        <f t="shared" si="522"/>
        <v>0</v>
      </c>
    </row>
    <row r="6617" spans="7:11">
      <c r="G6617" s="160">
        <f t="shared" si="519"/>
        <v>0</v>
      </c>
      <c r="H6617" s="160">
        <f t="shared" si="523"/>
        <v>0</v>
      </c>
      <c r="I6617" s="160">
        <f t="shared" si="520"/>
        <v>0</v>
      </c>
      <c r="J6617" s="160">
        <f t="shared" si="521"/>
        <v>0</v>
      </c>
      <c r="K6617" s="160">
        <f t="shared" si="522"/>
        <v>0</v>
      </c>
    </row>
    <row r="6618" spans="7:11">
      <c r="G6618" s="160">
        <f t="shared" si="519"/>
        <v>0</v>
      </c>
      <c r="H6618" s="160">
        <f t="shared" si="523"/>
        <v>0</v>
      </c>
      <c r="I6618" s="160">
        <f t="shared" si="520"/>
        <v>0</v>
      </c>
      <c r="J6618" s="160">
        <f t="shared" si="521"/>
        <v>0</v>
      </c>
      <c r="K6618" s="160">
        <f t="shared" si="522"/>
        <v>0</v>
      </c>
    </row>
    <row r="6619" spans="7:11">
      <c r="G6619" s="160">
        <f t="shared" si="519"/>
        <v>0</v>
      </c>
      <c r="H6619" s="160">
        <f t="shared" si="523"/>
        <v>0</v>
      </c>
      <c r="I6619" s="160">
        <f t="shared" si="520"/>
        <v>0</v>
      </c>
      <c r="J6619" s="160">
        <f t="shared" si="521"/>
        <v>0</v>
      </c>
      <c r="K6619" s="160">
        <f t="shared" si="522"/>
        <v>0</v>
      </c>
    </row>
    <row r="6620" spans="7:11">
      <c r="G6620" s="160">
        <f t="shared" si="519"/>
        <v>0</v>
      </c>
      <c r="H6620" s="160">
        <f t="shared" si="523"/>
        <v>0</v>
      </c>
      <c r="I6620" s="160">
        <f t="shared" si="520"/>
        <v>0</v>
      </c>
      <c r="J6620" s="160">
        <f t="shared" si="521"/>
        <v>0</v>
      </c>
      <c r="K6620" s="160">
        <f t="shared" si="522"/>
        <v>0</v>
      </c>
    </row>
    <row r="6621" spans="7:11">
      <c r="G6621" s="160">
        <f t="shared" si="519"/>
        <v>0</v>
      </c>
      <c r="H6621" s="160">
        <f t="shared" si="523"/>
        <v>0</v>
      </c>
      <c r="I6621" s="160">
        <f t="shared" si="520"/>
        <v>0</v>
      </c>
      <c r="J6621" s="160">
        <f t="shared" si="521"/>
        <v>0</v>
      </c>
      <c r="K6621" s="160">
        <f t="shared" si="522"/>
        <v>0</v>
      </c>
    </row>
    <row r="6622" spans="7:11">
      <c r="G6622" s="160">
        <f t="shared" si="519"/>
        <v>0</v>
      </c>
      <c r="H6622" s="160">
        <f t="shared" si="523"/>
        <v>0</v>
      </c>
      <c r="I6622" s="160">
        <f t="shared" si="520"/>
        <v>0</v>
      </c>
      <c r="J6622" s="160">
        <f t="shared" si="521"/>
        <v>0</v>
      </c>
      <c r="K6622" s="160">
        <f t="shared" si="522"/>
        <v>0</v>
      </c>
    </row>
    <row r="6623" spans="7:11">
      <c r="G6623" s="160">
        <f t="shared" si="519"/>
        <v>0</v>
      </c>
      <c r="H6623" s="160">
        <f t="shared" si="523"/>
        <v>0</v>
      </c>
      <c r="I6623" s="160">
        <f t="shared" si="520"/>
        <v>0</v>
      </c>
      <c r="J6623" s="160">
        <f t="shared" si="521"/>
        <v>0</v>
      </c>
      <c r="K6623" s="160">
        <f t="shared" si="522"/>
        <v>0</v>
      </c>
    </row>
    <row r="6624" spans="7:11">
      <c r="G6624" s="160">
        <f t="shared" si="519"/>
        <v>0</v>
      </c>
      <c r="H6624" s="160">
        <f t="shared" si="523"/>
        <v>0</v>
      </c>
      <c r="I6624" s="160">
        <f t="shared" si="520"/>
        <v>0</v>
      </c>
      <c r="J6624" s="160">
        <f t="shared" si="521"/>
        <v>0</v>
      </c>
      <c r="K6624" s="160">
        <f t="shared" si="522"/>
        <v>0</v>
      </c>
    </row>
    <row r="6625" spans="7:11">
      <c r="G6625" s="160">
        <f t="shared" si="519"/>
        <v>0</v>
      </c>
      <c r="H6625" s="160">
        <f t="shared" si="523"/>
        <v>0</v>
      </c>
      <c r="I6625" s="160">
        <f t="shared" si="520"/>
        <v>0</v>
      </c>
      <c r="J6625" s="160">
        <f t="shared" si="521"/>
        <v>0</v>
      </c>
      <c r="K6625" s="160">
        <f t="shared" si="522"/>
        <v>0</v>
      </c>
    </row>
    <row r="6626" spans="7:11">
      <c r="G6626" s="160">
        <f t="shared" si="519"/>
        <v>0</v>
      </c>
      <c r="H6626" s="160">
        <f t="shared" si="523"/>
        <v>0</v>
      </c>
      <c r="I6626" s="160">
        <f t="shared" si="520"/>
        <v>0</v>
      </c>
      <c r="J6626" s="160">
        <f t="shared" si="521"/>
        <v>0</v>
      </c>
      <c r="K6626" s="160">
        <f t="shared" si="522"/>
        <v>0</v>
      </c>
    </row>
    <row r="6627" spans="7:11">
      <c r="G6627" s="160">
        <f t="shared" si="519"/>
        <v>0</v>
      </c>
      <c r="H6627" s="160">
        <f t="shared" si="523"/>
        <v>0</v>
      </c>
      <c r="I6627" s="160">
        <f t="shared" si="520"/>
        <v>0</v>
      </c>
      <c r="J6627" s="160">
        <f t="shared" si="521"/>
        <v>0</v>
      </c>
      <c r="K6627" s="160">
        <f t="shared" si="522"/>
        <v>0</v>
      </c>
    </row>
    <row r="6628" spans="7:11">
      <c r="G6628" s="160">
        <f t="shared" si="519"/>
        <v>0</v>
      </c>
      <c r="H6628" s="160">
        <f t="shared" si="523"/>
        <v>0</v>
      </c>
      <c r="I6628" s="160">
        <f t="shared" si="520"/>
        <v>0</v>
      </c>
      <c r="J6628" s="160">
        <f t="shared" si="521"/>
        <v>0</v>
      </c>
      <c r="K6628" s="160">
        <f t="shared" si="522"/>
        <v>0</v>
      </c>
    </row>
    <row r="6629" spans="7:11">
      <c r="G6629" s="160">
        <f t="shared" si="519"/>
        <v>0</v>
      </c>
      <c r="H6629" s="160">
        <f t="shared" si="523"/>
        <v>0</v>
      </c>
      <c r="I6629" s="160">
        <f t="shared" si="520"/>
        <v>0</v>
      </c>
      <c r="J6629" s="160">
        <f t="shared" si="521"/>
        <v>0</v>
      </c>
      <c r="K6629" s="160">
        <f t="shared" si="522"/>
        <v>0</v>
      </c>
    </row>
    <row r="6630" spans="7:11">
      <c r="G6630" s="160">
        <f t="shared" si="519"/>
        <v>0</v>
      </c>
      <c r="H6630" s="160">
        <f t="shared" si="523"/>
        <v>0</v>
      </c>
      <c r="I6630" s="160">
        <f t="shared" si="520"/>
        <v>0</v>
      </c>
      <c r="J6630" s="160">
        <f t="shared" si="521"/>
        <v>0</v>
      </c>
      <c r="K6630" s="160">
        <f t="shared" si="522"/>
        <v>0</v>
      </c>
    </row>
    <row r="6631" spans="7:11">
      <c r="G6631" s="160">
        <f t="shared" si="519"/>
        <v>0</v>
      </c>
      <c r="H6631" s="160">
        <f t="shared" si="523"/>
        <v>0</v>
      </c>
      <c r="I6631" s="160">
        <f t="shared" si="520"/>
        <v>0</v>
      </c>
      <c r="J6631" s="160">
        <f t="shared" si="521"/>
        <v>0</v>
      </c>
      <c r="K6631" s="160">
        <f t="shared" si="522"/>
        <v>0</v>
      </c>
    </row>
    <row r="6632" spans="7:11">
      <c r="G6632" s="160">
        <f t="shared" si="519"/>
        <v>0</v>
      </c>
      <c r="H6632" s="160">
        <f t="shared" si="523"/>
        <v>0</v>
      </c>
      <c r="I6632" s="160">
        <f t="shared" si="520"/>
        <v>0</v>
      </c>
      <c r="J6632" s="160">
        <f t="shared" si="521"/>
        <v>0</v>
      </c>
      <c r="K6632" s="160">
        <f t="shared" si="522"/>
        <v>0</v>
      </c>
    </row>
    <row r="6633" spans="7:11">
      <c r="G6633" s="160">
        <f t="shared" si="519"/>
        <v>0</v>
      </c>
      <c r="H6633" s="160">
        <f t="shared" si="523"/>
        <v>0</v>
      </c>
      <c r="I6633" s="160">
        <f t="shared" si="520"/>
        <v>0</v>
      </c>
      <c r="J6633" s="160">
        <f t="shared" si="521"/>
        <v>0</v>
      </c>
      <c r="K6633" s="160">
        <f t="shared" si="522"/>
        <v>0</v>
      </c>
    </row>
    <row r="6634" spans="7:11">
      <c r="G6634" s="160">
        <f t="shared" si="519"/>
        <v>0</v>
      </c>
      <c r="H6634" s="160">
        <f t="shared" si="523"/>
        <v>0</v>
      </c>
      <c r="I6634" s="160">
        <f t="shared" si="520"/>
        <v>0</v>
      </c>
      <c r="J6634" s="160">
        <f t="shared" si="521"/>
        <v>0</v>
      </c>
      <c r="K6634" s="160">
        <f t="shared" si="522"/>
        <v>0</v>
      </c>
    </row>
    <row r="6635" spans="7:11">
      <c r="G6635" s="160">
        <f t="shared" si="519"/>
        <v>0</v>
      </c>
      <c r="H6635" s="160">
        <f t="shared" si="523"/>
        <v>0</v>
      </c>
      <c r="I6635" s="160">
        <f t="shared" si="520"/>
        <v>0</v>
      </c>
      <c r="J6635" s="160">
        <f t="shared" si="521"/>
        <v>0</v>
      </c>
      <c r="K6635" s="160">
        <f t="shared" si="522"/>
        <v>0</v>
      </c>
    </row>
    <row r="6636" spans="7:11">
      <c r="G6636" s="160">
        <f t="shared" si="519"/>
        <v>0</v>
      </c>
      <c r="H6636" s="160">
        <f t="shared" si="523"/>
        <v>0</v>
      </c>
      <c r="I6636" s="160">
        <f t="shared" si="520"/>
        <v>0</v>
      </c>
      <c r="J6636" s="160">
        <f t="shared" si="521"/>
        <v>0</v>
      </c>
      <c r="K6636" s="160">
        <f t="shared" si="522"/>
        <v>0</v>
      </c>
    </row>
    <row r="6637" spans="7:11">
      <c r="G6637" s="160">
        <f t="shared" si="519"/>
        <v>0</v>
      </c>
      <c r="H6637" s="160">
        <f t="shared" si="523"/>
        <v>0</v>
      </c>
      <c r="I6637" s="160">
        <f t="shared" si="520"/>
        <v>0</v>
      </c>
      <c r="J6637" s="160">
        <f t="shared" si="521"/>
        <v>0</v>
      </c>
      <c r="K6637" s="160">
        <f t="shared" si="522"/>
        <v>0</v>
      </c>
    </row>
    <row r="6638" spans="7:11">
      <c r="G6638" s="160">
        <f t="shared" si="519"/>
        <v>0</v>
      </c>
      <c r="H6638" s="160">
        <f t="shared" si="523"/>
        <v>0</v>
      </c>
      <c r="I6638" s="160">
        <f t="shared" si="520"/>
        <v>0</v>
      </c>
      <c r="J6638" s="160">
        <f t="shared" si="521"/>
        <v>0</v>
      </c>
      <c r="K6638" s="160">
        <f t="shared" si="522"/>
        <v>0</v>
      </c>
    </row>
    <row r="6639" spans="7:11">
      <c r="G6639" s="160">
        <f t="shared" si="519"/>
        <v>0</v>
      </c>
      <c r="H6639" s="160">
        <f t="shared" si="523"/>
        <v>0</v>
      </c>
      <c r="I6639" s="160">
        <f t="shared" si="520"/>
        <v>0</v>
      </c>
      <c r="J6639" s="160">
        <f t="shared" si="521"/>
        <v>0</v>
      </c>
      <c r="K6639" s="160">
        <f t="shared" si="522"/>
        <v>0</v>
      </c>
    </row>
    <row r="6640" spans="7:11">
      <c r="G6640" s="160">
        <f t="shared" si="519"/>
        <v>0</v>
      </c>
      <c r="H6640" s="160">
        <f t="shared" si="523"/>
        <v>0</v>
      </c>
      <c r="I6640" s="160">
        <f t="shared" si="520"/>
        <v>0</v>
      </c>
      <c r="J6640" s="160">
        <f t="shared" si="521"/>
        <v>0</v>
      </c>
      <c r="K6640" s="160">
        <f t="shared" si="522"/>
        <v>0</v>
      </c>
    </row>
    <row r="6641" spans="7:11">
      <c r="G6641" s="160">
        <f t="shared" si="519"/>
        <v>0</v>
      </c>
      <c r="H6641" s="160">
        <f t="shared" si="523"/>
        <v>0</v>
      </c>
      <c r="I6641" s="160">
        <f t="shared" si="520"/>
        <v>0</v>
      </c>
      <c r="J6641" s="160">
        <f t="shared" si="521"/>
        <v>0</v>
      </c>
      <c r="K6641" s="160">
        <f t="shared" si="522"/>
        <v>0</v>
      </c>
    </row>
    <row r="6642" spans="7:11">
      <c r="G6642" s="160">
        <f t="shared" si="519"/>
        <v>0</v>
      </c>
      <c r="H6642" s="160">
        <f t="shared" si="523"/>
        <v>0</v>
      </c>
      <c r="I6642" s="160">
        <f t="shared" si="520"/>
        <v>0</v>
      </c>
      <c r="J6642" s="160">
        <f t="shared" si="521"/>
        <v>0</v>
      </c>
      <c r="K6642" s="160">
        <f t="shared" si="522"/>
        <v>0</v>
      </c>
    </row>
    <row r="6643" spans="7:11">
      <c r="G6643" s="160">
        <f t="shared" si="519"/>
        <v>0</v>
      </c>
      <c r="H6643" s="160">
        <f t="shared" si="523"/>
        <v>0</v>
      </c>
      <c r="I6643" s="160">
        <f t="shared" si="520"/>
        <v>0</v>
      </c>
      <c r="J6643" s="160">
        <f t="shared" si="521"/>
        <v>0</v>
      </c>
      <c r="K6643" s="160">
        <f t="shared" si="522"/>
        <v>0</v>
      </c>
    </row>
    <row r="6644" spans="7:11">
      <c r="G6644" s="160">
        <f t="shared" si="519"/>
        <v>0</v>
      </c>
      <c r="H6644" s="160">
        <f t="shared" si="523"/>
        <v>0</v>
      </c>
      <c r="I6644" s="160">
        <f t="shared" si="520"/>
        <v>0</v>
      </c>
      <c r="J6644" s="160">
        <f t="shared" si="521"/>
        <v>0</v>
      </c>
      <c r="K6644" s="160">
        <f t="shared" si="522"/>
        <v>0</v>
      </c>
    </row>
    <row r="6645" spans="7:11">
      <c r="G6645" s="160">
        <f t="shared" si="519"/>
        <v>0</v>
      </c>
      <c r="H6645" s="160">
        <f t="shared" si="523"/>
        <v>0</v>
      </c>
      <c r="I6645" s="160">
        <f t="shared" si="520"/>
        <v>0</v>
      </c>
      <c r="J6645" s="160">
        <f t="shared" si="521"/>
        <v>0</v>
      </c>
      <c r="K6645" s="160">
        <f t="shared" si="522"/>
        <v>0</v>
      </c>
    </row>
    <row r="6646" spans="7:11">
      <c r="G6646" s="160">
        <f t="shared" si="519"/>
        <v>0</v>
      </c>
      <c r="H6646" s="160">
        <f t="shared" si="523"/>
        <v>0</v>
      </c>
      <c r="I6646" s="160">
        <f t="shared" si="520"/>
        <v>0</v>
      </c>
      <c r="J6646" s="160">
        <f t="shared" si="521"/>
        <v>0</v>
      </c>
      <c r="K6646" s="160">
        <f t="shared" si="522"/>
        <v>0</v>
      </c>
    </row>
    <row r="6647" spans="7:11">
      <c r="G6647" s="160">
        <f t="shared" si="519"/>
        <v>0</v>
      </c>
      <c r="H6647" s="160">
        <f t="shared" si="523"/>
        <v>0</v>
      </c>
      <c r="I6647" s="160">
        <f t="shared" si="520"/>
        <v>0</v>
      </c>
      <c r="J6647" s="160">
        <f t="shared" si="521"/>
        <v>0</v>
      </c>
      <c r="K6647" s="160">
        <f t="shared" si="522"/>
        <v>0</v>
      </c>
    </row>
    <row r="6648" spans="7:11">
      <c r="G6648" s="160">
        <f t="shared" si="519"/>
        <v>0</v>
      </c>
      <c r="H6648" s="160">
        <f t="shared" si="523"/>
        <v>0</v>
      </c>
      <c r="I6648" s="160">
        <f t="shared" si="520"/>
        <v>0</v>
      </c>
      <c r="J6648" s="160">
        <f t="shared" si="521"/>
        <v>0</v>
      </c>
      <c r="K6648" s="160">
        <f t="shared" si="522"/>
        <v>0</v>
      </c>
    </row>
    <row r="6649" spans="7:11">
      <c r="G6649" s="160">
        <f t="shared" ref="G6649:G6712" si="524">IF(LEFT(C6649,2)="1-","ТР",IF(LEFT(C6649,2)="4-","ТР",0))</f>
        <v>0</v>
      </c>
      <c r="H6649" s="160">
        <f t="shared" si="523"/>
        <v>0</v>
      </c>
      <c r="I6649" s="160">
        <f t="shared" si="520"/>
        <v>0</v>
      </c>
      <c r="J6649" s="160">
        <f t="shared" si="521"/>
        <v>0</v>
      </c>
      <c r="K6649" s="160">
        <f t="shared" si="522"/>
        <v>0</v>
      </c>
    </row>
    <row r="6650" spans="7:11">
      <c r="G6650" s="160">
        <f t="shared" si="524"/>
        <v>0</v>
      </c>
      <c r="H6650" s="160">
        <f t="shared" si="523"/>
        <v>0</v>
      </c>
      <c r="I6650" s="160">
        <f t="shared" si="520"/>
        <v>0</v>
      </c>
      <c r="J6650" s="160">
        <f t="shared" si="521"/>
        <v>0</v>
      </c>
      <c r="K6650" s="160">
        <f t="shared" si="522"/>
        <v>0</v>
      </c>
    </row>
    <row r="6651" spans="7:11">
      <c r="G6651" s="160">
        <f t="shared" si="524"/>
        <v>0</v>
      </c>
      <c r="H6651" s="160">
        <f t="shared" si="523"/>
        <v>0</v>
      </c>
      <c r="I6651" s="160">
        <f t="shared" si="520"/>
        <v>0</v>
      </c>
      <c r="J6651" s="160">
        <f t="shared" si="521"/>
        <v>0</v>
      </c>
      <c r="K6651" s="160">
        <f t="shared" si="522"/>
        <v>0</v>
      </c>
    </row>
    <row r="6652" spans="7:11">
      <c r="G6652" s="160">
        <f t="shared" si="524"/>
        <v>0</v>
      </c>
      <c r="H6652" s="160">
        <f t="shared" si="523"/>
        <v>0</v>
      </c>
      <c r="I6652" s="160">
        <f t="shared" si="520"/>
        <v>0</v>
      </c>
      <c r="J6652" s="160">
        <f t="shared" si="521"/>
        <v>0</v>
      </c>
      <c r="K6652" s="160">
        <f t="shared" si="522"/>
        <v>0</v>
      </c>
    </row>
    <row r="6653" spans="7:11">
      <c r="G6653" s="160">
        <f t="shared" si="524"/>
        <v>0</v>
      </c>
      <c r="H6653" s="160">
        <f t="shared" si="523"/>
        <v>0</v>
      </c>
      <c r="I6653" s="160">
        <f t="shared" si="520"/>
        <v>0</v>
      </c>
      <c r="J6653" s="160">
        <f t="shared" si="521"/>
        <v>0</v>
      </c>
      <c r="K6653" s="160">
        <f t="shared" si="522"/>
        <v>0</v>
      </c>
    </row>
    <row r="6654" spans="7:11">
      <c r="G6654" s="160">
        <f t="shared" si="524"/>
        <v>0</v>
      </c>
      <c r="H6654" s="160">
        <f t="shared" si="523"/>
        <v>0</v>
      </c>
      <c r="I6654" s="160">
        <f t="shared" si="520"/>
        <v>0</v>
      </c>
      <c r="J6654" s="160">
        <f t="shared" si="521"/>
        <v>0</v>
      </c>
      <c r="K6654" s="160">
        <f t="shared" si="522"/>
        <v>0</v>
      </c>
    </row>
    <row r="6655" spans="7:11">
      <c r="G6655" s="160">
        <f t="shared" si="524"/>
        <v>0</v>
      </c>
      <c r="H6655" s="160">
        <f t="shared" si="523"/>
        <v>0</v>
      </c>
      <c r="I6655" s="160">
        <f t="shared" si="520"/>
        <v>0</v>
      </c>
      <c r="J6655" s="160">
        <f t="shared" si="521"/>
        <v>0</v>
      </c>
      <c r="K6655" s="160">
        <f t="shared" si="522"/>
        <v>0</v>
      </c>
    </row>
    <row r="6656" spans="7:11">
      <c r="G6656" s="160">
        <f t="shared" si="524"/>
        <v>0</v>
      </c>
      <c r="H6656" s="160">
        <f t="shared" si="523"/>
        <v>0</v>
      </c>
      <c r="I6656" s="160">
        <f t="shared" si="520"/>
        <v>0</v>
      </c>
      <c r="J6656" s="160">
        <f t="shared" si="521"/>
        <v>0</v>
      </c>
      <c r="K6656" s="160">
        <f t="shared" si="522"/>
        <v>0</v>
      </c>
    </row>
    <row r="6657" spans="7:11">
      <c r="G6657" s="160">
        <f t="shared" si="524"/>
        <v>0</v>
      </c>
      <c r="H6657" s="160">
        <f t="shared" si="523"/>
        <v>0</v>
      </c>
      <c r="I6657" s="160">
        <f t="shared" si="520"/>
        <v>0</v>
      </c>
      <c r="J6657" s="160">
        <f t="shared" si="521"/>
        <v>0</v>
      </c>
      <c r="K6657" s="160">
        <f t="shared" si="522"/>
        <v>0</v>
      </c>
    </row>
    <row r="6658" spans="7:11">
      <c r="G6658" s="160">
        <f t="shared" si="524"/>
        <v>0</v>
      </c>
      <c r="H6658" s="160">
        <f t="shared" si="523"/>
        <v>0</v>
      </c>
      <c r="I6658" s="160">
        <f t="shared" si="520"/>
        <v>0</v>
      </c>
      <c r="J6658" s="160">
        <f t="shared" si="521"/>
        <v>0</v>
      </c>
      <c r="K6658" s="160">
        <f t="shared" si="522"/>
        <v>0</v>
      </c>
    </row>
    <row r="6659" spans="7:11">
      <c r="G6659" s="160">
        <f t="shared" si="524"/>
        <v>0</v>
      </c>
      <c r="H6659" s="160">
        <f t="shared" si="523"/>
        <v>0</v>
      </c>
      <c r="I6659" s="160">
        <f t="shared" si="520"/>
        <v>0</v>
      </c>
      <c r="J6659" s="160">
        <f t="shared" si="521"/>
        <v>0</v>
      </c>
      <c r="K6659" s="160">
        <f t="shared" si="522"/>
        <v>0</v>
      </c>
    </row>
    <row r="6660" spans="7:11">
      <c r="G6660" s="160">
        <f t="shared" si="524"/>
        <v>0</v>
      </c>
      <c r="H6660" s="160">
        <f t="shared" si="523"/>
        <v>0</v>
      </c>
      <c r="I6660" s="160">
        <f t="shared" ref="I6660:I6723" si="525">IF(G6660="ТР",F6660,0)</f>
        <v>0</v>
      </c>
      <c r="J6660" s="160">
        <f t="shared" si="521"/>
        <v>0</v>
      </c>
      <c r="K6660" s="160">
        <f t="shared" si="522"/>
        <v>0</v>
      </c>
    </row>
    <row r="6661" spans="7:11">
      <c r="G6661" s="160">
        <f t="shared" si="524"/>
        <v>0</v>
      </c>
      <c r="H6661" s="160">
        <f t="shared" si="523"/>
        <v>0</v>
      </c>
      <c r="I6661" s="160">
        <f t="shared" si="525"/>
        <v>0</v>
      </c>
      <c r="J6661" s="160">
        <f t="shared" ref="J6661:J6724" si="526">IF(LEFT(C6661,2)="02","КР",0)</f>
        <v>0</v>
      </c>
      <c r="K6661" s="160">
        <f t="shared" ref="K6661:K6724" si="527">IF(J6661="КР",F6661,0)</f>
        <v>0</v>
      </c>
    </row>
    <row r="6662" spans="7:11">
      <c r="G6662" s="160">
        <f t="shared" si="524"/>
        <v>0</v>
      </c>
      <c r="H6662" s="160">
        <f t="shared" si="523"/>
        <v>0</v>
      </c>
      <c r="I6662" s="160">
        <f t="shared" si="525"/>
        <v>0</v>
      </c>
      <c r="J6662" s="160">
        <f t="shared" si="526"/>
        <v>0</v>
      </c>
      <c r="K6662" s="160">
        <f t="shared" si="527"/>
        <v>0</v>
      </c>
    </row>
    <row r="6663" spans="7:11">
      <c r="G6663" s="160">
        <f t="shared" si="524"/>
        <v>0</v>
      </c>
      <c r="H6663" s="160">
        <f t="shared" ref="H6663:H6726" si="528">IF(G6663="ТР",MID(C6663,3,1),0)</f>
        <v>0</v>
      </c>
      <c r="I6663" s="160">
        <f t="shared" si="525"/>
        <v>0</v>
      </c>
      <c r="J6663" s="160">
        <f t="shared" si="526"/>
        <v>0</v>
      </c>
      <c r="K6663" s="160">
        <f t="shared" si="527"/>
        <v>0</v>
      </c>
    </row>
    <row r="6664" spans="7:11">
      <c r="G6664" s="160">
        <f t="shared" si="524"/>
        <v>0</v>
      </c>
      <c r="H6664" s="160">
        <f t="shared" si="528"/>
        <v>0</v>
      </c>
      <c r="I6664" s="160">
        <f t="shared" si="525"/>
        <v>0</v>
      </c>
      <c r="J6664" s="160">
        <f t="shared" si="526"/>
        <v>0</v>
      </c>
      <c r="K6664" s="160">
        <f t="shared" si="527"/>
        <v>0</v>
      </c>
    </row>
    <row r="6665" spans="7:11">
      <c r="G6665" s="160">
        <f t="shared" si="524"/>
        <v>0</v>
      </c>
      <c r="H6665" s="160">
        <f t="shared" si="528"/>
        <v>0</v>
      </c>
      <c r="I6665" s="160">
        <f t="shared" si="525"/>
        <v>0</v>
      </c>
      <c r="J6665" s="160">
        <f t="shared" si="526"/>
        <v>0</v>
      </c>
      <c r="K6665" s="160">
        <f t="shared" si="527"/>
        <v>0</v>
      </c>
    </row>
    <row r="6666" spans="7:11">
      <c r="G6666" s="160">
        <f t="shared" si="524"/>
        <v>0</v>
      </c>
      <c r="H6666" s="160">
        <f t="shared" si="528"/>
        <v>0</v>
      </c>
      <c r="I6666" s="160">
        <f t="shared" si="525"/>
        <v>0</v>
      </c>
      <c r="J6666" s="160">
        <f t="shared" si="526"/>
        <v>0</v>
      </c>
      <c r="K6666" s="160">
        <f t="shared" si="527"/>
        <v>0</v>
      </c>
    </row>
    <row r="6667" spans="7:11">
      <c r="G6667" s="160">
        <f t="shared" si="524"/>
        <v>0</v>
      </c>
      <c r="H6667" s="160">
        <f t="shared" si="528"/>
        <v>0</v>
      </c>
      <c r="I6667" s="160">
        <f t="shared" si="525"/>
        <v>0</v>
      </c>
      <c r="J6667" s="160">
        <f t="shared" si="526"/>
        <v>0</v>
      </c>
      <c r="K6667" s="160">
        <f t="shared" si="527"/>
        <v>0</v>
      </c>
    </row>
    <row r="6668" spans="7:11">
      <c r="G6668" s="160">
        <f t="shared" si="524"/>
        <v>0</v>
      </c>
      <c r="H6668" s="160">
        <f t="shared" si="528"/>
        <v>0</v>
      </c>
      <c r="I6668" s="160">
        <f t="shared" si="525"/>
        <v>0</v>
      </c>
      <c r="J6668" s="160">
        <f t="shared" si="526"/>
        <v>0</v>
      </c>
      <c r="K6668" s="160">
        <f t="shared" si="527"/>
        <v>0</v>
      </c>
    </row>
    <row r="6669" spans="7:11">
      <c r="G6669" s="160">
        <f t="shared" si="524"/>
        <v>0</v>
      </c>
      <c r="H6669" s="160">
        <f t="shared" si="528"/>
        <v>0</v>
      </c>
      <c r="I6669" s="160">
        <f t="shared" si="525"/>
        <v>0</v>
      </c>
      <c r="J6669" s="160">
        <f t="shared" si="526"/>
        <v>0</v>
      </c>
      <c r="K6669" s="160">
        <f t="shared" si="527"/>
        <v>0</v>
      </c>
    </row>
    <row r="6670" spans="7:11">
      <c r="G6670" s="160">
        <f t="shared" si="524"/>
        <v>0</v>
      </c>
      <c r="H6670" s="160">
        <f t="shared" si="528"/>
        <v>0</v>
      </c>
      <c r="I6670" s="160">
        <f t="shared" si="525"/>
        <v>0</v>
      </c>
      <c r="J6670" s="160">
        <f t="shared" si="526"/>
        <v>0</v>
      </c>
      <c r="K6670" s="160">
        <f t="shared" si="527"/>
        <v>0</v>
      </c>
    </row>
    <row r="6671" spans="7:11">
      <c r="G6671" s="160">
        <f t="shared" si="524"/>
        <v>0</v>
      </c>
      <c r="H6671" s="160">
        <f t="shared" si="528"/>
        <v>0</v>
      </c>
      <c r="I6671" s="160">
        <f t="shared" si="525"/>
        <v>0</v>
      </c>
      <c r="J6671" s="160">
        <f t="shared" si="526"/>
        <v>0</v>
      </c>
      <c r="K6671" s="160">
        <f t="shared" si="527"/>
        <v>0</v>
      </c>
    </row>
    <row r="6672" spans="7:11">
      <c r="G6672" s="160">
        <f t="shared" si="524"/>
        <v>0</v>
      </c>
      <c r="H6672" s="160">
        <f t="shared" si="528"/>
        <v>0</v>
      </c>
      <c r="I6672" s="160">
        <f t="shared" si="525"/>
        <v>0</v>
      </c>
      <c r="J6672" s="160">
        <f t="shared" si="526"/>
        <v>0</v>
      </c>
      <c r="K6672" s="160">
        <f t="shared" si="527"/>
        <v>0</v>
      </c>
    </row>
    <row r="6673" spans="7:11">
      <c r="G6673" s="160">
        <f t="shared" si="524"/>
        <v>0</v>
      </c>
      <c r="H6673" s="160">
        <f t="shared" si="528"/>
        <v>0</v>
      </c>
      <c r="I6673" s="160">
        <f t="shared" si="525"/>
        <v>0</v>
      </c>
      <c r="J6673" s="160">
        <f t="shared" si="526"/>
        <v>0</v>
      </c>
      <c r="K6673" s="160">
        <f t="shared" si="527"/>
        <v>0</v>
      </c>
    </row>
    <row r="6674" spans="7:11">
      <c r="G6674" s="160">
        <f t="shared" si="524"/>
        <v>0</v>
      </c>
      <c r="H6674" s="160">
        <f t="shared" si="528"/>
        <v>0</v>
      </c>
      <c r="I6674" s="160">
        <f t="shared" si="525"/>
        <v>0</v>
      </c>
      <c r="J6674" s="160">
        <f t="shared" si="526"/>
        <v>0</v>
      </c>
      <c r="K6674" s="160">
        <f t="shared" si="527"/>
        <v>0</v>
      </c>
    </row>
    <row r="6675" spans="7:11">
      <c r="G6675" s="160">
        <f t="shared" si="524"/>
        <v>0</v>
      </c>
      <c r="H6675" s="160">
        <f t="shared" si="528"/>
        <v>0</v>
      </c>
      <c r="I6675" s="160">
        <f t="shared" si="525"/>
        <v>0</v>
      </c>
      <c r="J6675" s="160">
        <f t="shared" si="526"/>
        <v>0</v>
      </c>
      <c r="K6675" s="160">
        <f t="shared" si="527"/>
        <v>0</v>
      </c>
    </row>
    <row r="6676" spans="7:11">
      <c r="G6676" s="160">
        <f t="shared" si="524"/>
        <v>0</v>
      </c>
      <c r="H6676" s="160">
        <f t="shared" si="528"/>
        <v>0</v>
      </c>
      <c r="I6676" s="160">
        <f t="shared" si="525"/>
        <v>0</v>
      </c>
      <c r="J6676" s="160">
        <f t="shared" si="526"/>
        <v>0</v>
      </c>
      <c r="K6676" s="160">
        <f t="shared" si="527"/>
        <v>0</v>
      </c>
    </row>
    <row r="6677" spans="7:11">
      <c r="G6677" s="160">
        <f t="shared" si="524"/>
        <v>0</v>
      </c>
      <c r="H6677" s="160">
        <f t="shared" si="528"/>
        <v>0</v>
      </c>
      <c r="I6677" s="160">
        <f t="shared" si="525"/>
        <v>0</v>
      </c>
      <c r="J6677" s="160">
        <f t="shared" si="526"/>
        <v>0</v>
      </c>
      <c r="K6677" s="160">
        <f t="shared" si="527"/>
        <v>0</v>
      </c>
    </row>
    <row r="6678" spans="7:11">
      <c r="G6678" s="160">
        <f t="shared" si="524"/>
        <v>0</v>
      </c>
      <c r="H6678" s="160">
        <f t="shared" si="528"/>
        <v>0</v>
      </c>
      <c r="I6678" s="160">
        <f t="shared" si="525"/>
        <v>0</v>
      </c>
      <c r="J6678" s="160">
        <f t="shared" si="526"/>
        <v>0</v>
      </c>
      <c r="K6678" s="160">
        <f t="shared" si="527"/>
        <v>0</v>
      </c>
    </row>
    <row r="6679" spans="7:11">
      <c r="G6679" s="160">
        <f t="shared" si="524"/>
        <v>0</v>
      </c>
      <c r="H6679" s="160">
        <f t="shared" si="528"/>
        <v>0</v>
      </c>
      <c r="I6679" s="160">
        <f t="shared" si="525"/>
        <v>0</v>
      </c>
      <c r="J6679" s="160">
        <f t="shared" si="526"/>
        <v>0</v>
      </c>
      <c r="K6679" s="160">
        <f t="shared" si="527"/>
        <v>0</v>
      </c>
    </row>
    <row r="6680" spans="7:11">
      <c r="G6680" s="160">
        <f t="shared" si="524"/>
        <v>0</v>
      </c>
      <c r="H6680" s="160">
        <f t="shared" si="528"/>
        <v>0</v>
      </c>
      <c r="I6680" s="160">
        <f t="shared" si="525"/>
        <v>0</v>
      </c>
      <c r="J6680" s="160">
        <f t="shared" si="526"/>
        <v>0</v>
      </c>
      <c r="K6680" s="160">
        <f t="shared" si="527"/>
        <v>0</v>
      </c>
    </row>
    <row r="6681" spans="7:11">
      <c r="G6681" s="160">
        <f t="shared" si="524"/>
        <v>0</v>
      </c>
      <c r="H6681" s="160">
        <f t="shared" si="528"/>
        <v>0</v>
      </c>
      <c r="I6681" s="160">
        <f t="shared" si="525"/>
        <v>0</v>
      </c>
      <c r="J6681" s="160">
        <f t="shared" si="526"/>
        <v>0</v>
      </c>
      <c r="K6681" s="160">
        <f t="shared" si="527"/>
        <v>0</v>
      </c>
    </row>
    <row r="6682" spans="7:11">
      <c r="G6682" s="160">
        <f t="shared" si="524"/>
        <v>0</v>
      </c>
      <c r="H6682" s="160">
        <f t="shared" si="528"/>
        <v>0</v>
      </c>
      <c r="I6682" s="160">
        <f t="shared" si="525"/>
        <v>0</v>
      </c>
      <c r="J6682" s="160">
        <f t="shared" si="526"/>
        <v>0</v>
      </c>
      <c r="K6682" s="160">
        <f t="shared" si="527"/>
        <v>0</v>
      </c>
    </row>
    <row r="6683" spans="7:11">
      <c r="G6683" s="160">
        <f t="shared" si="524"/>
        <v>0</v>
      </c>
      <c r="H6683" s="160">
        <f t="shared" si="528"/>
        <v>0</v>
      </c>
      <c r="I6683" s="160">
        <f t="shared" si="525"/>
        <v>0</v>
      </c>
      <c r="J6683" s="160">
        <f t="shared" si="526"/>
        <v>0</v>
      </c>
      <c r="K6683" s="160">
        <f t="shared" si="527"/>
        <v>0</v>
      </c>
    </row>
    <row r="6684" spans="7:11">
      <c r="G6684" s="160">
        <f t="shared" si="524"/>
        <v>0</v>
      </c>
      <c r="H6684" s="160">
        <f t="shared" si="528"/>
        <v>0</v>
      </c>
      <c r="I6684" s="160">
        <f t="shared" si="525"/>
        <v>0</v>
      </c>
      <c r="J6684" s="160">
        <f t="shared" si="526"/>
        <v>0</v>
      </c>
      <c r="K6684" s="160">
        <f t="shared" si="527"/>
        <v>0</v>
      </c>
    </row>
    <row r="6685" spans="7:11">
      <c r="G6685" s="160">
        <f t="shared" si="524"/>
        <v>0</v>
      </c>
      <c r="H6685" s="160">
        <f t="shared" si="528"/>
        <v>0</v>
      </c>
      <c r="I6685" s="160">
        <f t="shared" si="525"/>
        <v>0</v>
      </c>
      <c r="J6685" s="160">
        <f t="shared" si="526"/>
        <v>0</v>
      </c>
      <c r="K6685" s="160">
        <f t="shared" si="527"/>
        <v>0</v>
      </c>
    </row>
    <row r="6686" spans="7:11">
      <c r="G6686" s="160">
        <f t="shared" si="524"/>
        <v>0</v>
      </c>
      <c r="H6686" s="160">
        <f t="shared" si="528"/>
        <v>0</v>
      </c>
      <c r="I6686" s="160">
        <f t="shared" si="525"/>
        <v>0</v>
      </c>
      <c r="J6686" s="160">
        <f t="shared" si="526"/>
        <v>0</v>
      </c>
      <c r="K6686" s="160">
        <f t="shared" si="527"/>
        <v>0</v>
      </c>
    </row>
    <row r="6687" spans="7:11">
      <c r="G6687" s="160">
        <f t="shared" si="524"/>
        <v>0</v>
      </c>
      <c r="H6687" s="160">
        <f t="shared" si="528"/>
        <v>0</v>
      </c>
      <c r="I6687" s="160">
        <f t="shared" si="525"/>
        <v>0</v>
      </c>
      <c r="J6687" s="160">
        <f t="shared" si="526"/>
        <v>0</v>
      </c>
      <c r="K6687" s="160">
        <f t="shared" si="527"/>
        <v>0</v>
      </c>
    </row>
    <row r="6688" spans="7:11">
      <c r="G6688" s="160">
        <f t="shared" si="524"/>
        <v>0</v>
      </c>
      <c r="H6688" s="160">
        <f t="shared" si="528"/>
        <v>0</v>
      </c>
      <c r="I6688" s="160">
        <f t="shared" si="525"/>
        <v>0</v>
      </c>
      <c r="J6688" s="160">
        <f t="shared" si="526"/>
        <v>0</v>
      </c>
      <c r="K6688" s="160">
        <f t="shared" si="527"/>
        <v>0</v>
      </c>
    </row>
    <row r="6689" spans="7:11">
      <c r="G6689" s="160">
        <f t="shared" si="524"/>
        <v>0</v>
      </c>
      <c r="H6689" s="160">
        <f t="shared" si="528"/>
        <v>0</v>
      </c>
      <c r="I6689" s="160">
        <f t="shared" si="525"/>
        <v>0</v>
      </c>
      <c r="J6689" s="160">
        <f t="shared" si="526"/>
        <v>0</v>
      </c>
      <c r="K6689" s="160">
        <f t="shared" si="527"/>
        <v>0</v>
      </c>
    </row>
    <row r="6690" spans="7:11">
      <c r="G6690" s="160">
        <f t="shared" si="524"/>
        <v>0</v>
      </c>
      <c r="H6690" s="160">
        <f t="shared" si="528"/>
        <v>0</v>
      </c>
      <c r="I6690" s="160">
        <f t="shared" si="525"/>
        <v>0</v>
      </c>
      <c r="J6690" s="160">
        <f t="shared" si="526"/>
        <v>0</v>
      </c>
      <c r="K6690" s="160">
        <f t="shared" si="527"/>
        <v>0</v>
      </c>
    </row>
    <row r="6691" spans="7:11">
      <c r="G6691" s="160">
        <f t="shared" si="524"/>
        <v>0</v>
      </c>
      <c r="H6691" s="160">
        <f t="shared" si="528"/>
        <v>0</v>
      </c>
      <c r="I6691" s="160">
        <f t="shared" si="525"/>
        <v>0</v>
      </c>
      <c r="J6691" s="160">
        <f t="shared" si="526"/>
        <v>0</v>
      </c>
      <c r="K6691" s="160">
        <f t="shared" si="527"/>
        <v>0</v>
      </c>
    </row>
    <row r="6692" spans="7:11">
      <c r="G6692" s="160">
        <f t="shared" si="524"/>
        <v>0</v>
      </c>
      <c r="H6692" s="160">
        <f t="shared" si="528"/>
        <v>0</v>
      </c>
      <c r="I6692" s="160">
        <f t="shared" si="525"/>
        <v>0</v>
      </c>
      <c r="J6692" s="160">
        <f t="shared" si="526"/>
        <v>0</v>
      </c>
      <c r="K6692" s="160">
        <f t="shared" si="527"/>
        <v>0</v>
      </c>
    </row>
    <row r="6693" spans="7:11">
      <c r="G6693" s="160">
        <f t="shared" si="524"/>
        <v>0</v>
      </c>
      <c r="H6693" s="160">
        <f t="shared" si="528"/>
        <v>0</v>
      </c>
      <c r="I6693" s="160">
        <f t="shared" si="525"/>
        <v>0</v>
      </c>
      <c r="J6693" s="160">
        <f t="shared" si="526"/>
        <v>0</v>
      </c>
      <c r="K6693" s="160">
        <f t="shared" si="527"/>
        <v>0</v>
      </c>
    </row>
    <row r="6694" spans="7:11">
      <c r="G6694" s="160">
        <f t="shared" si="524"/>
        <v>0</v>
      </c>
      <c r="H6694" s="160">
        <f t="shared" si="528"/>
        <v>0</v>
      </c>
      <c r="I6694" s="160">
        <f t="shared" si="525"/>
        <v>0</v>
      </c>
      <c r="J6694" s="160">
        <f t="shared" si="526"/>
        <v>0</v>
      </c>
      <c r="K6694" s="160">
        <f t="shared" si="527"/>
        <v>0</v>
      </c>
    </row>
    <row r="6695" spans="7:11">
      <c r="G6695" s="160">
        <f t="shared" si="524"/>
        <v>0</v>
      </c>
      <c r="H6695" s="160">
        <f t="shared" si="528"/>
        <v>0</v>
      </c>
      <c r="I6695" s="160">
        <f t="shared" si="525"/>
        <v>0</v>
      </c>
      <c r="J6695" s="160">
        <f t="shared" si="526"/>
        <v>0</v>
      </c>
      <c r="K6695" s="160">
        <f t="shared" si="527"/>
        <v>0</v>
      </c>
    </row>
    <row r="6696" spans="7:11">
      <c r="G6696" s="160">
        <f t="shared" si="524"/>
        <v>0</v>
      </c>
      <c r="H6696" s="160">
        <f t="shared" si="528"/>
        <v>0</v>
      </c>
      <c r="I6696" s="160">
        <f t="shared" si="525"/>
        <v>0</v>
      </c>
      <c r="J6696" s="160">
        <f t="shared" si="526"/>
        <v>0</v>
      </c>
      <c r="K6696" s="160">
        <f t="shared" si="527"/>
        <v>0</v>
      </c>
    </row>
    <row r="6697" spans="7:11">
      <c r="G6697" s="160">
        <f t="shared" si="524"/>
        <v>0</v>
      </c>
      <c r="H6697" s="160">
        <f t="shared" si="528"/>
        <v>0</v>
      </c>
      <c r="I6697" s="160">
        <f t="shared" si="525"/>
        <v>0</v>
      </c>
      <c r="J6697" s="160">
        <f t="shared" si="526"/>
        <v>0</v>
      </c>
      <c r="K6697" s="160">
        <f t="shared" si="527"/>
        <v>0</v>
      </c>
    </row>
    <row r="6698" spans="7:11">
      <c r="G6698" s="160">
        <f t="shared" si="524"/>
        <v>0</v>
      </c>
      <c r="H6698" s="160">
        <f t="shared" si="528"/>
        <v>0</v>
      </c>
      <c r="I6698" s="160">
        <f t="shared" si="525"/>
        <v>0</v>
      </c>
      <c r="J6698" s="160">
        <f t="shared" si="526"/>
        <v>0</v>
      </c>
      <c r="K6698" s="160">
        <f t="shared" si="527"/>
        <v>0</v>
      </c>
    </row>
    <row r="6699" spans="7:11">
      <c r="G6699" s="160">
        <f t="shared" si="524"/>
        <v>0</v>
      </c>
      <c r="H6699" s="160">
        <f t="shared" si="528"/>
        <v>0</v>
      </c>
      <c r="I6699" s="160">
        <f t="shared" si="525"/>
        <v>0</v>
      </c>
      <c r="J6699" s="160">
        <f t="shared" si="526"/>
        <v>0</v>
      </c>
      <c r="K6699" s="160">
        <f t="shared" si="527"/>
        <v>0</v>
      </c>
    </row>
    <row r="6700" spans="7:11">
      <c r="G6700" s="160">
        <f t="shared" si="524"/>
        <v>0</v>
      </c>
      <c r="H6700" s="160">
        <f t="shared" si="528"/>
        <v>0</v>
      </c>
      <c r="I6700" s="160">
        <f t="shared" si="525"/>
        <v>0</v>
      </c>
      <c r="J6700" s="160">
        <f t="shared" si="526"/>
        <v>0</v>
      </c>
      <c r="K6700" s="160">
        <f t="shared" si="527"/>
        <v>0</v>
      </c>
    </row>
    <row r="6701" spans="7:11">
      <c r="G6701" s="160">
        <f t="shared" si="524"/>
        <v>0</v>
      </c>
      <c r="H6701" s="160">
        <f t="shared" si="528"/>
        <v>0</v>
      </c>
      <c r="I6701" s="160">
        <f t="shared" si="525"/>
        <v>0</v>
      </c>
      <c r="J6701" s="160">
        <f t="shared" si="526"/>
        <v>0</v>
      </c>
      <c r="K6701" s="160">
        <f t="shared" si="527"/>
        <v>0</v>
      </c>
    </row>
    <row r="6702" spans="7:11">
      <c r="G6702" s="160">
        <f t="shared" si="524"/>
        <v>0</v>
      </c>
      <c r="H6702" s="160">
        <f t="shared" si="528"/>
        <v>0</v>
      </c>
      <c r="I6702" s="160">
        <f t="shared" si="525"/>
        <v>0</v>
      </c>
      <c r="J6702" s="160">
        <f t="shared" si="526"/>
        <v>0</v>
      </c>
      <c r="K6702" s="160">
        <f t="shared" si="527"/>
        <v>0</v>
      </c>
    </row>
    <row r="6703" spans="7:11">
      <c r="G6703" s="160">
        <f t="shared" si="524"/>
        <v>0</v>
      </c>
      <c r="H6703" s="160">
        <f t="shared" si="528"/>
        <v>0</v>
      </c>
      <c r="I6703" s="160">
        <f t="shared" si="525"/>
        <v>0</v>
      </c>
      <c r="J6703" s="160">
        <f t="shared" si="526"/>
        <v>0</v>
      </c>
      <c r="K6703" s="160">
        <f t="shared" si="527"/>
        <v>0</v>
      </c>
    </row>
    <row r="6704" spans="7:11">
      <c r="G6704" s="160">
        <f t="shared" si="524"/>
        <v>0</v>
      </c>
      <c r="H6704" s="160">
        <f t="shared" si="528"/>
        <v>0</v>
      </c>
      <c r="I6704" s="160">
        <f t="shared" si="525"/>
        <v>0</v>
      </c>
      <c r="J6704" s="160">
        <f t="shared" si="526"/>
        <v>0</v>
      </c>
      <c r="K6704" s="160">
        <f t="shared" si="527"/>
        <v>0</v>
      </c>
    </row>
    <row r="6705" spans="7:11">
      <c r="G6705" s="160">
        <f t="shared" si="524"/>
        <v>0</v>
      </c>
      <c r="H6705" s="160">
        <f t="shared" si="528"/>
        <v>0</v>
      </c>
      <c r="I6705" s="160">
        <f t="shared" si="525"/>
        <v>0</v>
      </c>
      <c r="J6705" s="160">
        <f t="shared" si="526"/>
        <v>0</v>
      </c>
      <c r="K6705" s="160">
        <f t="shared" si="527"/>
        <v>0</v>
      </c>
    </row>
    <row r="6706" spans="7:11">
      <c r="G6706" s="160">
        <f t="shared" si="524"/>
        <v>0</v>
      </c>
      <c r="H6706" s="160">
        <f t="shared" si="528"/>
        <v>0</v>
      </c>
      <c r="I6706" s="160">
        <f t="shared" si="525"/>
        <v>0</v>
      </c>
      <c r="J6706" s="160">
        <f t="shared" si="526"/>
        <v>0</v>
      </c>
      <c r="K6706" s="160">
        <f t="shared" si="527"/>
        <v>0</v>
      </c>
    </row>
    <row r="6707" spans="7:11">
      <c r="G6707" s="160">
        <f t="shared" si="524"/>
        <v>0</v>
      </c>
      <c r="H6707" s="160">
        <f t="shared" si="528"/>
        <v>0</v>
      </c>
      <c r="I6707" s="160">
        <f t="shared" si="525"/>
        <v>0</v>
      </c>
      <c r="J6707" s="160">
        <f t="shared" si="526"/>
        <v>0</v>
      </c>
      <c r="K6707" s="160">
        <f t="shared" si="527"/>
        <v>0</v>
      </c>
    </row>
    <row r="6708" spans="7:11">
      <c r="G6708" s="160">
        <f t="shared" si="524"/>
        <v>0</v>
      </c>
      <c r="H6708" s="160">
        <f t="shared" si="528"/>
        <v>0</v>
      </c>
      <c r="I6708" s="160">
        <f t="shared" si="525"/>
        <v>0</v>
      </c>
      <c r="J6708" s="160">
        <f t="shared" si="526"/>
        <v>0</v>
      </c>
      <c r="K6708" s="160">
        <f t="shared" si="527"/>
        <v>0</v>
      </c>
    </row>
    <row r="6709" spans="7:11">
      <c r="G6709" s="160">
        <f t="shared" si="524"/>
        <v>0</v>
      </c>
      <c r="H6709" s="160">
        <f t="shared" si="528"/>
        <v>0</v>
      </c>
      <c r="I6709" s="160">
        <f t="shared" si="525"/>
        <v>0</v>
      </c>
      <c r="J6709" s="160">
        <f t="shared" si="526"/>
        <v>0</v>
      </c>
      <c r="K6709" s="160">
        <f t="shared" si="527"/>
        <v>0</v>
      </c>
    </row>
    <row r="6710" spans="7:11">
      <c r="G6710" s="160">
        <f t="shared" si="524"/>
        <v>0</v>
      </c>
      <c r="H6710" s="160">
        <f t="shared" si="528"/>
        <v>0</v>
      </c>
      <c r="I6710" s="160">
        <f t="shared" si="525"/>
        <v>0</v>
      </c>
      <c r="J6710" s="160">
        <f t="shared" si="526"/>
        <v>0</v>
      </c>
      <c r="K6710" s="160">
        <f t="shared" si="527"/>
        <v>0</v>
      </c>
    </row>
    <row r="6711" spans="7:11">
      <c r="G6711" s="160">
        <f t="shared" si="524"/>
        <v>0</v>
      </c>
      <c r="H6711" s="160">
        <f t="shared" si="528"/>
        <v>0</v>
      </c>
      <c r="I6711" s="160">
        <f t="shared" si="525"/>
        <v>0</v>
      </c>
      <c r="J6711" s="160">
        <f t="shared" si="526"/>
        <v>0</v>
      </c>
      <c r="K6711" s="160">
        <f t="shared" si="527"/>
        <v>0</v>
      </c>
    </row>
    <row r="6712" spans="7:11">
      <c r="G6712" s="160">
        <f t="shared" si="524"/>
        <v>0</v>
      </c>
      <c r="H6712" s="160">
        <f t="shared" si="528"/>
        <v>0</v>
      </c>
      <c r="I6712" s="160">
        <f t="shared" si="525"/>
        <v>0</v>
      </c>
      <c r="J6712" s="160">
        <f t="shared" si="526"/>
        <v>0</v>
      </c>
      <c r="K6712" s="160">
        <f t="shared" si="527"/>
        <v>0</v>
      </c>
    </row>
    <row r="6713" spans="7:11">
      <c r="G6713" s="160">
        <f t="shared" ref="G6713:G6776" si="529">IF(LEFT(C6713,2)="1-","ТР",IF(LEFT(C6713,2)="4-","ТР",0))</f>
        <v>0</v>
      </c>
      <c r="H6713" s="160">
        <f t="shared" si="528"/>
        <v>0</v>
      </c>
      <c r="I6713" s="160">
        <f t="shared" si="525"/>
        <v>0</v>
      </c>
      <c r="J6713" s="160">
        <f t="shared" si="526"/>
        <v>0</v>
      </c>
      <c r="K6713" s="160">
        <f t="shared" si="527"/>
        <v>0</v>
      </c>
    </row>
    <row r="6714" spans="7:11">
      <c r="G6714" s="160">
        <f t="shared" si="529"/>
        <v>0</v>
      </c>
      <c r="H6714" s="160">
        <f t="shared" si="528"/>
        <v>0</v>
      </c>
      <c r="I6714" s="160">
        <f t="shared" si="525"/>
        <v>0</v>
      </c>
      <c r="J6714" s="160">
        <f t="shared" si="526"/>
        <v>0</v>
      </c>
      <c r="K6714" s="160">
        <f t="shared" si="527"/>
        <v>0</v>
      </c>
    </row>
    <row r="6715" spans="7:11">
      <c r="G6715" s="160">
        <f t="shared" si="529"/>
        <v>0</v>
      </c>
      <c r="H6715" s="160">
        <f t="shared" si="528"/>
        <v>0</v>
      </c>
      <c r="I6715" s="160">
        <f t="shared" si="525"/>
        <v>0</v>
      </c>
      <c r="J6715" s="160">
        <f t="shared" si="526"/>
        <v>0</v>
      </c>
      <c r="K6715" s="160">
        <f t="shared" si="527"/>
        <v>0</v>
      </c>
    </row>
    <row r="6716" spans="7:11">
      <c r="G6716" s="160">
        <f t="shared" si="529"/>
        <v>0</v>
      </c>
      <c r="H6716" s="160">
        <f t="shared" si="528"/>
        <v>0</v>
      </c>
      <c r="I6716" s="160">
        <f t="shared" si="525"/>
        <v>0</v>
      </c>
      <c r="J6716" s="160">
        <f t="shared" si="526"/>
        <v>0</v>
      </c>
      <c r="K6716" s="160">
        <f t="shared" si="527"/>
        <v>0</v>
      </c>
    </row>
    <row r="6717" spans="7:11">
      <c r="G6717" s="160">
        <f t="shared" si="529"/>
        <v>0</v>
      </c>
      <c r="H6717" s="160">
        <f t="shared" si="528"/>
        <v>0</v>
      </c>
      <c r="I6717" s="160">
        <f t="shared" si="525"/>
        <v>0</v>
      </c>
      <c r="J6717" s="160">
        <f t="shared" si="526"/>
        <v>0</v>
      </c>
      <c r="K6717" s="160">
        <f t="shared" si="527"/>
        <v>0</v>
      </c>
    </row>
    <row r="6718" spans="7:11">
      <c r="G6718" s="160">
        <f t="shared" si="529"/>
        <v>0</v>
      </c>
      <c r="H6718" s="160">
        <f t="shared" si="528"/>
        <v>0</v>
      </c>
      <c r="I6718" s="160">
        <f t="shared" si="525"/>
        <v>0</v>
      </c>
      <c r="J6718" s="160">
        <f t="shared" si="526"/>
        <v>0</v>
      </c>
      <c r="K6718" s="160">
        <f t="shared" si="527"/>
        <v>0</v>
      </c>
    </row>
    <row r="6719" spans="7:11">
      <c r="G6719" s="160">
        <f t="shared" si="529"/>
        <v>0</v>
      </c>
      <c r="H6719" s="160">
        <f t="shared" si="528"/>
        <v>0</v>
      </c>
      <c r="I6719" s="160">
        <f t="shared" si="525"/>
        <v>0</v>
      </c>
      <c r="J6719" s="160">
        <f t="shared" si="526"/>
        <v>0</v>
      </c>
      <c r="K6719" s="160">
        <f t="shared" si="527"/>
        <v>0</v>
      </c>
    </row>
    <row r="6720" spans="7:11">
      <c r="G6720" s="160">
        <f t="shared" si="529"/>
        <v>0</v>
      </c>
      <c r="H6720" s="160">
        <f t="shared" si="528"/>
        <v>0</v>
      </c>
      <c r="I6720" s="160">
        <f t="shared" si="525"/>
        <v>0</v>
      </c>
      <c r="J6720" s="160">
        <f t="shared" si="526"/>
        <v>0</v>
      </c>
      <c r="K6720" s="160">
        <f t="shared" si="527"/>
        <v>0</v>
      </c>
    </row>
    <row r="6721" spans="7:11">
      <c r="G6721" s="160">
        <f t="shared" si="529"/>
        <v>0</v>
      </c>
      <c r="H6721" s="160">
        <f t="shared" si="528"/>
        <v>0</v>
      </c>
      <c r="I6721" s="160">
        <f t="shared" si="525"/>
        <v>0</v>
      </c>
      <c r="J6721" s="160">
        <f t="shared" si="526"/>
        <v>0</v>
      </c>
      <c r="K6721" s="160">
        <f t="shared" si="527"/>
        <v>0</v>
      </c>
    </row>
    <row r="6722" spans="7:11">
      <c r="G6722" s="160">
        <f t="shared" si="529"/>
        <v>0</v>
      </c>
      <c r="H6722" s="160">
        <f t="shared" si="528"/>
        <v>0</v>
      </c>
      <c r="I6722" s="160">
        <f t="shared" si="525"/>
        <v>0</v>
      </c>
      <c r="J6722" s="160">
        <f t="shared" si="526"/>
        <v>0</v>
      </c>
      <c r="K6722" s="160">
        <f t="shared" si="527"/>
        <v>0</v>
      </c>
    </row>
    <row r="6723" spans="7:11">
      <c r="G6723" s="160">
        <f t="shared" si="529"/>
        <v>0</v>
      </c>
      <c r="H6723" s="160">
        <f t="shared" si="528"/>
        <v>0</v>
      </c>
      <c r="I6723" s="160">
        <f t="shared" si="525"/>
        <v>0</v>
      </c>
      <c r="J6723" s="160">
        <f t="shared" si="526"/>
        <v>0</v>
      </c>
      <c r="K6723" s="160">
        <f t="shared" si="527"/>
        <v>0</v>
      </c>
    </row>
    <row r="6724" spans="7:11">
      <c r="G6724" s="160">
        <f t="shared" si="529"/>
        <v>0</v>
      </c>
      <c r="H6724" s="160">
        <f t="shared" si="528"/>
        <v>0</v>
      </c>
      <c r="I6724" s="160">
        <f t="shared" ref="I6724:I6787" si="530">IF(G6724="ТР",F6724,0)</f>
        <v>0</v>
      </c>
      <c r="J6724" s="160">
        <f t="shared" si="526"/>
        <v>0</v>
      </c>
      <c r="K6724" s="160">
        <f t="shared" si="527"/>
        <v>0</v>
      </c>
    </row>
    <row r="6725" spans="7:11">
      <c r="G6725" s="160">
        <f t="shared" si="529"/>
        <v>0</v>
      </c>
      <c r="H6725" s="160">
        <f t="shared" si="528"/>
        <v>0</v>
      </c>
      <c r="I6725" s="160">
        <f t="shared" si="530"/>
        <v>0</v>
      </c>
      <c r="J6725" s="160">
        <f t="shared" ref="J6725:J6788" si="531">IF(LEFT(C6725,2)="02","КР",0)</f>
        <v>0</v>
      </c>
      <c r="K6725" s="160">
        <f t="shared" ref="K6725:K6788" si="532">IF(J6725="КР",F6725,0)</f>
        <v>0</v>
      </c>
    </row>
    <row r="6726" spans="7:11">
      <c r="G6726" s="160">
        <f t="shared" si="529"/>
        <v>0</v>
      </c>
      <c r="H6726" s="160">
        <f t="shared" si="528"/>
        <v>0</v>
      </c>
      <c r="I6726" s="160">
        <f t="shared" si="530"/>
        <v>0</v>
      </c>
      <c r="J6726" s="160">
        <f t="shared" si="531"/>
        <v>0</v>
      </c>
      <c r="K6726" s="160">
        <f t="shared" si="532"/>
        <v>0</v>
      </c>
    </row>
    <row r="6727" spans="7:11">
      <c r="G6727" s="160">
        <f t="shared" si="529"/>
        <v>0</v>
      </c>
      <c r="H6727" s="160">
        <f t="shared" ref="H6727:H6790" si="533">IF(G6727="ТР",MID(C6727,3,1),0)</f>
        <v>0</v>
      </c>
      <c r="I6727" s="160">
        <f t="shared" si="530"/>
        <v>0</v>
      </c>
      <c r="J6727" s="160">
        <f t="shared" si="531"/>
        <v>0</v>
      </c>
      <c r="K6727" s="160">
        <f t="shared" si="532"/>
        <v>0</v>
      </c>
    </row>
    <row r="6728" spans="7:11">
      <c r="G6728" s="160">
        <f t="shared" si="529"/>
        <v>0</v>
      </c>
      <c r="H6728" s="160">
        <f t="shared" si="533"/>
        <v>0</v>
      </c>
      <c r="I6728" s="160">
        <f t="shared" si="530"/>
        <v>0</v>
      </c>
      <c r="J6728" s="160">
        <f t="shared" si="531"/>
        <v>0</v>
      </c>
      <c r="K6728" s="160">
        <f t="shared" si="532"/>
        <v>0</v>
      </c>
    </row>
    <row r="6729" spans="7:11">
      <c r="G6729" s="160">
        <f t="shared" si="529"/>
        <v>0</v>
      </c>
      <c r="H6729" s="160">
        <f t="shared" si="533"/>
        <v>0</v>
      </c>
      <c r="I6729" s="160">
        <f t="shared" si="530"/>
        <v>0</v>
      </c>
      <c r="J6729" s="160">
        <f t="shared" si="531"/>
        <v>0</v>
      </c>
      <c r="K6729" s="160">
        <f t="shared" si="532"/>
        <v>0</v>
      </c>
    </row>
    <row r="6730" spans="7:11">
      <c r="G6730" s="160">
        <f t="shared" si="529"/>
        <v>0</v>
      </c>
      <c r="H6730" s="160">
        <f t="shared" si="533"/>
        <v>0</v>
      </c>
      <c r="I6730" s="160">
        <f t="shared" si="530"/>
        <v>0</v>
      </c>
      <c r="J6730" s="160">
        <f t="shared" si="531"/>
        <v>0</v>
      </c>
      <c r="K6730" s="160">
        <f t="shared" si="532"/>
        <v>0</v>
      </c>
    </row>
    <row r="6731" spans="7:11">
      <c r="G6731" s="160">
        <f t="shared" si="529"/>
        <v>0</v>
      </c>
      <c r="H6731" s="160">
        <f t="shared" si="533"/>
        <v>0</v>
      </c>
      <c r="I6731" s="160">
        <f t="shared" si="530"/>
        <v>0</v>
      </c>
      <c r="J6731" s="160">
        <f t="shared" si="531"/>
        <v>0</v>
      </c>
      <c r="K6731" s="160">
        <f t="shared" si="532"/>
        <v>0</v>
      </c>
    </row>
    <row r="6732" spans="7:11">
      <c r="G6732" s="160">
        <f t="shared" si="529"/>
        <v>0</v>
      </c>
      <c r="H6732" s="160">
        <f t="shared" si="533"/>
        <v>0</v>
      </c>
      <c r="I6732" s="160">
        <f t="shared" si="530"/>
        <v>0</v>
      </c>
      <c r="J6732" s="160">
        <f t="shared" si="531"/>
        <v>0</v>
      </c>
      <c r="K6732" s="160">
        <f t="shared" si="532"/>
        <v>0</v>
      </c>
    </row>
    <row r="6733" spans="7:11">
      <c r="G6733" s="160">
        <f t="shared" si="529"/>
        <v>0</v>
      </c>
      <c r="H6733" s="160">
        <f t="shared" si="533"/>
        <v>0</v>
      </c>
      <c r="I6733" s="160">
        <f t="shared" si="530"/>
        <v>0</v>
      </c>
      <c r="J6733" s="160">
        <f t="shared" si="531"/>
        <v>0</v>
      </c>
      <c r="K6733" s="160">
        <f t="shared" si="532"/>
        <v>0</v>
      </c>
    </row>
    <row r="6734" spans="7:11">
      <c r="G6734" s="160">
        <f t="shared" si="529"/>
        <v>0</v>
      </c>
      <c r="H6734" s="160">
        <f t="shared" si="533"/>
        <v>0</v>
      </c>
      <c r="I6734" s="160">
        <f t="shared" si="530"/>
        <v>0</v>
      </c>
      <c r="J6734" s="160">
        <f t="shared" si="531"/>
        <v>0</v>
      </c>
      <c r="K6734" s="160">
        <f t="shared" si="532"/>
        <v>0</v>
      </c>
    </row>
    <row r="6735" spans="7:11">
      <c r="G6735" s="160">
        <f t="shared" si="529"/>
        <v>0</v>
      </c>
      <c r="H6735" s="160">
        <f t="shared" si="533"/>
        <v>0</v>
      </c>
      <c r="I6735" s="160">
        <f t="shared" si="530"/>
        <v>0</v>
      </c>
      <c r="J6735" s="160">
        <f t="shared" si="531"/>
        <v>0</v>
      </c>
      <c r="K6735" s="160">
        <f t="shared" si="532"/>
        <v>0</v>
      </c>
    </row>
    <row r="6736" spans="7:11">
      <c r="G6736" s="160">
        <f t="shared" si="529"/>
        <v>0</v>
      </c>
      <c r="H6736" s="160">
        <f t="shared" si="533"/>
        <v>0</v>
      </c>
      <c r="I6736" s="160">
        <f t="shared" si="530"/>
        <v>0</v>
      </c>
      <c r="J6736" s="160">
        <f t="shared" si="531"/>
        <v>0</v>
      </c>
      <c r="K6736" s="160">
        <f t="shared" si="532"/>
        <v>0</v>
      </c>
    </row>
    <row r="6737" spans="7:11">
      <c r="G6737" s="160">
        <f t="shared" si="529"/>
        <v>0</v>
      </c>
      <c r="H6737" s="160">
        <f t="shared" si="533"/>
        <v>0</v>
      </c>
      <c r="I6737" s="160">
        <f t="shared" si="530"/>
        <v>0</v>
      </c>
      <c r="J6737" s="160">
        <f t="shared" si="531"/>
        <v>0</v>
      </c>
      <c r="K6737" s="160">
        <f t="shared" si="532"/>
        <v>0</v>
      </c>
    </row>
    <row r="6738" spans="7:11">
      <c r="G6738" s="160">
        <f t="shared" si="529"/>
        <v>0</v>
      </c>
      <c r="H6738" s="160">
        <f t="shared" si="533"/>
        <v>0</v>
      </c>
      <c r="I6738" s="160">
        <f t="shared" si="530"/>
        <v>0</v>
      </c>
      <c r="J6738" s="160">
        <f t="shared" si="531"/>
        <v>0</v>
      </c>
      <c r="K6738" s="160">
        <f t="shared" si="532"/>
        <v>0</v>
      </c>
    </row>
    <row r="6739" spans="7:11">
      <c r="G6739" s="160">
        <f t="shared" si="529"/>
        <v>0</v>
      </c>
      <c r="H6739" s="160">
        <f t="shared" si="533"/>
        <v>0</v>
      </c>
      <c r="I6739" s="160">
        <f t="shared" si="530"/>
        <v>0</v>
      </c>
      <c r="J6739" s="160">
        <f t="shared" si="531"/>
        <v>0</v>
      </c>
      <c r="K6739" s="160">
        <f t="shared" si="532"/>
        <v>0</v>
      </c>
    </row>
    <row r="6740" spans="7:11">
      <c r="G6740" s="160">
        <f t="shared" si="529"/>
        <v>0</v>
      </c>
      <c r="H6740" s="160">
        <f t="shared" si="533"/>
        <v>0</v>
      </c>
      <c r="I6740" s="160">
        <f t="shared" si="530"/>
        <v>0</v>
      </c>
      <c r="J6740" s="160">
        <f t="shared" si="531"/>
        <v>0</v>
      </c>
      <c r="K6740" s="160">
        <f t="shared" si="532"/>
        <v>0</v>
      </c>
    </row>
    <row r="6741" spans="7:11">
      <c r="G6741" s="160">
        <f t="shared" si="529"/>
        <v>0</v>
      </c>
      <c r="H6741" s="160">
        <f t="shared" si="533"/>
        <v>0</v>
      </c>
      <c r="I6741" s="160">
        <f t="shared" si="530"/>
        <v>0</v>
      </c>
      <c r="J6741" s="160">
        <f t="shared" si="531"/>
        <v>0</v>
      </c>
      <c r="K6741" s="160">
        <f t="shared" si="532"/>
        <v>0</v>
      </c>
    </row>
    <row r="6742" spans="7:11">
      <c r="G6742" s="160">
        <f t="shared" si="529"/>
        <v>0</v>
      </c>
      <c r="H6742" s="160">
        <f t="shared" si="533"/>
        <v>0</v>
      </c>
      <c r="I6742" s="160">
        <f t="shared" si="530"/>
        <v>0</v>
      </c>
      <c r="J6742" s="160">
        <f t="shared" si="531"/>
        <v>0</v>
      </c>
      <c r="K6742" s="160">
        <f t="shared" si="532"/>
        <v>0</v>
      </c>
    </row>
    <row r="6743" spans="7:11">
      <c r="G6743" s="160">
        <f t="shared" si="529"/>
        <v>0</v>
      </c>
      <c r="H6743" s="160">
        <f t="shared" si="533"/>
        <v>0</v>
      </c>
      <c r="I6743" s="160">
        <f t="shared" si="530"/>
        <v>0</v>
      </c>
      <c r="J6743" s="160">
        <f t="shared" si="531"/>
        <v>0</v>
      </c>
      <c r="K6743" s="160">
        <f t="shared" si="532"/>
        <v>0</v>
      </c>
    </row>
    <row r="6744" spans="7:11">
      <c r="G6744" s="160">
        <f t="shared" si="529"/>
        <v>0</v>
      </c>
      <c r="H6744" s="160">
        <f t="shared" si="533"/>
        <v>0</v>
      </c>
      <c r="I6744" s="160">
        <f t="shared" si="530"/>
        <v>0</v>
      </c>
      <c r="J6744" s="160">
        <f t="shared" si="531"/>
        <v>0</v>
      </c>
      <c r="K6744" s="160">
        <f t="shared" si="532"/>
        <v>0</v>
      </c>
    </row>
    <row r="6745" spans="7:11">
      <c r="G6745" s="160">
        <f t="shared" si="529"/>
        <v>0</v>
      </c>
      <c r="H6745" s="160">
        <f t="shared" si="533"/>
        <v>0</v>
      </c>
      <c r="I6745" s="160">
        <f t="shared" si="530"/>
        <v>0</v>
      </c>
      <c r="J6745" s="160">
        <f t="shared" si="531"/>
        <v>0</v>
      </c>
      <c r="K6745" s="160">
        <f t="shared" si="532"/>
        <v>0</v>
      </c>
    </row>
    <row r="6746" spans="7:11">
      <c r="G6746" s="160">
        <f t="shared" si="529"/>
        <v>0</v>
      </c>
      <c r="H6746" s="160">
        <f t="shared" si="533"/>
        <v>0</v>
      </c>
      <c r="I6746" s="160">
        <f t="shared" si="530"/>
        <v>0</v>
      </c>
      <c r="J6746" s="160">
        <f t="shared" si="531"/>
        <v>0</v>
      </c>
      <c r="K6746" s="160">
        <f t="shared" si="532"/>
        <v>0</v>
      </c>
    </row>
    <row r="6747" spans="7:11">
      <c r="G6747" s="160">
        <f t="shared" si="529"/>
        <v>0</v>
      </c>
      <c r="H6747" s="160">
        <f t="shared" si="533"/>
        <v>0</v>
      </c>
      <c r="I6747" s="160">
        <f t="shared" si="530"/>
        <v>0</v>
      </c>
      <c r="J6747" s="160">
        <f t="shared" si="531"/>
        <v>0</v>
      </c>
      <c r="K6747" s="160">
        <f t="shared" si="532"/>
        <v>0</v>
      </c>
    </row>
    <row r="6748" spans="7:11">
      <c r="G6748" s="160">
        <f t="shared" si="529"/>
        <v>0</v>
      </c>
      <c r="H6748" s="160">
        <f t="shared" si="533"/>
        <v>0</v>
      </c>
      <c r="I6748" s="160">
        <f t="shared" si="530"/>
        <v>0</v>
      </c>
      <c r="J6748" s="160">
        <f t="shared" si="531"/>
        <v>0</v>
      </c>
      <c r="K6748" s="160">
        <f t="shared" si="532"/>
        <v>0</v>
      </c>
    </row>
    <row r="6749" spans="7:11">
      <c r="G6749" s="160">
        <f t="shared" si="529"/>
        <v>0</v>
      </c>
      <c r="H6749" s="160">
        <f t="shared" si="533"/>
        <v>0</v>
      </c>
      <c r="I6749" s="160">
        <f t="shared" si="530"/>
        <v>0</v>
      </c>
      <c r="J6749" s="160">
        <f t="shared" si="531"/>
        <v>0</v>
      </c>
      <c r="K6749" s="160">
        <f t="shared" si="532"/>
        <v>0</v>
      </c>
    </row>
    <row r="6750" spans="7:11">
      <c r="G6750" s="160">
        <f t="shared" si="529"/>
        <v>0</v>
      </c>
      <c r="H6750" s="160">
        <f t="shared" si="533"/>
        <v>0</v>
      </c>
      <c r="I6750" s="160">
        <f t="shared" si="530"/>
        <v>0</v>
      </c>
      <c r="J6750" s="160">
        <f t="shared" si="531"/>
        <v>0</v>
      </c>
      <c r="K6750" s="160">
        <f t="shared" si="532"/>
        <v>0</v>
      </c>
    </row>
    <row r="6751" spans="7:11">
      <c r="G6751" s="160">
        <f t="shared" si="529"/>
        <v>0</v>
      </c>
      <c r="H6751" s="160">
        <f t="shared" si="533"/>
        <v>0</v>
      </c>
      <c r="I6751" s="160">
        <f t="shared" si="530"/>
        <v>0</v>
      </c>
      <c r="J6751" s="160">
        <f t="shared" si="531"/>
        <v>0</v>
      </c>
      <c r="K6751" s="160">
        <f t="shared" si="532"/>
        <v>0</v>
      </c>
    </row>
    <row r="6752" spans="7:11">
      <c r="G6752" s="160">
        <f t="shared" si="529"/>
        <v>0</v>
      </c>
      <c r="H6752" s="160">
        <f t="shared" si="533"/>
        <v>0</v>
      </c>
      <c r="I6752" s="160">
        <f t="shared" si="530"/>
        <v>0</v>
      </c>
      <c r="J6752" s="160">
        <f t="shared" si="531"/>
        <v>0</v>
      </c>
      <c r="K6752" s="160">
        <f t="shared" si="532"/>
        <v>0</v>
      </c>
    </row>
    <row r="6753" spans="7:11">
      <c r="G6753" s="160">
        <f t="shared" si="529"/>
        <v>0</v>
      </c>
      <c r="H6753" s="160">
        <f t="shared" si="533"/>
        <v>0</v>
      </c>
      <c r="I6753" s="160">
        <f t="shared" si="530"/>
        <v>0</v>
      </c>
      <c r="J6753" s="160">
        <f t="shared" si="531"/>
        <v>0</v>
      </c>
      <c r="K6753" s="160">
        <f t="shared" si="532"/>
        <v>0</v>
      </c>
    </row>
    <row r="6754" spans="7:11">
      <c r="G6754" s="160">
        <f t="shared" si="529"/>
        <v>0</v>
      </c>
      <c r="H6754" s="160">
        <f t="shared" si="533"/>
        <v>0</v>
      </c>
      <c r="I6754" s="160">
        <f t="shared" si="530"/>
        <v>0</v>
      </c>
      <c r="J6754" s="160">
        <f t="shared" si="531"/>
        <v>0</v>
      </c>
      <c r="K6754" s="160">
        <f t="shared" si="532"/>
        <v>0</v>
      </c>
    </row>
    <row r="6755" spans="7:11">
      <c r="G6755" s="160">
        <f t="shared" si="529"/>
        <v>0</v>
      </c>
      <c r="H6755" s="160">
        <f t="shared" si="533"/>
        <v>0</v>
      </c>
      <c r="I6755" s="160">
        <f t="shared" si="530"/>
        <v>0</v>
      </c>
      <c r="J6755" s="160">
        <f t="shared" si="531"/>
        <v>0</v>
      </c>
      <c r="K6755" s="160">
        <f t="shared" si="532"/>
        <v>0</v>
      </c>
    </row>
    <row r="6756" spans="7:11">
      <c r="G6756" s="160">
        <f t="shared" si="529"/>
        <v>0</v>
      </c>
      <c r="H6756" s="160">
        <f t="shared" si="533"/>
        <v>0</v>
      </c>
      <c r="I6756" s="160">
        <f t="shared" si="530"/>
        <v>0</v>
      </c>
      <c r="J6756" s="160">
        <f t="shared" si="531"/>
        <v>0</v>
      </c>
      <c r="K6756" s="160">
        <f t="shared" si="532"/>
        <v>0</v>
      </c>
    </row>
    <row r="6757" spans="7:11">
      <c r="G6757" s="160">
        <f t="shared" si="529"/>
        <v>0</v>
      </c>
      <c r="H6757" s="160">
        <f t="shared" si="533"/>
        <v>0</v>
      </c>
      <c r="I6757" s="160">
        <f t="shared" si="530"/>
        <v>0</v>
      </c>
      <c r="J6757" s="160">
        <f t="shared" si="531"/>
        <v>0</v>
      </c>
      <c r="K6757" s="160">
        <f t="shared" si="532"/>
        <v>0</v>
      </c>
    </row>
    <row r="6758" spans="7:11">
      <c r="G6758" s="160">
        <f t="shared" si="529"/>
        <v>0</v>
      </c>
      <c r="H6758" s="160">
        <f t="shared" si="533"/>
        <v>0</v>
      </c>
      <c r="I6758" s="160">
        <f t="shared" si="530"/>
        <v>0</v>
      </c>
      <c r="J6758" s="160">
        <f t="shared" si="531"/>
        <v>0</v>
      </c>
      <c r="K6758" s="160">
        <f t="shared" si="532"/>
        <v>0</v>
      </c>
    </row>
    <row r="6759" spans="7:11">
      <c r="G6759" s="160">
        <f t="shared" si="529"/>
        <v>0</v>
      </c>
      <c r="H6759" s="160">
        <f t="shared" si="533"/>
        <v>0</v>
      </c>
      <c r="I6759" s="160">
        <f t="shared" si="530"/>
        <v>0</v>
      </c>
      <c r="J6759" s="160">
        <f t="shared" si="531"/>
        <v>0</v>
      </c>
      <c r="K6759" s="160">
        <f t="shared" si="532"/>
        <v>0</v>
      </c>
    </row>
    <row r="6760" spans="7:11">
      <c r="G6760" s="160">
        <f t="shared" si="529"/>
        <v>0</v>
      </c>
      <c r="H6760" s="160">
        <f t="shared" si="533"/>
        <v>0</v>
      </c>
      <c r="I6760" s="160">
        <f t="shared" si="530"/>
        <v>0</v>
      </c>
      <c r="J6760" s="160">
        <f t="shared" si="531"/>
        <v>0</v>
      </c>
      <c r="K6760" s="160">
        <f t="shared" si="532"/>
        <v>0</v>
      </c>
    </row>
    <row r="6761" spans="7:11">
      <c r="G6761" s="160">
        <f t="shared" si="529"/>
        <v>0</v>
      </c>
      <c r="H6761" s="160">
        <f t="shared" si="533"/>
        <v>0</v>
      </c>
      <c r="I6761" s="160">
        <f t="shared" si="530"/>
        <v>0</v>
      </c>
      <c r="J6761" s="160">
        <f t="shared" si="531"/>
        <v>0</v>
      </c>
      <c r="K6761" s="160">
        <f t="shared" si="532"/>
        <v>0</v>
      </c>
    </row>
    <row r="6762" spans="7:11">
      <c r="G6762" s="160">
        <f t="shared" si="529"/>
        <v>0</v>
      </c>
      <c r="H6762" s="160">
        <f t="shared" si="533"/>
        <v>0</v>
      </c>
      <c r="I6762" s="160">
        <f t="shared" si="530"/>
        <v>0</v>
      </c>
      <c r="J6762" s="160">
        <f t="shared" si="531"/>
        <v>0</v>
      </c>
      <c r="K6762" s="160">
        <f t="shared" si="532"/>
        <v>0</v>
      </c>
    </row>
    <row r="6763" spans="7:11">
      <c r="G6763" s="160">
        <f t="shared" si="529"/>
        <v>0</v>
      </c>
      <c r="H6763" s="160">
        <f t="shared" si="533"/>
        <v>0</v>
      </c>
      <c r="I6763" s="160">
        <f t="shared" si="530"/>
        <v>0</v>
      </c>
      <c r="J6763" s="160">
        <f t="shared" si="531"/>
        <v>0</v>
      </c>
      <c r="K6763" s="160">
        <f t="shared" si="532"/>
        <v>0</v>
      </c>
    </row>
    <row r="6764" spans="7:11">
      <c r="G6764" s="160">
        <f t="shared" si="529"/>
        <v>0</v>
      </c>
      <c r="H6764" s="160">
        <f t="shared" si="533"/>
        <v>0</v>
      </c>
      <c r="I6764" s="160">
        <f t="shared" si="530"/>
        <v>0</v>
      </c>
      <c r="J6764" s="160">
        <f t="shared" si="531"/>
        <v>0</v>
      </c>
      <c r="K6764" s="160">
        <f t="shared" si="532"/>
        <v>0</v>
      </c>
    </row>
    <row r="6765" spans="7:11">
      <c r="G6765" s="160">
        <f t="shared" si="529"/>
        <v>0</v>
      </c>
      <c r="H6765" s="160">
        <f t="shared" si="533"/>
        <v>0</v>
      </c>
      <c r="I6765" s="160">
        <f t="shared" si="530"/>
        <v>0</v>
      </c>
      <c r="J6765" s="160">
        <f t="shared" si="531"/>
        <v>0</v>
      </c>
      <c r="K6765" s="160">
        <f t="shared" si="532"/>
        <v>0</v>
      </c>
    </row>
    <row r="6766" spans="7:11">
      <c r="G6766" s="160">
        <f t="shared" si="529"/>
        <v>0</v>
      </c>
      <c r="H6766" s="160">
        <f t="shared" si="533"/>
        <v>0</v>
      </c>
      <c r="I6766" s="160">
        <f t="shared" si="530"/>
        <v>0</v>
      </c>
      <c r="J6766" s="160">
        <f t="shared" si="531"/>
        <v>0</v>
      </c>
      <c r="K6766" s="160">
        <f t="shared" si="532"/>
        <v>0</v>
      </c>
    </row>
    <row r="6767" spans="7:11">
      <c r="G6767" s="160">
        <f t="shared" si="529"/>
        <v>0</v>
      </c>
      <c r="H6767" s="160">
        <f t="shared" si="533"/>
        <v>0</v>
      </c>
      <c r="I6767" s="160">
        <f t="shared" si="530"/>
        <v>0</v>
      </c>
      <c r="J6767" s="160">
        <f t="shared" si="531"/>
        <v>0</v>
      </c>
      <c r="K6767" s="160">
        <f t="shared" si="532"/>
        <v>0</v>
      </c>
    </row>
    <row r="6768" spans="7:11">
      <c r="G6768" s="160">
        <f t="shared" si="529"/>
        <v>0</v>
      </c>
      <c r="H6768" s="160">
        <f t="shared" si="533"/>
        <v>0</v>
      </c>
      <c r="I6768" s="160">
        <f t="shared" si="530"/>
        <v>0</v>
      </c>
      <c r="J6768" s="160">
        <f t="shared" si="531"/>
        <v>0</v>
      </c>
      <c r="K6768" s="160">
        <f t="shared" si="532"/>
        <v>0</v>
      </c>
    </row>
    <row r="6769" spans="7:11">
      <c r="G6769" s="160">
        <f t="shared" si="529"/>
        <v>0</v>
      </c>
      <c r="H6769" s="160">
        <f t="shared" si="533"/>
        <v>0</v>
      </c>
      <c r="I6769" s="160">
        <f t="shared" si="530"/>
        <v>0</v>
      </c>
      <c r="J6769" s="160">
        <f t="shared" si="531"/>
        <v>0</v>
      </c>
      <c r="K6769" s="160">
        <f t="shared" si="532"/>
        <v>0</v>
      </c>
    </row>
    <row r="6770" spans="7:11">
      <c r="G6770" s="160">
        <f t="shared" si="529"/>
        <v>0</v>
      </c>
      <c r="H6770" s="160">
        <f t="shared" si="533"/>
        <v>0</v>
      </c>
      <c r="I6770" s="160">
        <f t="shared" si="530"/>
        <v>0</v>
      </c>
      <c r="J6770" s="160">
        <f t="shared" si="531"/>
        <v>0</v>
      </c>
      <c r="K6770" s="160">
        <f t="shared" si="532"/>
        <v>0</v>
      </c>
    </row>
    <row r="6771" spans="7:11">
      <c r="G6771" s="160">
        <f t="shared" si="529"/>
        <v>0</v>
      </c>
      <c r="H6771" s="160">
        <f t="shared" si="533"/>
        <v>0</v>
      </c>
      <c r="I6771" s="160">
        <f t="shared" si="530"/>
        <v>0</v>
      </c>
      <c r="J6771" s="160">
        <f t="shared" si="531"/>
        <v>0</v>
      </c>
      <c r="K6771" s="160">
        <f t="shared" si="532"/>
        <v>0</v>
      </c>
    </row>
    <row r="6772" spans="7:11">
      <c r="G6772" s="160">
        <f t="shared" si="529"/>
        <v>0</v>
      </c>
      <c r="H6772" s="160">
        <f t="shared" si="533"/>
        <v>0</v>
      </c>
      <c r="I6772" s="160">
        <f t="shared" si="530"/>
        <v>0</v>
      </c>
      <c r="J6772" s="160">
        <f t="shared" si="531"/>
        <v>0</v>
      </c>
      <c r="K6772" s="160">
        <f t="shared" si="532"/>
        <v>0</v>
      </c>
    </row>
    <row r="6773" spans="7:11">
      <c r="G6773" s="160">
        <f t="shared" si="529"/>
        <v>0</v>
      </c>
      <c r="H6773" s="160">
        <f t="shared" si="533"/>
        <v>0</v>
      </c>
      <c r="I6773" s="160">
        <f t="shared" si="530"/>
        <v>0</v>
      </c>
      <c r="J6773" s="160">
        <f t="shared" si="531"/>
        <v>0</v>
      </c>
      <c r="K6773" s="160">
        <f t="shared" si="532"/>
        <v>0</v>
      </c>
    </row>
    <row r="6774" spans="7:11">
      <c r="G6774" s="160">
        <f t="shared" si="529"/>
        <v>0</v>
      </c>
      <c r="H6774" s="160">
        <f t="shared" si="533"/>
        <v>0</v>
      </c>
      <c r="I6774" s="160">
        <f t="shared" si="530"/>
        <v>0</v>
      </c>
      <c r="J6774" s="160">
        <f t="shared" si="531"/>
        <v>0</v>
      </c>
      <c r="K6774" s="160">
        <f t="shared" si="532"/>
        <v>0</v>
      </c>
    </row>
    <row r="6775" spans="7:11">
      <c r="G6775" s="160">
        <f t="shared" si="529"/>
        <v>0</v>
      </c>
      <c r="H6775" s="160">
        <f t="shared" si="533"/>
        <v>0</v>
      </c>
      <c r="I6775" s="160">
        <f t="shared" si="530"/>
        <v>0</v>
      </c>
      <c r="J6775" s="160">
        <f t="shared" si="531"/>
        <v>0</v>
      </c>
      <c r="K6775" s="160">
        <f t="shared" si="532"/>
        <v>0</v>
      </c>
    </row>
    <row r="6776" spans="7:11">
      <c r="G6776" s="160">
        <f t="shared" si="529"/>
        <v>0</v>
      </c>
      <c r="H6776" s="160">
        <f t="shared" si="533"/>
        <v>0</v>
      </c>
      <c r="I6776" s="160">
        <f t="shared" si="530"/>
        <v>0</v>
      </c>
      <c r="J6776" s="160">
        <f t="shared" si="531"/>
        <v>0</v>
      </c>
      <c r="K6776" s="160">
        <f t="shared" si="532"/>
        <v>0</v>
      </c>
    </row>
    <row r="6777" spans="7:11">
      <c r="G6777" s="160">
        <f t="shared" ref="G6777:G6840" si="534">IF(LEFT(C6777,2)="1-","ТР",IF(LEFT(C6777,2)="4-","ТР",0))</f>
        <v>0</v>
      </c>
      <c r="H6777" s="160">
        <f t="shared" si="533"/>
        <v>0</v>
      </c>
      <c r="I6777" s="160">
        <f t="shared" si="530"/>
        <v>0</v>
      </c>
      <c r="J6777" s="160">
        <f t="shared" si="531"/>
        <v>0</v>
      </c>
      <c r="K6777" s="160">
        <f t="shared" si="532"/>
        <v>0</v>
      </c>
    </row>
    <row r="6778" spans="7:11">
      <c r="G6778" s="160">
        <f t="shared" si="534"/>
        <v>0</v>
      </c>
      <c r="H6778" s="160">
        <f t="shared" si="533"/>
        <v>0</v>
      </c>
      <c r="I6778" s="160">
        <f t="shared" si="530"/>
        <v>0</v>
      </c>
      <c r="J6778" s="160">
        <f t="shared" si="531"/>
        <v>0</v>
      </c>
      <c r="K6778" s="160">
        <f t="shared" si="532"/>
        <v>0</v>
      </c>
    </row>
    <row r="6779" spans="7:11">
      <c r="G6779" s="160">
        <f t="shared" si="534"/>
        <v>0</v>
      </c>
      <c r="H6779" s="160">
        <f t="shared" si="533"/>
        <v>0</v>
      </c>
      <c r="I6779" s="160">
        <f t="shared" si="530"/>
        <v>0</v>
      </c>
      <c r="J6779" s="160">
        <f t="shared" si="531"/>
        <v>0</v>
      </c>
      <c r="K6779" s="160">
        <f t="shared" si="532"/>
        <v>0</v>
      </c>
    </row>
    <row r="6780" spans="7:11">
      <c r="G6780" s="160">
        <f t="shared" si="534"/>
        <v>0</v>
      </c>
      <c r="H6780" s="160">
        <f t="shared" si="533"/>
        <v>0</v>
      </c>
      <c r="I6780" s="160">
        <f t="shared" si="530"/>
        <v>0</v>
      </c>
      <c r="J6780" s="160">
        <f t="shared" si="531"/>
        <v>0</v>
      </c>
      <c r="K6780" s="160">
        <f t="shared" si="532"/>
        <v>0</v>
      </c>
    </row>
    <row r="6781" spans="7:11">
      <c r="G6781" s="160">
        <f t="shared" si="534"/>
        <v>0</v>
      </c>
      <c r="H6781" s="160">
        <f t="shared" si="533"/>
        <v>0</v>
      </c>
      <c r="I6781" s="160">
        <f t="shared" si="530"/>
        <v>0</v>
      </c>
      <c r="J6781" s="160">
        <f t="shared" si="531"/>
        <v>0</v>
      </c>
      <c r="K6781" s="160">
        <f t="shared" si="532"/>
        <v>0</v>
      </c>
    </row>
    <row r="6782" spans="7:11">
      <c r="G6782" s="160">
        <f t="shared" si="534"/>
        <v>0</v>
      </c>
      <c r="H6782" s="160">
        <f t="shared" si="533"/>
        <v>0</v>
      </c>
      <c r="I6782" s="160">
        <f t="shared" si="530"/>
        <v>0</v>
      </c>
      <c r="J6782" s="160">
        <f t="shared" si="531"/>
        <v>0</v>
      </c>
      <c r="K6782" s="160">
        <f t="shared" si="532"/>
        <v>0</v>
      </c>
    </row>
    <row r="6783" spans="7:11">
      <c r="G6783" s="160">
        <f t="shared" si="534"/>
        <v>0</v>
      </c>
      <c r="H6783" s="160">
        <f t="shared" si="533"/>
        <v>0</v>
      </c>
      <c r="I6783" s="160">
        <f t="shared" si="530"/>
        <v>0</v>
      </c>
      <c r="J6783" s="160">
        <f t="shared" si="531"/>
        <v>0</v>
      </c>
      <c r="K6783" s="160">
        <f t="shared" si="532"/>
        <v>0</v>
      </c>
    </row>
    <row r="6784" spans="7:11">
      <c r="G6784" s="160">
        <f t="shared" si="534"/>
        <v>0</v>
      </c>
      <c r="H6784" s="160">
        <f t="shared" si="533"/>
        <v>0</v>
      </c>
      <c r="I6784" s="160">
        <f t="shared" si="530"/>
        <v>0</v>
      </c>
      <c r="J6784" s="160">
        <f t="shared" si="531"/>
        <v>0</v>
      </c>
      <c r="K6784" s="160">
        <f t="shared" si="532"/>
        <v>0</v>
      </c>
    </row>
    <row r="6785" spans="7:11">
      <c r="G6785" s="160">
        <f t="shared" si="534"/>
        <v>0</v>
      </c>
      <c r="H6785" s="160">
        <f t="shared" si="533"/>
        <v>0</v>
      </c>
      <c r="I6785" s="160">
        <f t="shared" si="530"/>
        <v>0</v>
      </c>
      <c r="J6785" s="160">
        <f t="shared" si="531"/>
        <v>0</v>
      </c>
      <c r="K6785" s="160">
        <f t="shared" si="532"/>
        <v>0</v>
      </c>
    </row>
    <row r="6786" spans="7:11">
      <c r="G6786" s="160">
        <f t="shared" si="534"/>
        <v>0</v>
      </c>
      <c r="H6786" s="160">
        <f t="shared" si="533"/>
        <v>0</v>
      </c>
      <c r="I6786" s="160">
        <f t="shared" si="530"/>
        <v>0</v>
      </c>
      <c r="J6786" s="160">
        <f t="shared" si="531"/>
        <v>0</v>
      </c>
      <c r="K6786" s="160">
        <f t="shared" si="532"/>
        <v>0</v>
      </c>
    </row>
    <row r="6787" spans="7:11">
      <c r="G6787" s="160">
        <f t="shared" si="534"/>
        <v>0</v>
      </c>
      <c r="H6787" s="160">
        <f t="shared" si="533"/>
        <v>0</v>
      </c>
      <c r="I6787" s="160">
        <f t="shared" si="530"/>
        <v>0</v>
      </c>
      <c r="J6787" s="160">
        <f t="shared" si="531"/>
        <v>0</v>
      </c>
      <c r="K6787" s="160">
        <f t="shared" si="532"/>
        <v>0</v>
      </c>
    </row>
    <row r="6788" spans="7:11">
      <c r="G6788" s="160">
        <f t="shared" si="534"/>
        <v>0</v>
      </c>
      <c r="H6788" s="160">
        <f t="shared" si="533"/>
        <v>0</v>
      </c>
      <c r="I6788" s="160">
        <f t="shared" ref="I6788:I6851" si="535">IF(G6788="ТР",F6788,0)</f>
        <v>0</v>
      </c>
      <c r="J6788" s="160">
        <f t="shared" si="531"/>
        <v>0</v>
      </c>
      <c r="K6788" s="160">
        <f t="shared" si="532"/>
        <v>0</v>
      </c>
    </row>
    <row r="6789" spans="7:11">
      <c r="G6789" s="160">
        <f t="shared" si="534"/>
        <v>0</v>
      </c>
      <c r="H6789" s="160">
        <f t="shared" si="533"/>
        <v>0</v>
      </c>
      <c r="I6789" s="160">
        <f t="shared" si="535"/>
        <v>0</v>
      </c>
      <c r="J6789" s="160">
        <f t="shared" ref="J6789:J6852" si="536">IF(LEFT(C6789,2)="02","КР",0)</f>
        <v>0</v>
      </c>
      <c r="K6789" s="160">
        <f t="shared" ref="K6789:K6852" si="537">IF(J6789="КР",F6789,0)</f>
        <v>0</v>
      </c>
    </row>
    <row r="6790" spans="7:11">
      <c r="G6790" s="160">
        <f t="shared" si="534"/>
        <v>0</v>
      </c>
      <c r="H6790" s="160">
        <f t="shared" si="533"/>
        <v>0</v>
      </c>
      <c r="I6790" s="160">
        <f t="shared" si="535"/>
        <v>0</v>
      </c>
      <c r="J6790" s="160">
        <f t="shared" si="536"/>
        <v>0</v>
      </c>
      <c r="K6790" s="160">
        <f t="shared" si="537"/>
        <v>0</v>
      </c>
    </row>
    <row r="6791" spans="7:11">
      <c r="G6791" s="160">
        <f t="shared" si="534"/>
        <v>0</v>
      </c>
      <c r="H6791" s="160">
        <f t="shared" ref="H6791:H6854" si="538">IF(G6791="ТР",MID(C6791,3,1),0)</f>
        <v>0</v>
      </c>
      <c r="I6791" s="160">
        <f t="shared" si="535"/>
        <v>0</v>
      </c>
      <c r="J6791" s="160">
        <f t="shared" si="536"/>
        <v>0</v>
      </c>
      <c r="K6791" s="160">
        <f t="shared" si="537"/>
        <v>0</v>
      </c>
    </row>
    <row r="6792" spans="7:11">
      <c r="G6792" s="160">
        <f t="shared" si="534"/>
        <v>0</v>
      </c>
      <c r="H6792" s="160">
        <f t="shared" si="538"/>
        <v>0</v>
      </c>
      <c r="I6792" s="160">
        <f t="shared" si="535"/>
        <v>0</v>
      </c>
      <c r="J6792" s="160">
        <f t="shared" si="536"/>
        <v>0</v>
      </c>
      <c r="K6792" s="160">
        <f t="shared" si="537"/>
        <v>0</v>
      </c>
    </row>
    <row r="6793" spans="7:11">
      <c r="G6793" s="160">
        <f t="shared" si="534"/>
        <v>0</v>
      </c>
      <c r="H6793" s="160">
        <f t="shared" si="538"/>
        <v>0</v>
      </c>
      <c r="I6793" s="160">
        <f t="shared" si="535"/>
        <v>0</v>
      </c>
      <c r="J6793" s="160">
        <f t="shared" si="536"/>
        <v>0</v>
      </c>
      <c r="K6793" s="160">
        <f t="shared" si="537"/>
        <v>0</v>
      </c>
    </row>
    <row r="6794" spans="7:11">
      <c r="G6794" s="160">
        <f t="shared" si="534"/>
        <v>0</v>
      </c>
      <c r="H6794" s="160">
        <f t="shared" si="538"/>
        <v>0</v>
      </c>
      <c r="I6794" s="160">
        <f t="shared" si="535"/>
        <v>0</v>
      </c>
      <c r="J6794" s="160">
        <f t="shared" si="536"/>
        <v>0</v>
      </c>
      <c r="K6794" s="160">
        <f t="shared" si="537"/>
        <v>0</v>
      </c>
    </row>
    <row r="6795" spans="7:11">
      <c r="G6795" s="160">
        <f t="shared" si="534"/>
        <v>0</v>
      </c>
      <c r="H6795" s="160">
        <f t="shared" si="538"/>
        <v>0</v>
      </c>
      <c r="I6795" s="160">
        <f t="shared" si="535"/>
        <v>0</v>
      </c>
      <c r="J6795" s="160">
        <f t="shared" si="536"/>
        <v>0</v>
      </c>
      <c r="K6795" s="160">
        <f t="shared" si="537"/>
        <v>0</v>
      </c>
    </row>
    <row r="6796" spans="7:11">
      <c r="G6796" s="160">
        <f t="shared" si="534"/>
        <v>0</v>
      </c>
      <c r="H6796" s="160">
        <f t="shared" si="538"/>
        <v>0</v>
      </c>
      <c r="I6796" s="160">
        <f t="shared" si="535"/>
        <v>0</v>
      </c>
      <c r="J6796" s="160">
        <f t="shared" si="536"/>
        <v>0</v>
      </c>
      <c r="K6796" s="160">
        <f t="shared" si="537"/>
        <v>0</v>
      </c>
    </row>
    <row r="6797" spans="7:11">
      <c r="G6797" s="160">
        <f t="shared" si="534"/>
        <v>0</v>
      </c>
      <c r="H6797" s="160">
        <f t="shared" si="538"/>
        <v>0</v>
      </c>
      <c r="I6797" s="160">
        <f t="shared" si="535"/>
        <v>0</v>
      </c>
      <c r="J6797" s="160">
        <f t="shared" si="536"/>
        <v>0</v>
      </c>
      <c r="K6797" s="160">
        <f t="shared" si="537"/>
        <v>0</v>
      </c>
    </row>
    <row r="6798" spans="7:11">
      <c r="G6798" s="160">
        <f t="shared" si="534"/>
        <v>0</v>
      </c>
      <c r="H6798" s="160">
        <f t="shared" si="538"/>
        <v>0</v>
      </c>
      <c r="I6798" s="160">
        <f t="shared" si="535"/>
        <v>0</v>
      </c>
      <c r="J6798" s="160">
        <f t="shared" si="536"/>
        <v>0</v>
      </c>
      <c r="K6798" s="160">
        <f t="shared" si="537"/>
        <v>0</v>
      </c>
    </row>
    <row r="6799" spans="7:11">
      <c r="G6799" s="160">
        <f t="shared" si="534"/>
        <v>0</v>
      </c>
      <c r="H6799" s="160">
        <f t="shared" si="538"/>
        <v>0</v>
      </c>
      <c r="I6799" s="160">
        <f t="shared" si="535"/>
        <v>0</v>
      </c>
      <c r="J6799" s="160">
        <f t="shared" si="536"/>
        <v>0</v>
      </c>
      <c r="K6799" s="160">
        <f t="shared" si="537"/>
        <v>0</v>
      </c>
    </row>
    <row r="6800" spans="7:11">
      <c r="G6800" s="160">
        <f t="shared" si="534"/>
        <v>0</v>
      </c>
      <c r="H6800" s="160">
        <f t="shared" si="538"/>
        <v>0</v>
      </c>
      <c r="I6800" s="160">
        <f t="shared" si="535"/>
        <v>0</v>
      </c>
      <c r="J6800" s="160">
        <f t="shared" si="536"/>
        <v>0</v>
      </c>
      <c r="K6800" s="160">
        <f t="shared" si="537"/>
        <v>0</v>
      </c>
    </row>
    <row r="6801" spans="7:11">
      <c r="G6801" s="160">
        <f t="shared" si="534"/>
        <v>0</v>
      </c>
      <c r="H6801" s="160">
        <f t="shared" si="538"/>
        <v>0</v>
      </c>
      <c r="I6801" s="160">
        <f t="shared" si="535"/>
        <v>0</v>
      </c>
      <c r="J6801" s="160">
        <f t="shared" si="536"/>
        <v>0</v>
      </c>
      <c r="K6801" s="160">
        <f t="shared" si="537"/>
        <v>0</v>
      </c>
    </row>
    <row r="6802" spans="7:11">
      <c r="G6802" s="160">
        <f t="shared" si="534"/>
        <v>0</v>
      </c>
      <c r="H6802" s="160">
        <f t="shared" si="538"/>
        <v>0</v>
      </c>
      <c r="I6802" s="160">
        <f t="shared" si="535"/>
        <v>0</v>
      </c>
      <c r="J6802" s="160">
        <f t="shared" si="536"/>
        <v>0</v>
      </c>
      <c r="K6802" s="160">
        <f t="shared" si="537"/>
        <v>0</v>
      </c>
    </row>
    <row r="6803" spans="7:11">
      <c r="G6803" s="160">
        <f t="shared" si="534"/>
        <v>0</v>
      </c>
      <c r="H6803" s="160">
        <f t="shared" si="538"/>
        <v>0</v>
      </c>
      <c r="I6803" s="160">
        <f t="shared" si="535"/>
        <v>0</v>
      </c>
      <c r="J6803" s="160">
        <f t="shared" si="536"/>
        <v>0</v>
      </c>
      <c r="K6803" s="160">
        <f t="shared" si="537"/>
        <v>0</v>
      </c>
    </row>
    <row r="6804" spans="7:11">
      <c r="G6804" s="160">
        <f t="shared" si="534"/>
        <v>0</v>
      </c>
      <c r="H6804" s="160">
        <f t="shared" si="538"/>
        <v>0</v>
      </c>
      <c r="I6804" s="160">
        <f t="shared" si="535"/>
        <v>0</v>
      </c>
      <c r="J6804" s="160">
        <f t="shared" si="536"/>
        <v>0</v>
      </c>
      <c r="K6804" s="160">
        <f t="shared" si="537"/>
        <v>0</v>
      </c>
    </row>
    <row r="6805" spans="7:11">
      <c r="G6805" s="160">
        <f t="shared" si="534"/>
        <v>0</v>
      </c>
      <c r="H6805" s="160">
        <f t="shared" si="538"/>
        <v>0</v>
      </c>
      <c r="I6805" s="160">
        <f t="shared" si="535"/>
        <v>0</v>
      </c>
      <c r="J6805" s="160">
        <f t="shared" si="536"/>
        <v>0</v>
      </c>
      <c r="K6805" s="160">
        <f t="shared" si="537"/>
        <v>0</v>
      </c>
    </row>
    <row r="6806" spans="7:11">
      <c r="G6806" s="160">
        <f t="shared" si="534"/>
        <v>0</v>
      </c>
      <c r="H6806" s="160">
        <f t="shared" si="538"/>
        <v>0</v>
      </c>
      <c r="I6806" s="160">
        <f t="shared" si="535"/>
        <v>0</v>
      </c>
      <c r="J6806" s="160">
        <f t="shared" si="536"/>
        <v>0</v>
      </c>
      <c r="K6806" s="160">
        <f t="shared" si="537"/>
        <v>0</v>
      </c>
    </row>
    <row r="6807" spans="7:11">
      <c r="G6807" s="160">
        <f t="shared" si="534"/>
        <v>0</v>
      </c>
      <c r="H6807" s="160">
        <f t="shared" si="538"/>
        <v>0</v>
      </c>
      <c r="I6807" s="160">
        <f t="shared" si="535"/>
        <v>0</v>
      </c>
      <c r="J6807" s="160">
        <f t="shared" si="536"/>
        <v>0</v>
      </c>
      <c r="K6807" s="160">
        <f t="shared" si="537"/>
        <v>0</v>
      </c>
    </row>
    <row r="6808" spans="7:11">
      <c r="G6808" s="160">
        <f t="shared" si="534"/>
        <v>0</v>
      </c>
      <c r="H6808" s="160">
        <f t="shared" si="538"/>
        <v>0</v>
      </c>
      <c r="I6808" s="160">
        <f t="shared" si="535"/>
        <v>0</v>
      </c>
      <c r="J6808" s="160">
        <f t="shared" si="536"/>
        <v>0</v>
      </c>
      <c r="K6808" s="160">
        <f t="shared" si="537"/>
        <v>0</v>
      </c>
    </row>
    <row r="6809" spans="7:11">
      <c r="G6809" s="160">
        <f t="shared" si="534"/>
        <v>0</v>
      </c>
      <c r="H6809" s="160">
        <f t="shared" si="538"/>
        <v>0</v>
      </c>
      <c r="I6809" s="160">
        <f t="shared" si="535"/>
        <v>0</v>
      </c>
      <c r="J6809" s="160">
        <f t="shared" si="536"/>
        <v>0</v>
      </c>
      <c r="K6809" s="160">
        <f t="shared" si="537"/>
        <v>0</v>
      </c>
    </row>
    <row r="6810" spans="7:11">
      <c r="G6810" s="160">
        <f t="shared" si="534"/>
        <v>0</v>
      </c>
      <c r="H6810" s="160">
        <f t="shared" si="538"/>
        <v>0</v>
      </c>
      <c r="I6810" s="160">
        <f t="shared" si="535"/>
        <v>0</v>
      </c>
      <c r="J6810" s="160">
        <f t="shared" si="536"/>
        <v>0</v>
      </c>
      <c r="K6810" s="160">
        <f t="shared" si="537"/>
        <v>0</v>
      </c>
    </row>
    <row r="6811" spans="7:11">
      <c r="G6811" s="160">
        <f t="shared" si="534"/>
        <v>0</v>
      </c>
      <c r="H6811" s="160">
        <f t="shared" si="538"/>
        <v>0</v>
      </c>
      <c r="I6811" s="160">
        <f t="shared" si="535"/>
        <v>0</v>
      </c>
      <c r="J6811" s="160">
        <f t="shared" si="536"/>
        <v>0</v>
      </c>
      <c r="K6811" s="160">
        <f t="shared" si="537"/>
        <v>0</v>
      </c>
    </row>
    <row r="6812" spans="7:11">
      <c r="G6812" s="160">
        <f t="shared" si="534"/>
        <v>0</v>
      </c>
      <c r="H6812" s="160">
        <f t="shared" si="538"/>
        <v>0</v>
      </c>
      <c r="I6812" s="160">
        <f t="shared" si="535"/>
        <v>0</v>
      </c>
      <c r="J6812" s="160">
        <f t="shared" si="536"/>
        <v>0</v>
      </c>
      <c r="K6812" s="160">
        <f t="shared" si="537"/>
        <v>0</v>
      </c>
    </row>
    <row r="6813" spans="7:11">
      <c r="G6813" s="160">
        <f t="shared" si="534"/>
        <v>0</v>
      </c>
      <c r="H6813" s="160">
        <f t="shared" si="538"/>
        <v>0</v>
      </c>
      <c r="I6813" s="160">
        <f t="shared" si="535"/>
        <v>0</v>
      </c>
      <c r="J6813" s="160">
        <f t="shared" si="536"/>
        <v>0</v>
      </c>
      <c r="K6813" s="160">
        <f t="shared" si="537"/>
        <v>0</v>
      </c>
    </row>
    <row r="6814" spans="7:11">
      <c r="G6814" s="160">
        <f t="shared" si="534"/>
        <v>0</v>
      </c>
      <c r="H6814" s="160">
        <f t="shared" si="538"/>
        <v>0</v>
      </c>
      <c r="I6814" s="160">
        <f t="shared" si="535"/>
        <v>0</v>
      </c>
      <c r="J6814" s="160">
        <f t="shared" si="536"/>
        <v>0</v>
      </c>
      <c r="K6814" s="160">
        <f t="shared" si="537"/>
        <v>0</v>
      </c>
    </row>
    <row r="6815" spans="7:11">
      <c r="G6815" s="160">
        <f t="shared" si="534"/>
        <v>0</v>
      </c>
      <c r="H6815" s="160">
        <f t="shared" si="538"/>
        <v>0</v>
      </c>
      <c r="I6815" s="160">
        <f t="shared" si="535"/>
        <v>0</v>
      </c>
      <c r="J6815" s="160">
        <f t="shared" si="536"/>
        <v>0</v>
      </c>
      <c r="K6815" s="160">
        <f t="shared" si="537"/>
        <v>0</v>
      </c>
    </row>
    <row r="6816" spans="7:11">
      <c r="G6816" s="160">
        <f t="shared" si="534"/>
        <v>0</v>
      </c>
      <c r="H6816" s="160">
        <f t="shared" si="538"/>
        <v>0</v>
      </c>
      <c r="I6816" s="160">
        <f t="shared" si="535"/>
        <v>0</v>
      </c>
      <c r="J6816" s="160">
        <f t="shared" si="536"/>
        <v>0</v>
      </c>
      <c r="K6816" s="160">
        <f t="shared" si="537"/>
        <v>0</v>
      </c>
    </row>
    <row r="6817" spans="7:11">
      <c r="G6817" s="160">
        <f t="shared" si="534"/>
        <v>0</v>
      </c>
      <c r="H6817" s="160">
        <f t="shared" si="538"/>
        <v>0</v>
      </c>
      <c r="I6817" s="160">
        <f t="shared" si="535"/>
        <v>0</v>
      </c>
      <c r="J6817" s="160">
        <f t="shared" si="536"/>
        <v>0</v>
      </c>
      <c r="K6817" s="160">
        <f t="shared" si="537"/>
        <v>0</v>
      </c>
    </row>
    <row r="6818" spans="7:11">
      <c r="G6818" s="160">
        <f t="shared" si="534"/>
        <v>0</v>
      </c>
      <c r="H6818" s="160">
        <f t="shared" si="538"/>
        <v>0</v>
      </c>
      <c r="I6818" s="160">
        <f t="shared" si="535"/>
        <v>0</v>
      </c>
      <c r="J6818" s="160">
        <f t="shared" si="536"/>
        <v>0</v>
      </c>
      <c r="K6818" s="160">
        <f t="shared" si="537"/>
        <v>0</v>
      </c>
    </row>
    <row r="6819" spans="7:11">
      <c r="G6819" s="160">
        <f t="shared" si="534"/>
        <v>0</v>
      </c>
      <c r="H6819" s="160">
        <f t="shared" si="538"/>
        <v>0</v>
      </c>
      <c r="I6819" s="160">
        <f t="shared" si="535"/>
        <v>0</v>
      </c>
      <c r="J6819" s="160">
        <f t="shared" si="536"/>
        <v>0</v>
      </c>
      <c r="K6819" s="160">
        <f t="shared" si="537"/>
        <v>0</v>
      </c>
    </row>
    <row r="6820" spans="7:11">
      <c r="G6820" s="160">
        <f t="shared" si="534"/>
        <v>0</v>
      </c>
      <c r="H6820" s="160">
        <f t="shared" si="538"/>
        <v>0</v>
      </c>
      <c r="I6820" s="160">
        <f t="shared" si="535"/>
        <v>0</v>
      </c>
      <c r="J6820" s="160">
        <f t="shared" si="536"/>
        <v>0</v>
      </c>
      <c r="K6820" s="160">
        <f t="shared" si="537"/>
        <v>0</v>
      </c>
    </row>
    <row r="6821" spans="7:11">
      <c r="G6821" s="160">
        <f t="shared" si="534"/>
        <v>0</v>
      </c>
      <c r="H6821" s="160">
        <f t="shared" si="538"/>
        <v>0</v>
      </c>
      <c r="I6821" s="160">
        <f t="shared" si="535"/>
        <v>0</v>
      </c>
      <c r="J6821" s="160">
        <f t="shared" si="536"/>
        <v>0</v>
      </c>
      <c r="K6821" s="160">
        <f t="shared" si="537"/>
        <v>0</v>
      </c>
    </row>
    <row r="6822" spans="7:11">
      <c r="G6822" s="160">
        <f t="shared" si="534"/>
        <v>0</v>
      </c>
      <c r="H6822" s="160">
        <f t="shared" si="538"/>
        <v>0</v>
      </c>
      <c r="I6822" s="160">
        <f t="shared" si="535"/>
        <v>0</v>
      </c>
      <c r="J6822" s="160">
        <f t="shared" si="536"/>
        <v>0</v>
      </c>
      <c r="K6822" s="160">
        <f t="shared" si="537"/>
        <v>0</v>
      </c>
    </row>
    <row r="6823" spans="7:11">
      <c r="G6823" s="160">
        <f t="shared" si="534"/>
        <v>0</v>
      </c>
      <c r="H6823" s="160">
        <f t="shared" si="538"/>
        <v>0</v>
      </c>
      <c r="I6823" s="160">
        <f t="shared" si="535"/>
        <v>0</v>
      </c>
      <c r="J6823" s="160">
        <f t="shared" si="536"/>
        <v>0</v>
      </c>
      <c r="K6823" s="160">
        <f t="shared" si="537"/>
        <v>0</v>
      </c>
    </row>
    <row r="6824" spans="7:11">
      <c r="G6824" s="160">
        <f t="shared" si="534"/>
        <v>0</v>
      </c>
      <c r="H6824" s="160">
        <f t="shared" si="538"/>
        <v>0</v>
      </c>
      <c r="I6824" s="160">
        <f t="shared" si="535"/>
        <v>0</v>
      </c>
      <c r="J6824" s="160">
        <f t="shared" si="536"/>
        <v>0</v>
      </c>
      <c r="K6824" s="160">
        <f t="shared" si="537"/>
        <v>0</v>
      </c>
    </row>
    <row r="6825" spans="7:11">
      <c r="G6825" s="160">
        <f t="shared" si="534"/>
        <v>0</v>
      </c>
      <c r="H6825" s="160">
        <f t="shared" si="538"/>
        <v>0</v>
      </c>
      <c r="I6825" s="160">
        <f t="shared" si="535"/>
        <v>0</v>
      </c>
      <c r="J6825" s="160">
        <f t="shared" si="536"/>
        <v>0</v>
      </c>
      <c r="K6825" s="160">
        <f t="shared" si="537"/>
        <v>0</v>
      </c>
    </row>
    <row r="6826" spans="7:11">
      <c r="G6826" s="160">
        <f t="shared" si="534"/>
        <v>0</v>
      </c>
      <c r="H6826" s="160">
        <f t="shared" si="538"/>
        <v>0</v>
      </c>
      <c r="I6826" s="160">
        <f t="shared" si="535"/>
        <v>0</v>
      </c>
      <c r="J6826" s="160">
        <f t="shared" si="536"/>
        <v>0</v>
      </c>
      <c r="K6826" s="160">
        <f t="shared" si="537"/>
        <v>0</v>
      </c>
    </row>
    <row r="6827" spans="7:11">
      <c r="G6827" s="160">
        <f t="shared" si="534"/>
        <v>0</v>
      </c>
      <c r="H6827" s="160">
        <f t="shared" si="538"/>
        <v>0</v>
      </c>
      <c r="I6827" s="160">
        <f t="shared" si="535"/>
        <v>0</v>
      </c>
      <c r="J6827" s="160">
        <f t="shared" si="536"/>
        <v>0</v>
      </c>
      <c r="K6827" s="160">
        <f t="shared" si="537"/>
        <v>0</v>
      </c>
    </row>
    <row r="6828" spans="7:11">
      <c r="G6828" s="160">
        <f t="shared" si="534"/>
        <v>0</v>
      </c>
      <c r="H6828" s="160">
        <f t="shared" si="538"/>
        <v>0</v>
      </c>
      <c r="I6828" s="160">
        <f t="shared" si="535"/>
        <v>0</v>
      </c>
      <c r="J6828" s="160">
        <f t="shared" si="536"/>
        <v>0</v>
      </c>
      <c r="K6828" s="160">
        <f t="shared" si="537"/>
        <v>0</v>
      </c>
    </row>
    <row r="6829" spans="7:11">
      <c r="G6829" s="160">
        <f t="shared" si="534"/>
        <v>0</v>
      </c>
      <c r="H6829" s="160">
        <f t="shared" si="538"/>
        <v>0</v>
      </c>
      <c r="I6829" s="160">
        <f t="shared" si="535"/>
        <v>0</v>
      </c>
      <c r="J6829" s="160">
        <f t="shared" si="536"/>
        <v>0</v>
      </c>
      <c r="K6829" s="160">
        <f t="shared" si="537"/>
        <v>0</v>
      </c>
    </row>
    <row r="6830" spans="7:11">
      <c r="G6830" s="160">
        <f t="shared" si="534"/>
        <v>0</v>
      </c>
      <c r="H6830" s="160">
        <f t="shared" si="538"/>
        <v>0</v>
      </c>
      <c r="I6830" s="160">
        <f t="shared" si="535"/>
        <v>0</v>
      </c>
      <c r="J6830" s="160">
        <f t="shared" si="536"/>
        <v>0</v>
      </c>
      <c r="K6830" s="160">
        <f t="shared" si="537"/>
        <v>0</v>
      </c>
    </row>
    <row r="6831" spans="7:11">
      <c r="G6831" s="160">
        <f t="shared" si="534"/>
        <v>0</v>
      </c>
      <c r="H6831" s="160">
        <f t="shared" si="538"/>
        <v>0</v>
      </c>
      <c r="I6831" s="160">
        <f t="shared" si="535"/>
        <v>0</v>
      </c>
      <c r="J6831" s="160">
        <f t="shared" si="536"/>
        <v>0</v>
      </c>
      <c r="K6831" s="160">
        <f t="shared" si="537"/>
        <v>0</v>
      </c>
    </row>
    <row r="6832" spans="7:11">
      <c r="G6832" s="160">
        <f t="shared" si="534"/>
        <v>0</v>
      </c>
      <c r="H6832" s="160">
        <f t="shared" si="538"/>
        <v>0</v>
      </c>
      <c r="I6832" s="160">
        <f t="shared" si="535"/>
        <v>0</v>
      </c>
      <c r="J6832" s="160">
        <f t="shared" si="536"/>
        <v>0</v>
      </c>
      <c r="K6832" s="160">
        <f t="shared" si="537"/>
        <v>0</v>
      </c>
    </row>
    <row r="6833" spans="7:11">
      <c r="G6833" s="160">
        <f t="shared" si="534"/>
        <v>0</v>
      </c>
      <c r="H6833" s="160">
        <f t="shared" si="538"/>
        <v>0</v>
      </c>
      <c r="I6833" s="160">
        <f t="shared" si="535"/>
        <v>0</v>
      </c>
      <c r="J6833" s="160">
        <f t="shared" si="536"/>
        <v>0</v>
      </c>
      <c r="K6833" s="160">
        <f t="shared" si="537"/>
        <v>0</v>
      </c>
    </row>
    <row r="6834" spans="7:11">
      <c r="G6834" s="160">
        <f t="shared" si="534"/>
        <v>0</v>
      </c>
      <c r="H6834" s="160">
        <f t="shared" si="538"/>
        <v>0</v>
      </c>
      <c r="I6834" s="160">
        <f t="shared" si="535"/>
        <v>0</v>
      </c>
      <c r="J6834" s="160">
        <f t="shared" si="536"/>
        <v>0</v>
      </c>
      <c r="K6834" s="160">
        <f t="shared" si="537"/>
        <v>0</v>
      </c>
    </row>
    <row r="6835" spans="7:11">
      <c r="G6835" s="160">
        <f t="shared" si="534"/>
        <v>0</v>
      </c>
      <c r="H6835" s="160">
        <f t="shared" si="538"/>
        <v>0</v>
      </c>
      <c r="I6835" s="160">
        <f t="shared" si="535"/>
        <v>0</v>
      </c>
      <c r="J6835" s="160">
        <f t="shared" si="536"/>
        <v>0</v>
      </c>
      <c r="K6835" s="160">
        <f t="shared" si="537"/>
        <v>0</v>
      </c>
    </row>
    <row r="6836" spans="7:11">
      <c r="G6836" s="160">
        <f t="shared" si="534"/>
        <v>0</v>
      </c>
      <c r="H6836" s="160">
        <f t="shared" si="538"/>
        <v>0</v>
      </c>
      <c r="I6836" s="160">
        <f t="shared" si="535"/>
        <v>0</v>
      </c>
      <c r="J6836" s="160">
        <f t="shared" si="536"/>
        <v>0</v>
      </c>
      <c r="K6836" s="160">
        <f t="shared" si="537"/>
        <v>0</v>
      </c>
    </row>
    <row r="6837" spans="7:11">
      <c r="G6837" s="160">
        <f t="shared" si="534"/>
        <v>0</v>
      </c>
      <c r="H6837" s="160">
        <f t="shared" si="538"/>
        <v>0</v>
      </c>
      <c r="I6837" s="160">
        <f t="shared" si="535"/>
        <v>0</v>
      </c>
      <c r="J6837" s="160">
        <f t="shared" si="536"/>
        <v>0</v>
      </c>
      <c r="K6837" s="160">
        <f t="shared" si="537"/>
        <v>0</v>
      </c>
    </row>
    <row r="6838" spans="7:11">
      <c r="G6838" s="160">
        <f t="shared" si="534"/>
        <v>0</v>
      </c>
      <c r="H6838" s="160">
        <f t="shared" si="538"/>
        <v>0</v>
      </c>
      <c r="I6838" s="160">
        <f t="shared" si="535"/>
        <v>0</v>
      </c>
      <c r="J6838" s="160">
        <f t="shared" si="536"/>
        <v>0</v>
      </c>
      <c r="K6838" s="160">
        <f t="shared" si="537"/>
        <v>0</v>
      </c>
    </row>
    <row r="6839" spans="7:11">
      <c r="G6839" s="160">
        <f t="shared" si="534"/>
        <v>0</v>
      </c>
      <c r="H6839" s="160">
        <f t="shared" si="538"/>
        <v>0</v>
      </c>
      <c r="I6839" s="160">
        <f t="shared" si="535"/>
        <v>0</v>
      </c>
      <c r="J6839" s="160">
        <f t="shared" si="536"/>
        <v>0</v>
      </c>
      <c r="K6839" s="160">
        <f t="shared" si="537"/>
        <v>0</v>
      </c>
    </row>
    <row r="6840" spans="7:11">
      <c r="G6840" s="160">
        <f t="shared" si="534"/>
        <v>0</v>
      </c>
      <c r="H6840" s="160">
        <f t="shared" si="538"/>
        <v>0</v>
      </c>
      <c r="I6840" s="160">
        <f t="shared" si="535"/>
        <v>0</v>
      </c>
      <c r="J6840" s="160">
        <f t="shared" si="536"/>
        <v>0</v>
      </c>
      <c r="K6840" s="160">
        <f t="shared" si="537"/>
        <v>0</v>
      </c>
    </row>
    <row r="6841" spans="7:11">
      <c r="G6841" s="160">
        <f t="shared" ref="G6841:G6904" si="539">IF(LEFT(C6841,2)="1-","ТР",IF(LEFT(C6841,2)="4-","ТР",0))</f>
        <v>0</v>
      </c>
      <c r="H6841" s="160">
        <f t="shared" si="538"/>
        <v>0</v>
      </c>
      <c r="I6841" s="160">
        <f t="shared" si="535"/>
        <v>0</v>
      </c>
      <c r="J6841" s="160">
        <f t="shared" si="536"/>
        <v>0</v>
      </c>
      <c r="K6841" s="160">
        <f t="shared" si="537"/>
        <v>0</v>
      </c>
    </row>
    <row r="6842" spans="7:11">
      <c r="G6842" s="160">
        <f t="shared" si="539"/>
        <v>0</v>
      </c>
      <c r="H6842" s="160">
        <f t="shared" si="538"/>
        <v>0</v>
      </c>
      <c r="I6842" s="160">
        <f t="shared" si="535"/>
        <v>0</v>
      </c>
      <c r="J6842" s="160">
        <f t="shared" si="536"/>
        <v>0</v>
      </c>
      <c r="K6842" s="160">
        <f t="shared" si="537"/>
        <v>0</v>
      </c>
    </row>
    <row r="6843" spans="7:11">
      <c r="G6843" s="160">
        <f t="shared" si="539"/>
        <v>0</v>
      </c>
      <c r="H6843" s="160">
        <f t="shared" si="538"/>
        <v>0</v>
      </c>
      <c r="I6843" s="160">
        <f t="shared" si="535"/>
        <v>0</v>
      </c>
      <c r="J6843" s="160">
        <f t="shared" si="536"/>
        <v>0</v>
      </c>
      <c r="K6843" s="160">
        <f t="shared" si="537"/>
        <v>0</v>
      </c>
    </row>
    <row r="6844" spans="7:11">
      <c r="G6844" s="160">
        <f t="shared" si="539"/>
        <v>0</v>
      </c>
      <c r="H6844" s="160">
        <f t="shared" si="538"/>
        <v>0</v>
      </c>
      <c r="I6844" s="160">
        <f t="shared" si="535"/>
        <v>0</v>
      </c>
      <c r="J6844" s="160">
        <f t="shared" si="536"/>
        <v>0</v>
      </c>
      <c r="K6844" s="160">
        <f t="shared" si="537"/>
        <v>0</v>
      </c>
    </row>
    <row r="6845" spans="7:11">
      <c r="G6845" s="160">
        <f t="shared" si="539"/>
        <v>0</v>
      </c>
      <c r="H6845" s="160">
        <f t="shared" si="538"/>
        <v>0</v>
      </c>
      <c r="I6845" s="160">
        <f t="shared" si="535"/>
        <v>0</v>
      </c>
      <c r="J6845" s="160">
        <f t="shared" si="536"/>
        <v>0</v>
      </c>
      <c r="K6845" s="160">
        <f t="shared" si="537"/>
        <v>0</v>
      </c>
    </row>
    <row r="6846" spans="7:11">
      <c r="G6846" s="160">
        <f t="shared" si="539"/>
        <v>0</v>
      </c>
      <c r="H6846" s="160">
        <f t="shared" si="538"/>
        <v>0</v>
      </c>
      <c r="I6846" s="160">
        <f t="shared" si="535"/>
        <v>0</v>
      </c>
      <c r="J6846" s="160">
        <f t="shared" si="536"/>
        <v>0</v>
      </c>
      <c r="K6846" s="160">
        <f t="shared" si="537"/>
        <v>0</v>
      </c>
    </row>
    <row r="6847" spans="7:11">
      <c r="G6847" s="160">
        <f t="shared" si="539"/>
        <v>0</v>
      </c>
      <c r="H6847" s="160">
        <f t="shared" si="538"/>
        <v>0</v>
      </c>
      <c r="I6847" s="160">
        <f t="shared" si="535"/>
        <v>0</v>
      </c>
      <c r="J6847" s="160">
        <f t="shared" si="536"/>
        <v>0</v>
      </c>
      <c r="K6847" s="160">
        <f t="shared" si="537"/>
        <v>0</v>
      </c>
    </row>
    <row r="6848" spans="7:11">
      <c r="G6848" s="160">
        <f t="shared" si="539"/>
        <v>0</v>
      </c>
      <c r="H6848" s="160">
        <f t="shared" si="538"/>
        <v>0</v>
      </c>
      <c r="I6848" s="160">
        <f t="shared" si="535"/>
        <v>0</v>
      </c>
      <c r="J6848" s="160">
        <f t="shared" si="536"/>
        <v>0</v>
      </c>
      <c r="K6848" s="160">
        <f t="shared" si="537"/>
        <v>0</v>
      </c>
    </row>
    <row r="6849" spans="7:11">
      <c r="G6849" s="160">
        <f t="shared" si="539"/>
        <v>0</v>
      </c>
      <c r="H6849" s="160">
        <f t="shared" si="538"/>
        <v>0</v>
      </c>
      <c r="I6849" s="160">
        <f t="shared" si="535"/>
        <v>0</v>
      </c>
      <c r="J6849" s="160">
        <f t="shared" si="536"/>
        <v>0</v>
      </c>
      <c r="K6849" s="160">
        <f t="shared" si="537"/>
        <v>0</v>
      </c>
    </row>
    <row r="6850" spans="7:11">
      <c r="G6850" s="160">
        <f t="shared" si="539"/>
        <v>0</v>
      </c>
      <c r="H6850" s="160">
        <f t="shared" si="538"/>
        <v>0</v>
      </c>
      <c r="I6850" s="160">
        <f t="shared" si="535"/>
        <v>0</v>
      </c>
      <c r="J6850" s="160">
        <f t="shared" si="536"/>
        <v>0</v>
      </c>
      <c r="K6850" s="160">
        <f t="shared" si="537"/>
        <v>0</v>
      </c>
    </row>
    <row r="6851" spans="7:11">
      <c r="G6851" s="160">
        <f t="shared" si="539"/>
        <v>0</v>
      </c>
      <c r="H6851" s="160">
        <f t="shared" si="538"/>
        <v>0</v>
      </c>
      <c r="I6851" s="160">
        <f t="shared" si="535"/>
        <v>0</v>
      </c>
      <c r="J6851" s="160">
        <f t="shared" si="536"/>
        <v>0</v>
      </c>
      <c r="K6851" s="160">
        <f t="shared" si="537"/>
        <v>0</v>
      </c>
    </row>
    <row r="6852" spans="7:11">
      <c r="G6852" s="160">
        <f t="shared" si="539"/>
        <v>0</v>
      </c>
      <c r="H6852" s="160">
        <f t="shared" si="538"/>
        <v>0</v>
      </c>
      <c r="I6852" s="160">
        <f t="shared" ref="I6852:I6915" si="540">IF(G6852="ТР",F6852,0)</f>
        <v>0</v>
      </c>
      <c r="J6852" s="160">
        <f t="shared" si="536"/>
        <v>0</v>
      </c>
      <c r="K6852" s="160">
        <f t="shared" si="537"/>
        <v>0</v>
      </c>
    </row>
    <row r="6853" spans="7:11">
      <c r="G6853" s="160">
        <f t="shared" si="539"/>
        <v>0</v>
      </c>
      <c r="H6853" s="160">
        <f t="shared" si="538"/>
        <v>0</v>
      </c>
      <c r="I6853" s="160">
        <f t="shared" si="540"/>
        <v>0</v>
      </c>
      <c r="J6853" s="160">
        <f t="shared" ref="J6853:J6916" si="541">IF(LEFT(C6853,2)="02","КР",0)</f>
        <v>0</v>
      </c>
      <c r="K6853" s="160">
        <f t="shared" ref="K6853:K6916" si="542">IF(J6853="КР",F6853,0)</f>
        <v>0</v>
      </c>
    </row>
    <row r="6854" spans="7:11">
      <c r="G6854" s="160">
        <f t="shared" si="539"/>
        <v>0</v>
      </c>
      <c r="H6854" s="160">
        <f t="shared" si="538"/>
        <v>0</v>
      </c>
      <c r="I6854" s="160">
        <f t="shared" si="540"/>
        <v>0</v>
      </c>
      <c r="J6854" s="160">
        <f t="shared" si="541"/>
        <v>0</v>
      </c>
      <c r="K6854" s="160">
        <f t="shared" si="542"/>
        <v>0</v>
      </c>
    </row>
    <row r="6855" spans="7:11">
      <c r="G6855" s="160">
        <f t="shared" si="539"/>
        <v>0</v>
      </c>
      <c r="H6855" s="160">
        <f t="shared" ref="H6855:H6918" si="543">IF(G6855="ТР",MID(C6855,3,1),0)</f>
        <v>0</v>
      </c>
      <c r="I6855" s="160">
        <f t="shared" si="540"/>
        <v>0</v>
      </c>
      <c r="J6855" s="160">
        <f t="shared" si="541"/>
        <v>0</v>
      </c>
      <c r="K6855" s="160">
        <f t="shared" si="542"/>
        <v>0</v>
      </c>
    </row>
    <row r="6856" spans="7:11">
      <c r="G6856" s="160">
        <f t="shared" si="539"/>
        <v>0</v>
      </c>
      <c r="H6856" s="160">
        <f t="shared" si="543"/>
        <v>0</v>
      </c>
      <c r="I6856" s="160">
        <f t="shared" si="540"/>
        <v>0</v>
      </c>
      <c r="J6856" s="160">
        <f t="shared" si="541"/>
        <v>0</v>
      </c>
      <c r="K6856" s="160">
        <f t="shared" si="542"/>
        <v>0</v>
      </c>
    </row>
    <row r="6857" spans="7:11">
      <c r="G6857" s="160">
        <f t="shared" si="539"/>
        <v>0</v>
      </c>
      <c r="H6857" s="160">
        <f t="shared" si="543"/>
        <v>0</v>
      </c>
      <c r="I6857" s="160">
        <f t="shared" si="540"/>
        <v>0</v>
      </c>
      <c r="J6857" s="160">
        <f t="shared" si="541"/>
        <v>0</v>
      </c>
      <c r="K6857" s="160">
        <f t="shared" si="542"/>
        <v>0</v>
      </c>
    </row>
    <row r="6858" spans="7:11">
      <c r="G6858" s="160">
        <f t="shared" si="539"/>
        <v>0</v>
      </c>
      <c r="H6858" s="160">
        <f t="shared" si="543"/>
        <v>0</v>
      </c>
      <c r="I6858" s="160">
        <f t="shared" si="540"/>
        <v>0</v>
      </c>
      <c r="J6858" s="160">
        <f t="shared" si="541"/>
        <v>0</v>
      </c>
      <c r="K6858" s="160">
        <f t="shared" si="542"/>
        <v>0</v>
      </c>
    </row>
    <row r="6859" spans="7:11">
      <c r="G6859" s="160">
        <f t="shared" si="539"/>
        <v>0</v>
      </c>
      <c r="H6859" s="160">
        <f t="shared" si="543"/>
        <v>0</v>
      </c>
      <c r="I6859" s="160">
        <f t="shared" si="540"/>
        <v>0</v>
      </c>
      <c r="J6859" s="160">
        <f t="shared" si="541"/>
        <v>0</v>
      </c>
      <c r="K6859" s="160">
        <f t="shared" si="542"/>
        <v>0</v>
      </c>
    </row>
    <row r="6860" spans="7:11">
      <c r="G6860" s="160">
        <f t="shared" si="539"/>
        <v>0</v>
      </c>
      <c r="H6860" s="160">
        <f t="shared" si="543"/>
        <v>0</v>
      </c>
      <c r="I6860" s="160">
        <f t="shared" si="540"/>
        <v>0</v>
      </c>
      <c r="J6860" s="160">
        <f t="shared" si="541"/>
        <v>0</v>
      </c>
      <c r="K6860" s="160">
        <f t="shared" si="542"/>
        <v>0</v>
      </c>
    </row>
    <row r="6861" spans="7:11">
      <c r="G6861" s="160">
        <f t="shared" si="539"/>
        <v>0</v>
      </c>
      <c r="H6861" s="160">
        <f t="shared" si="543"/>
        <v>0</v>
      </c>
      <c r="I6861" s="160">
        <f t="shared" si="540"/>
        <v>0</v>
      </c>
      <c r="J6861" s="160">
        <f t="shared" si="541"/>
        <v>0</v>
      </c>
      <c r="K6861" s="160">
        <f t="shared" si="542"/>
        <v>0</v>
      </c>
    </row>
    <row r="6862" spans="7:11">
      <c r="G6862" s="160">
        <f t="shared" si="539"/>
        <v>0</v>
      </c>
      <c r="H6862" s="160">
        <f t="shared" si="543"/>
        <v>0</v>
      </c>
      <c r="I6862" s="160">
        <f t="shared" si="540"/>
        <v>0</v>
      </c>
      <c r="J6862" s="160">
        <f t="shared" si="541"/>
        <v>0</v>
      </c>
      <c r="K6862" s="160">
        <f t="shared" si="542"/>
        <v>0</v>
      </c>
    </row>
    <row r="6863" spans="7:11">
      <c r="G6863" s="160">
        <f t="shared" si="539"/>
        <v>0</v>
      </c>
      <c r="H6863" s="160">
        <f t="shared" si="543"/>
        <v>0</v>
      </c>
      <c r="I6863" s="160">
        <f t="shared" si="540"/>
        <v>0</v>
      </c>
      <c r="J6863" s="160">
        <f t="shared" si="541"/>
        <v>0</v>
      </c>
      <c r="K6863" s="160">
        <f t="shared" si="542"/>
        <v>0</v>
      </c>
    </row>
    <row r="6864" spans="7:11">
      <c r="G6864" s="160">
        <f t="shared" si="539"/>
        <v>0</v>
      </c>
      <c r="H6864" s="160">
        <f t="shared" si="543"/>
        <v>0</v>
      </c>
      <c r="I6864" s="160">
        <f t="shared" si="540"/>
        <v>0</v>
      </c>
      <c r="J6864" s="160">
        <f t="shared" si="541"/>
        <v>0</v>
      </c>
      <c r="K6864" s="160">
        <f t="shared" si="542"/>
        <v>0</v>
      </c>
    </row>
    <row r="6865" spans="7:11">
      <c r="G6865" s="160">
        <f t="shared" si="539"/>
        <v>0</v>
      </c>
      <c r="H6865" s="160">
        <f t="shared" si="543"/>
        <v>0</v>
      </c>
      <c r="I6865" s="160">
        <f t="shared" si="540"/>
        <v>0</v>
      </c>
      <c r="J6865" s="160">
        <f t="shared" si="541"/>
        <v>0</v>
      </c>
      <c r="K6865" s="160">
        <f t="shared" si="542"/>
        <v>0</v>
      </c>
    </row>
    <row r="6866" spans="7:11">
      <c r="G6866" s="160">
        <f t="shared" si="539"/>
        <v>0</v>
      </c>
      <c r="H6866" s="160">
        <f t="shared" si="543"/>
        <v>0</v>
      </c>
      <c r="I6866" s="160">
        <f t="shared" si="540"/>
        <v>0</v>
      </c>
      <c r="J6866" s="160">
        <f t="shared" si="541"/>
        <v>0</v>
      </c>
      <c r="K6866" s="160">
        <f t="shared" si="542"/>
        <v>0</v>
      </c>
    </row>
    <row r="6867" spans="7:11">
      <c r="G6867" s="160">
        <f t="shared" si="539"/>
        <v>0</v>
      </c>
      <c r="H6867" s="160">
        <f t="shared" si="543"/>
        <v>0</v>
      </c>
      <c r="I6867" s="160">
        <f t="shared" si="540"/>
        <v>0</v>
      </c>
      <c r="J6867" s="160">
        <f t="shared" si="541"/>
        <v>0</v>
      </c>
      <c r="K6867" s="160">
        <f t="shared" si="542"/>
        <v>0</v>
      </c>
    </row>
    <row r="6868" spans="7:11">
      <c r="G6868" s="160">
        <f t="shared" si="539"/>
        <v>0</v>
      </c>
      <c r="H6868" s="160">
        <f t="shared" si="543"/>
        <v>0</v>
      </c>
      <c r="I6868" s="160">
        <f t="shared" si="540"/>
        <v>0</v>
      </c>
      <c r="J6868" s="160">
        <f t="shared" si="541"/>
        <v>0</v>
      </c>
      <c r="K6868" s="160">
        <f t="shared" si="542"/>
        <v>0</v>
      </c>
    </row>
    <row r="6869" spans="7:11">
      <c r="G6869" s="160">
        <f t="shared" si="539"/>
        <v>0</v>
      </c>
      <c r="H6869" s="160">
        <f t="shared" si="543"/>
        <v>0</v>
      </c>
      <c r="I6869" s="160">
        <f t="shared" si="540"/>
        <v>0</v>
      </c>
      <c r="J6869" s="160">
        <f t="shared" si="541"/>
        <v>0</v>
      </c>
      <c r="K6869" s="160">
        <f t="shared" si="542"/>
        <v>0</v>
      </c>
    </row>
    <row r="6870" spans="7:11">
      <c r="G6870" s="160">
        <f t="shared" si="539"/>
        <v>0</v>
      </c>
      <c r="H6870" s="160">
        <f t="shared" si="543"/>
        <v>0</v>
      </c>
      <c r="I6870" s="160">
        <f t="shared" si="540"/>
        <v>0</v>
      </c>
      <c r="J6870" s="160">
        <f t="shared" si="541"/>
        <v>0</v>
      </c>
      <c r="K6870" s="160">
        <f t="shared" si="542"/>
        <v>0</v>
      </c>
    </row>
    <row r="6871" spans="7:11">
      <c r="G6871" s="160">
        <f t="shared" si="539"/>
        <v>0</v>
      </c>
      <c r="H6871" s="160">
        <f t="shared" si="543"/>
        <v>0</v>
      </c>
      <c r="I6871" s="160">
        <f t="shared" si="540"/>
        <v>0</v>
      </c>
      <c r="J6871" s="160">
        <f t="shared" si="541"/>
        <v>0</v>
      </c>
      <c r="K6871" s="160">
        <f t="shared" si="542"/>
        <v>0</v>
      </c>
    </row>
    <row r="6872" spans="7:11">
      <c r="G6872" s="160">
        <f t="shared" si="539"/>
        <v>0</v>
      </c>
      <c r="H6872" s="160">
        <f t="shared" si="543"/>
        <v>0</v>
      </c>
      <c r="I6872" s="160">
        <f t="shared" si="540"/>
        <v>0</v>
      </c>
      <c r="J6872" s="160">
        <f t="shared" si="541"/>
        <v>0</v>
      </c>
      <c r="K6872" s="160">
        <f t="shared" si="542"/>
        <v>0</v>
      </c>
    </row>
    <row r="6873" spans="7:11">
      <c r="G6873" s="160">
        <f t="shared" si="539"/>
        <v>0</v>
      </c>
      <c r="H6873" s="160">
        <f t="shared" si="543"/>
        <v>0</v>
      </c>
      <c r="I6873" s="160">
        <f t="shared" si="540"/>
        <v>0</v>
      </c>
      <c r="J6873" s="160">
        <f t="shared" si="541"/>
        <v>0</v>
      </c>
      <c r="K6873" s="160">
        <f t="shared" si="542"/>
        <v>0</v>
      </c>
    </row>
    <row r="6874" spans="7:11">
      <c r="G6874" s="160">
        <f t="shared" si="539"/>
        <v>0</v>
      </c>
      <c r="H6874" s="160">
        <f t="shared" si="543"/>
        <v>0</v>
      </c>
      <c r="I6874" s="160">
        <f t="shared" si="540"/>
        <v>0</v>
      </c>
      <c r="J6874" s="160">
        <f t="shared" si="541"/>
        <v>0</v>
      </c>
      <c r="K6874" s="160">
        <f t="shared" si="542"/>
        <v>0</v>
      </c>
    </row>
    <row r="6875" spans="7:11">
      <c r="G6875" s="160">
        <f t="shared" si="539"/>
        <v>0</v>
      </c>
      <c r="H6875" s="160">
        <f t="shared" si="543"/>
        <v>0</v>
      </c>
      <c r="I6875" s="160">
        <f t="shared" si="540"/>
        <v>0</v>
      </c>
      <c r="J6875" s="160">
        <f t="shared" si="541"/>
        <v>0</v>
      </c>
      <c r="K6875" s="160">
        <f t="shared" si="542"/>
        <v>0</v>
      </c>
    </row>
    <row r="6876" spans="7:11">
      <c r="G6876" s="160">
        <f t="shared" si="539"/>
        <v>0</v>
      </c>
      <c r="H6876" s="160">
        <f t="shared" si="543"/>
        <v>0</v>
      </c>
      <c r="I6876" s="160">
        <f t="shared" si="540"/>
        <v>0</v>
      </c>
      <c r="J6876" s="160">
        <f t="shared" si="541"/>
        <v>0</v>
      </c>
      <c r="K6876" s="160">
        <f t="shared" si="542"/>
        <v>0</v>
      </c>
    </row>
    <row r="6877" spans="7:11">
      <c r="G6877" s="160">
        <f t="shared" si="539"/>
        <v>0</v>
      </c>
      <c r="H6877" s="160">
        <f t="shared" si="543"/>
        <v>0</v>
      </c>
      <c r="I6877" s="160">
        <f t="shared" si="540"/>
        <v>0</v>
      </c>
      <c r="J6877" s="160">
        <f t="shared" si="541"/>
        <v>0</v>
      </c>
      <c r="K6877" s="160">
        <f t="shared" si="542"/>
        <v>0</v>
      </c>
    </row>
    <row r="6878" spans="7:11">
      <c r="G6878" s="160">
        <f t="shared" si="539"/>
        <v>0</v>
      </c>
      <c r="H6878" s="160">
        <f t="shared" si="543"/>
        <v>0</v>
      </c>
      <c r="I6878" s="160">
        <f t="shared" si="540"/>
        <v>0</v>
      </c>
      <c r="J6878" s="160">
        <f t="shared" si="541"/>
        <v>0</v>
      </c>
      <c r="K6878" s="160">
        <f t="shared" si="542"/>
        <v>0</v>
      </c>
    </row>
    <row r="6879" spans="7:11">
      <c r="G6879" s="160">
        <f t="shared" si="539"/>
        <v>0</v>
      </c>
      <c r="H6879" s="160">
        <f t="shared" si="543"/>
        <v>0</v>
      </c>
      <c r="I6879" s="160">
        <f t="shared" si="540"/>
        <v>0</v>
      </c>
      <c r="J6879" s="160">
        <f t="shared" si="541"/>
        <v>0</v>
      </c>
      <c r="K6879" s="160">
        <f t="shared" si="542"/>
        <v>0</v>
      </c>
    </row>
    <row r="6880" spans="7:11">
      <c r="G6880" s="160">
        <f t="shared" si="539"/>
        <v>0</v>
      </c>
      <c r="H6880" s="160">
        <f t="shared" si="543"/>
        <v>0</v>
      </c>
      <c r="I6880" s="160">
        <f t="shared" si="540"/>
        <v>0</v>
      </c>
      <c r="J6880" s="160">
        <f t="shared" si="541"/>
        <v>0</v>
      </c>
      <c r="K6880" s="160">
        <f t="shared" si="542"/>
        <v>0</v>
      </c>
    </row>
    <row r="6881" spans="7:11">
      <c r="G6881" s="160">
        <f t="shared" si="539"/>
        <v>0</v>
      </c>
      <c r="H6881" s="160">
        <f t="shared" si="543"/>
        <v>0</v>
      </c>
      <c r="I6881" s="160">
        <f t="shared" si="540"/>
        <v>0</v>
      </c>
      <c r="J6881" s="160">
        <f t="shared" si="541"/>
        <v>0</v>
      </c>
      <c r="K6881" s="160">
        <f t="shared" si="542"/>
        <v>0</v>
      </c>
    </row>
    <row r="6882" spans="7:11">
      <c r="G6882" s="160">
        <f t="shared" si="539"/>
        <v>0</v>
      </c>
      <c r="H6882" s="160">
        <f t="shared" si="543"/>
        <v>0</v>
      </c>
      <c r="I6882" s="160">
        <f t="shared" si="540"/>
        <v>0</v>
      </c>
      <c r="J6882" s="160">
        <f t="shared" si="541"/>
        <v>0</v>
      </c>
      <c r="K6882" s="160">
        <f t="shared" si="542"/>
        <v>0</v>
      </c>
    </row>
    <row r="6883" spans="7:11">
      <c r="G6883" s="160">
        <f t="shared" si="539"/>
        <v>0</v>
      </c>
      <c r="H6883" s="160">
        <f t="shared" si="543"/>
        <v>0</v>
      </c>
      <c r="I6883" s="160">
        <f t="shared" si="540"/>
        <v>0</v>
      </c>
      <c r="J6883" s="160">
        <f t="shared" si="541"/>
        <v>0</v>
      </c>
      <c r="K6883" s="160">
        <f t="shared" si="542"/>
        <v>0</v>
      </c>
    </row>
    <row r="6884" spans="7:11">
      <c r="G6884" s="160">
        <f t="shared" si="539"/>
        <v>0</v>
      </c>
      <c r="H6884" s="160">
        <f t="shared" si="543"/>
        <v>0</v>
      </c>
      <c r="I6884" s="160">
        <f t="shared" si="540"/>
        <v>0</v>
      </c>
      <c r="J6884" s="160">
        <f t="shared" si="541"/>
        <v>0</v>
      </c>
      <c r="K6884" s="160">
        <f t="shared" si="542"/>
        <v>0</v>
      </c>
    </row>
    <row r="6885" spans="7:11">
      <c r="G6885" s="160">
        <f t="shared" si="539"/>
        <v>0</v>
      </c>
      <c r="H6885" s="160">
        <f t="shared" si="543"/>
        <v>0</v>
      </c>
      <c r="I6885" s="160">
        <f t="shared" si="540"/>
        <v>0</v>
      </c>
      <c r="J6885" s="160">
        <f t="shared" si="541"/>
        <v>0</v>
      </c>
      <c r="K6885" s="160">
        <f t="shared" si="542"/>
        <v>0</v>
      </c>
    </row>
    <row r="6886" spans="7:11">
      <c r="G6886" s="160">
        <f t="shared" si="539"/>
        <v>0</v>
      </c>
      <c r="H6886" s="160">
        <f t="shared" si="543"/>
        <v>0</v>
      </c>
      <c r="I6886" s="160">
        <f t="shared" si="540"/>
        <v>0</v>
      </c>
      <c r="J6886" s="160">
        <f t="shared" si="541"/>
        <v>0</v>
      </c>
      <c r="K6886" s="160">
        <f t="shared" si="542"/>
        <v>0</v>
      </c>
    </row>
    <row r="6887" spans="7:11">
      <c r="G6887" s="160">
        <f t="shared" si="539"/>
        <v>0</v>
      </c>
      <c r="H6887" s="160">
        <f t="shared" si="543"/>
        <v>0</v>
      </c>
      <c r="I6887" s="160">
        <f t="shared" si="540"/>
        <v>0</v>
      </c>
      <c r="J6887" s="160">
        <f t="shared" si="541"/>
        <v>0</v>
      </c>
      <c r="K6887" s="160">
        <f t="shared" si="542"/>
        <v>0</v>
      </c>
    </row>
    <row r="6888" spans="7:11">
      <c r="G6888" s="160">
        <f t="shared" si="539"/>
        <v>0</v>
      </c>
      <c r="H6888" s="160">
        <f t="shared" si="543"/>
        <v>0</v>
      </c>
      <c r="I6888" s="160">
        <f t="shared" si="540"/>
        <v>0</v>
      </c>
      <c r="J6888" s="160">
        <f t="shared" si="541"/>
        <v>0</v>
      </c>
      <c r="K6888" s="160">
        <f t="shared" si="542"/>
        <v>0</v>
      </c>
    </row>
    <row r="6889" spans="7:11">
      <c r="G6889" s="160">
        <f t="shared" si="539"/>
        <v>0</v>
      </c>
      <c r="H6889" s="160">
        <f t="shared" si="543"/>
        <v>0</v>
      </c>
      <c r="I6889" s="160">
        <f t="shared" si="540"/>
        <v>0</v>
      </c>
      <c r="J6889" s="160">
        <f t="shared" si="541"/>
        <v>0</v>
      </c>
      <c r="K6889" s="160">
        <f t="shared" si="542"/>
        <v>0</v>
      </c>
    </row>
    <row r="6890" spans="7:11">
      <c r="G6890" s="160">
        <f t="shared" si="539"/>
        <v>0</v>
      </c>
      <c r="H6890" s="160">
        <f t="shared" si="543"/>
        <v>0</v>
      </c>
      <c r="I6890" s="160">
        <f t="shared" si="540"/>
        <v>0</v>
      </c>
      <c r="J6890" s="160">
        <f t="shared" si="541"/>
        <v>0</v>
      </c>
      <c r="K6890" s="160">
        <f t="shared" si="542"/>
        <v>0</v>
      </c>
    </row>
    <row r="6891" spans="7:11">
      <c r="G6891" s="160">
        <f t="shared" si="539"/>
        <v>0</v>
      </c>
      <c r="H6891" s="160">
        <f t="shared" si="543"/>
        <v>0</v>
      </c>
      <c r="I6891" s="160">
        <f t="shared" si="540"/>
        <v>0</v>
      </c>
      <c r="J6891" s="160">
        <f t="shared" si="541"/>
        <v>0</v>
      </c>
      <c r="K6891" s="160">
        <f t="shared" si="542"/>
        <v>0</v>
      </c>
    </row>
    <row r="6892" spans="7:11">
      <c r="G6892" s="160">
        <f t="shared" si="539"/>
        <v>0</v>
      </c>
      <c r="H6892" s="160">
        <f t="shared" si="543"/>
        <v>0</v>
      </c>
      <c r="I6892" s="160">
        <f t="shared" si="540"/>
        <v>0</v>
      </c>
      <c r="J6892" s="160">
        <f t="shared" si="541"/>
        <v>0</v>
      </c>
      <c r="K6892" s="160">
        <f t="shared" si="542"/>
        <v>0</v>
      </c>
    </row>
    <row r="6893" spans="7:11">
      <c r="G6893" s="160">
        <f t="shared" si="539"/>
        <v>0</v>
      </c>
      <c r="H6893" s="160">
        <f t="shared" si="543"/>
        <v>0</v>
      </c>
      <c r="I6893" s="160">
        <f t="shared" si="540"/>
        <v>0</v>
      </c>
      <c r="J6893" s="160">
        <f t="shared" si="541"/>
        <v>0</v>
      </c>
      <c r="K6893" s="160">
        <f t="shared" si="542"/>
        <v>0</v>
      </c>
    </row>
    <row r="6894" spans="7:11">
      <c r="G6894" s="160">
        <f t="shared" si="539"/>
        <v>0</v>
      </c>
      <c r="H6894" s="160">
        <f t="shared" si="543"/>
        <v>0</v>
      </c>
      <c r="I6894" s="160">
        <f t="shared" si="540"/>
        <v>0</v>
      </c>
      <c r="J6894" s="160">
        <f t="shared" si="541"/>
        <v>0</v>
      </c>
      <c r="K6894" s="160">
        <f t="shared" si="542"/>
        <v>0</v>
      </c>
    </row>
    <row r="6895" spans="7:11">
      <c r="G6895" s="160">
        <f t="shared" si="539"/>
        <v>0</v>
      </c>
      <c r="H6895" s="160">
        <f t="shared" si="543"/>
        <v>0</v>
      </c>
      <c r="I6895" s="160">
        <f t="shared" si="540"/>
        <v>0</v>
      </c>
      <c r="J6895" s="160">
        <f t="shared" si="541"/>
        <v>0</v>
      </c>
      <c r="K6895" s="160">
        <f t="shared" si="542"/>
        <v>0</v>
      </c>
    </row>
    <row r="6896" spans="7:11">
      <c r="G6896" s="160">
        <f t="shared" si="539"/>
        <v>0</v>
      </c>
      <c r="H6896" s="160">
        <f t="shared" si="543"/>
        <v>0</v>
      </c>
      <c r="I6896" s="160">
        <f t="shared" si="540"/>
        <v>0</v>
      </c>
      <c r="J6896" s="160">
        <f t="shared" si="541"/>
        <v>0</v>
      </c>
      <c r="K6896" s="160">
        <f t="shared" si="542"/>
        <v>0</v>
      </c>
    </row>
    <row r="6897" spans="7:11">
      <c r="G6897" s="160">
        <f t="shared" si="539"/>
        <v>0</v>
      </c>
      <c r="H6897" s="160">
        <f t="shared" si="543"/>
        <v>0</v>
      </c>
      <c r="I6897" s="160">
        <f t="shared" si="540"/>
        <v>0</v>
      </c>
      <c r="J6897" s="160">
        <f t="shared" si="541"/>
        <v>0</v>
      </c>
      <c r="K6897" s="160">
        <f t="shared" si="542"/>
        <v>0</v>
      </c>
    </row>
    <row r="6898" spans="7:11">
      <c r="G6898" s="160">
        <f t="shared" si="539"/>
        <v>0</v>
      </c>
      <c r="H6898" s="160">
        <f t="shared" si="543"/>
        <v>0</v>
      </c>
      <c r="I6898" s="160">
        <f t="shared" si="540"/>
        <v>0</v>
      </c>
      <c r="J6898" s="160">
        <f t="shared" si="541"/>
        <v>0</v>
      </c>
      <c r="K6898" s="160">
        <f t="shared" si="542"/>
        <v>0</v>
      </c>
    </row>
    <row r="6899" spans="7:11">
      <c r="G6899" s="160">
        <f t="shared" si="539"/>
        <v>0</v>
      </c>
      <c r="H6899" s="160">
        <f t="shared" si="543"/>
        <v>0</v>
      </c>
      <c r="I6899" s="160">
        <f t="shared" si="540"/>
        <v>0</v>
      </c>
      <c r="J6899" s="160">
        <f t="shared" si="541"/>
        <v>0</v>
      </c>
      <c r="K6899" s="160">
        <f t="shared" si="542"/>
        <v>0</v>
      </c>
    </row>
    <row r="6900" spans="7:11">
      <c r="G6900" s="160">
        <f t="shared" si="539"/>
        <v>0</v>
      </c>
      <c r="H6900" s="160">
        <f t="shared" si="543"/>
        <v>0</v>
      </c>
      <c r="I6900" s="160">
        <f t="shared" si="540"/>
        <v>0</v>
      </c>
      <c r="J6900" s="160">
        <f t="shared" si="541"/>
        <v>0</v>
      </c>
      <c r="K6900" s="160">
        <f t="shared" si="542"/>
        <v>0</v>
      </c>
    </row>
    <row r="6901" spans="7:11">
      <c r="G6901" s="160">
        <f t="shared" si="539"/>
        <v>0</v>
      </c>
      <c r="H6901" s="160">
        <f t="shared" si="543"/>
        <v>0</v>
      </c>
      <c r="I6901" s="160">
        <f t="shared" si="540"/>
        <v>0</v>
      </c>
      <c r="J6901" s="160">
        <f t="shared" si="541"/>
        <v>0</v>
      </c>
      <c r="K6901" s="160">
        <f t="shared" si="542"/>
        <v>0</v>
      </c>
    </row>
    <row r="6902" spans="7:11">
      <c r="G6902" s="160">
        <f t="shared" si="539"/>
        <v>0</v>
      </c>
      <c r="H6902" s="160">
        <f t="shared" si="543"/>
        <v>0</v>
      </c>
      <c r="I6902" s="160">
        <f t="shared" si="540"/>
        <v>0</v>
      </c>
      <c r="J6902" s="160">
        <f t="shared" si="541"/>
        <v>0</v>
      </c>
      <c r="K6902" s="160">
        <f t="shared" si="542"/>
        <v>0</v>
      </c>
    </row>
    <row r="6903" spans="7:11">
      <c r="G6903" s="160">
        <f t="shared" si="539"/>
        <v>0</v>
      </c>
      <c r="H6903" s="160">
        <f t="shared" si="543"/>
        <v>0</v>
      </c>
      <c r="I6903" s="160">
        <f t="shared" si="540"/>
        <v>0</v>
      </c>
      <c r="J6903" s="160">
        <f t="shared" si="541"/>
        <v>0</v>
      </c>
      <c r="K6903" s="160">
        <f t="shared" si="542"/>
        <v>0</v>
      </c>
    </row>
    <row r="6904" spans="7:11">
      <c r="G6904" s="160">
        <f t="shared" si="539"/>
        <v>0</v>
      </c>
      <c r="H6904" s="160">
        <f t="shared" si="543"/>
        <v>0</v>
      </c>
      <c r="I6904" s="160">
        <f t="shared" si="540"/>
        <v>0</v>
      </c>
      <c r="J6904" s="160">
        <f t="shared" si="541"/>
        <v>0</v>
      </c>
      <c r="K6904" s="160">
        <f t="shared" si="542"/>
        <v>0</v>
      </c>
    </row>
    <row r="6905" spans="7:11">
      <c r="G6905" s="160">
        <f t="shared" ref="G6905:G6968" si="544">IF(LEFT(C6905,2)="1-","ТР",IF(LEFT(C6905,2)="4-","ТР",0))</f>
        <v>0</v>
      </c>
      <c r="H6905" s="160">
        <f t="shared" si="543"/>
        <v>0</v>
      </c>
      <c r="I6905" s="160">
        <f t="shared" si="540"/>
        <v>0</v>
      </c>
      <c r="J6905" s="160">
        <f t="shared" si="541"/>
        <v>0</v>
      </c>
      <c r="K6905" s="160">
        <f t="shared" si="542"/>
        <v>0</v>
      </c>
    </row>
    <row r="6906" spans="7:11">
      <c r="G6906" s="160">
        <f t="shared" si="544"/>
        <v>0</v>
      </c>
      <c r="H6906" s="160">
        <f t="shared" si="543"/>
        <v>0</v>
      </c>
      <c r="I6906" s="160">
        <f t="shared" si="540"/>
        <v>0</v>
      </c>
      <c r="J6906" s="160">
        <f t="shared" si="541"/>
        <v>0</v>
      </c>
      <c r="K6906" s="160">
        <f t="shared" si="542"/>
        <v>0</v>
      </c>
    </row>
    <row r="6907" spans="7:11">
      <c r="G6907" s="160">
        <f t="shared" si="544"/>
        <v>0</v>
      </c>
      <c r="H6907" s="160">
        <f t="shared" si="543"/>
        <v>0</v>
      </c>
      <c r="I6907" s="160">
        <f t="shared" si="540"/>
        <v>0</v>
      </c>
      <c r="J6907" s="160">
        <f t="shared" si="541"/>
        <v>0</v>
      </c>
      <c r="K6907" s="160">
        <f t="shared" si="542"/>
        <v>0</v>
      </c>
    </row>
    <row r="6908" spans="7:11">
      <c r="G6908" s="160">
        <f t="shared" si="544"/>
        <v>0</v>
      </c>
      <c r="H6908" s="160">
        <f t="shared" si="543"/>
        <v>0</v>
      </c>
      <c r="I6908" s="160">
        <f t="shared" si="540"/>
        <v>0</v>
      </c>
      <c r="J6908" s="160">
        <f t="shared" si="541"/>
        <v>0</v>
      </c>
      <c r="K6908" s="160">
        <f t="shared" si="542"/>
        <v>0</v>
      </c>
    </row>
    <row r="6909" spans="7:11">
      <c r="G6909" s="160">
        <f t="shared" si="544"/>
        <v>0</v>
      </c>
      <c r="H6909" s="160">
        <f t="shared" si="543"/>
        <v>0</v>
      </c>
      <c r="I6909" s="160">
        <f t="shared" si="540"/>
        <v>0</v>
      </c>
      <c r="J6909" s="160">
        <f t="shared" si="541"/>
        <v>0</v>
      </c>
      <c r="K6909" s="160">
        <f t="shared" si="542"/>
        <v>0</v>
      </c>
    </row>
    <row r="6910" spans="7:11">
      <c r="G6910" s="160">
        <f t="shared" si="544"/>
        <v>0</v>
      </c>
      <c r="H6910" s="160">
        <f t="shared" si="543"/>
        <v>0</v>
      </c>
      <c r="I6910" s="160">
        <f t="shared" si="540"/>
        <v>0</v>
      </c>
      <c r="J6910" s="160">
        <f t="shared" si="541"/>
        <v>0</v>
      </c>
      <c r="K6910" s="160">
        <f t="shared" si="542"/>
        <v>0</v>
      </c>
    </row>
    <row r="6911" spans="7:11">
      <c r="G6911" s="160">
        <f t="shared" si="544"/>
        <v>0</v>
      </c>
      <c r="H6911" s="160">
        <f t="shared" si="543"/>
        <v>0</v>
      </c>
      <c r="I6911" s="160">
        <f t="shared" si="540"/>
        <v>0</v>
      </c>
      <c r="J6911" s="160">
        <f t="shared" si="541"/>
        <v>0</v>
      </c>
      <c r="K6911" s="160">
        <f t="shared" si="542"/>
        <v>0</v>
      </c>
    </row>
    <row r="6912" spans="7:11">
      <c r="G6912" s="160">
        <f t="shared" si="544"/>
        <v>0</v>
      </c>
      <c r="H6912" s="160">
        <f t="shared" si="543"/>
        <v>0</v>
      </c>
      <c r="I6912" s="160">
        <f t="shared" si="540"/>
        <v>0</v>
      </c>
      <c r="J6912" s="160">
        <f t="shared" si="541"/>
        <v>0</v>
      </c>
      <c r="K6912" s="160">
        <f t="shared" si="542"/>
        <v>0</v>
      </c>
    </row>
    <row r="6913" spans="7:11">
      <c r="G6913" s="160">
        <f t="shared" si="544"/>
        <v>0</v>
      </c>
      <c r="H6913" s="160">
        <f t="shared" si="543"/>
        <v>0</v>
      </c>
      <c r="I6913" s="160">
        <f t="shared" si="540"/>
        <v>0</v>
      </c>
      <c r="J6913" s="160">
        <f t="shared" si="541"/>
        <v>0</v>
      </c>
      <c r="K6913" s="160">
        <f t="shared" si="542"/>
        <v>0</v>
      </c>
    </row>
    <row r="6914" spans="7:11">
      <c r="G6914" s="160">
        <f t="shared" si="544"/>
        <v>0</v>
      </c>
      <c r="H6914" s="160">
        <f t="shared" si="543"/>
        <v>0</v>
      </c>
      <c r="I6914" s="160">
        <f t="shared" si="540"/>
        <v>0</v>
      </c>
      <c r="J6914" s="160">
        <f t="shared" si="541"/>
        <v>0</v>
      </c>
      <c r="K6914" s="160">
        <f t="shared" si="542"/>
        <v>0</v>
      </c>
    </row>
    <row r="6915" spans="7:11">
      <c r="G6915" s="160">
        <f t="shared" si="544"/>
        <v>0</v>
      </c>
      <c r="H6915" s="160">
        <f t="shared" si="543"/>
        <v>0</v>
      </c>
      <c r="I6915" s="160">
        <f t="shared" si="540"/>
        <v>0</v>
      </c>
      <c r="J6915" s="160">
        <f t="shared" si="541"/>
        <v>0</v>
      </c>
      <c r="K6915" s="160">
        <f t="shared" si="542"/>
        <v>0</v>
      </c>
    </row>
    <row r="6916" spans="7:11">
      <c r="G6916" s="160">
        <f t="shared" si="544"/>
        <v>0</v>
      </c>
      <c r="H6916" s="160">
        <f t="shared" si="543"/>
        <v>0</v>
      </c>
      <c r="I6916" s="160">
        <f t="shared" ref="I6916:I6979" si="545">IF(G6916="ТР",F6916,0)</f>
        <v>0</v>
      </c>
      <c r="J6916" s="160">
        <f t="shared" si="541"/>
        <v>0</v>
      </c>
      <c r="K6916" s="160">
        <f t="shared" si="542"/>
        <v>0</v>
      </c>
    </row>
    <row r="6917" spans="7:11">
      <c r="G6917" s="160">
        <f t="shared" si="544"/>
        <v>0</v>
      </c>
      <c r="H6917" s="160">
        <f t="shared" si="543"/>
        <v>0</v>
      </c>
      <c r="I6917" s="160">
        <f t="shared" si="545"/>
        <v>0</v>
      </c>
      <c r="J6917" s="160">
        <f t="shared" ref="J6917:J6980" si="546">IF(LEFT(C6917,2)="02","КР",0)</f>
        <v>0</v>
      </c>
      <c r="K6917" s="160">
        <f t="shared" ref="K6917:K6980" si="547">IF(J6917="КР",F6917,0)</f>
        <v>0</v>
      </c>
    </row>
    <row r="6918" spans="7:11">
      <c r="G6918" s="160">
        <f t="shared" si="544"/>
        <v>0</v>
      </c>
      <c r="H6918" s="160">
        <f t="shared" si="543"/>
        <v>0</v>
      </c>
      <c r="I6918" s="160">
        <f t="shared" si="545"/>
        <v>0</v>
      </c>
      <c r="J6918" s="160">
        <f t="shared" si="546"/>
        <v>0</v>
      </c>
      <c r="K6918" s="160">
        <f t="shared" si="547"/>
        <v>0</v>
      </c>
    </row>
    <row r="6919" spans="7:11">
      <c r="G6919" s="160">
        <f t="shared" si="544"/>
        <v>0</v>
      </c>
      <c r="H6919" s="160">
        <f t="shared" ref="H6919:H6982" si="548">IF(G6919="ТР",MID(C6919,3,1),0)</f>
        <v>0</v>
      </c>
      <c r="I6919" s="160">
        <f t="shared" si="545"/>
        <v>0</v>
      </c>
      <c r="J6919" s="160">
        <f t="shared" si="546"/>
        <v>0</v>
      </c>
      <c r="K6919" s="160">
        <f t="shared" si="547"/>
        <v>0</v>
      </c>
    </row>
    <row r="6920" spans="7:11">
      <c r="G6920" s="160">
        <f t="shared" si="544"/>
        <v>0</v>
      </c>
      <c r="H6920" s="160">
        <f t="shared" si="548"/>
        <v>0</v>
      </c>
      <c r="I6920" s="160">
        <f t="shared" si="545"/>
        <v>0</v>
      </c>
      <c r="J6920" s="160">
        <f t="shared" si="546"/>
        <v>0</v>
      </c>
      <c r="K6920" s="160">
        <f t="shared" si="547"/>
        <v>0</v>
      </c>
    </row>
    <row r="6921" spans="7:11">
      <c r="G6921" s="160">
        <f t="shared" si="544"/>
        <v>0</v>
      </c>
      <c r="H6921" s="160">
        <f t="shared" si="548"/>
        <v>0</v>
      </c>
      <c r="I6921" s="160">
        <f t="shared" si="545"/>
        <v>0</v>
      </c>
      <c r="J6921" s="160">
        <f t="shared" si="546"/>
        <v>0</v>
      </c>
      <c r="K6921" s="160">
        <f t="shared" si="547"/>
        <v>0</v>
      </c>
    </row>
    <row r="6922" spans="7:11">
      <c r="G6922" s="160">
        <f t="shared" si="544"/>
        <v>0</v>
      </c>
      <c r="H6922" s="160">
        <f t="shared" si="548"/>
        <v>0</v>
      </c>
      <c r="I6922" s="160">
        <f t="shared" si="545"/>
        <v>0</v>
      </c>
      <c r="J6922" s="160">
        <f t="shared" si="546"/>
        <v>0</v>
      </c>
      <c r="K6922" s="160">
        <f t="shared" si="547"/>
        <v>0</v>
      </c>
    </row>
    <row r="6923" spans="7:11">
      <c r="G6923" s="160">
        <f t="shared" si="544"/>
        <v>0</v>
      </c>
      <c r="H6923" s="160">
        <f t="shared" si="548"/>
        <v>0</v>
      </c>
      <c r="I6923" s="160">
        <f t="shared" si="545"/>
        <v>0</v>
      </c>
      <c r="J6923" s="160">
        <f t="shared" si="546"/>
        <v>0</v>
      </c>
      <c r="K6923" s="160">
        <f t="shared" si="547"/>
        <v>0</v>
      </c>
    </row>
    <row r="6924" spans="7:11">
      <c r="G6924" s="160">
        <f t="shared" si="544"/>
        <v>0</v>
      </c>
      <c r="H6924" s="160">
        <f t="shared" si="548"/>
        <v>0</v>
      </c>
      <c r="I6924" s="160">
        <f t="shared" si="545"/>
        <v>0</v>
      </c>
      <c r="J6924" s="160">
        <f t="shared" si="546"/>
        <v>0</v>
      </c>
      <c r="K6924" s="160">
        <f t="shared" si="547"/>
        <v>0</v>
      </c>
    </row>
    <row r="6925" spans="7:11">
      <c r="G6925" s="160">
        <f t="shared" si="544"/>
        <v>0</v>
      </c>
      <c r="H6925" s="160">
        <f t="shared" si="548"/>
        <v>0</v>
      </c>
      <c r="I6925" s="160">
        <f t="shared" si="545"/>
        <v>0</v>
      </c>
      <c r="J6925" s="160">
        <f t="shared" si="546"/>
        <v>0</v>
      </c>
      <c r="K6925" s="160">
        <f t="shared" si="547"/>
        <v>0</v>
      </c>
    </row>
    <row r="6926" spans="7:11">
      <c r="G6926" s="160">
        <f t="shared" si="544"/>
        <v>0</v>
      </c>
      <c r="H6926" s="160">
        <f t="shared" si="548"/>
        <v>0</v>
      </c>
      <c r="I6926" s="160">
        <f t="shared" si="545"/>
        <v>0</v>
      </c>
      <c r="J6926" s="160">
        <f t="shared" si="546"/>
        <v>0</v>
      </c>
      <c r="K6926" s="160">
        <f t="shared" si="547"/>
        <v>0</v>
      </c>
    </row>
    <row r="6927" spans="7:11">
      <c r="G6927" s="160">
        <f t="shared" si="544"/>
        <v>0</v>
      </c>
      <c r="H6927" s="160">
        <f t="shared" si="548"/>
        <v>0</v>
      </c>
      <c r="I6927" s="160">
        <f t="shared" si="545"/>
        <v>0</v>
      </c>
      <c r="J6927" s="160">
        <f t="shared" si="546"/>
        <v>0</v>
      </c>
      <c r="K6927" s="160">
        <f t="shared" si="547"/>
        <v>0</v>
      </c>
    </row>
    <row r="6928" spans="7:11">
      <c r="G6928" s="160">
        <f t="shared" si="544"/>
        <v>0</v>
      </c>
      <c r="H6928" s="160">
        <f t="shared" si="548"/>
        <v>0</v>
      </c>
      <c r="I6928" s="160">
        <f t="shared" si="545"/>
        <v>0</v>
      </c>
      <c r="J6928" s="160">
        <f t="shared" si="546"/>
        <v>0</v>
      </c>
      <c r="K6928" s="160">
        <f t="shared" si="547"/>
        <v>0</v>
      </c>
    </row>
    <row r="6929" spans="7:11">
      <c r="G6929" s="160">
        <f t="shared" si="544"/>
        <v>0</v>
      </c>
      <c r="H6929" s="160">
        <f t="shared" si="548"/>
        <v>0</v>
      </c>
      <c r="I6929" s="160">
        <f t="shared" si="545"/>
        <v>0</v>
      </c>
      <c r="J6929" s="160">
        <f t="shared" si="546"/>
        <v>0</v>
      </c>
      <c r="K6929" s="160">
        <f t="shared" si="547"/>
        <v>0</v>
      </c>
    </row>
    <row r="6930" spans="7:11">
      <c r="G6930" s="160">
        <f t="shared" si="544"/>
        <v>0</v>
      </c>
      <c r="H6930" s="160">
        <f t="shared" si="548"/>
        <v>0</v>
      </c>
      <c r="I6930" s="160">
        <f t="shared" si="545"/>
        <v>0</v>
      </c>
      <c r="J6930" s="160">
        <f t="shared" si="546"/>
        <v>0</v>
      </c>
      <c r="K6930" s="160">
        <f t="shared" si="547"/>
        <v>0</v>
      </c>
    </row>
    <row r="6931" spans="7:11">
      <c r="G6931" s="160">
        <f t="shared" si="544"/>
        <v>0</v>
      </c>
      <c r="H6931" s="160">
        <f t="shared" si="548"/>
        <v>0</v>
      </c>
      <c r="I6931" s="160">
        <f t="shared" si="545"/>
        <v>0</v>
      </c>
      <c r="J6931" s="160">
        <f t="shared" si="546"/>
        <v>0</v>
      </c>
      <c r="K6931" s="160">
        <f t="shared" si="547"/>
        <v>0</v>
      </c>
    </row>
    <row r="6932" spans="7:11">
      <c r="G6932" s="160">
        <f t="shared" si="544"/>
        <v>0</v>
      </c>
      <c r="H6932" s="160">
        <f t="shared" si="548"/>
        <v>0</v>
      </c>
      <c r="I6932" s="160">
        <f t="shared" si="545"/>
        <v>0</v>
      </c>
      <c r="J6932" s="160">
        <f t="shared" si="546"/>
        <v>0</v>
      </c>
      <c r="K6932" s="160">
        <f t="shared" si="547"/>
        <v>0</v>
      </c>
    </row>
    <row r="6933" spans="7:11">
      <c r="G6933" s="160">
        <f t="shared" si="544"/>
        <v>0</v>
      </c>
      <c r="H6933" s="160">
        <f t="shared" si="548"/>
        <v>0</v>
      </c>
      <c r="I6933" s="160">
        <f t="shared" si="545"/>
        <v>0</v>
      </c>
      <c r="J6933" s="160">
        <f t="shared" si="546"/>
        <v>0</v>
      </c>
      <c r="K6933" s="160">
        <f t="shared" si="547"/>
        <v>0</v>
      </c>
    </row>
    <row r="6934" spans="7:11">
      <c r="G6934" s="160">
        <f t="shared" si="544"/>
        <v>0</v>
      </c>
      <c r="H6934" s="160">
        <f t="shared" si="548"/>
        <v>0</v>
      </c>
      <c r="I6934" s="160">
        <f t="shared" si="545"/>
        <v>0</v>
      </c>
      <c r="J6934" s="160">
        <f t="shared" si="546"/>
        <v>0</v>
      </c>
      <c r="K6934" s="160">
        <f t="shared" si="547"/>
        <v>0</v>
      </c>
    </row>
    <row r="6935" spans="7:11">
      <c r="G6935" s="160">
        <f t="shared" si="544"/>
        <v>0</v>
      </c>
      <c r="H6935" s="160">
        <f t="shared" si="548"/>
        <v>0</v>
      </c>
      <c r="I6935" s="160">
        <f t="shared" si="545"/>
        <v>0</v>
      </c>
      <c r="J6935" s="160">
        <f t="shared" si="546"/>
        <v>0</v>
      </c>
      <c r="K6935" s="160">
        <f t="shared" si="547"/>
        <v>0</v>
      </c>
    </row>
    <row r="6936" spans="7:11">
      <c r="G6936" s="160">
        <f t="shared" si="544"/>
        <v>0</v>
      </c>
      <c r="H6936" s="160">
        <f t="shared" si="548"/>
        <v>0</v>
      </c>
      <c r="I6936" s="160">
        <f t="shared" si="545"/>
        <v>0</v>
      </c>
      <c r="J6936" s="160">
        <f t="shared" si="546"/>
        <v>0</v>
      </c>
      <c r="K6936" s="160">
        <f t="shared" si="547"/>
        <v>0</v>
      </c>
    </row>
    <row r="6937" spans="7:11">
      <c r="G6937" s="160">
        <f t="shared" si="544"/>
        <v>0</v>
      </c>
      <c r="H6937" s="160">
        <f t="shared" si="548"/>
        <v>0</v>
      </c>
      <c r="I6937" s="160">
        <f t="shared" si="545"/>
        <v>0</v>
      </c>
      <c r="J6937" s="160">
        <f t="shared" si="546"/>
        <v>0</v>
      </c>
      <c r="K6937" s="160">
        <f t="shared" si="547"/>
        <v>0</v>
      </c>
    </row>
    <row r="6938" spans="7:11">
      <c r="G6938" s="160">
        <f t="shared" si="544"/>
        <v>0</v>
      </c>
      <c r="H6938" s="160">
        <f t="shared" si="548"/>
        <v>0</v>
      </c>
      <c r="I6938" s="160">
        <f t="shared" si="545"/>
        <v>0</v>
      </c>
      <c r="J6938" s="160">
        <f t="shared" si="546"/>
        <v>0</v>
      </c>
      <c r="K6938" s="160">
        <f t="shared" si="547"/>
        <v>0</v>
      </c>
    </row>
    <row r="6939" spans="7:11">
      <c r="G6939" s="160">
        <f t="shared" si="544"/>
        <v>0</v>
      </c>
      <c r="H6939" s="160">
        <f t="shared" si="548"/>
        <v>0</v>
      </c>
      <c r="I6939" s="160">
        <f t="shared" si="545"/>
        <v>0</v>
      </c>
      <c r="J6939" s="160">
        <f t="shared" si="546"/>
        <v>0</v>
      </c>
      <c r="K6939" s="160">
        <f t="shared" si="547"/>
        <v>0</v>
      </c>
    </row>
    <row r="6940" spans="7:11">
      <c r="G6940" s="160">
        <f t="shared" si="544"/>
        <v>0</v>
      </c>
      <c r="H6940" s="160">
        <f t="shared" si="548"/>
        <v>0</v>
      </c>
      <c r="I6940" s="160">
        <f t="shared" si="545"/>
        <v>0</v>
      </c>
      <c r="J6940" s="160">
        <f t="shared" si="546"/>
        <v>0</v>
      </c>
      <c r="K6940" s="160">
        <f t="shared" si="547"/>
        <v>0</v>
      </c>
    </row>
    <row r="6941" spans="7:11">
      <c r="G6941" s="160">
        <f t="shared" si="544"/>
        <v>0</v>
      </c>
      <c r="H6941" s="160">
        <f t="shared" si="548"/>
        <v>0</v>
      </c>
      <c r="I6941" s="160">
        <f t="shared" si="545"/>
        <v>0</v>
      </c>
      <c r="J6941" s="160">
        <f t="shared" si="546"/>
        <v>0</v>
      </c>
      <c r="K6941" s="160">
        <f t="shared" si="547"/>
        <v>0</v>
      </c>
    </row>
    <row r="6942" spans="7:11">
      <c r="G6942" s="160">
        <f t="shared" si="544"/>
        <v>0</v>
      </c>
      <c r="H6942" s="160">
        <f t="shared" si="548"/>
        <v>0</v>
      </c>
      <c r="I6942" s="160">
        <f t="shared" si="545"/>
        <v>0</v>
      </c>
      <c r="J6942" s="160">
        <f t="shared" si="546"/>
        <v>0</v>
      </c>
      <c r="K6942" s="160">
        <f t="shared" si="547"/>
        <v>0</v>
      </c>
    </row>
    <row r="6943" spans="7:11">
      <c r="G6943" s="160">
        <f t="shared" si="544"/>
        <v>0</v>
      </c>
      <c r="H6943" s="160">
        <f t="shared" si="548"/>
        <v>0</v>
      </c>
      <c r="I6943" s="160">
        <f t="shared" si="545"/>
        <v>0</v>
      </c>
      <c r="J6943" s="160">
        <f t="shared" si="546"/>
        <v>0</v>
      </c>
      <c r="K6943" s="160">
        <f t="shared" si="547"/>
        <v>0</v>
      </c>
    </row>
    <row r="6944" spans="7:11">
      <c r="G6944" s="160">
        <f t="shared" si="544"/>
        <v>0</v>
      </c>
      <c r="H6944" s="160">
        <f t="shared" si="548"/>
        <v>0</v>
      </c>
      <c r="I6944" s="160">
        <f t="shared" si="545"/>
        <v>0</v>
      </c>
      <c r="J6944" s="160">
        <f t="shared" si="546"/>
        <v>0</v>
      </c>
      <c r="K6944" s="160">
        <f t="shared" si="547"/>
        <v>0</v>
      </c>
    </row>
    <row r="6945" spans="7:11">
      <c r="G6945" s="160">
        <f t="shared" si="544"/>
        <v>0</v>
      </c>
      <c r="H6945" s="160">
        <f t="shared" si="548"/>
        <v>0</v>
      </c>
      <c r="I6945" s="160">
        <f t="shared" si="545"/>
        <v>0</v>
      </c>
      <c r="J6945" s="160">
        <f t="shared" si="546"/>
        <v>0</v>
      </c>
      <c r="K6945" s="160">
        <f t="shared" si="547"/>
        <v>0</v>
      </c>
    </row>
    <row r="6946" spans="7:11">
      <c r="G6946" s="160">
        <f t="shared" si="544"/>
        <v>0</v>
      </c>
      <c r="H6946" s="160">
        <f t="shared" si="548"/>
        <v>0</v>
      </c>
      <c r="I6946" s="160">
        <f t="shared" si="545"/>
        <v>0</v>
      </c>
      <c r="J6946" s="160">
        <f t="shared" si="546"/>
        <v>0</v>
      </c>
      <c r="K6946" s="160">
        <f t="shared" si="547"/>
        <v>0</v>
      </c>
    </row>
    <row r="6947" spans="7:11">
      <c r="G6947" s="160">
        <f t="shared" si="544"/>
        <v>0</v>
      </c>
      <c r="H6947" s="160">
        <f t="shared" si="548"/>
        <v>0</v>
      </c>
      <c r="I6947" s="160">
        <f t="shared" si="545"/>
        <v>0</v>
      </c>
      <c r="J6947" s="160">
        <f t="shared" si="546"/>
        <v>0</v>
      </c>
      <c r="K6947" s="160">
        <f t="shared" si="547"/>
        <v>0</v>
      </c>
    </row>
    <row r="6948" spans="7:11">
      <c r="G6948" s="160">
        <f t="shared" si="544"/>
        <v>0</v>
      </c>
      <c r="H6948" s="160">
        <f t="shared" si="548"/>
        <v>0</v>
      </c>
      <c r="I6948" s="160">
        <f t="shared" si="545"/>
        <v>0</v>
      </c>
      <c r="J6948" s="160">
        <f t="shared" si="546"/>
        <v>0</v>
      </c>
      <c r="K6948" s="160">
        <f t="shared" si="547"/>
        <v>0</v>
      </c>
    </row>
    <row r="6949" spans="7:11">
      <c r="G6949" s="160">
        <f t="shared" si="544"/>
        <v>0</v>
      </c>
      <c r="H6949" s="160">
        <f t="shared" si="548"/>
        <v>0</v>
      </c>
      <c r="I6949" s="160">
        <f t="shared" si="545"/>
        <v>0</v>
      </c>
      <c r="J6949" s="160">
        <f t="shared" si="546"/>
        <v>0</v>
      </c>
      <c r="K6949" s="160">
        <f t="shared" si="547"/>
        <v>0</v>
      </c>
    </row>
    <row r="6950" spans="7:11">
      <c r="G6950" s="160">
        <f t="shared" si="544"/>
        <v>0</v>
      </c>
      <c r="H6950" s="160">
        <f t="shared" si="548"/>
        <v>0</v>
      </c>
      <c r="I6950" s="160">
        <f t="shared" si="545"/>
        <v>0</v>
      </c>
      <c r="J6950" s="160">
        <f t="shared" si="546"/>
        <v>0</v>
      </c>
      <c r="K6950" s="160">
        <f t="shared" si="547"/>
        <v>0</v>
      </c>
    </row>
    <row r="6951" spans="7:11">
      <c r="G6951" s="160">
        <f t="shared" si="544"/>
        <v>0</v>
      </c>
      <c r="H6951" s="160">
        <f t="shared" si="548"/>
        <v>0</v>
      </c>
      <c r="I6951" s="160">
        <f t="shared" si="545"/>
        <v>0</v>
      </c>
      <c r="J6951" s="160">
        <f t="shared" si="546"/>
        <v>0</v>
      </c>
      <c r="K6951" s="160">
        <f t="shared" si="547"/>
        <v>0</v>
      </c>
    </row>
    <row r="6952" spans="7:11">
      <c r="G6952" s="160">
        <f t="shared" si="544"/>
        <v>0</v>
      </c>
      <c r="H6952" s="160">
        <f t="shared" si="548"/>
        <v>0</v>
      </c>
      <c r="I6952" s="160">
        <f t="shared" si="545"/>
        <v>0</v>
      </c>
      <c r="J6952" s="160">
        <f t="shared" si="546"/>
        <v>0</v>
      </c>
      <c r="K6952" s="160">
        <f t="shared" si="547"/>
        <v>0</v>
      </c>
    </row>
    <row r="6953" spans="7:11">
      <c r="G6953" s="160">
        <f t="shared" si="544"/>
        <v>0</v>
      </c>
      <c r="H6953" s="160">
        <f t="shared" si="548"/>
        <v>0</v>
      </c>
      <c r="I6953" s="160">
        <f t="shared" si="545"/>
        <v>0</v>
      </c>
      <c r="J6953" s="160">
        <f t="shared" si="546"/>
        <v>0</v>
      </c>
      <c r="K6953" s="160">
        <f t="shared" si="547"/>
        <v>0</v>
      </c>
    </row>
    <row r="6954" spans="7:11">
      <c r="G6954" s="160">
        <f t="shared" si="544"/>
        <v>0</v>
      </c>
      <c r="H6954" s="160">
        <f t="shared" si="548"/>
        <v>0</v>
      </c>
      <c r="I6954" s="160">
        <f t="shared" si="545"/>
        <v>0</v>
      </c>
      <c r="J6954" s="160">
        <f t="shared" si="546"/>
        <v>0</v>
      </c>
      <c r="K6954" s="160">
        <f t="shared" si="547"/>
        <v>0</v>
      </c>
    </row>
    <row r="6955" spans="7:11">
      <c r="G6955" s="160">
        <f t="shared" si="544"/>
        <v>0</v>
      </c>
      <c r="H6955" s="160">
        <f t="shared" si="548"/>
        <v>0</v>
      </c>
      <c r="I6955" s="160">
        <f t="shared" si="545"/>
        <v>0</v>
      </c>
      <c r="J6955" s="160">
        <f t="shared" si="546"/>
        <v>0</v>
      </c>
      <c r="K6955" s="160">
        <f t="shared" si="547"/>
        <v>0</v>
      </c>
    </row>
    <row r="6956" spans="7:11">
      <c r="G6956" s="160">
        <f t="shared" si="544"/>
        <v>0</v>
      </c>
      <c r="H6956" s="160">
        <f t="shared" si="548"/>
        <v>0</v>
      </c>
      <c r="I6956" s="160">
        <f t="shared" si="545"/>
        <v>0</v>
      </c>
      <c r="J6956" s="160">
        <f t="shared" si="546"/>
        <v>0</v>
      </c>
      <c r="K6956" s="160">
        <f t="shared" si="547"/>
        <v>0</v>
      </c>
    </row>
    <row r="6957" spans="7:11">
      <c r="G6957" s="160">
        <f t="shared" si="544"/>
        <v>0</v>
      </c>
      <c r="H6957" s="160">
        <f t="shared" si="548"/>
        <v>0</v>
      </c>
      <c r="I6957" s="160">
        <f t="shared" si="545"/>
        <v>0</v>
      </c>
      <c r="J6957" s="160">
        <f t="shared" si="546"/>
        <v>0</v>
      </c>
      <c r="K6957" s="160">
        <f t="shared" si="547"/>
        <v>0</v>
      </c>
    </row>
    <row r="6958" spans="7:11">
      <c r="G6958" s="160">
        <f t="shared" si="544"/>
        <v>0</v>
      </c>
      <c r="H6958" s="160">
        <f t="shared" si="548"/>
        <v>0</v>
      </c>
      <c r="I6958" s="160">
        <f t="shared" si="545"/>
        <v>0</v>
      </c>
      <c r="J6958" s="160">
        <f t="shared" si="546"/>
        <v>0</v>
      </c>
      <c r="K6958" s="160">
        <f t="shared" si="547"/>
        <v>0</v>
      </c>
    </row>
    <row r="6959" spans="7:11">
      <c r="G6959" s="160">
        <f t="shared" si="544"/>
        <v>0</v>
      </c>
      <c r="H6959" s="160">
        <f t="shared" si="548"/>
        <v>0</v>
      </c>
      <c r="I6959" s="160">
        <f t="shared" si="545"/>
        <v>0</v>
      </c>
      <c r="J6959" s="160">
        <f t="shared" si="546"/>
        <v>0</v>
      </c>
      <c r="K6959" s="160">
        <f t="shared" si="547"/>
        <v>0</v>
      </c>
    </row>
    <row r="6960" spans="7:11">
      <c r="G6960" s="160">
        <f t="shared" si="544"/>
        <v>0</v>
      </c>
      <c r="H6960" s="160">
        <f t="shared" si="548"/>
        <v>0</v>
      </c>
      <c r="I6960" s="160">
        <f t="shared" si="545"/>
        <v>0</v>
      </c>
      <c r="J6960" s="160">
        <f t="shared" si="546"/>
        <v>0</v>
      </c>
      <c r="K6960" s="160">
        <f t="shared" si="547"/>
        <v>0</v>
      </c>
    </row>
    <row r="6961" spans="7:11">
      <c r="G6961" s="160">
        <f t="shared" si="544"/>
        <v>0</v>
      </c>
      <c r="H6961" s="160">
        <f t="shared" si="548"/>
        <v>0</v>
      </c>
      <c r="I6961" s="160">
        <f t="shared" si="545"/>
        <v>0</v>
      </c>
      <c r="J6961" s="160">
        <f t="shared" si="546"/>
        <v>0</v>
      </c>
      <c r="K6961" s="160">
        <f t="shared" si="547"/>
        <v>0</v>
      </c>
    </row>
    <row r="6962" spans="7:11">
      <c r="G6962" s="160">
        <f t="shared" si="544"/>
        <v>0</v>
      </c>
      <c r="H6962" s="160">
        <f t="shared" si="548"/>
        <v>0</v>
      </c>
      <c r="I6962" s="160">
        <f t="shared" si="545"/>
        <v>0</v>
      </c>
      <c r="J6962" s="160">
        <f t="shared" si="546"/>
        <v>0</v>
      </c>
      <c r="K6962" s="160">
        <f t="shared" si="547"/>
        <v>0</v>
      </c>
    </row>
    <row r="6963" spans="7:11">
      <c r="G6963" s="160">
        <f t="shared" si="544"/>
        <v>0</v>
      </c>
      <c r="H6963" s="160">
        <f t="shared" si="548"/>
        <v>0</v>
      </c>
      <c r="I6963" s="160">
        <f t="shared" si="545"/>
        <v>0</v>
      </c>
      <c r="J6963" s="160">
        <f t="shared" si="546"/>
        <v>0</v>
      </c>
      <c r="K6963" s="160">
        <f t="shared" si="547"/>
        <v>0</v>
      </c>
    </row>
    <row r="6964" spans="7:11">
      <c r="G6964" s="160">
        <f t="shared" si="544"/>
        <v>0</v>
      </c>
      <c r="H6964" s="160">
        <f t="shared" si="548"/>
        <v>0</v>
      </c>
      <c r="I6964" s="160">
        <f t="shared" si="545"/>
        <v>0</v>
      </c>
      <c r="J6964" s="160">
        <f t="shared" si="546"/>
        <v>0</v>
      </c>
      <c r="K6964" s="160">
        <f t="shared" si="547"/>
        <v>0</v>
      </c>
    </row>
    <row r="6965" spans="7:11">
      <c r="G6965" s="160">
        <f t="shared" si="544"/>
        <v>0</v>
      </c>
      <c r="H6965" s="160">
        <f t="shared" si="548"/>
        <v>0</v>
      </c>
      <c r="I6965" s="160">
        <f t="shared" si="545"/>
        <v>0</v>
      </c>
      <c r="J6965" s="160">
        <f t="shared" si="546"/>
        <v>0</v>
      </c>
      <c r="K6965" s="160">
        <f t="shared" si="547"/>
        <v>0</v>
      </c>
    </row>
    <row r="6966" spans="7:11">
      <c r="G6966" s="160">
        <f t="shared" si="544"/>
        <v>0</v>
      </c>
      <c r="H6966" s="160">
        <f t="shared" si="548"/>
        <v>0</v>
      </c>
      <c r="I6966" s="160">
        <f t="shared" si="545"/>
        <v>0</v>
      </c>
      <c r="J6966" s="160">
        <f t="shared" si="546"/>
        <v>0</v>
      </c>
      <c r="K6966" s="160">
        <f t="shared" si="547"/>
        <v>0</v>
      </c>
    </row>
    <row r="6967" spans="7:11">
      <c r="G6967" s="160">
        <f t="shared" si="544"/>
        <v>0</v>
      </c>
      <c r="H6967" s="160">
        <f t="shared" si="548"/>
        <v>0</v>
      </c>
      <c r="I6967" s="160">
        <f t="shared" si="545"/>
        <v>0</v>
      </c>
      <c r="J6967" s="160">
        <f t="shared" si="546"/>
        <v>0</v>
      </c>
      <c r="K6967" s="160">
        <f t="shared" si="547"/>
        <v>0</v>
      </c>
    </row>
    <row r="6968" spans="7:11">
      <c r="G6968" s="160">
        <f t="shared" si="544"/>
        <v>0</v>
      </c>
      <c r="H6968" s="160">
        <f t="shared" si="548"/>
        <v>0</v>
      </c>
      <c r="I6968" s="160">
        <f t="shared" si="545"/>
        <v>0</v>
      </c>
      <c r="J6968" s="160">
        <f t="shared" si="546"/>
        <v>0</v>
      </c>
      <c r="K6968" s="160">
        <f t="shared" si="547"/>
        <v>0</v>
      </c>
    </row>
    <row r="6969" spans="7:11">
      <c r="G6969" s="160">
        <f t="shared" ref="G6969:G6995" si="549">IF(LEFT(C6969,2)="1-","ТР",IF(LEFT(C6969,2)="4-","ТР",0))</f>
        <v>0</v>
      </c>
      <c r="H6969" s="160">
        <f t="shared" si="548"/>
        <v>0</v>
      </c>
      <c r="I6969" s="160">
        <f t="shared" si="545"/>
        <v>0</v>
      </c>
      <c r="J6969" s="160">
        <f t="shared" si="546"/>
        <v>0</v>
      </c>
      <c r="K6969" s="160">
        <f t="shared" si="547"/>
        <v>0</v>
      </c>
    </row>
    <row r="6970" spans="7:11">
      <c r="G6970" s="160">
        <f t="shared" si="549"/>
        <v>0</v>
      </c>
      <c r="H6970" s="160">
        <f t="shared" si="548"/>
        <v>0</v>
      </c>
      <c r="I6970" s="160">
        <f t="shared" si="545"/>
        <v>0</v>
      </c>
      <c r="J6970" s="160">
        <f t="shared" si="546"/>
        <v>0</v>
      </c>
      <c r="K6970" s="160">
        <f t="shared" si="547"/>
        <v>0</v>
      </c>
    </row>
    <row r="6971" spans="7:11">
      <c r="G6971" s="160">
        <f t="shared" si="549"/>
        <v>0</v>
      </c>
      <c r="H6971" s="160">
        <f t="shared" si="548"/>
        <v>0</v>
      </c>
      <c r="I6971" s="160">
        <f t="shared" si="545"/>
        <v>0</v>
      </c>
      <c r="J6971" s="160">
        <f t="shared" si="546"/>
        <v>0</v>
      </c>
      <c r="K6971" s="160">
        <f t="shared" si="547"/>
        <v>0</v>
      </c>
    </row>
    <row r="6972" spans="7:11">
      <c r="G6972" s="160">
        <f t="shared" si="549"/>
        <v>0</v>
      </c>
      <c r="H6972" s="160">
        <f t="shared" si="548"/>
        <v>0</v>
      </c>
      <c r="I6972" s="160">
        <f t="shared" si="545"/>
        <v>0</v>
      </c>
      <c r="J6972" s="160">
        <f t="shared" si="546"/>
        <v>0</v>
      </c>
      <c r="K6972" s="160">
        <f t="shared" si="547"/>
        <v>0</v>
      </c>
    </row>
    <row r="6973" spans="7:11">
      <c r="G6973" s="160">
        <f t="shared" si="549"/>
        <v>0</v>
      </c>
      <c r="H6973" s="160">
        <f t="shared" si="548"/>
        <v>0</v>
      </c>
      <c r="I6973" s="160">
        <f t="shared" si="545"/>
        <v>0</v>
      </c>
      <c r="J6973" s="160">
        <f t="shared" si="546"/>
        <v>0</v>
      </c>
      <c r="K6973" s="160">
        <f t="shared" si="547"/>
        <v>0</v>
      </c>
    </row>
    <row r="6974" spans="7:11">
      <c r="G6974" s="160">
        <f t="shared" si="549"/>
        <v>0</v>
      </c>
      <c r="H6974" s="160">
        <f t="shared" si="548"/>
        <v>0</v>
      </c>
      <c r="I6974" s="160">
        <f t="shared" si="545"/>
        <v>0</v>
      </c>
      <c r="J6974" s="160">
        <f t="shared" si="546"/>
        <v>0</v>
      </c>
      <c r="K6974" s="160">
        <f t="shared" si="547"/>
        <v>0</v>
      </c>
    </row>
    <row r="6975" spans="7:11">
      <c r="G6975" s="160">
        <f t="shared" si="549"/>
        <v>0</v>
      </c>
      <c r="H6975" s="160">
        <f t="shared" si="548"/>
        <v>0</v>
      </c>
      <c r="I6975" s="160">
        <f t="shared" si="545"/>
        <v>0</v>
      </c>
      <c r="J6975" s="160">
        <f t="shared" si="546"/>
        <v>0</v>
      </c>
      <c r="K6975" s="160">
        <f t="shared" si="547"/>
        <v>0</v>
      </c>
    </row>
    <row r="6976" spans="7:11">
      <c r="G6976" s="160">
        <f t="shared" si="549"/>
        <v>0</v>
      </c>
      <c r="H6976" s="160">
        <f t="shared" si="548"/>
        <v>0</v>
      </c>
      <c r="I6976" s="160">
        <f t="shared" si="545"/>
        <v>0</v>
      </c>
      <c r="J6976" s="160">
        <f t="shared" si="546"/>
        <v>0</v>
      </c>
      <c r="K6976" s="160">
        <f t="shared" si="547"/>
        <v>0</v>
      </c>
    </row>
    <row r="6977" spans="7:11">
      <c r="G6977" s="160">
        <f t="shared" si="549"/>
        <v>0</v>
      </c>
      <c r="H6977" s="160">
        <f t="shared" si="548"/>
        <v>0</v>
      </c>
      <c r="I6977" s="160">
        <f t="shared" si="545"/>
        <v>0</v>
      </c>
      <c r="J6977" s="160">
        <f t="shared" si="546"/>
        <v>0</v>
      </c>
      <c r="K6977" s="160">
        <f t="shared" si="547"/>
        <v>0</v>
      </c>
    </row>
    <row r="6978" spans="7:11">
      <c r="G6978" s="160">
        <f t="shared" si="549"/>
        <v>0</v>
      </c>
      <c r="H6978" s="160">
        <f t="shared" si="548"/>
        <v>0</v>
      </c>
      <c r="I6978" s="160">
        <f t="shared" si="545"/>
        <v>0</v>
      </c>
      <c r="J6978" s="160">
        <f t="shared" si="546"/>
        <v>0</v>
      </c>
      <c r="K6978" s="160">
        <f t="shared" si="547"/>
        <v>0</v>
      </c>
    </row>
    <row r="6979" spans="7:11">
      <c r="G6979" s="160">
        <f t="shared" si="549"/>
        <v>0</v>
      </c>
      <c r="H6979" s="160">
        <f t="shared" si="548"/>
        <v>0</v>
      </c>
      <c r="I6979" s="160">
        <f t="shared" si="545"/>
        <v>0</v>
      </c>
      <c r="J6979" s="160">
        <f t="shared" si="546"/>
        <v>0</v>
      </c>
      <c r="K6979" s="160">
        <f t="shared" si="547"/>
        <v>0</v>
      </c>
    </row>
    <row r="6980" spans="7:11">
      <c r="G6980" s="160">
        <f t="shared" si="549"/>
        <v>0</v>
      </c>
      <c r="H6980" s="160">
        <f t="shared" si="548"/>
        <v>0</v>
      </c>
      <c r="I6980" s="160">
        <f t="shared" ref="I6980:I6995" si="550">IF(G6980="ТР",F6980,0)</f>
        <v>0</v>
      </c>
      <c r="J6980" s="160">
        <f t="shared" si="546"/>
        <v>0</v>
      </c>
      <c r="K6980" s="160">
        <f t="shared" si="547"/>
        <v>0</v>
      </c>
    </row>
    <row r="6981" spans="7:11">
      <c r="G6981" s="160">
        <f t="shared" si="549"/>
        <v>0</v>
      </c>
      <c r="H6981" s="160">
        <f t="shared" si="548"/>
        <v>0</v>
      </c>
      <c r="I6981" s="160">
        <f t="shared" si="550"/>
        <v>0</v>
      </c>
      <c r="J6981" s="160">
        <f t="shared" ref="J6981:J6995" si="551">IF(LEFT(C6981,2)="02","КР",0)</f>
        <v>0</v>
      </c>
      <c r="K6981" s="160">
        <f t="shared" ref="K6981:K6995" si="552">IF(J6981="КР",F6981,0)</f>
        <v>0</v>
      </c>
    </row>
    <row r="6982" spans="7:11">
      <c r="G6982" s="160">
        <f t="shared" si="549"/>
        <v>0</v>
      </c>
      <c r="H6982" s="160">
        <f t="shared" si="548"/>
        <v>0</v>
      </c>
      <c r="I6982" s="160">
        <f t="shared" si="550"/>
        <v>0</v>
      </c>
      <c r="J6982" s="160">
        <f t="shared" si="551"/>
        <v>0</v>
      </c>
      <c r="K6982" s="160">
        <f t="shared" si="552"/>
        <v>0</v>
      </c>
    </row>
    <row r="6983" spans="7:11">
      <c r="G6983" s="160">
        <f t="shared" si="549"/>
        <v>0</v>
      </c>
      <c r="H6983" s="160">
        <f t="shared" ref="H6983:H6995" si="553">IF(G6983="ТР",MID(C6983,3,1),0)</f>
        <v>0</v>
      </c>
      <c r="I6983" s="160">
        <f t="shared" si="550"/>
        <v>0</v>
      </c>
      <c r="J6983" s="160">
        <f t="shared" si="551"/>
        <v>0</v>
      </c>
      <c r="K6983" s="160">
        <f t="shared" si="552"/>
        <v>0</v>
      </c>
    </row>
    <row r="6984" spans="7:11">
      <c r="G6984" s="160">
        <f t="shared" si="549"/>
        <v>0</v>
      </c>
      <c r="H6984" s="160">
        <f t="shared" si="553"/>
        <v>0</v>
      </c>
      <c r="I6984" s="160">
        <f t="shared" si="550"/>
        <v>0</v>
      </c>
      <c r="J6984" s="160">
        <f t="shared" si="551"/>
        <v>0</v>
      </c>
      <c r="K6984" s="160">
        <f t="shared" si="552"/>
        <v>0</v>
      </c>
    </row>
    <row r="6985" spans="7:11">
      <c r="G6985" s="160">
        <f t="shared" si="549"/>
        <v>0</v>
      </c>
      <c r="H6985" s="160">
        <f t="shared" si="553"/>
        <v>0</v>
      </c>
      <c r="I6985" s="160">
        <f t="shared" si="550"/>
        <v>0</v>
      </c>
      <c r="J6985" s="160">
        <f t="shared" si="551"/>
        <v>0</v>
      </c>
      <c r="K6985" s="160">
        <f t="shared" si="552"/>
        <v>0</v>
      </c>
    </row>
    <row r="6986" spans="7:11">
      <c r="G6986" s="160">
        <f t="shared" si="549"/>
        <v>0</v>
      </c>
      <c r="H6986" s="160">
        <f t="shared" si="553"/>
        <v>0</v>
      </c>
      <c r="I6986" s="160">
        <f t="shared" si="550"/>
        <v>0</v>
      </c>
      <c r="J6986" s="160">
        <f t="shared" si="551"/>
        <v>0</v>
      </c>
      <c r="K6986" s="160">
        <f t="shared" si="552"/>
        <v>0</v>
      </c>
    </row>
    <row r="6987" spans="7:11">
      <c r="G6987" s="160">
        <f t="shared" si="549"/>
        <v>0</v>
      </c>
      <c r="H6987" s="160">
        <f t="shared" si="553"/>
        <v>0</v>
      </c>
      <c r="I6987" s="160">
        <f t="shared" si="550"/>
        <v>0</v>
      </c>
      <c r="J6987" s="160">
        <f t="shared" si="551"/>
        <v>0</v>
      </c>
      <c r="K6987" s="160">
        <f t="shared" si="552"/>
        <v>0</v>
      </c>
    </row>
    <row r="6988" spans="7:11">
      <c r="G6988" s="160">
        <f t="shared" si="549"/>
        <v>0</v>
      </c>
      <c r="H6988" s="160">
        <f t="shared" si="553"/>
        <v>0</v>
      </c>
      <c r="I6988" s="160">
        <f t="shared" si="550"/>
        <v>0</v>
      </c>
      <c r="J6988" s="160">
        <f t="shared" si="551"/>
        <v>0</v>
      </c>
      <c r="K6988" s="160">
        <f t="shared" si="552"/>
        <v>0</v>
      </c>
    </row>
    <row r="6989" spans="7:11">
      <c r="G6989" s="160">
        <f t="shared" si="549"/>
        <v>0</v>
      </c>
      <c r="H6989" s="160">
        <f t="shared" si="553"/>
        <v>0</v>
      </c>
      <c r="I6989" s="160">
        <f t="shared" si="550"/>
        <v>0</v>
      </c>
      <c r="J6989" s="160">
        <f t="shared" si="551"/>
        <v>0</v>
      </c>
      <c r="K6989" s="160">
        <f t="shared" si="552"/>
        <v>0</v>
      </c>
    </row>
    <row r="6990" spans="7:11">
      <c r="G6990" s="160">
        <f t="shared" si="549"/>
        <v>0</v>
      </c>
      <c r="H6990" s="160">
        <f t="shared" si="553"/>
        <v>0</v>
      </c>
      <c r="I6990" s="160">
        <f t="shared" si="550"/>
        <v>0</v>
      </c>
      <c r="J6990" s="160">
        <f t="shared" si="551"/>
        <v>0</v>
      </c>
      <c r="K6990" s="160">
        <f t="shared" si="552"/>
        <v>0</v>
      </c>
    </row>
    <row r="6991" spans="7:11">
      <c r="G6991" s="160">
        <f t="shared" si="549"/>
        <v>0</v>
      </c>
      <c r="H6991" s="160">
        <f t="shared" si="553"/>
        <v>0</v>
      </c>
      <c r="I6991" s="160">
        <f t="shared" si="550"/>
        <v>0</v>
      </c>
      <c r="J6991" s="160">
        <f t="shared" si="551"/>
        <v>0</v>
      </c>
      <c r="K6991" s="160">
        <f t="shared" si="552"/>
        <v>0</v>
      </c>
    </row>
    <row r="6992" spans="7:11">
      <c r="G6992" s="160">
        <f t="shared" si="549"/>
        <v>0</v>
      </c>
      <c r="H6992" s="160">
        <f t="shared" si="553"/>
        <v>0</v>
      </c>
      <c r="I6992" s="160">
        <f t="shared" si="550"/>
        <v>0</v>
      </c>
      <c r="J6992" s="160">
        <f t="shared" si="551"/>
        <v>0</v>
      </c>
      <c r="K6992" s="160">
        <f t="shared" si="552"/>
        <v>0</v>
      </c>
    </row>
    <row r="6993" spans="7:11">
      <c r="G6993" s="160">
        <f t="shared" si="549"/>
        <v>0</v>
      </c>
      <c r="H6993" s="160">
        <f t="shared" si="553"/>
        <v>0</v>
      </c>
      <c r="I6993" s="160">
        <f t="shared" si="550"/>
        <v>0</v>
      </c>
      <c r="J6993" s="160">
        <f t="shared" si="551"/>
        <v>0</v>
      </c>
      <c r="K6993" s="160">
        <f t="shared" si="552"/>
        <v>0</v>
      </c>
    </row>
    <row r="6994" spans="7:11">
      <c r="G6994" s="160">
        <f t="shared" si="549"/>
        <v>0</v>
      </c>
      <c r="H6994" s="160">
        <f t="shared" si="553"/>
        <v>0</v>
      </c>
      <c r="I6994" s="160">
        <f t="shared" si="550"/>
        <v>0</v>
      </c>
      <c r="J6994" s="160">
        <f t="shared" si="551"/>
        <v>0</v>
      </c>
      <c r="K6994" s="160">
        <f t="shared" si="552"/>
        <v>0</v>
      </c>
    </row>
    <row r="6995" spans="7:11">
      <c r="G6995" s="160">
        <f t="shared" si="549"/>
        <v>0</v>
      </c>
      <c r="H6995" s="160">
        <f t="shared" si="553"/>
        <v>0</v>
      </c>
      <c r="I6995" s="160">
        <f t="shared" si="550"/>
        <v>0</v>
      </c>
      <c r="J6995" s="160">
        <f t="shared" si="551"/>
        <v>0</v>
      </c>
      <c r="K6995" s="160">
        <f t="shared" si="552"/>
        <v>0</v>
      </c>
    </row>
  </sheetData>
  <autoFilter ref="A3:L6995"/>
  <mergeCells count="116">
    <mergeCell ref="B716:F716"/>
    <mergeCell ref="B724:F724"/>
    <mergeCell ref="B752:F752"/>
    <mergeCell ref="B758:F758"/>
    <mergeCell ref="B769:F769"/>
    <mergeCell ref="B778:F778"/>
    <mergeCell ref="B793:F793"/>
    <mergeCell ref="B799:F799"/>
    <mergeCell ref="B852:F852"/>
    <mergeCell ref="B464:F464"/>
    <mergeCell ref="B472:F472"/>
    <mergeCell ref="B654:F654"/>
    <mergeCell ref="B657:F657"/>
    <mergeCell ref="B114:F114"/>
    <mergeCell ref="B128:F128"/>
    <mergeCell ref="B143:F143"/>
    <mergeCell ref="B228:F228"/>
    <mergeCell ref="B402:F402"/>
    <mergeCell ref="B411:F411"/>
    <mergeCell ref="B250:F250"/>
    <mergeCell ref="B272:F272"/>
    <mergeCell ref="B277:F277"/>
    <mergeCell ref="B284:F284"/>
    <mergeCell ref="B420:F420"/>
    <mergeCell ref="B435:F435"/>
    <mergeCell ref="B437:F437"/>
    <mergeCell ref="B440:F440"/>
    <mergeCell ref="B447:F447"/>
    <mergeCell ref="B154:F154"/>
    <mergeCell ref="B169:F169"/>
    <mergeCell ref="B177:F177"/>
    <mergeCell ref="B191:F191"/>
    <mergeCell ref="B202:F202"/>
    <mergeCell ref="B4:F4"/>
    <mergeCell ref="B22:F22"/>
    <mergeCell ref="B38:F38"/>
    <mergeCell ref="B55:F55"/>
    <mergeCell ref="B72:F72"/>
    <mergeCell ref="B94:F94"/>
    <mergeCell ref="B364:F364"/>
    <mergeCell ref="B371:F371"/>
    <mergeCell ref="B384:F384"/>
    <mergeCell ref="B388:F388"/>
    <mergeCell ref="B397:F397"/>
    <mergeCell ref="B294:F294"/>
    <mergeCell ref="B310:F310"/>
    <mergeCell ref="B317:F317"/>
    <mergeCell ref="B342:F342"/>
    <mergeCell ref="B350:F350"/>
    <mergeCell ref="B550:F550"/>
    <mergeCell ref="B559:F559"/>
    <mergeCell ref="B561:F561"/>
    <mergeCell ref="B564:F564"/>
    <mergeCell ref="B573:F573"/>
    <mergeCell ref="B496:F496"/>
    <mergeCell ref="B503:F503"/>
    <mergeCell ref="B514:F514"/>
    <mergeCell ref="B523:F523"/>
    <mergeCell ref="B544:F544"/>
    <mergeCell ref="B666:F666"/>
    <mergeCell ref="B691:F691"/>
    <mergeCell ref="B696:F696"/>
    <mergeCell ref="B711:F711"/>
    <mergeCell ref="B713:F713"/>
    <mergeCell ref="B601:F601"/>
    <mergeCell ref="B608:F608"/>
    <mergeCell ref="B622:F622"/>
    <mergeCell ref="B631:F631"/>
    <mergeCell ref="B652:F652"/>
    <mergeCell ref="B903:F903"/>
    <mergeCell ref="B909:F909"/>
    <mergeCell ref="B919:F919"/>
    <mergeCell ref="B925:F925"/>
    <mergeCell ref="B936:F936"/>
    <mergeCell ref="B809:F809"/>
    <mergeCell ref="B818:F818"/>
    <mergeCell ref="B840:F840"/>
    <mergeCell ref="B842:F842"/>
    <mergeCell ref="B845:F845"/>
    <mergeCell ref="B867:F867"/>
    <mergeCell ref="B876:F876"/>
    <mergeCell ref="B886:F886"/>
    <mergeCell ref="B894:F894"/>
    <mergeCell ref="B979:F979"/>
    <mergeCell ref="B986:F986"/>
    <mergeCell ref="B997:F997"/>
    <mergeCell ref="B1005:F1005"/>
    <mergeCell ref="B1016:F1016"/>
    <mergeCell ref="B944:F944"/>
    <mergeCell ref="B956:F956"/>
    <mergeCell ref="B958:F958"/>
    <mergeCell ref="B961:F961"/>
    <mergeCell ref="B967:F967"/>
    <mergeCell ref="B1063:F1063"/>
    <mergeCell ref="B1065:F1065"/>
    <mergeCell ref="B1068:F1068"/>
    <mergeCell ref="B1076:F1076"/>
    <mergeCell ref="B1100:F1100"/>
    <mergeCell ref="B1018:F1018"/>
    <mergeCell ref="B1021:F1021"/>
    <mergeCell ref="B1027:F1027"/>
    <mergeCell ref="B1036:F1036"/>
    <mergeCell ref="B1045:F1045"/>
    <mergeCell ref="B1207:F1207"/>
    <mergeCell ref="B1211:F1211"/>
    <mergeCell ref="B1214:F1214"/>
    <mergeCell ref="B1177:F1177"/>
    <mergeCell ref="B1184:F1184"/>
    <mergeCell ref="B1191:F1191"/>
    <mergeCell ref="B1195:F1195"/>
    <mergeCell ref="B1204:F1204"/>
    <mergeCell ref="B1113:F1113"/>
    <mergeCell ref="B1133:F1133"/>
    <mergeCell ref="B1139:F1139"/>
    <mergeCell ref="B1152:F1152"/>
    <mergeCell ref="B1161:F1161"/>
  </mergeCells>
  <dataValidations count="1">
    <dataValidation type="list" allowBlank="1" showInputMessage="1" showErrorMessage="1" sqref="B4:B108 A4:A1048576">
      <formula1>смета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сметы!$A$3:$A$20</xm:f>
          </x14:formula1>
          <xm:sqref>B109:B178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workbookViewId="0">
      <pane xSplit="2" ySplit="2" topLeftCell="C45" activePane="bottomRight" state="frozen"/>
      <selection activeCell="A1214" sqref="A1214:A1218"/>
      <selection pane="topRight" activeCell="A1214" sqref="A1214:A1218"/>
      <selection pane="bottomLeft" activeCell="A1214" sqref="A1214:A1218"/>
      <selection pane="bottomRight" activeCell="A1214" sqref="A1214:A1218"/>
    </sheetView>
  </sheetViews>
  <sheetFormatPr defaultColWidth="9.140625" defaultRowHeight="15"/>
  <cols>
    <col min="1" max="1" width="18.7109375" style="155" customWidth="1"/>
    <col min="2" max="2" width="13" style="7" customWidth="1"/>
    <col min="3" max="3" width="75.140625" style="7" customWidth="1"/>
    <col min="4" max="4" width="9.140625" style="7"/>
    <col min="5" max="5" width="6.28515625" style="158" customWidth="1"/>
    <col min="6" max="16384" width="9.140625" style="7"/>
  </cols>
  <sheetData>
    <row r="1" spans="1:5">
      <c r="A1" s="155">
        <f>SUBTOTAL(3,A3:A1048576)</f>
        <v>64</v>
      </c>
      <c r="D1" s="155">
        <f>SUBTOTAL(9,D3:D1048576)</f>
        <v>13943</v>
      </c>
    </row>
    <row r="2" spans="1:5" s="6" customFormat="1">
      <c r="A2" s="156" t="s">
        <v>30</v>
      </c>
      <c r="B2" s="6" t="s">
        <v>141</v>
      </c>
      <c r="C2" s="6" t="s">
        <v>19</v>
      </c>
      <c r="D2" s="6" t="s">
        <v>167</v>
      </c>
      <c r="E2" s="159" t="s">
        <v>209</v>
      </c>
    </row>
    <row r="3" spans="1:5">
      <c r="A3" s="155" t="s">
        <v>358</v>
      </c>
      <c r="C3" s="7" t="s">
        <v>512</v>
      </c>
      <c r="D3" s="157">
        <f>SUMIF(ВыгрузкаГРАНД!A:A,A3,ВыгрузкаГРАНД!B:F)</f>
        <v>528</v>
      </c>
      <c r="E3" s="159" t="s">
        <v>210</v>
      </c>
    </row>
    <row r="4" spans="1:5">
      <c r="A4" s="155" t="s">
        <v>359</v>
      </c>
      <c r="C4" s="7" t="s">
        <v>360</v>
      </c>
      <c r="D4" s="157">
        <f>SUMIF(ВыгрузкаГРАНД!A:A,A4,ВыгрузкаГРАНД!B:F)</f>
        <v>528</v>
      </c>
      <c r="E4" s="159" t="s">
        <v>211</v>
      </c>
    </row>
    <row r="5" spans="1:5">
      <c r="A5" s="155" t="s">
        <v>513</v>
      </c>
      <c r="C5" s="7" t="s">
        <v>361</v>
      </c>
      <c r="D5" s="157">
        <f>SUMIF(ВыгрузкаГРАНД!A:A,A5,ВыгрузкаГРАНД!B:F)</f>
        <v>820</v>
      </c>
      <c r="E5" s="159" t="s">
        <v>211</v>
      </c>
    </row>
    <row r="6" spans="1:5">
      <c r="A6" s="155" t="s">
        <v>514</v>
      </c>
      <c r="C6" s="7" t="s">
        <v>515</v>
      </c>
      <c r="D6" s="157">
        <f>SUMIF(ВыгрузкаГРАНД!A:A,A6,ВыгрузкаГРАНД!B:F)</f>
        <v>378</v>
      </c>
      <c r="E6" s="159" t="s">
        <v>211</v>
      </c>
    </row>
    <row r="7" spans="1:5">
      <c r="A7" s="155" t="s">
        <v>256</v>
      </c>
      <c r="C7" s="7" t="s">
        <v>362</v>
      </c>
      <c r="D7" s="157">
        <f>SUMIF(ВыгрузкаГРАНД!A:A,A7,ВыгрузкаГРАНД!B:F)</f>
        <v>300</v>
      </c>
      <c r="E7" s="159" t="s">
        <v>211</v>
      </c>
    </row>
    <row r="8" spans="1:5">
      <c r="A8" s="155" t="s">
        <v>257</v>
      </c>
      <c r="C8" s="7" t="s">
        <v>363</v>
      </c>
      <c r="D8" s="157">
        <f>SUMIF(ВыгрузкаГРАНД!A:A,A8,ВыгрузкаГРАНД!B:F)</f>
        <v>210</v>
      </c>
      <c r="E8" s="159" t="s">
        <v>212</v>
      </c>
    </row>
    <row r="9" spans="1:5">
      <c r="A9" s="155" t="s">
        <v>276</v>
      </c>
      <c r="C9" s="7" t="s">
        <v>364</v>
      </c>
      <c r="D9" s="157">
        <f>SUMIF(ВыгрузкаГРАНД!A:A,A9,ВыгрузкаГРАНД!B:F)</f>
        <v>630</v>
      </c>
      <c r="E9" s="159" t="s">
        <v>213</v>
      </c>
    </row>
    <row r="10" spans="1:5">
      <c r="A10" s="155" t="s">
        <v>291</v>
      </c>
      <c r="C10" s="7" t="s">
        <v>365</v>
      </c>
      <c r="D10" s="157">
        <f>SUMIF(ВыгрузкаГРАНД!A:A,A10,ВыгрузкаГРАНД!B:F)</f>
        <v>903</v>
      </c>
      <c r="E10" s="159" t="s">
        <v>211</v>
      </c>
    </row>
    <row r="11" spans="1:5">
      <c r="A11" s="155" t="s">
        <v>292</v>
      </c>
      <c r="C11" s="7" t="s">
        <v>366</v>
      </c>
      <c r="D11" s="157">
        <f>SUMIF(ВыгрузкаГРАНД!A:A,A11,ВыгрузкаГРАНД!B:F)</f>
        <v>55</v>
      </c>
      <c r="E11" s="159" t="s">
        <v>214</v>
      </c>
    </row>
    <row r="12" spans="1:5">
      <c r="A12" s="155" t="s">
        <v>367</v>
      </c>
      <c r="C12" s="7" t="s">
        <v>368</v>
      </c>
      <c r="D12" s="157">
        <f>SUMIF(ВыгрузкаГРАНД!A:A,A12,ВыгрузкаГРАНД!B:F)</f>
        <v>300</v>
      </c>
      <c r="E12" s="159" t="s">
        <v>215</v>
      </c>
    </row>
    <row r="13" spans="1:5">
      <c r="A13" s="155" t="s">
        <v>369</v>
      </c>
      <c r="C13" s="7" t="s">
        <v>370</v>
      </c>
      <c r="D13" s="157">
        <f>SUMIF(ВыгрузкаГРАНД!A:A,A13,ВыгрузкаГРАНД!B:F)</f>
        <v>465</v>
      </c>
      <c r="E13" s="159" t="s">
        <v>216</v>
      </c>
    </row>
    <row r="14" spans="1:5">
      <c r="A14" s="155" t="s">
        <v>303</v>
      </c>
      <c r="C14" s="7" t="s">
        <v>371</v>
      </c>
      <c r="D14" s="157">
        <f>SUMIF(ВыгрузкаГРАНД!A:A,A14,ВыгрузкаГРАНД!B:F)</f>
        <v>210</v>
      </c>
      <c r="E14" s="159" t="s">
        <v>216</v>
      </c>
    </row>
    <row r="15" spans="1:5">
      <c r="A15" s="155" t="s">
        <v>306</v>
      </c>
      <c r="C15" s="7" t="s">
        <v>372</v>
      </c>
      <c r="D15" s="157">
        <f>SUMIF(ВыгрузкаГРАНД!A:A,A15,ВыгрузкаГРАНД!B:F)</f>
        <v>171</v>
      </c>
      <c r="E15" s="159" t="s">
        <v>211</v>
      </c>
    </row>
    <row r="16" spans="1:5">
      <c r="A16" s="155" t="s">
        <v>373</v>
      </c>
      <c r="C16" s="7" t="s">
        <v>374</v>
      </c>
      <c r="D16" s="157">
        <f>SUMIF(ВыгрузкаГРАНД!A:A,A16,ВыгрузкаГРАНД!B:F)</f>
        <v>66</v>
      </c>
      <c r="E16" s="159" t="s">
        <v>211</v>
      </c>
    </row>
    <row r="17" spans="1:5">
      <c r="A17" s="155" t="s">
        <v>307</v>
      </c>
      <c r="C17" s="7" t="s">
        <v>375</v>
      </c>
      <c r="D17" s="157">
        <f>SUMIF(ВыгрузкаГРАНД!A:A,A17,ВыгрузкаГРАНД!B:F)</f>
        <v>78</v>
      </c>
      <c r="E17" s="159" t="s">
        <v>211</v>
      </c>
    </row>
    <row r="18" spans="1:5">
      <c r="A18" s="155" t="s">
        <v>308</v>
      </c>
      <c r="C18" s="7" t="s">
        <v>376</v>
      </c>
      <c r="D18" s="157">
        <f>SUMIF(ВыгрузкаГРАНД!A:A,A18,ВыгрузкаГРАНД!B:F)</f>
        <v>253</v>
      </c>
      <c r="E18" s="159" t="s">
        <v>211</v>
      </c>
    </row>
    <row r="19" spans="1:5">
      <c r="A19" s="155" t="s">
        <v>309</v>
      </c>
      <c r="C19" s="7" t="s">
        <v>377</v>
      </c>
      <c r="D19" s="157">
        <f>SUMIF(ВыгрузкаГРАНД!A:A,A19,ВыгрузкаГРАНД!B:F)</f>
        <v>6</v>
      </c>
      <c r="E19" s="159" t="s">
        <v>217</v>
      </c>
    </row>
    <row r="20" spans="1:5">
      <c r="A20" s="155" t="s">
        <v>378</v>
      </c>
      <c r="C20" s="7" t="s">
        <v>379</v>
      </c>
      <c r="D20" s="157">
        <f>SUMIF(ВыгрузкаГРАНД!A:A,A20,ВыгрузкаГРАНД!B:F)</f>
        <v>253</v>
      </c>
      <c r="E20" s="159" t="s">
        <v>218</v>
      </c>
    </row>
    <row r="21" spans="1:5">
      <c r="A21" s="155" t="s">
        <v>310</v>
      </c>
      <c r="C21" s="7" t="s">
        <v>380</v>
      </c>
      <c r="D21" s="157">
        <f>SUMIF(ВыгрузкаГРАНД!A:A,A21,ВыгрузкаГРАНД!B:F)</f>
        <v>465</v>
      </c>
      <c r="E21" s="159" t="s">
        <v>211</v>
      </c>
    </row>
    <row r="22" spans="1:5">
      <c r="A22" s="155" t="s">
        <v>381</v>
      </c>
      <c r="C22" s="7" t="s">
        <v>382</v>
      </c>
      <c r="D22" s="157">
        <f>SUMIF(ВыгрузкаГРАНД!A:A,A22,ВыгрузкаГРАНД!B:F)</f>
        <v>136</v>
      </c>
      <c r="E22" s="159" t="s">
        <v>210</v>
      </c>
    </row>
    <row r="23" spans="1:5">
      <c r="A23" s="155" t="s">
        <v>311</v>
      </c>
      <c r="C23" s="7" t="s">
        <v>383</v>
      </c>
      <c r="D23" s="157">
        <f>SUMIF(ВыгрузкаГРАНД!A:A,A23,ВыгрузкаГРАНД!B:F)</f>
        <v>406</v>
      </c>
      <c r="E23" s="159" t="s">
        <v>215</v>
      </c>
    </row>
    <row r="24" spans="1:5">
      <c r="A24" s="155" t="s">
        <v>312</v>
      </c>
      <c r="C24" s="7" t="s">
        <v>384</v>
      </c>
      <c r="D24" s="157">
        <f>SUMIF(ВыгрузкаГРАНД!A:A,A24,ВыгрузкаГРАНД!B:F)</f>
        <v>91</v>
      </c>
      <c r="E24" s="159" t="s">
        <v>215</v>
      </c>
    </row>
    <row r="25" spans="1:5">
      <c r="A25" s="155" t="s">
        <v>385</v>
      </c>
      <c r="C25" s="7" t="s">
        <v>386</v>
      </c>
      <c r="D25" s="157">
        <f>SUMIF(ВыгрузкаГРАНД!A:A,A25,ВыгрузкаГРАНД!B:F)</f>
        <v>6</v>
      </c>
      <c r="E25" s="159" t="s">
        <v>215</v>
      </c>
    </row>
    <row r="26" spans="1:5">
      <c r="A26" s="155" t="s">
        <v>387</v>
      </c>
      <c r="C26" s="7" t="s">
        <v>388</v>
      </c>
      <c r="D26" s="157">
        <f>SUMIF(ВыгрузкаГРАНД!A:A,A26,ВыгрузкаГРАНД!B:F)</f>
        <v>630</v>
      </c>
      <c r="E26" s="159" t="s">
        <v>215</v>
      </c>
    </row>
    <row r="27" spans="1:5">
      <c r="A27" s="155" t="s">
        <v>389</v>
      </c>
      <c r="C27" s="7" t="s">
        <v>390</v>
      </c>
      <c r="D27" s="157">
        <f>SUMIF(ВыгрузкаГРАНД!A:A,A27,ВыгрузкаГРАНД!B:F)</f>
        <v>190</v>
      </c>
      <c r="E27" s="159" t="s">
        <v>215</v>
      </c>
    </row>
    <row r="28" spans="1:5">
      <c r="A28" s="155" t="s">
        <v>391</v>
      </c>
      <c r="C28" s="7" t="s">
        <v>392</v>
      </c>
      <c r="D28" s="157">
        <f>SUMIF(ВыгрузкаГРАНД!A:A,A28,ВыгрузкаГРАНД!B:F)</f>
        <v>406</v>
      </c>
      <c r="E28" s="159" t="s">
        <v>215</v>
      </c>
    </row>
    <row r="29" spans="1:5">
      <c r="A29" s="155" t="s">
        <v>393</v>
      </c>
      <c r="C29" s="7" t="s">
        <v>394</v>
      </c>
      <c r="D29" s="157">
        <f>SUMIF(ВыгрузкаГРАНД!A:A,A29,ВыгрузкаГРАНД!B:F)</f>
        <v>6</v>
      </c>
      <c r="E29" s="159" t="s">
        <v>215</v>
      </c>
    </row>
    <row r="30" spans="1:5">
      <c r="A30" s="155" t="s">
        <v>395</v>
      </c>
      <c r="C30" s="7" t="s">
        <v>396</v>
      </c>
      <c r="D30" s="157">
        <f>SUMIF(ВыгрузкаГРАНД!A:A,A30,ВыгрузкаГРАНД!B:F)</f>
        <v>528</v>
      </c>
      <c r="E30" s="159" t="s">
        <v>215</v>
      </c>
    </row>
    <row r="31" spans="1:5">
      <c r="A31" s="155" t="s">
        <v>313</v>
      </c>
      <c r="C31" s="7" t="s">
        <v>397</v>
      </c>
      <c r="D31" s="157">
        <f>SUMIF(ВыгрузкаГРАНД!A:A,A31,ВыгрузкаГРАНД!B:F)</f>
        <v>171</v>
      </c>
      <c r="E31" s="159" t="s">
        <v>215</v>
      </c>
    </row>
    <row r="32" spans="1:5">
      <c r="A32" s="155" t="s">
        <v>398</v>
      </c>
      <c r="C32" s="7" t="s">
        <v>399</v>
      </c>
      <c r="D32" s="157">
        <f>SUMIF(ВыгрузкаГРАНД!A:A,A32,ВыгрузкаГРАНД!B:F)</f>
        <v>6</v>
      </c>
      <c r="E32" s="159" t="s">
        <v>215</v>
      </c>
    </row>
    <row r="33" spans="1:5">
      <c r="A33" s="155" t="s">
        <v>400</v>
      </c>
      <c r="C33" s="7" t="s">
        <v>401</v>
      </c>
      <c r="D33" s="157">
        <f>SUMIF(ВыгрузкаГРАНД!A:A,A33,ВыгрузкаГРАНД!B:F)</f>
        <v>595</v>
      </c>
      <c r="E33" s="159" t="s">
        <v>215</v>
      </c>
    </row>
    <row r="34" spans="1:5">
      <c r="A34" s="155" t="s">
        <v>402</v>
      </c>
      <c r="C34" s="7" t="s">
        <v>403</v>
      </c>
      <c r="D34" s="157">
        <f>SUMIF(ВыгрузкаГРАНД!A:A,A34,ВыгрузкаГРАНД!B:F)</f>
        <v>120</v>
      </c>
      <c r="E34" s="159" t="s">
        <v>215</v>
      </c>
    </row>
    <row r="35" spans="1:5">
      <c r="A35" s="155" t="s">
        <v>404</v>
      </c>
      <c r="C35" s="7" t="s">
        <v>405</v>
      </c>
      <c r="D35" s="157">
        <f>SUMIF(ВыгрузкаГРАНД!A:A,A35,ВыгрузкаГРАНД!B:F)</f>
        <v>253</v>
      </c>
      <c r="E35" s="159" t="s">
        <v>215</v>
      </c>
    </row>
    <row r="36" spans="1:5">
      <c r="A36" s="155" t="s">
        <v>314</v>
      </c>
      <c r="C36" s="7" t="s">
        <v>406</v>
      </c>
      <c r="D36" s="157">
        <f>SUMIF(ВыгрузкаГРАНД!A:A,A36,ВыгрузкаГРАНД!B:F)</f>
        <v>105</v>
      </c>
      <c r="E36" s="159" t="s">
        <v>215</v>
      </c>
    </row>
    <row r="37" spans="1:5">
      <c r="A37" s="155" t="s">
        <v>315</v>
      </c>
      <c r="C37" s="7" t="s">
        <v>407</v>
      </c>
      <c r="D37" s="157">
        <f>SUMIF(ВыгрузкаГРАНД!A:A,A37,ВыгрузкаГРАНД!B:F)</f>
        <v>435</v>
      </c>
      <c r="E37" s="159" t="s">
        <v>215</v>
      </c>
    </row>
    <row r="38" spans="1:5">
      <c r="A38" s="155" t="s">
        <v>408</v>
      </c>
      <c r="C38" s="7" t="s">
        <v>409</v>
      </c>
      <c r="D38" s="157">
        <f>SUMIF(ВыгрузкаГРАНД!A:A,A38,ВыгрузкаГРАНД!B:F)</f>
        <v>6</v>
      </c>
      <c r="E38" s="159" t="s">
        <v>215</v>
      </c>
    </row>
    <row r="39" spans="1:5">
      <c r="A39" s="155" t="s">
        <v>410</v>
      </c>
      <c r="C39" s="7" t="s">
        <v>411</v>
      </c>
      <c r="D39" s="157">
        <f>SUMIF(ВыгрузкаГРАНД!A:A,A39,ВыгрузкаГРАНД!B:F)</f>
        <v>210</v>
      </c>
      <c r="E39" s="159" t="s">
        <v>210</v>
      </c>
    </row>
    <row r="40" spans="1:5">
      <c r="A40" s="155" t="s">
        <v>412</v>
      </c>
      <c r="C40" s="7" t="s">
        <v>413</v>
      </c>
      <c r="D40" s="157">
        <f>SUMIF(ВыгрузкаГРАНД!A:A,A40,ВыгрузкаГРАНД!B:F)</f>
        <v>153</v>
      </c>
      <c r="E40" s="159" t="s">
        <v>210</v>
      </c>
    </row>
    <row r="41" spans="1:5">
      <c r="A41" s="155" t="s">
        <v>316</v>
      </c>
      <c r="C41" s="7" t="s">
        <v>414</v>
      </c>
      <c r="D41" s="157">
        <f>SUMIF(ВыгрузкаГРАНД!A:A,A41,ВыгрузкаГРАНД!B:F)</f>
        <v>120</v>
      </c>
      <c r="E41" s="159" t="s">
        <v>210</v>
      </c>
    </row>
    <row r="42" spans="1:5">
      <c r="A42" s="155" t="s">
        <v>415</v>
      </c>
      <c r="C42" s="7" t="s">
        <v>516</v>
      </c>
      <c r="D42" s="157">
        <f>SUMIF(ВыгрузкаГРАНД!A:A,A42,ВыгрузкаГРАНД!B:F)</f>
        <v>105</v>
      </c>
      <c r="E42" s="159" t="s">
        <v>210</v>
      </c>
    </row>
    <row r="43" spans="1:5">
      <c r="A43" s="155" t="s">
        <v>416</v>
      </c>
      <c r="C43" s="7" t="s">
        <v>417</v>
      </c>
      <c r="D43" s="157">
        <f>SUMIF(ВыгрузкаГРАНД!A:A,A43,ВыгрузкаГРАНД!B:F)</f>
        <v>120</v>
      </c>
      <c r="E43" s="159" t="s">
        <v>210</v>
      </c>
    </row>
    <row r="44" spans="1:5">
      <c r="A44" s="155" t="s">
        <v>418</v>
      </c>
      <c r="C44" s="7" t="s">
        <v>419</v>
      </c>
      <c r="D44" s="157">
        <f>SUMIF(ВыгрузкаГРАНД!A:A,A44,ВыгрузкаГРАНД!B:F)</f>
        <v>171</v>
      </c>
      <c r="E44" s="159" t="s">
        <v>210</v>
      </c>
    </row>
    <row r="45" spans="1:5">
      <c r="A45" s="155" t="s">
        <v>420</v>
      </c>
      <c r="C45" s="7" t="s">
        <v>421</v>
      </c>
      <c r="D45" s="157">
        <f>SUMIF(ВыгрузкаГРАНД!A:A,A45,ВыгрузкаГРАНД!B:F)</f>
        <v>6</v>
      </c>
      <c r="E45" s="159" t="s">
        <v>210</v>
      </c>
    </row>
    <row r="46" spans="1:5">
      <c r="A46" s="155" t="s">
        <v>422</v>
      </c>
      <c r="C46" s="7" t="s">
        <v>423</v>
      </c>
      <c r="D46" s="157">
        <f>SUMIF(ВыгрузкаГРАНД!A:A,A46,ВыгрузкаГРАНД!B:F)</f>
        <v>136</v>
      </c>
      <c r="E46" s="159" t="s">
        <v>210</v>
      </c>
    </row>
    <row r="47" spans="1:5">
      <c r="A47" s="155" t="s">
        <v>424</v>
      </c>
      <c r="C47" s="7" t="s">
        <v>425</v>
      </c>
      <c r="D47" s="157">
        <f>SUMIF(ВыгрузкаГРАНД!A:A,A47,ВыгрузкаГРАНД!B:F)</f>
        <v>136</v>
      </c>
      <c r="E47" s="159" t="s">
        <v>210</v>
      </c>
    </row>
    <row r="48" spans="1:5">
      <c r="A48" s="155" t="s">
        <v>426</v>
      </c>
      <c r="C48" s="7" t="s">
        <v>427</v>
      </c>
      <c r="D48" s="157">
        <f>SUMIF(ВыгрузкаГРАНД!A:A,A48,ВыгрузкаГРАНД!B:F)</f>
        <v>153</v>
      </c>
      <c r="E48" s="159" t="s">
        <v>210</v>
      </c>
    </row>
    <row r="49" spans="1:5">
      <c r="A49" s="155" t="s">
        <v>428</v>
      </c>
      <c r="C49" s="7" t="s">
        <v>429</v>
      </c>
      <c r="D49" s="157">
        <f>SUMIF(ВыгрузкаГРАНД!A:A,A49,ВыгрузкаГРАНД!B:F)</f>
        <v>6</v>
      </c>
      <c r="E49" s="159" t="s">
        <v>210</v>
      </c>
    </row>
    <row r="50" spans="1:5">
      <c r="A50" s="155" t="s">
        <v>317</v>
      </c>
      <c r="C50" s="7" t="s">
        <v>430</v>
      </c>
      <c r="D50" s="157">
        <f>SUMIF(ВыгрузкаГРАНД!A:A,A50,ВыгрузкаГРАНД!B:F)</f>
        <v>91</v>
      </c>
      <c r="E50" s="159" t="s">
        <v>214</v>
      </c>
    </row>
    <row r="51" spans="1:5">
      <c r="A51" s="155" t="s">
        <v>318</v>
      </c>
      <c r="C51" s="7" t="s">
        <v>431</v>
      </c>
      <c r="D51" s="157">
        <f>SUMIF(ВыгрузкаГРАНД!A:A,A51,ВыгрузкаГРАНД!B:F)</f>
        <v>325</v>
      </c>
      <c r="E51" s="159" t="s">
        <v>211</v>
      </c>
    </row>
    <row r="52" spans="1:5">
      <c r="A52" s="155" t="s">
        <v>432</v>
      </c>
      <c r="C52" s="7" t="s">
        <v>433</v>
      </c>
      <c r="D52" s="157">
        <f>SUMIF(ВыгрузкаГРАНД!A:A,A52,ВыгрузкаГРАНД!B:F)</f>
        <v>6</v>
      </c>
      <c r="E52" s="159" t="s">
        <v>218</v>
      </c>
    </row>
    <row r="53" spans="1:5">
      <c r="A53" s="155" t="s">
        <v>434</v>
      </c>
      <c r="C53" s="7" t="s">
        <v>435</v>
      </c>
      <c r="D53" s="157">
        <f>SUMIF(ВыгрузкаГРАНД!A:A,A53,ВыгрузкаГРАНД!B:F)</f>
        <v>465</v>
      </c>
      <c r="E53" s="159" t="s">
        <v>218</v>
      </c>
    </row>
    <row r="54" spans="1:5">
      <c r="A54" s="155" t="s">
        <v>319</v>
      </c>
      <c r="C54" s="7" t="s">
        <v>436</v>
      </c>
      <c r="D54" s="157">
        <f>SUMIF(ВыгрузкаГРАНД!A:A,A54,ВыгрузкаГРАНД!B:F)</f>
        <v>0</v>
      </c>
      <c r="E54" s="159" t="s">
        <v>216</v>
      </c>
    </row>
    <row r="55" spans="1:5">
      <c r="A55" s="155" t="s">
        <v>320</v>
      </c>
      <c r="C55" s="7" t="s">
        <v>437</v>
      </c>
      <c r="D55" s="157">
        <f>SUMIF(ВыгрузкаГРАНД!A:A,A55,ВыгрузкаГРАНД!B:F)</f>
        <v>0</v>
      </c>
      <c r="E55" s="159" t="s">
        <v>211</v>
      </c>
    </row>
    <row r="56" spans="1:5">
      <c r="A56" s="155" t="s">
        <v>438</v>
      </c>
      <c r="C56" s="7" t="s">
        <v>439</v>
      </c>
      <c r="D56" s="157">
        <f>SUMIF(ВыгрузкаГРАНД!A:A,A56,ВыгрузкаГРАНД!B:F)</f>
        <v>496</v>
      </c>
      <c r="E56" s="159" t="s">
        <v>211</v>
      </c>
    </row>
    <row r="57" spans="1:5">
      <c r="A57" s="155" t="s">
        <v>440</v>
      </c>
      <c r="C57" s="7" t="s">
        <v>441</v>
      </c>
      <c r="D57" s="157">
        <f>SUMIF(ВыгрузкаГРАНД!A:A,A57,ВыгрузкаГРАНД!B:F)</f>
        <v>153</v>
      </c>
      <c r="E57" s="159" t="s">
        <v>217</v>
      </c>
    </row>
    <row r="58" spans="1:5">
      <c r="A58" s="155" t="s">
        <v>442</v>
      </c>
      <c r="C58" s="7" t="s">
        <v>443</v>
      </c>
      <c r="D58" s="157">
        <f>SUMIF(ВыгрузкаГРАНД!A:A,A58,ВыгрузкаГРАНД!B:F)</f>
        <v>276</v>
      </c>
      <c r="E58" s="159" t="s">
        <v>210</v>
      </c>
    </row>
    <row r="59" spans="1:5">
      <c r="A59" s="155" t="s">
        <v>517</v>
      </c>
      <c r="C59" s="7" t="s">
        <v>518</v>
      </c>
      <c r="D59" s="157">
        <f>SUMIF(ВыгрузкаГРАНД!A:A,A59,ВыгрузкаГРАНД!B:F)</f>
        <v>21</v>
      </c>
      <c r="E59" s="159" t="s">
        <v>210</v>
      </c>
    </row>
    <row r="60" spans="1:5">
      <c r="A60" s="155" t="s">
        <v>519</v>
      </c>
      <c r="C60" s="7" t="s">
        <v>520</v>
      </c>
      <c r="D60" s="157">
        <f>SUMIF(ВыгрузкаГРАНД!A:A,A60,ВыгрузкаГРАНД!B:F)</f>
        <v>21</v>
      </c>
      <c r="E60" s="159" t="s">
        <v>217</v>
      </c>
    </row>
    <row r="61" spans="1:5">
      <c r="A61" s="155" t="s">
        <v>521</v>
      </c>
      <c r="C61" s="7" t="s">
        <v>522</v>
      </c>
      <c r="D61" s="157">
        <f>SUMIF(ВыгрузкаГРАНД!A:A,A61,ВыгрузкаГРАНД!B:F)</f>
        <v>6</v>
      </c>
      <c r="E61" s="159" t="s">
        <v>210</v>
      </c>
    </row>
    <row r="62" spans="1:5">
      <c r="A62" s="155" t="s">
        <v>523</v>
      </c>
      <c r="C62" s="7" t="s">
        <v>524</v>
      </c>
      <c r="D62" s="157">
        <f>SUMIF(ВыгрузкаГРАНД!A:A,A62,ВыгрузкаГРАНД!B:F)</f>
        <v>36</v>
      </c>
      <c r="E62" s="159" t="s">
        <v>210</v>
      </c>
    </row>
    <row r="63" spans="1:5">
      <c r="A63" s="155" t="s">
        <v>525</v>
      </c>
      <c r="C63" s="7" t="s">
        <v>526</v>
      </c>
      <c r="D63" s="157">
        <f>SUMIF(ВыгрузкаГРАНД!A:A,A63,ВыгрузкаГРАНД!B:F)</f>
        <v>3</v>
      </c>
      <c r="E63" s="159" t="s">
        <v>216</v>
      </c>
    </row>
    <row r="64" spans="1:5">
      <c r="A64" s="155" t="s">
        <v>527</v>
      </c>
      <c r="C64" s="7" t="s">
        <v>528</v>
      </c>
      <c r="D64" s="157">
        <f>SUMIF(ВыгрузкаГРАНД!A:A,A64,ВыгрузкаГРАНД!B:F)</f>
        <v>6</v>
      </c>
      <c r="E64" s="159" t="s">
        <v>210</v>
      </c>
    </row>
    <row r="65" spans="1:5">
      <c r="A65" s="155" t="s">
        <v>529</v>
      </c>
      <c r="C65" s="7" t="s">
        <v>530</v>
      </c>
      <c r="D65" s="157">
        <f>SUMIF(ВыгрузкаГРАНД!A:A,A65,ВыгрузкаГРАНД!B:F)</f>
        <v>3</v>
      </c>
      <c r="E65" s="159" t="s">
        <v>210</v>
      </c>
    </row>
    <row r="66" spans="1:5">
      <c r="A66" s="155" t="s">
        <v>531</v>
      </c>
      <c r="C66" s="7" t="s">
        <v>532</v>
      </c>
      <c r="D66" s="157">
        <f>SUMIF(ВыгрузкаГРАНД!A:A,A66,ВыгрузкаГРАНД!B:F)</f>
        <v>10</v>
      </c>
      <c r="E66" s="159" t="s">
        <v>210</v>
      </c>
    </row>
    <row r="67" spans="1:5">
      <c r="D67" s="157">
        <f>SUMIF(ВыгрузкаГРАНД!A:A,A67,ВыгрузкаГРАНД!B:F)</f>
        <v>0</v>
      </c>
      <c r="E67" s="159" t="s">
        <v>210</v>
      </c>
    </row>
    <row r="68" spans="1:5">
      <c r="D68" s="157">
        <f>SUMIF(ВыгрузкаГРАНД!A:A,A68,ВыгрузкаГРАНД!B:F)</f>
        <v>0</v>
      </c>
      <c r="E68" s="159" t="s">
        <v>210</v>
      </c>
    </row>
    <row r="69" spans="1:5">
      <c r="D69" s="157">
        <f>SUMIF(ВыгрузкаГРАНД!A:A,A69,ВыгрузкаГРАНД!B:F)</f>
        <v>0</v>
      </c>
      <c r="E69" s="159" t="s">
        <v>210</v>
      </c>
    </row>
    <row r="70" spans="1:5">
      <c r="D70" s="157">
        <f>SUMIF(ВыгрузкаГРАНД!A:A,A70,ВыгрузкаГРАНД!B:F)</f>
        <v>0</v>
      </c>
      <c r="E70" s="159" t="s">
        <v>215</v>
      </c>
    </row>
    <row r="71" spans="1:5">
      <c r="D71" s="157">
        <f>SUMIF(ВыгрузкаГРАНД!A:A,A71,ВыгрузкаГРАНД!B:F)</f>
        <v>0</v>
      </c>
      <c r="E71" s="159" t="s">
        <v>215</v>
      </c>
    </row>
    <row r="72" spans="1:5">
      <c r="D72" s="157">
        <f>SUMIF(ВыгрузкаГРАНД!A:A,A72,ВыгрузкаГРАНД!B:F)</f>
        <v>0</v>
      </c>
      <c r="E72" s="159" t="s">
        <v>210</v>
      </c>
    </row>
    <row r="73" spans="1:5">
      <c r="A73" s="163"/>
      <c r="B73" s="164"/>
      <c r="C73" s="164"/>
      <c r="D73" s="164">
        <f>SUMIF(ВыгрузкаГРАНД!A:A,A73,ВыгрузкаГРАНД!B:F)</f>
        <v>0</v>
      </c>
      <c r="E73" s="159" t="s">
        <v>210</v>
      </c>
    </row>
    <row r="74" spans="1:5">
      <c r="D74" s="157">
        <f>SUMIF(ВыгрузкаГРАНД!A:A,A74,ВыгрузкаГРАНД!B:F)</f>
        <v>0</v>
      </c>
      <c r="E74" s="159" t="s">
        <v>210</v>
      </c>
    </row>
    <row r="75" spans="1:5">
      <c r="D75" s="157">
        <f>SUMIF(ВыгрузкаГРАНД!A:A,A75,ВыгрузкаГРАНД!B:F)</f>
        <v>0</v>
      </c>
      <c r="E75" s="159" t="s">
        <v>215</v>
      </c>
    </row>
    <row r="76" spans="1:5">
      <c r="D76" s="157">
        <f>SUMIF(ВыгрузкаГРАНД!A:A,A76,ВыгрузкаГРАНД!B:F)</f>
        <v>0</v>
      </c>
      <c r="E76" s="159" t="s">
        <v>217</v>
      </c>
    </row>
    <row r="77" spans="1:5">
      <c r="D77" s="157">
        <f>SUMIF(ВыгрузкаГРАНД!A:A,A77,ВыгрузкаГРАНД!B:F)</f>
        <v>0</v>
      </c>
      <c r="E77" s="159" t="s">
        <v>217</v>
      </c>
    </row>
    <row r="78" spans="1:5">
      <c r="D78" s="157">
        <f>SUMIF(ВыгрузкаГРАНД!A:A,A78,ВыгрузкаГРАНД!B:F)</f>
        <v>0</v>
      </c>
      <c r="E78" s="159" t="s">
        <v>217</v>
      </c>
    </row>
    <row r="79" spans="1:5">
      <c r="D79" s="157">
        <f>SUMIF(ВыгрузкаГРАНД!A:A,A79,ВыгрузкаГРАНД!B:F)</f>
        <v>0</v>
      </c>
      <c r="E79" s="159" t="s">
        <v>217</v>
      </c>
    </row>
    <row r="80" spans="1:5">
      <c r="D80" s="157">
        <f>SUMIF(ВыгрузкаГРАНД!A:A,A80,ВыгрузкаГРАНД!B:F)</f>
        <v>0</v>
      </c>
      <c r="E80" s="159" t="s">
        <v>217</v>
      </c>
    </row>
    <row r="81" spans="4:5">
      <c r="D81" s="157">
        <f>SUMIF(ВыгрузкаГРАНД!A:A,A81,ВыгрузкаГРАНД!B:F)</f>
        <v>0</v>
      </c>
      <c r="E81" s="159" t="s">
        <v>210</v>
      </c>
    </row>
    <row r="82" spans="4:5">
      <c r="D82" s="157">
        <f>SUMIF(ВыгрузкаГРАНД!A:A,A82,ВыгрузкаГРАНД!B:F)</f>
        <v>0</v>
      </c>
      <c r="E82" s="159" t="s">
        <v>215</v>
      </c>
    </row>
    <row r="83" spans="4:5">
      <c r="D83" s="157">
        <f>SUMIF(ВыгрузкаГРАНД!A:A,A83,ВыгрузкаГРАНД!B:F)</f>
        <v>0</v>
      </c>
      <c r="E83" s="159" t="s">
        <v>215</v>
      </c>
    </row>
    <row r="84" spans="4:5">
      <c r="D84" s="157">
        <f>SUMIF(ВыгрузкаГРАНД!A:A,A84,ВыгрузкаГРАНД!B:F)</f>
        <v>0</v>
      </c>
      <c r="E84" s="159" t="s">
        <v>210</v>
      </c>
    </row>
    <row r="85" spans="4:5">
      <c r="D85" s="157">
        <f>SUMIF(ВыгрузкаГРАНД!A:A,A85,ВыгрузкаГРАНД!B:F)</f>
        <v>0</v>
      </c>
      <c r="E85" s="159" t="s">
        <v>216</v>
      </c>
    </row>
    <row r="86" spans="4:5">
      <c r="D86" s="157">
        <f>SUMIF(ВыгрузкаГРАНД!A:A,A86,ВыгрузкаГРАНД!B:F)</f>
        <v>0</v>
      </c>
      <c r="E86" s="159" t="s">
        <v>216</v>
      </c>
    </row>
    <row r="87" spans="4:5">
      <c r="D87" s="157">
        <f>SUMIF(ВыгрузкаГРАНД!A:A,A87,ВыгрузкаГРАНД!B:F)</f>
        <v>0</v>
      </c>
      <c r="E87" s="159" t="s">
        <v>215</v>
      </c>
    </row>
    <row r="88" spans="4:5">
      <c r="D88" s="157">
        <f>SUMIF(ВыгрузкаГРАНД!A:A,A88,ВыгрузкаГРАНД!B:F)</f>
        <v>0</v>
      </c>
      <c r="E88" s="159" t="s">
        <v>215</v>
      </c>
    </row>
    <row r="89" spans="4:5">
      <c r="D89" s="157">
        <f>SUMIF(ВыгрузкаГРАНД!A:A,A89,ВыгрузкаГРАНД!B:F)</f>
        <v>0</v>
      </c>
      <c r="E89" s="159" t="s">
        <v>216</v>
      </c>
    </row>
    <row r="90" spans="4:5">
      <c r="D90" s="157">
        <f>SUMIF(ВыгрузкаГРАНД!A:A,A90,ВыгрузкаГРАНД!B:F)</f>
        <v>0</v>
      </c>
      <c r="E90" s="159" t="s">
        <v>217</v>
      </c>
    </row>
    <row r="91" spans="4:5">
      <c r="D91" s="157">
        <f>SUMIF(ВыгрузкаГРАНД!A:A,A91,ВыгрузкаГРАНД!B:F)</f>
        <v>0</v>
      </c>
      <c r="E91" s="159" t="s">
        <v>217</v>
      </c>
    </row>
    <row r="92" spans="4:5">
      <c r="D92" s="157">
        <f>SUMIF(ВыгрузкаГРАНД!A:A,A92,ВыгрузкаГРАНД!B:F)</f>
        <v>0</v>
      </c>
      <c r="E92" s="159" t="s">
        <v>217</v>
      </c>
    </row>
    <row r="93" spans="4:5">
      <c r="D93" s="157">
        <f>SUMIF(ВыгрузкаГРАНД!A:A,A93,ВыгрузкаГРАНД!B:F)</f>
        <v>0</v>
      </c>
      <c r="E93" s="159" t="s">
        <v>217</v>
      </c>
    </row>
    <row r="94" spans="4:5">
      <c r="D94" s="157">
        <f>SUMIF(ВыгрузкаГРАНД!A:A,A94,ВыгрузкаГРАНД!B:F)</f>
        <v>0</v>
      </c>
      <c r="E94" s="159" t="s">
        <v>215</v>
      </c>
    </row>
    <row r="95" spans="4:5">
      <c r="D95" s="157">
        <f>SUMIF(ВыгрузкаГРАНД!A:A,A95,ВыгрузкаГРАНД!B:F)</f>
        <v>0</v>
      </c>
      <c r="E95" s="159" t="s">
        <v>216</v>
      </c>
    </row>
    <row r="96" spans="4:5">
      <c r="D96" s="157">
        <f>SUMIF(ВыгрузкаГРАНД!A:A,A96,ВыгрузкаГРАНД!B:F)</f>
        <v>0</v>
      </c>
      <c r="E96" s="159" t="s">
        <v>216</v>
      </c>
    </row>
    <row r="97" spans="4:5">
      <c r="D97" s="157">
        <f>SUMIF(ВыгрузкаГРАНД!A:A,A97,ВыгрузкаГРАНД!B:F)</f>
        <v>0</v>
      </c>
      <c r="E97" s="159" t="s">
        <v>210</v>
      </c>
    </row>
    <row r="98" spans="4:5">
      <c r="D98" s="157">
        <f>SUMIF(ВыгрузкаГРАНД!A:A,A98,ВыгрузкаГРАНД!B:F)</f>
        <v>0</v>
      </c>
      <c r="E98" s="159" t="s">
        <v>210</v>
      </c>
    </row>
    <row r="99" spans="4:5">
      <c r="D99" s="157">
        <f>SUMIF(ВыгрузкаГРАНД!A:A,A99,ВыгрузкаГРАНД!B:F)</f>
        <v>0</v>
      </c>
      <c r="E99" s="159" t="s">
        <v>211</v>
      </c>
    </row>
    <row r="100" spans="4:5">
      <c r="D100" s="157">
        <f>SUMIF(ВыгрузкаГРАНД!A:A,A100,ВыгрузкаГРАНД!B:F)</f>
        <v>0</v>
      </c>
      <c r="E100" s="159" t="s">
        <v>216</v>
      </c>
    </row>
    <row r="101" spans="4:5">
      <c r="D101" s="157">
        <f>SUMIF(ВыгрузкаГРАНД!A:A,A101,ВыгрузкаГРАНД!B:F)</f>
        <v>0</v>
      </c>
      <c r="E101" s="159" t="s">
        <v>216</v>
      </c>
    </row>
    <row r="102" spans="4:5">
      <c r="D102" s="157">
        <f>SUMIF(ВыгрузкаГРАНД!A:A,A102,ВыгрузкаГРАНД!B:F)</f>
        <v>0</v>
      </c>
      <c r="E102" s="159" t="s">
        <v>216</v>
      </c>
    </row>
    <row r="103" spans="4:5">
      <c r="D103" s="157">
        <f>SUMIF(ВыгрузкаГРАНД!A:A,A103,ВыгрузкаГРАНД!B:F)</f>
        <v>0</v>
      </c>
      <c r="E103" s="159" t="s">
        <v>216</v>
      </c>
    </row>
    <row r="104" spans="4:5">
      <c r="D104" s="157">
        <f>SUMIF(ВыгрузкаГРАНД!A:A,A104,ВыгрузкаГРАНД!B:F)</f>
        <v>0</v>
      </c>
      <c r="E104" s="159" t="s">
        <v>217</v>
      </c>
    </row>
    <row r="105" spans="4:5">
      <c r="D105" s="157">
        <f>SUMIF(ВыгрузкаГРАНД!A:A,A105,ВыгрузкаГРАНД!B:F)</f>
        <v>0</v>
      </c>
      <c r="E105" s="159" t="s">
        <v>216</v>
      </c>
    </row>
    <row r="106" spans="4:5">
      <c r="D106" s="157">
        <f>SUMIF(ВыгрузкаГРАНД!A:A,A106,ВыгрузкаГРАНД!B:F)</f>
        <v>0</v>
      </c>
      <c r="E106" s="159" t="s">
        <v>217</v>
      </c>
    </row>
    <row r="107" spans="4:5">
      <c r="D107" s="157">
        <f>SUMIF(ВыгрузкаГРАНД!A:A,A107,ВыгрузкаГРАНД!B:F)</f>
        <v>0</v>
      </c>
      <c r="E107" s="159" t="s">
        <v>216</v>
      </c>
    </row>
    <row r="108" spans="4:5">
      <c r="D108" s="157">
        <f>SUMIF(ВыгрузкаГРАНД!A:A,A108,ВыгрузкаГРАНД!B:F)</f>
        <v>0</v>
      </c>
      <c r="E108" s="159" t="s">
        <v>210</v>
      </c>
    </row>
    <row r="109" spans="4:5">
      <c r="D109" s="157">
        <f>SUMIF(ВыгрузкаГРАНД!A:A,A109,ВыгрузкаГРАНД!B:F)</f>
        <v>0</v>
      </c>
      <c r="E109" s="159" t="s">
        <v>210</v>
      </c>
    </row>
    <row r="110" spans="4:5">
      <c r="D110" s="157">
        <f>SUMIF(ВыгрузкаГРАНД!A:A,A110,ВыгрузкаГРАНД!B:F)</f>
        <v>0</v>
      </c>
      <c r="E110" s="159" t="s">
        <v>210</v>
      </c>
    </row>
    <row r="111" spans="4:5">
      <c r="D111" s="157">
        <f>SUMIF(ВыгрузкаГРАНД!A:A,A111,ВыгрузкаГРАНД!B:F)</f>
        <v>0</v>
      </c>
      <c r="E111" s="159" t="s">
        <v>210</v>
      </c>
    </row>
    <row r="112" spans="4:5">
      <c r="D112" s="157">
        <f>SUMIF(ВыгрузкаГРАНД!A:A,A112,ВыгрузкаГРАНД!B:F)</f>
        <v>0</v>
      </c>
      <c r="E112" s="159" t="s">
        <v>210</v>
      </c>
    </row>
    <row r="113" spans="4:5">
      <c r="D113" s="157">
        <f>SUMIF(ВыгрузкаГРАНД!A:A,A113,ВыгрузкаГРАНД!B:F)</f>
        <v>0</v>
      </c>
      <c r="E113" s="159" t="s">
        <v>210</v>
      </c>
    </row>
    <row r="114" spans="4:5">
      <c r="D114" s="157">
        <f>SUMIF(ВыгрузкаГРАНД!A:A,A114,ВыгрузкаГРАНД!B:F)</f>
        <v>0</v>
      </c>
      <c r="E114" s="159" t="s">
        <v>210</v>
      </c>
    </row>
    <row r="115" spans="4:5">
      <c r="D115" s="157">
        <f>SUMIF(ВыгрузкаГРАНД!A:A,A115,ВыгрузкаГРАНД!B:F)</f>
        <v>0</v>
      </c>
      <c r="E115" s="159" t="s">
        <v>210</v>
      </c>
    </row>
    <row r="116" spans="4:5">
      <c r="D116" s="157">
        <f>SUMIF(ВыгрузкаГРАНД!A:A,A116,ВыгрузкаГРАНД!B:F)</f>
        <v>0</v>
      </c>
      <c r="E116" s="159" t="s">
        <v>210</v>
      </c>
    </row>
    <row r="117" spans="4:5">
      <c r="D117" s="157">
        <f>SUMIF(ВыгрузкаГРАНД!A:A,A117,ВыгрузкаГРАНД!B:F)</f>
        <v>0</v>
      </c>
      <c r="E117" s="159" t="s">
        <v>210</v>
      </c>
    </row>
    <row r="118" spans="4:5">
      <c r="D118" s="157">
        <f>SUMIF(ВыгрузкаГРАНД!A:A,A118,ВыгрузкаГРАНД!B:F)</f>
        <v>0</v>
      </c>
      <c r="E118" s="159" t="s">
        <v>210</v>
      </c>
    </row>
    <row r="119" spans="4:5">
      <c r="D119" s="157">
        <f>SUMIF(ВыгрузкаГРАНД!A:A,A119,ВыгрузкаГРАНД!B:F)</f>
        <v>0</v>
      </c>
      <c r="E119" s="159">
        <v>0</v>
      </c>
    </row>
    <row r="120" spans="4:5">
      <c r="D120" s="157">
        <f>SUMIF(ВыгрузкаГРАНД!A:A,A120,ВыгрузкаГРАНД!B:F)</f>
        <v>0</v>
      </c>
      <c r="E120" s="159">
        <v>0</v>
      </c>
    </row>
    <row r="121" spans="4:5">
      <c r="D121" s="157">
        <f>SUMIF(ВыгрузкаГРАНД!A:A,A121,ВыгрузкаГРАНД!B:F)</f>
        <v>0</v>
      </c>
      <c r="E121" s="159" t="s">
        <v>211</v>
      </c>
    </row>
    <row r="122" spans="4:5">
      <c r="D122" s="157">
        <f>SUMIF(ВыгрузкаГРАНД!A:A,A122,ВыгрузкаГРАНД!B:F)</f>
        <v>0</v>
      </c>
      <c r="E122" s="159" t="s">
        <v>211</v>
      </c>
    </row>
    <row r="123" spans="4:5">
      <c r="D123" s="157">
        <f>SUMIF(ВыгрузкаГРАНД!A:A,A123,ВыгрузкаГРАНД!B:F)</f>
        <v>0</v>
      </c>
      <c r="E123" s="159" t="s">
        <v>211</v>
      </c>
    </row>
    <row r="124" spans="4:5">
      <c r="D124" s="157">
        <f>SUMIF(ВыгрузкаГРАНД!A:A,A124,ВыгрузкаГРАНД!B:F)</f>
        <v>0</v>
      </c>
      <c r="E124" s="159">
        <v>0</v>
      </c>
    </row>
    <row r="125" spans="4:5">
      <c r="D125" s="157">
        <f>SUMIF(ВыгрузкаГРАНД!A:A,A125,ВыгрузкаГРАНД!B:F)</f>
        <v>0</v>
      </c>
      <c r="E125" s="159" t="s">
        <v>210</v>
      </c>
    </row>
    <row r="126" spans="4:5">
      <c r="D126" s="157">
        <f>SUMIF(ВыгрузкаГРАНД!A:A,A126,ВыгрузкаГРАНД!B:F)</f>
        <v>0</v>
      </c>
      <c r="E126" s="159" t="s">
        <v>210</v>
      </c>
    </row>
    <row r="127" spans="4:5">
      <c r="D127" s="157">
        <f>SUMIF(ВыгрузкаГРАНД!A:A,A127,ВыгрузкаГРАНД!B:F)</f>
        <v>0</v>
      </c>
      <c r="E127" s="159" t="s">
        <v>210</v>
      </c>
    </row>
    <row r="128" spans="4:5">
      <c r="D128" s="157">
        <f>SUMIF(ВыгрузкаГРАНД!A:A,A128,ВыгрузкаГРАНД!B:F)</f>
        <v>0</v>
      </c>
      <c r="E128" s="159" t="s">
        <v>211</v>
      </c>
    </row>
    <row r="129" spans="4:5">
      <c r="D129" s="157">
        <f>SUMIF(ВыгрузкаГРАНД!A:A,A129,ВыгрузкаГРАНД!B:F)</f>
        <v>0</v>
      </c>
      <c r="E129" s="159" t="s">
        <v>211</v>
      </c>
    </row>
    <row r="130" spans="4:5">
      <c r="D130" s="157">
        <f>SUMIF(ВыгрузкаГРАНД!A:A,A130,ВыгрузкаГРАНД!B:F)</f>
        <v>0</v>
      </c>
      <c r="E130" s="159">
        <v>0</v>
      </c>
    </row>
    <row r="131" spans="4:5">
      <c r="D131" s="157">
        <f>SUMIF(ВыгрузкаГРАНД!A:A,A131,ВыгрузкаГРАНД!B:F)</f>
        <v>0</v>
      </c>
      <c r="E131" s="159" t="s">
        <v>218</v>
      </c>
    </row>
    <row r="132" spans="4:5">
      <c r="D132" s="157">
        <f>SUMIF(ВыгрузкаГРАНД!A:A,A132,ВыгрузкаГРАНД!B:F)</f>
        <v>0</v>
      </c>
      <c r="E132" s="159" t="s">
        <v>216</v>
      </c>
    </row>
    <row r="133" spans="4:5">
      <c r="D133" s="157">
        <f>SUMIF(ВыгрузкаГРАНД!A:A,A133,ВыгрузкаГРАНД!B:F)</f>
        <v>0</v>
      </c>
      <c r="E133" s="159" t="s">
        <v>214</v>
      </c>
    </row>
    <row r="134" spans="4:5">
      <c r="D134" s="157">
        <f>SUMIF(ВыгрузкаГРАНД!A:A,A134,ВыгрузкаГРАНД!B:F)</f>
        <v>0</v>
      </c>
      <c r="E134" s="159" t="s">
        <v>217</v>
      </c>
    </row>
    <row r="135" spans="4:5">
      <c r="D135" s="157">
        <f>SUMIF(ВыгрузкаГРАНД!A:A,A135,ВыгрузкаГРАНД!B:F)</f>
        <v>0</v>
      </c>
    </row>
    <row r="136" spans="4:5">
      <c r="D136" s="157">
        <f>SUMIF(ВыгрузкаГРАНД!A:A,A136,ВыгрузкаГРАНД!B:F)</f>
        <v>0</v>
      </c>
    </row>
    <row r="137" spans="4:5">
      <c r="D137" s="157">
        <f>SUMIF(ВыгрузкаГРАНД!A:A,A137,ВыгрузкаГРАНД!B:F)</f>
        <v>0</v>
      </c>
    </row>
    <row r="138" spans="4:5">
      <c r="D138" s="157">
        <f>SUMIF(ВыгрузкаГРАНД!A:A,A138,ВыгрузкаГРАНД!B:F)</f>
        <v>0</v>
      </c>
    </row>
    <row r="139" spans="4:5">
      <c r="D139" s="157">
        <f>SUMIF(ВыгрузкаГРАНД!A:A,A139,ВыгрузкаГРАНД!B:F)</f>
        <v>0</v>
      </c>
    </row>
    <row r="140" spans="4:5">
      <c r="D140" s="157">
        <f>SUMIF(ВыгрузкаГРАНД!A:A,A140,ВыгрузкаГРАНД!B:F)</f>
        <v>0</v>
      </c>
    </row>
    <row r="141" spans="4:5">
      <c r="D141" s="157">
        <f>SUMIF(ВыгрузкаГРАНД!A:A,A141,ВыгрузкаГРАНД!B:F)</f>
        <v>0</v>
      </c>
    </row>
    <row r="142" spans="4:5">
      <c r="D142" s="157">
        <f>SUMIF(ВыгрузкаГРАНД!A:A,A142,ВыгрузкаГРАНД!B:F)</f>
        <v>0</v>
      </c>
    </row>
    <row r="143" spans="4:5">
      <c r="D143" s="157">
        <f>SUMIF(ВыгрузкаГРАНД!A:A,A143,ВыгрузкаГРАНД!B:F)</f>
        <v>0</v>
      </c>
    </row>
    <row r="144" spans="4:5">
      <c r="D144" s="157">
        <f>SUMIF(ВыгрузкаГРАНД!A:A,A144,ВыгрузкаГРАНД!B:F)</f>
        <v>0</v>
      </c>
    </row>
    <row r="145" spans="4:4">
      <c r="D145" s="157">
        <f>SUMIF(ВыгрузкаГРАНД!A:A,A145,ВыгрузкаГРАНД!B:F)</f>
        <v>0</v>
      </c>
    </row>
    <row r="146" spans="4:4">
      <c r="D146" s="157">
        <f>SUMIF(ВыгрузкаГРАНД!A:A,A146,ВыгрузкаГРАНД!B:F)</f>
        <v>0</v>
      </c>
    </row>
  </sheetData>
  <autoFilter ref="A2:E146"/>
  <sortState ref="A3:C26">
    <sortCondition ref="A2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R968"/>
  <sheetViews>
    <sheetView showZeros="0" tabSelected="1" view="pageBreakPreview" topLeftCell="A383" zoomScale="110" zoomScaleNormal="100" zoomScaleSheetLayoutView="110" workbookViewId="0">
      <selection activeCell="E407" sqref="E407"/>
    </sheetView>
  </sheetViews>
  <sheetFormatPr defaultColWidth="9.140625" defaultRowHeight="15"/>
  <cols>
    <col min="1" max="2" width="9.140625" style="7"/>
    <col min="3" max="3" width="15.140625" style="7" customWidth="1"/>
    <col min="4" max="4" width="50.7109375" style="7" customWidth="1"/>
    <col min="5" max="5" width="10" style="7" bestFit="1" customWidth="1"/>
    <col min="6" max="6" width="17.5703125" style="7" customWidth="1"/>
    <col min="7" max="7" width="14" style="7" customWidth="1"/>
    <col min="8" max="8" width="19" style="92" customWidth="1"/>
    <col min="9" max="10" width="15.5703125" style="92" customWidth="1"/>
    <col min="11" max="11" width="9.140625" style="92" customWidth="1"/>
    <col min="12" max="12" width="14" style="92" customWidth="1"/>
    <col min="13" max="13" width="17.85546875" style="7" customWidth="1"/>
    <col min="14" max="14" width="28.5703125" style="7" customWidth="1"/>
    <col min="15" max="15" width="9.140625" style="7" customWidth="1"/>
    <col min="16" max="16" width="11.7109375" style="7" customWidth="1"/>
    <col min="17" max="17" width="12" style="7" customWidth="1"/>
    <col min="18" max="19" width="9.140625" style="7" customWidth="1"/>
    <col min="20" max="16384" width="9.140625" style="7"/>
  </cols>
  <sheetData>
    <row r="1" spans="1:15" s="26" customFormat="1" ht="12.75">
      <c r="B1" s="5" t="str">
        <f>CONCATENATE("« _____ » ________________ ",IF(го=0,г,го)," г.")</f>
        <v>« _____ » ________________ 2017 г.</v>
      </c>
      <c r="C1" s="1"/>
      <c r="D1" s="2"/>
      <c r="F1" s="4"/>
      <c r="G1" s="24" t="str">
        <f>B1</f>
        <v>« _____ » ________________ 2017 г.</v>
      </c>
      <c r="H1" s="25"/>
      <c r="I1" s="26">
        <v>2017</v>
      </c>
      <c r="J1" s="25"/>
      <c r="K1" s="13"/>
      <c r="L1" s="13"/>
      <c r="M1" s="4"/>
      <c r="N1" s="4"/>
      <c r="O1" s="4"/>
    </row>
    <row r="2" spans="1:15" s="26" customFormat="1" ht="12.75">
      <c r="B2" s="5"/>
      <c r="C2" s="1"/>
      <c r="D2" s="2"/>
      <c r="E2" s="3"/>
      <c r="F2" s="4"/>
      <c r="G2" s="4"/>
      <c r="H2" s="25"/>
      <c r="I2" s="25"/>
      <c r="J2" s="25"/>
      <c r="K2" s="13"/>
      <c r="L2" s="13"/>
      <c r="M2" s="4"/>
      <c r="N2" s="4"/>
      <c r="O2" s="4"/>
    </row>
    <row r="3" spans="1:15" s="28" customFormat="1" ht="18">
      <c r="B3" s="764" t="s">
        <v>237</v>
      </c>
      <c r="C3" s="764"/>
      <c r="D3" s="764"/>
      <c r="E3" s="764"/>
      <c r="F3" s="764"/>
      <c r="G3" s="764"/>
      <c r="H3" s="27"/>
      <c r="I3" s="27"/>
      <c r="J3" s="27"/>
      <c r="K3" s="27"/>
      <c r="L3" s="27"/>
    </row>
    <row r="4" spans="1:15" s="28" customFormat="1" ht="12.75">
      <c r="B4" s="765" t="s">
        <v>37</v>
      </c>
      <c r="C4" s="765"/>
      <c r="D4" s="765"/>
      <c r="E4" s="765"/>
      <c r="F4" s="765"/>
      <c r="G4" s="765"/>
      <c r="H4" s="27"/>
      <c r="I4" s="27"/>
      <c r="J4" s="27"/>
      <c r="K4" s="27"/>
      <c r="L4" s="27"/>
    </row>
    <row r="5" spans="1:15" s="28" customFormat="1" ht="12.75">
      <c r="B5" s="765"/>
      <c r="C5" s="765"/>
      <c r="D5" s="765"/>
      <c r="E5" s="765"/>
      <c r="F5" s="765"/>
      <c r="G5" s="765"/>
      <c r="H5" s="27"/>
      <c r="I5" s="27"/>
      <c r="J5" s="27"/>
      <c r="K5" s="27"/>
      <c r="L5" s="27"/>
    </row>
    <row r="6" spans="1:15" s="28" customFormat="1" ht="12.75">
      <c r="B6" s="765"/>
      <c r="C6" s="765"/>
      <c r="D6" s="765"/>
      <c r="E6" s="765"/>
      <c r="F6" s="765"/>
      <c r="G6" s="765"/>
      <c r="H6" s="27"/>
      <c r="I6" s="27"/>
      <c r="J6" s="27"/>
      <c r="K6" s="27"/>
      <c r="L6" s="27"/>
    </row>
    <row r="7" spans="1:15">
      <c r="B7" s="7" t="s">
        <v>47</v>
      </c>
      <c r="C7" s="777" t="str">
        <f>объект</f>
        <v>Строительство Маяковской ТЭС в г. Гусеве электрической мощностью 160 МВт</v>
      </c>
      <c r="D7" s="777"/>
      <c r="E7" s="777"/>
      <c r="F7" s="777"/>
      <c r="G7" s="777"/>
    </row>
    <row r="8" spans="1:15">
      <c r="C8" s="777"/>
      <c r="D8" s="777"/>
      <c r="E8" s="777"/>
      <c r="F8" s="777"/>
      <c r="G8" s="777"/>
    </row>
    <row r="9" spans="1:15">
      <c r="B9" s="7" t="s">
        <v>48</v>
      </c>
      <c r="C9" s="767" t="str">
        <f>работа</f>
        <v>Строительство Маяковской ТЭС в г. Гусеве электрической мощностью 160 МВт</v>
      </c>
      <c r="D9" s="767"/>
      <c r="E9" s="767"/>
      <c r="F9" s="767"/>
      <c r="G9" s="767"/>
    </row>
    <row r="10" spans="1:15">
      <c r="B10" s="29"/>
      <c r="C10" s="767"/>
      <c r="D10" s="767"/>
      <c r="E10" s="767"/>
      <c r="F10" s="767"/>
      <c r="G10" s="767"/>
    </row>
    <row r="11" spans="1:15">
      <c r="B11" s="29"/>
      <c r="C11" s="78"/>
      <c r="D11" s="79" t="s">
        <v>50</v>
      </c>
      <c r="E11" s="78" t="str">
        <f>мн</f>
        <v>июнь</v>
      </c>
      <c r="F11" s="78">
        <f>г</f>
        <v>2016</v>
      </c>
      <c r="G11" s="80" t="s">
        <v>71</v>
      </c>
      <c r="L11" s="173" t="s">
        <v>223</v>
      </c>
      <c r="M11" s="167" t="s">
        <v>233</v>
      </c>
    </row>
    <row r="12" spans="1:15">
      <c r="C12" s="78"/>
      <c r="D12" s="79" t="s">
        <v>70</v>
      </c>
      <c r="E12" s="78" t="str">
        <f>мо</f>
        <v>октябрь</v>
      </c>
      <c r="F12" s="78">
        <f>гк</f>
        <v>2017</v>
      </c>
      <c r="G12" s="80" t="s">
        <v>71</v>
      </c>
    </row>
    <row r="13" spans="1:15">
      <c r="L13" s="174" t="s">
        <v>336</v>
      </c>
      <c r="M13" s="9"/>
      <c r="N13" s="9"/>
      <c r="O13" s="10"/>
    </row>
    <row r="14" spans="1:15" s="6" customFormat="1" ht="30">
      <c r="A14" s="6" t="s">
        <v>32</v>
      </c>
      <c r="B14" s="180" t="s">
        <v>40</v>
      </c>
      <c r="C14" s="180" t="s">
        <v>30</v>
      </c>
      <c r="D14" s="183" t="s">
        <v>334</v>
      </c>
      <c r="E14" s="183" t="s">
        <v>32</v>
      </c>
      <c r="F14" s="183" t="s">
        <v>356</v>
      </c>
      <c r="G14" s="195" t="s">
        <v>333</v>
      </c>
      <c r="H14" s="93"/>
      <c r="I14" s="93"/>
      <c r="J14" s="93"/>
      <c r="K14" s="93"/>
      <c r="L14" s="175" t="s">
        <v>30</v>
      </c>
      <c r="M14" s="175" t="s">
        <v>32</v>
      </c>
      <c r="N14" s="175" t="s">
        <v>19</v>
      </c>
      <c r="O14" s="10" t="s">
        <v>36</v>
      </c>
    </row>
    <row r="15" spans="1:15" ht="30">
      <c r="A15" s="7">
        <f>IF(G15=0,0,1)</f>
        <v>1</v>
      </c>
      <c r="B15" s="15">
        <f>IF(A15=0,0,SUBTOTAL(9,$A$14:A15))</f>
        <v>1</v>
      </c>
      <c r="C15" s="16" t="str">
        <f>L15</f>
        <v>02-01-06</v>
      </c>
      <c r="D15" s="197" t="str">
        <f t="shared" ref="D15:D78" si="0">IF(ISERROR(VLOOKUP(C15,сметы,3,FALSE))=TRUE,0,VLOOKUP(C15,сметы,3,FALSE))</f>
        <v xml:space="preserve">ГК ГТУ. Создание АИИС КУЭ, СОТИ АССО </v>
      </c>
      <c r="E15" s="197" t="str">
        <f>IF($A15=0,0,M15)</f>
        <v>1-3-0</v>
      </c>
      <c r="F15" s="197" t="str">
        <f>IF($A15=0,0,N15)</f>
        <v>Затраты труда рабочих (ср 3)</v>
      </c>
      <c r="G15" s="17">
        <f t="shared" ref="G15:G78" si="1">ROUND(O15*ПЧ,2)</f>
        <v>144</v>
      </c>
      <c r="L15" s="11" t="s">
        <v>358</v>
      </c>
      <c r="M15" s="11" t="s">
        <v>258</v>
      </c>
      <c r="N15" s="11" t="s">
        <v>172</v>
      </c>
      <c r="O15" s="12">
        <v>144</v>
      </c>
    </row>
    <row r="16" spans="1:15" ht="30">
      <c r="A16" s="7">
        <f t="shared" ref="A16:A79" si="2">IF(G16=0,0,1)</f>
        <v>1</v>
      </c>
      <c r="B16" s="15">
        <f>IF(A16=0,0,SUBTOTAL(9,$A$14:A16))</f>
        <v>2</v>
      </c>
      <c r="C16" s="16">
        <f t="shared" ref="C16:C79" si="3">L16</f>
        <v>0</v>
      </c>
      <c r="D16" s="197">
        <f t="shared" si="0"/>
        <v>0</v>
      </c>
      <c r="E16" s="197" t="str">
        <f t="shared" ref="E16:E79" si="4">IF($A16=0,0,M16)</f>
        <v>1-3-1</v>
      </c>
      <c r="F16" s="197" t="str">
        <f t="shared" ref="F16:F79" si="5">IF($A16=0,0,N16)</f>
        <v>Затраты труда рабочих (ср 3,1)</v>
      </c>
      <c r="G16" s="17">
        <f t="shared" si="1"/>
        <v>1.03</v>
      </c>
      <c r="L16" s="136"/>
      <c r="M16" s="11" t="s">
        <v>259</v>
      </c>
      <c r="N16" s="11" t="s">
        <v>168</v>
      </c>
      <c r="O16" s="12">
        <v>1.03</v>
      </c>
    </row>
    <row r="17" spans="1:15" ht="30">
      <c r="A17" s="7">
        <f t="shared" si="2"/>
        <v>1</v>
      </c>
      <c r="B17" s="15">
        <f>IF(A17=0,0,SUBTOTAL(9,$A$14:A17))</f>
        <v>3</v>
      </c>
      <c r="C17" s="16">
        <f t="shared" si="3"/>
        <v>0</v>
      </c>
      <c r="D17" s="197">
        <f t="shared" si="0"/>
        <v>0</v>
      </c>
      <c r="E17" s="197" t="str">
        <f t="shared" si="4"/>
        <v>1-3-4</v>
      </c>
      <c r="F17" s="197" t="str">
        <f t="shared" si="5"/>
        <v>Затраты труда рабочих (ср 3,4)</v>
      </c>
      <c r="G17" s="17">
        <f t="shared" si="1"/>
        <v>121.2</v>
      </c>
      <c r="L17" s="136"/>
      <c r="M17" s="11" t="s">
        <v>449</v>
      </c>
      <c r="N17" s="11" t="s">
        <v>175</v>
      </c>
      <c r="O17" s="12">
        <v>121.2</v>
      </c>
    </row>
    <row r="18" spans="1:15" ht="30">
      <c r="A18" s="7">
        <f t="shared" si="2"/>
        <v>1</v>
      </c>
      <c r="B18" s="15">
        <f>IF(A18=0,0,SUBTOTAL(9,$A$14:A18))</f>
        <v>4</v>
      </c>
      <c r="C18" s="16">
        <f t="shared" si="3"/>
        <v>0</v>
      </c>
      <c r="D18" s="197">
        <f t="shared" si="0"/>
        <v>0</v>
      </c>
      <c r="E18" s="197" t="str">
        <f t="shared" si="4"/>
        <v>1-3-5</v>
      </c>
      <c r="F18" s="197" t="str">
        <f t="shared" si="5"/>
        <v>Затраты труда рабочих (ср 3,5)</v>
      </c>
      <c r="G18" s="17">
        <f t="shared" si="1"/>
        <v>16</v>
      </c>
      <c r="L18" s="136"/>
      <c r="M18" s="11" t="s">
        <v>260</v>
      </c>
      <c r="N18" s="11" t="s">
        <v>143</v>
      </c>
      <c r="O18" s="12">
        <v>16</v>
      </c>
    </row>
    <row r="19" spans="1:15" ht="30">
      <c r="A19" s="7">
        <f t="shared" si="2"/>
        <v>1</v>
      </c>
      <c r="B19" s="15">
        <f>IF(A19=0,0,SUBTOTAL(9,$A$14:A19))</f>
        <v>5</v>
      </c>
      <c r="C19" s="16">
        <f t="shared" si="3"/>
        <v>0</v>
      </c>
      <c r="D19" s="197">
        <f t="shared" si="0"/>
        <v>0</v>
      </c>
      <c r="E19" s="197" t="str">
        <f t="shared" si="4"/>
        <v>1-3-6</v>
      </c>
      <c r="F19" s="197" t="str">
        <f t="shared" si="5"/>
        <v>Затраты труда рабочих (ср 3,6)</v>
      </c>
      <c r="G19" s="17">
        <f t="shared" si="1"/>
        <v>118.56</v>
      </c>
      <c r="L19" s="136"/>
      <c r="M19" s="11" t="s">
        <v>446</v>
      </c>
      <c r="N19" s="11" t="s">
        <v>169</v>
      </c>
      <c r="O19" s="12">
        <v>118.56</v>
      </c>
    </row>
    <row r="20" spans="1:15" ht="30">
      <c r="A20" s="7">
        <f t="shared" si="2"/>
        <v>1</v>
      </c>
      <c r="B20" s="15">
        <f>IF(A20=0,0,SUBTOTAL(9,$A$14:A20))</f>
        <v>6</v>
      </c>
      <c r="C20" s="16">
        <f t="shared" si="3"/>
        <v>0</v>
      </c>
      <c r="D20" s="197">
        <f t="shared" si="0"/>
        <v>0</v>
      </c>
      <c r="E20" s="197" t="str">
        <f t="shared" si="4"/>
        <v>1-3-8</v>
      </c>
      <c r="F20" s="197" t="str">
        <f t="shared" si="5"/>
        <v>Затраты труда рабочих (ср 3,8)</v>
      </c>
      <c r="G20" s="17">
        <f t="shared" si="1"/>
        <v>445.11</v>
      </c>
      <c r="L20" s="136"/>
      <c r="M20" s="11" t="s">
        <v>22</v>
      </c>
      <c r="N20" s="11" t="s">
        <v>23</v>
      </c>
      <c r="O20" s="12">
        <v>445.11</v>
      </c>
    </row>
    <row r="21" spans="1:15" ht="30">
      <c r="A21" s="7">
        <f t="shared" si="2"/>
        <v>1</v>
      </c>
      <c r="B21" s="15">
        <f>IF(A21=0,0,SUBTOTAL(9,$A$14:A21))</f>
        <v>7</v>
      </c>
      <c r="C21" s="16">
        <f t="shared" si="3"/>
        <v>0</v>
      </c>
      <c r="D21" s="197">
        <f t="shared" si="0"/>
        <v>0</v>
      </c>
      <c r="E21" s="197" t="str">
        <f t="shared" si="4"/>
        <v>1-3-9</v>
      </c>
      <c r="F21" s="197" t="str">
        <f t="shared" si="5"/>
        <v>Затраты труда рабочих (ср 3,9)</v>
      </c>
      <c r="G21" s="17">
        <f t="shared" si="1"/>
        <v>242.99</v>
      </c>
      <c r="L21" s="136"/>
      <c r="M21" s="11" t="s">
        <v>24</v>
      </c>
      <c r="N21" s="11" t="s">
        <v>25</v>
      </c>
      <c r="O21" s="12">
        <v>242.99</v>
      </c>
    </row>
    <row r="22" spans="1:15" ht="30">
      <c r="A22" s="7">
        <f t="shared" si="2"/>
        <v>1</v>
      </c>
      <c r="B22" s="15">
        <f>IF(A22=0,0,SUBTOTAL(9,$A$14:A22))</f>
        <v>8</v>
      </c>
      <c r="C22" s="16">
        <f t="shared" si="3"/>
        <v>0</v>
      </c>
      <c r="D22" s="197">
        <f t="shared" si="0"/>
        <v>0</v>
      </c>
      <c r="E22" s="197" t="str">
        <f t="shared" si="4"/>
        <v>1-4-0</v>
      </c>
      <c r="F22" s="197" t="str">
        <f t="shared" si="5"/>
        <v>Затраты труда рабочих (ср 4)</v>
      </c>
      <c r="G22" s="17">
        <f t="shared" si="1"/>
        <v>6528.91</v>
      </c>
      <c r="L22" s="136"/>
      <c r="M22" s="11" t="s">
        <v>26</v>
      </c>
      <c r="N22" s="11" t="s">
        <v>27</v>
      </c>
      <c r="O22" s="12">
        <v>6528.91</v>
      </c>
    </row>
    <row r="23" spans="1:15" ht="30">
      <c r="A23" s="7">
        <f t="shared" si="2"/>
        <v>1</v>
      </c>
      <c r="B23" s="15">
        <f>IF(A23=0,0,SUBTOTAL(9,$A$14:A23))</f>
        <v>9</v>
      </c>
      <c r="C23" s="16">
        <f t="shared" si="3"/>
        <v>0</v>
      </c>
      <c r="D23" s="197">
        <f t="shared" si="0"/>
        <v>0</v>
      </c>
      <c r="E23" s="197" t="str">
        <f t="shared" si="4"/>
        <v>1-4-2</v>
      </c>
      <c r="F23" s="197" t="str">
        <f t="shared" si="5"/>
        <v>Затраты труда рабочих (ср 4,2)</v>
      </c>
      <c r="G23" s="17">
        <f t="shared" si="1"/>
        <v>1366.42</v>
      </c>
      <c r="L23" s="136"/>
      <c r="M23" s="11" t="s">
        <v>28</v>
      </c>
      <c r="N23" s="11" t="s">
        <v>29</v>
      </c>
      <c r="O23" s="12">
        <v>1366.42</v>
      </c>
    </row>
    <row r="24" spans="1:15" ht="30">
      <c r="A24" s="7">
        <f t="shared" si="2"/>
        <v>1</v>
      </c>
      <c r="B24" s="15">
        <f>IF(A24=0,0,SUBTOTAL(9,$A$14:A24))</f>
        <v>10</v>
      </c>
      <c r="C24" s="16">
        <f t="shared" si="3"/>
        <v>0</v>
      </c>
      <c r="D24" s="197">
        <f t="shared" si="0"/>
        <v>0</v>
      </c>
      <c r="E24" s="197" t="str">
        <f t="shared" si="4"/>
        <v>1-4-3</v>
      </c>
      <c r="F24" s="197" t="str">
        <f t="shared" si="5"/>
        <v>Затраты труда рабочих (ср 4,3)</v>
      </c>
      <c r="G24" s="17">
        <f t="shared" si="1"/>
        <v>594.83000000000004</v>
      </c>
      <c r="L24" s="136"/>
      <c r="M24" s="11" t="s">
        <v>281</v>
      </c>
      <c r="N24" s="11" t="s">
        <v>176</v>
      </c>
      <c r="O24" s="12">
        <v>594.83000000000004</v>
      </c>
    </row>
    <row r="25" spans="1:15" ht="30">
      <c r="A25" s="7">
        <f t="shared" si="2"/>
        <v>1</v>
      </c>
      <c r="B25" s="15">
        <f>IF(A25=0,0,SUBTOTAL(9,$A$14:A25))</f>
        <v>11</v>
      </c>
      <c r="C25" s="16">
        <f t="shared" si="3"/>
        <v>0</v>
      </c>
      <c r="D25" s="197">
        <f t="shared" si="0"/>
        <v>0</v>
      </c>
      <c r="E25" s="197" t="str">
        <f t="shared" si="4"/>
        <v>1-4-5</v>
      </c>
      <c r="F25" s="197" t="str">
        <f t="shared" si="5"/>
        <v>Затраты труда рабочих (ср 4,5)</v>
      </c>
      <c r="G25" s="17">
        <f t="shared" si="1"/>
        <v>68.55</v>
      </c>
      <c r="L25" s="136"/>
      <c r="M25" s="11" t="s">
        <v>99</v>
      </c>
      <c r="N25" s="11" t="s">
        <v>100</v>
      </c>
      <c r="O25" s="12">
        <v>68.55</v>
      </c>
    </row>
    <row r="26" spans="1:15" ht="30">
      <c r="A26" s="7">
        <f t="shared" si="2"/>
        <v>1</v>
      </c>
      <c r="B26" s="15">
        <f>IF(A26=0,0,SUBTOTAL(9,$A$14:A26))</f>
        <v>12</v>
      </c>
      <c r="C26" s="16">
        <f t="shared" si="3"/>
        <v>0</v>
      </c>
      <c r="D26" s="197">
        <f t="shared" si="0"/>
        <v>0</v>
      </c>
      <c r="E26" s="197" t="str">
        <f t="shared" si="4"/>
        <v>1-5-0</v>
      </c>
      <c r="F26" s="197" t="str">
        <f t="shared" si="5"/>
        <v>Затраты труда рабочих (ср 5)</v>
      </c>
      <c r="G26" s="17">
        <f t="shared" si="1"/>
        <v>143.30000000000001</v>
      </c>
      <c r="L26" s="136"/>
      <c r="M26" s="11" t="s">
        <v>263</v>
      </c>
      <c r="N26" s="11" t="s">
        <v>144</v>
      </c>
      <c r="O26" s="12">
        <v>143.30000000000001</v>
      </c>
    </row>
    <row r="27" spans="1:15" ht="30">
      <c r="A27" s="7">
        <f t="shared" si="2"/>
        <v>1</v>
      </c>
      <c r="B27" s="15">
        <f>IF(A27=0,0,SUBTOTAL(9,$A$14:A27))</f>
        <v>13</v>
      </c>
      <c r="C27" s="16">
        <f t="shared" si="3"/>
        <v>0</v>
      </c>
      <c r="D27" s="197">
        <f t="shared" si="0"/>
        <v>0</v>
      </c>
      <c r="E27" s="197" t="str">
        <f t="shared" si="4"/>
        <v>1-6-0</v>
      </c>
      <c r="F27" s="197" t="str">
        <f t="shared" si="5"/>
        <v>Затраты труда рабочих (ср 6)</v>
      </c>
      <c r="G27" s="17">
        <f t="shared" si="1"/>
        <v>2462.64</v>
      </c>
      <c r="L27" s="136"/>
      <c r="M27" s="11" t="s">
        <v>535</v>
      </c>
      <c r="N27" s="11" t="s">
        <v>536</v>
      </c>
      <c r="O27" s="12">
        <v>2462.64</v>
      </c>
    </row>
    <row r="28" spans="1:15">
      <c r="A28" s="7">
        <f t="shared" si="2"/>
        <v>1</v>
      </c>
      <c r="B28" s="15">
        <f>IF(A28=0,0,SUBTOTAL(9,$A$14:A28))</f>
        <v>14</v>
      </c>
      <c r="C28" s="16" t="str">
        <f t="shared" si="3"/>
        <v>02-01-06 Итог</v>
      </c>
      <c r="D28" s="197">
        <f t="shared" si="0"/>
        <v>0</v>
      </c>
      <c r="E28" s="197">
        <f t="shared" si="4"/>
        <v>0</v>
      </c>
      <c r="F28" s="197">
        <f t="shared" si="5"/>
        <v>0</v>
      </c>
      <c r="G28" s="17">
        <f t="shared" si="1"/>
        <v>12253.54</v>
      </c>
      <c r="L28" s="11" t="s">
        <v>479</v>
      </c>
      <c r="M28" s="9"/>
      <c r="N28" s="9"/>
      <c r="O28" s="12">
        <v>12253.539999999999</v>
      </c>
    </row>
    <row r="29" spans="1:15" ht="30">
      <c r="A29" s="7">
        <f t="shared" si="2"/>
        <v>1</v>
      </c>
      <c r="B29" s="15">
        <f>IF(A29=0,0,SUBTOTAL(9,$A$14:A29))</f>
        <v>15</v>
      </c>
      <c r="C29" s="16" t="str">
        <f t="shared" si="3"/>
        <v>02-01-07</v>
      </c>
      <c r="D29" s="197" t="str">
        <f t="shared" si="0"/>
        <v>ГК ГТУ. Локальная вычислительная сеть</v>
      </c>
      <c r="E29" s="197" t="str">
        <f t="shared" si="4"/>
        <v>1-3-0</v>
      </c>
      <c r="F29" s="197" t="str">
        <f t="shared" si="5"/>
        <v>Затраты труда рабочих (ср 3)</v>
      </c>
      <c r="G29" s="17">
        <f t="shared" si="1"/>
        <v>103.05</v>
      </c>
      <c r="L29" s="11" t="s">
        <v>359</v>
      </c>
      <c r="M29" s="11" t="s">
        <v>258</v>
      </c>
      <c r="N29" s="11" t="s">
        <v>172</v>
      </c>
      <c r="O29" s="12">
        <v>103.05</v>
      </c>
    </row>
    <row r="30" spans="1:15" ht="30">
      <c r="A30" s="7">
        <f t="shared" si="2"/>
        <v>1</v>
      </c>
      <c r="B30" s="15">
        <f>IF(A30=0,0,SUBTOTAL(9,$A$14:A30))</f>
        <v>16</v>
      </c>
      <c r="C30" s="16">
        <f t="shared" si="3"/>
        <v>0</v>
      </c>
      <c r="D30" s="197">
        <f t="shared" si="0"/>
        <v>0</v>
      </c>
      <c r="E30" s="197" t="str">
        <f t="shared" si="4"/>
        <v>1-3-1</v>
      </c>
      <c r="F30" s="197" t="str">
        <f t="shared" si="5"/>
        <v>Затраты труда рабочих (ср 3,1)</v>
      </c>
      <c r="G30" s="17">
        <f t="shared" si="1"/>
        <v>2.06</v>
      </c>
      <c r="L30" s="136"/>
      <c r="M30" s="11" t="s">
        <v>259</v>
      </c>
      <c r="N30" s="11" t="s">
        <v>168</v>
      </c>
      <c r="O30" s="12">
        <v>2.06</v>
      </c>
    </row>
    <row r="31" spans="1:15" ht="30">
      <c r="A31" s="7">
        <f t="shared" si="2"/>
        <v>1</v>
      </c>
      <c r="B31" s="15">
        <f>IF(A31=0,0,SUBTOTAL(9,$A$14:A31))</f>
        <v>17</v>
      </c>
      <c r="C31" s="16">
        <f t="shared" si="3"/>
        <v>0</v>
      </c>
      <c r="D31" s="197">
        <f t="shared" si="0"/>
        <v>0</v>
      </c>
      <c r="E31" s="197" t="str">
        <f t="shared" si="4"/>
        <v>1-3-2</v>
      </c>
      <c r="F31" s="197" t="str">
        <f t="shared" si="5"/>
        <v>Затраты труда рабочих (ср 3,2)</v>
      </c>
      <c r="G31" s="17">
        <f t="shared" si="1"/>
        <v>92.9</v>
      </c>
      <c r="L31" s="136"/>
      <c r="M31" s="11" t="s">
        <v>541</v>
      </c>
      <c r="N31" s="11" t="s">
        <v>171</v>
      </c>
      <c r="O31" s="12">
        <v>92.9</v>
      </c>
    </row>
    <row r="32" spans="1:15" ht="30">
      <c r="A32" s="7">
        <f t="shared" si="2"/>
        <v>1</v>
      </c>
      <c r="B32" s="15">
        <f>IF(A32=0,0,SUBTOTAL(9,$A$14:A32))</f>
        <v>18</v>
      </c>
      <c r="C32" s="16">
        <f t="shared" si="3"/>
        <v>0</v>
      </c>
      <c r="D32" s="197">
        <f t="shared" si="0"/>
        <v>0</v>
      </c>
      <c r="E32" s="197" t="str">
        <f t="shared" si="4"/>
        <v>1-3-3</v>
      </c>
      <c r="F32" s="197" t="str">
        <f t="shared" si="5"/>
        <v>Затраты труда рабочих (ср 3,3)</v>
      </c>
      <c r="G32" s="17">
        <f t="shared" si="1"/>
        <v>62.88</v>
      </c>
      <c r="L32" s="136"/>
      <c r="M32" s="11" t="s">
        <v>107</v>
      </c>
      <c r="N32" s="11" t="s">
        <v>108</v>
      </c>
      <c r="O32" s="12">
        <v>62.88</v>
      </c>
    </row>
    <row r="33" spans="1:15" ht="30">
      <c r="A33" s="7">
        <f t="shared" si="2"/>
        <v>1</v>
      </c>
      <c r="B33" s="15">
        <f>IF(A33=0,0,SUBTOTAL(9,$A$14:A33))</f>
        <v>19</v>
      </c>
      <c r="C33" s="16">
        <f t="shared" si="3"/>
        <v>0</v>
      </c>
      <c r="D33" s="197">
        <f t="shared" si="0"/>
        <v>0</v>
      </c>
      <c r="E33" s="197" t="str">
        <f t="shared" si="4"/>
        <v>1-3-5</v>
      </c>
      <c r="F33" s="197" t="str">
        <f t="shared" si="5"/>
        <v>Затраты труда рабочих (ср 3,5)</v>
      </c>
      <c r="G33" s="17">
        <f t="shared" si="1"/>
        <v>8</v>
      </c>
      <c r="L33" s="136"/>
      <c r="M33" s="11" t="s">
        <v>260</v>
      </c>
      <c r="N33" s="11" t="s">
        <v>143</v>
      </c>
      <c r="O33" s="12">
        <v>8</v>
      </c>
    </row>
    <row r="34" spans="1:15" ht="30">
      <c r="A34" s="7">
        <f t="shared" si="2"/>
        <v>1</v>
      </c>
      <c r="B34" s="15">
        <f>IF(A34=0,0,SUBTOTAL(9,$A$14:A34))</f>
        <v>20</v>
      </c>
      <c r="C34" s="16">
        <f t="shared" si="3"/>
        <v>0</v>
      </c>
      <c r="D34" s="197">
        <f t="shared" si="0"/>
        <v>0</v>
      </c>
      <c r="E34" s="197" t="str">
        <f t="shared" si="4"/>
        <v>1-3-8</v>
      </c>
      <c r="F34" s="197" t="str">
        <f t="shared" si="5"/>
        <v>Затраты труда рабочих (ср 3,8)</v>
      </c>
      <c r="G34" s="17">
        <f t="shared" si="1"/>
        <v>631.74</v>
      </c>
      <c r="L34" s="136"/>
      <c r="M34" s="11" t="s">
        <v>22</v>
      </c>
      <c r="N34" s="11" t="s">
        <v>23</v>
      </c>
      <c r="O34" s="12">
        <v>631.74</v>
      </c>
    </row>
    <row r="35" spans="1:15" ht="30">
      <c r="A35" s="7">
        <f t="shared" si="2"/>
        <v>1</v>
      </c>
      <c r="B35" s="15">
        <f>IF(A35=0,0,SUBTOTAL(9,$A$14:A35))</f>
        <v>21</v>
      </c>
      <c r="C35" s="16">
        <f t="shared" si="3"/>
        <v>0</v>
      </c>
      <c r="D35" s="197">
        <f t="shared" si="0"/>
        <v>0</v>
      </c>
      <c r="E35" s="197" t="str">
        <f t="shared" si="4"/>
        <v>1-3-9</v>
      </c>
      <c r="F35" s="197" t="str">
        <f t="shared" si="5"/>
        <v>Затраты труда рабочих (ср 3,9)</v>
      </c>
      <c r="G35" s="17">
        <f t="shared" si="1"/>
        <v>12.48</v>
      </c>
      <c r="L35" s="136"/>
      <c r="M35" s="11" t="s">
        <v>24</v>
      </c>
      <c r="N35" s="11" t="s">
        <v>25</v>
      </c>
      <c r="O35" s="12">
        <v>12.48</v>
      </c>
    </row>
    <row r="36" spans="1:15" ht="30">
      <c r="A36" s="7">
        <f t="shared" si="2"/>
        <v>1</v>
      </c>
      <c r="B36" s="15">
        <f>IF(A36=0,0,SUBTOTAL(9,$A$14:A36))</f>
        <v>22</v>
      </c>
      <c r="C36" s="16">
        <f t="shared" si="3"/>
        <v>0</v>
      </c>
      <c r="D36" s="197">
        <f t="shared" si="0"/>
        <v>0</v>
      </c>
      <c r="E36" s="197" t="str">
        <f t="shared" si="4"/>
        <v>1-4-0</v>
      </c>
      <c r="F36" s="197" t="str">
        <f t="shared" si="5"/>
        <v>Затраты труда рабочих (ср 4)</v>
      </c>
      <c r="G36" s="17">
        <f t="shared" si="1"/>
        <v>3034.34</v>
      </c>
      <c r="L36" s="136"/>
      <c r="M36" s="11" t="s">
        <v>26</v>
      </c>
      <c r="N36" s="11" t="s">
        <v>27</v>
      </c>
      <c r="O36" s="12">
        <v>3034.34</v>
      </c>
    </row>
    <row r="37" spans="1:15" ht="30">
      <c r="A37" s="7">
        <f t="shared" si="2"/>
        <v>1</v>
      </c>
      <c r="B37" s="15">
        <f>IF(A37=0,0,SUBTOTAL(9,$A$14:A37))</f>
        <v>23</v>
      </c>
      <c r="C37" s="16">
        <f t="shared" si="3"/>
        <v>0</v>
      </c>
      <c r="D37" s="197">
        <f t="shared" si="0"/>
        <v>0</v>
      </c>
      <c r="E37" s="197" t="str">
        <f t="shared" si="4"/>
        <v>1-4-2</v>
      </c>
      <c r="F37" s="197" t="str">
        <f t="shared" si="5"/>
        <v>Затраты труда рабочих (ср 4,2)</v>
      </c>
      <c r="G37" s="17">
        <f t="shared" si="1"/>
        <v>38.47</v>
      </c>
      <c r="L37" s="136"/>
      <c r="M37" s="11" t="s">
        <v>28</v>
      </c>
      <c r="N37" s="11" t="s">
        <v>29</v>
      </c>
      <c r="O37" s="12">
        <v>38.47</v>
      </c>
    </row>
    <row r="38" spans="1:15" ht="30">
      <c r="A38" s="7">
        <f t="shared" si="2"/>
        <v>1</v>
      </c>
      <c r="B38" s="15">
        <f>IF(A38=0,0,SUBTOTAL(9,$A$14:A38))</f>
        <v>24</v>
      </c>
      <c r="C38" s="16">
        <f t="shared" si="3"/>
        <v>0</v>
      </c>
      <c r="D38" s="197">
        <f t="shared" si="0"/>
        <v>0</v>
      </c>
      <c r="E38" s="197" t="str">
        <f t="shared" si="4"/>
        <v>1-4-5</v>
      </c>
      <c r="F38" s="197" t="str">
        <f t="shared" si="5"/>
        <v>Затраты труда рабочих (ср 4,5)</v>
      </c>
      <c r="G38" s="17">
        <f t="shared" si="1"/>
        <v>525</v>
      </c>
      <c r="L38" s="136"/>
      <c r="M38" s="11" t="s">
        <v>99</v>
      </c>
      <c r="N38" s="11" t="s">
        <v>100</v>
      </c>
      <c r="O38" s="12">
        <v>525</v>
      </c>
    </row>
    <row r="39" spans="1:15" ht="30">
      <c r="A39" s="7">
        <f t="shared" si="2"/>
        <v>1</v>
      </c>
      <c r="B39" s="15">
        <f>IF(A39=0,0,SUBTOTAL(9,$A$14:A39))</f>
        <v>25</v>
      </c>
      <c r="C39" s="16">
        <f t="shared" si="3"/>
        <v>0</v>
      </c>
      <c r="D39" s="197">
        <f t="shared" si="0"/>
        <v>0</v>
      </c>
      <c r="E39" s="197" t="str">
        <f t="shared" si="4"/>
        <v>1-5-0</v>
      </c>
      <c r="F39" s="197" t="str">
        <f t="shared" si="5"/>
        <v>Затраты труда рабочих (ср 5)</v>
      </c>
      <c r="G39" s="17">
        <f t="shared" si="1"/>
        <v>170.8</v>
      </c>
      <c r="L39" s="136"/>
      <c r="M39" s="11" t="s">
        <v>263</v>
      </c>
      <c r="N39" s="11" t="s">
        <v>144</v>
      </c>
      <c r="O39" s="12">
        <v>170.8</v>
      </c>
    </row>
    <row r="40" spans="1:15" ht="30">
      <c r="A40" s="7">
        <f t="shared" si="2"/>
        <v>1</v>
      </c>
      <c r="B40" s="15">
        <f>IF(A40=0,0,SUBTOTAL(9,$A$14:A40))</f>
        <v>26</v>
      </c>
      <c r="C40" s="16">
        <f t="shared" si="3"/>
        <v>0</v>
      </c>
      <c r="D40" s="197">
        <f t="shared" si="0"/>
        <v>0</v>
      </c>
      <c r="E40" s="197" t="str">
        <f t="shared" si="4"/>
        <v>1-6-0</v>
      </c>
      <c r="F40" s="197" t="str">
        <f t="shared" si="5"/>
        <v>Затраты труда рабочих (ср 6)</v>
      </c>
      <c r="G40" s="17">
        <f t="shared" si="1"/>
        <v>29.4</v>
      </c>
      <c r="L40" s="136"/>
      <c r="M40" s="11" t="s">
        <v>535</v>
      </c>
      <c r="N40" s="11" t="s">
        <v>536</v>
      </c>
      <c r="O40" s="12">
        <v>29.4</v>
      </c>
    </row>
    <row r="41" spans="1:15">
      <c r="A41" s="7">
        <f t="shared" si="2"/>
        <v>1</v>
      </c>
      <c r="B41" s="15">
        <f>IF(A41=0,0,SUBTOTAL(9,$A$14:A41))</f>
        <v>27</v>
      </c>
      <c r="C41" s="16" t="str">
        <f t="shared" si="3"/>
        <v>02-01-07 Итог</v>
      </c>
      <c r="D41" s="197">
        <f t="shared" si="0"/>
        <v>0</v>
      </c>
      <c r="E41" s="197">
        <f t="shared" si="4"/>
        <v>0</v>
      </c>
      <c r="F41" s="197">
        <f t="shared" si="5"/>
        <v>0</v>
      </c>
      <c r="G41" s="17">
        <f t="shared" si="1"/>
        <v>4711.12</v>
      </c>
      <c r="L41" s="11" t="s">
        <v>480</v>
      </c>
      <c r="M41" s="9"/>
      <c r="N41" s="9"/>
      <c r="O41" s="12">
        <v>4711.12</v>
      </c>
    </row>
    <row r="42" spans="1:15" ht="30">
      <c r="A42" s="7">
        <f t="shared" si="2"/>
        <v>1</v>
      </c>
      <c r="B42" s="15">
        <f>IF(A42=0,0,SUBTOTAL(9,$A$14:A42))</f>
        <v>28</v>
      </c>
      <c r="C42" s="16" t="str">
        <f t="shared" si="3"/>
        <v>02-01-08а</v>
      </c>
      <c r="D42" s="197" t="str">
        <f t="shared" si="0"/>
        <v>ГК ГТУ. Связь и сигнализация</v>
      </c>
      <c r="E42" s="197" t="str">
        <f t="shared" si="4"/>
        <v>1-3-0</v>
      </c>
      <c r="F42" s="197" t="str">
        <f t="shared" si="5"/>
        <v>Затраты труда рабочих (ср 3)</v>
      </c>
      <c r="G42" s="17">
        <f t="shared" si="1"/>
        <v>316.44</v>
      </c>
      <c r="L42" s="11" t="s">
        <v>513</v>
      </c>
      <c r="M42" s="11" t="s">
        <v>258</v>
      </c>
      <c r="N42" s="11" t="s">
        <v>172</v>
      </c>
      <c r="O42" s="12">
        <v>316.44</v>
      </c>
    </row>
    <row r="43" spans="1:15" ht="30">
      <c r="A43" s="7">
        <f t="shared" si="2"/>
        <v>1</v>
      </c>
      <c r="B43" s="15">
        <f>IF(A43=0,0,SUBTOTAL(9,$A$14:A43))</f>
        <v>29</v>
      </c>
      <c r="C43" s="16">
        <f t="shared" si="3"/>
        <v>0</v>
      </c>
      <c r="D43" s="197">
        <f t="shared" si="0"/>
        <v>0</v>
      </c>
      <c r="E43" s="197" t="str">
        <f t="shared" si="4"/>
        <v>1-3-1</v>
      </c>
      <c r="F43" s="197" t="str">
        <f t="shared" si="5"/>
        <v>Затраты труда рабочих (ср 3,1)</v>
      </c>
      <c r="G43" s="17">
        <f t="shared" si="1"/>
        <v>9.27</v>
      </c>
      <c r="L43" s="136"/>
      <c r="M43" s="11" t="s">
        <v>259</v>
      </c>
      <c r="N43" s="11" t="s">
        <v>168</v>
      </c>
      <c r="O43" s="12">
        <v>9.27</v>
      </c>
    </row>
    <row r="44" spans="1:15" ht="30">
      <c r="A44" s="7">
        <f t="shared" si="2"/>
        <v>1</v>
      </c>
      <c r="B44" s="15">
        <f>IF(A44=0,0,SUBTOTAL(9,$A$14:A44))</f>
        <v>30</v>
      </c>
      <c r="C44" s="16">
        <f t="shared" si="3"/>
        <v>0</v>
      </c>
      <c r="D44" s="197">
        <f t="shared" si="0"/>
        <v>0</v>
      </c>
      <c r="E44" s="197" t="str">
        <f t="shared" si="4"/>
        <v>1-3-3</v>
      </c>
      <c r="F44" s="197" t="str">
        <f t="shared" si="5"/>
        <v>Затраты труда рабочих (ср 3,3)</v>
      </c>
      <c r="G44" s="17">
        <f t="shared" si="1"/>
        <v>7.86</v>
      </c>
      <c r="L44" s="136"/>
      <c r="M44" s="11" t="s">
        <v>107</v>
      </c>
      <c r="N44" s="11" t="s">
        <v>108</v>
      </c>
      <c r="O44" s="12">
        <v>7.86</v>
      </c>
    </row>
    <row r="45" spans="1:15" ht="30">
      <c r="A45" s="7">
        <f t="shared" si="2"/>
        <v>1</v>
      </c>
      <c r="B45" s="15">
        <f>IF(A45=0,0,SUBTOTAL(9,$A$14:A45))</f>
        <v>31</v>
      </c>
      <c r="C45" s="16">
        <f t="shared" si="3"/>
        <v>0</v>
      </c>
      <c r="D45" s="197">
        <f t="shared" si="0"/>
        <v>0</v>
      </c>
      <c r="E45" s="197" t="str">
        <f t="shared" si="4"/>
        <v>1-3-4</v>
      </c>
      <c r="F45" s="197" t="str">
        <f t="shared" si="5"/>
        <v>Затраты труда рабочих (ср 3,4)</v>
      </c>
      <c r="G45" s="17">
        <f t="shared" si="1"/>
        <v>101</v>
      </c>
      <c r="L45" s="136"/>
      <c r="M45" s="11" t="s">
        <v>449</v>
      </c>
      <c r="N45" s="11" t="s">
        <v>175</v>
      </c>
      <c r="O45" s="12">
        <v>101</v>
      </c>
    </row>
    <row r="46" spans="1:15" ht="30">
      <c r="A46" s="7">
        <f t="shared" si="2"/>
        <v>1</v>
      </c>
      <c r="B46" s="15">
        <f>IF(A46=0,0,SUBTOTAL(9,$A$14:A46))</f>
        <v>32</v>
      </c>
      <c r="C46" s="16">
        <f t="shared" si="3"/>
        <v>0</v>
      </c>
      <c r="D46" s="197">
        <f t="shared" si="0"/>
        <v>0</v>
      </c>
      <c r="E46" s="197" t="str">
        <f t="shared" si="4"/>
        <v>1-3-5</v>
      </c>
      <c r="F46" s="197" t="str">
        <f t="shared" si="5"/>
        <v>Затраты труда рабочих (ср 3,5)</v>
      </c>
      <c r="G46" s="17">
        <f t="shared" si="1"/>
        <v>1070</v>
      </c>
      <c r="L46" s="136"/>
      <c r="M46" s="11" t="s">
        <v>260</v>
      </c>
      <c r="N46" s="11" t="s">
        <v>143</v>
      </c>
      <c r="O46" s="12">
        <v>1070</v>
      </c>
    </row>
    <row r="47" spans="1:15" ht="30">
      <c r="A47" s="7">
        <f t="shared" si="2"/>
        <v>1</v>
      </c>
      <c r="B47" s="15">
        <f>IF(A47=0,0,SUBTOTAL(9,$A$14:A47))</f>
        <v>33</v>
      </c>
      <c r="C47" s="16">
        <f t="shared" si="3"/>
        <v>0</v>
      </c>
      <c r="D47" s="197">
        <f t="shared" si="0"/>
        <v>0</v>
      </c>
      <c r="E47" s="197" t="str">
        <f t="shared" si="4"/>
        <v>1-3-6</v>
      </c>
      <c r="F47" s="197" t="str">
        <f t="shared" si="5"/>
        <v>Затраты труда рабочих (ср 3,6)</v>
      </c>
      <c r="G47" s="17">
        <f t="shared" si="1"/>
        <v>75.3</v>
      </c>
      <c r="L47" s="136"/>
      <c r="M47" s="11" t="s">
        <v>446</v>
      </c>
      <c r="N47" s="11" t="s">
        <v>169</v>
      </c>
      <c r="O47" s="12">
        <v>75.3</v>
      </c>
    </row>
    <row r="48" spans="1:15" ht="30">
      <c r="A48" s="7">
        <f t="shared" si="2"/>
        <v>1</v>
      </c>
      <c r="B48" s="15">
        <f>IF(A48=0,0,SUBTOTAL(9,$A$14:A48))</f>
        <v>34</v>
      </c>
      <c r="C48" s="16">
        <f t="shared" si="3"/>
        <v>0</v>
      </c>
      <c r="D48" s="197">
        <f t="shared" si="0"/>
        <v>0</v>
      </c>
      <c r="E48" s="197" t="str">
        <f t="shared" si="4"/>
        <v>1-3-8</v>
      </c>
      <c r="F48" s="197" t="str">
        <f t="shared" si="5"/>
        <v>Затраты труда рабочих (ср 3,8)</v>
      </c>
      <c r="G48" s="17">
        <f t="shared" si="1"/>
        <v>18.12</v>
      </c>
      <c r="L48" s="136"/>
      <c r="M48" s="11" t="s">
        <v>22</v>
      </c>
      <c r="N48" s="11" t="s">
        <v>23</v>
      </c>
      <c r="O48" s="12">
        <v>18.12</v>
      </c>
    </row>
    <row r="49" spans="1:15" ht="30">
      <c r="A49" s="7">
        <f t="shared" si="2"/>
        <v>1</v>
      </c>
      <c r="B49" s="15">
        <f>IF(A49=0,0,SUBTOTAL(9,$A$14:A49))</f>
        <v>35</v>
      </c>
      <c r="C49" s="16">
        <f t="shared" si="3"/>
        <v>0</v>
      </c>
      <c r="D49" s="197">
        <f t="shared" si="0"/>
        <v>0</v>
      </c>
      <c r="E49" s="197" t="str">
        <f t="shared" si="4"/>
        <v>1-3-9</v>
      </c>
      <c r="F49" s="197" t="str">
        <f t="shared" si="5"/>
        <v>Затраты труда рабочих (ср 3,9)</v>
      </c>
      <c r="G49" s="17">
        <f t="shared" si="1"/>
        <v>87.16</v>
      </c>
      <c r="L49" s="136"/>
      <c r="M49" s="11" t="s">
        <v>24</v>
      </c>
      <c r="N49" s="11" t="s">
        <v>25</v>
      </c>
      <c r="O49" s="12">
        <v>87.16</v>
      </c>
    </row>
    <row r="50" spans="1:15" ht="30">
      <c r="A50" s="7">
        <f t="shared" si="2"/>
        <v>1</v>
      </c>
      <c r="B50" s="15">
        <f>IF(A50=0,0,SUBTOTAL(9,$A$14:A50))</f>
        <v>36</v>
      </c>
      <c r="C50" s="16">
        <f t="shared" si="3"/>
        <v>0</v>
      </c>
      <c r="D50" s="197">
        <f t="shared" si="0"/>
        <v>0</v>
      </c>
      <c r="E50" s="197" t="str">
        <f t="shared" si="4"/>
        <v>1-4-0</v>
      </c>
      <c r="F50" s="197" t="str">
        <f t="shared" si="5"/>
        <v>Затраты труда рабочих (ср 4)</v>
      </c>
      <c r="G50" s="17">
        <f t="shared" si="1"/>
        <v>31781.72</v>
      </c>
      <c r="L50" s="136"/>
      <c r="M50" s="11" t="s">
        <v>26</v>
      </c>
      <c r="N50" s="11" t="s">
        <v>27</v>
      </c>
      <c r="O50" s="12">
        <v>31781.72</v>
      </c>
    </row>
    <row r="51" spans="1:15" ht="30">
      <c r="A51" s="7">
        <f t="shared" si="2"/>
        <v>1</v>
      </c>
      <c r="B51" s="15">
        <f>IF(A51=0,0,SUBTOTAL(9,$A$14:A51))</f>
        <v>37</v>
      </c>
      <c r="C51" s="16">
        <f t="shared" si="3"/>
        <v>0</v>
      </c>
      <c r="D51" s="197">
        <f t="shared" si="0"/>
        <v>0</v>
      </c>
      <c r="E51" s="197" t="str">
        <f t="shared" si="4"/>
        <v>1-4-1</v>
      </c>
      <c r="F51" s="197" t="str">
        <f t="shared" si="5"/>
        <v>Затраты труда рабочих (ср 4,1)</v>
      </c>
      <c r="G51" s="17">
        <f t="shared" si="1"/>
        <v>364.32</v>
      </c>
      <c r="L51" s="136"/>
      <c r="M51" s="11" t="s">
        <v>95</v>
      </c>
      <c r="N51" s="11" t="s">
        <v>96</v>
      </c>
      <c r="O51" s="12">
        <v>364.32</v>
      </c>
    </row>
    <row r="52" spans="1:15" ht="30">
      <c r="A52" s="7">
        <f t="shared" si="2"/>
        <v>1</v>
      </c>
      <c r="B52" s="15">
        <f>IF(A52=0,0,SUBTOTAL(9,$A$14:A52))</f>
        <v>38</v>
      </c>
      <c r="C52" s="16">
        <f t="shared" si="3"/>
        <v>0</v>
      </c>
      <c r="D52" s="197">
        <f t="shared" si="0"/>
        <v>0</v>
      </c>
      <c r="E52" s="197" t="str">
        <f t="shared" si="4"/>
        <v>1-4-2</v>
      </c>
      <c r="F52" s="197" t="str">
        <f t="shared" si="5"/>
        <v>Затраты труда рабочих (ср 4,2)</v>
      </c>
      <c r="G52" s="17">
        <f t="shared" si="1"/>
        <v>38.46</v>
      </c>
      <c r="L52" s="136"/>
      <c r="M52" s="11" t="s">
        <v>28</v>
      </c>
      <c r="N52" s="11" t="s">
        <v>29</v>
      </c>
      <c r="O52" s="12">
        <v>38.46</v>
      </c>
    </row>
    <row r="53" spans="1:15" ht="30">
      <c r="A53" s="7">
        <f t="shared" si="2"/>
        <v>1</v>
      </c>
      <c r="B53" s="15">
        <f>IF(A53=0,0,SUBTOTAL(9,$A$14:A53))</f>
        <v>39</v>
      </c>
      <c r="C53" s="16">
        <f t="shared" si="3"/>
        <v>0</v>
      </c>
      <c r="D53" s="197">
        <f t="shared" si="0"/>
        <v>0</v>
      </c>
      <c r="E53" s="197" t="str">
        <f t="shared" si="4"/>
        <v>1-4-3</v>
      </c>
      <c r="F53" s="197" t="str">
        <f t="shared" si="5"/>
        <v>Затраты труда рабочих (ср 4,3)</v>
      </c>
      <c r="G53" s="17">
        <f t="shared" si="1"/>
        <v>286.2</v>
      </c>
      <c r="L53" s="136"/>
      <c r="M53" s="11" t="s">
        <v>281</v>
      </c>
      <c r="N53" s="11" t="s">
        <v>176</v>
      </c>
      <c r="O53" s="12">
        <v>286.2</v>
      </c>
    </row>
    <row r="54" spans="1:15" ht="30">
      <c r="A54" s="7">
        <f t="shared" si="2"/>
        <v>1</v>
      </c>
      <c r="B54" s="15">
        <f>IF(A54=0,0,SUBTOTAL(9,$A$14:A54))</f>
        <v>40</v>
      </c>
      <c r="C54" s="16">
        <f t="shared" si="3"/>
        <v>0</v>
      </c>
      <c r="D54" s="197">
        <f t="shared" si="0"/>
        <v>0</v>
      </c>
      <c r="E54" s="197" t="str">
        <f t="shared" si="4"/>
        <v>1-4-4</v>
      </c>
      <c r="F54" s="197" t="str">
        <f t="shared" si="5"/>
        <v>Затраты труда рабочих (ср 4,4)</v>
      </c>
      <c r="G54" s="17">
        <f t="shared" si="1"/>
        <v>615.6</v>
      </c>
      <c r="L54" s="136"/>
      <c r="M54" s="11" t="s">
        <v>546</v>
      </c>
      <c r="N54" s="11" t="s">
        <v>177</v>
      </c>
      <c r="O54" s="12">
        <v>615.6</v>
      </c>
    </row>
    <row r="55" spans="1:15" ht="30">
      <c r="A55" s="7">
        <f t="shared" si="2"/>
        <v>1</v>
      </c>
      <c r="B55" s="15">
        <f>IF(A55=0,0,SUBTOTAL(9,$A$14:A55))</f>
        <v>41</v>
      </c>
      <c r="C55" s="16">
        <f t="shared" si="3"/>
        <v>0</v>
      </c>
      <c r="D55" s="197">
        <f t="shared" si="0"/>
        <v>0</v>
      </c>
      <c r="E55" s="197" t="str">
        <f t="shared" si="4"/>
        <v>1-4-6</v>
      </c>
      <c r="F55" s="197" t="str">
        <f t="shared" si="5"/>
        <v>Затраты труда рабочих (ср 4,6)</v>
      </c>
      <c r="G55" s="17">
        <f t="shared" si="1"/>
        <v>6</v>
      </c>
      <c r="L55" s="136"/>
      <c r="M55" s="11" t="s">
        <v>261</v>
      </c>
      <c r="N55" s="11" t="s">
        <v>262</v>
      </c>
      <c r="O55" s="12">
        <v>6</v>
      </c>
    </row>
    <row r="56" spans="1:15" ht="30">
      <c r="A56" s="7">
        <f t="shared" si="2"/>
        <v>1</v>
      </c>
      <c r="B56" s="15">
        <f>IF(A56=0,0,SUBTOTAL(9,$A$14:A56))</f>
        <v>42</v>
      </c>
      <c r="C56" s="16">
        <f t="shared" si="3"/>
        <v>0</v>
      </c>
      <c r="D56" s="197">
        <f t="shared" si="0"/>
        <v>0</v>
      </c>
      <c r="E56" s="197" t="str">
        <f t="shared" si="4"/>
        <v>1-4-7</v>
      </c>
      <c r="F56" s="197" t="str">
        <f t="shared" si="5"/>
        <v>Затраты труда рабочих (ср 4,7)</v>
      </c>
      <c r="G56" s="17">
        <f t="shared" si="1"/>
        <v>405.8</v>
      </c>
      <c r="L56" s="136"/>
      <c r="M56" s="11" t="s">
        <v>282</v>
      </c>
      <c r="N56" s="11" t="s">
        <v>173</v>
      </c>
      <c r="O56" s="12">
        <v>405.8</v>
      </c>
    </row>
    <row r="57" spans="1:15" ht="30">
      <c r="A57" s="7">
        <f t="shared" si="2"/>
        <v>1</v>
      </c>
      <c r="B57" s="15">
        <f>IF(A57=0,0,SUBTOTAL(9,$A$14:A57))</f>
        <v>43</v>
      </c>
      <c r="C57" s="16">
        <f t="shared" si="3"/>
        <v>0</v>
      </c>
      <c r="D57" s="197">
        <f t="shared" si="0"/>
        <v>0</v>
      </c>
      <c r="E57" s="197" t="str">
        <f t="shared" si="4"/>
        <v>1-4-9</v>
      </c>
      <c r="F57" s="197" t="str">
        <f t="shared" si="5"/>
        <v>Затраты труда рабочих (ср 4,9)</v>
      </c>
      <c r="G57" s="17">
        <f t="shared" si="1"/>
        <v>265.64</v>
      </c>
      <c r="L57" s="136"/>
      <c r="M57" s="11" t="s">
        <v>283</v>
      </c>
      <c r="N57" s="11" t="s">
        <v>284</v>
      </c>
      <c r="O57" s="12">
        <v>265.64</v>
      </c>
    </row>
    <row r="58" spans="1:15" ht="30">
      <c r="A58" s="7">
        <f t="shared" si="2"/>
        <v>1</v>
      </c>
      <c r="B58" s="15">
        <f>IF(A58=0,0,SUBTOTAL(9,$A$14:A58))</f>
        <v>44</v>
      </c>
      <c r="C58" s="16">
        <f t="shared" si="3"/>
        <v>0</v>
      </c>
      <c r="D58" s="197">
        <f t="shared" si="0"/>
        <v>0</v>
      </c>
      <c r="E58" s="197" t="str">
        <f t="shared" si="4"/>
        <v>1-5-0</v>
      </c>
      <c r="F58" s="197" t="str">
        <f t="shared" si="5"/>
        <v>Затраты труда рабочих (ср 5)</v>
      </c>
      <c r="G58" s="17">
        <f t="shared" si="1"/>
        <v>4671.0600000000004</v>
      </c>
      <c r="L58" s="136"/>
      <c r="M58" s="11" t="s">
        <v>263</v>
      </c>
      <c r="N58" s="11" t="s">
        <v>144</v>
      </c>
      <c r="O58" s="12">
        <v>4671.0600000000004</v>
      </c>
    </row>
    <row r="59" spans="1:15" ht="30">
      <c r="A59" s="7">
        <f t="shared" si="2"/>
        <v>1</v>
      </c>
      <c r="B59" s="15">
        <f>IF(A59=0,0,SUBTOTAL(9,$A$14:A59))</f>
        <v>45</v>
      </c>
      <c r="C59" s="16">
        <f t="shared" si="3"/>
        <v>0</v>
      </c>
      <c r="D59" s="197">
        <f t="shared" si="0"/>
        <v>0</v>
      </c>
      <c r="E59" s="197" t="str">
        <f t="shared" si="4"/>
        <v>1-6-0</v>
      </c>
      <c r="F59" s="197" t="str">
        <f t="shared" si="5"/>
        <v>Затраты труда рабочих (ср 6)</v>
      </c>
      <c r="G59" s="17">
        <f t="shared" si="1"/>
        <v>35123.839999999997</v>
      </c>
      <c r="L59" s="136"/>
      <c r="M59" s="11" t="s">
        <v>535</v>
      </c>
      <c r="N59" s="11" t="s">
        <v>536</v>
      </c>
      <c r="O59" s="12">
        <v>35123.839999999997</v>
      </c>
    </row>
    <row r="60" spans="1:15">
      <c r="A60" s="7">
        <f t="shared" si="2"/>
        <v>1</v>
      </c>
      <c r="B60" s="15">
        <f>IF(A60=0,0,SUBTOTAL(9,$A$14:A60))</f>
        <v>46</v>
      </c>
      <c r="C60" s="16" t="str">
        <f t="shared" si="3"/>
        <v>02-01-08а Итог</v>
      </c>
      <c r="D60" s="197">
        <f t="shared" si="0"/>
        <v>0</v>
      </c>
      <c r="E60" s="197">
        <f t="shared" si="4"/>
        <v>0</v>
      </c>
      <c r="F60" s="197">
        <f t="shared" si="5"/>
        <v>0</v>
      </c>
      <c r="G60" s="17">
        <f t="shared" si="1"/>
        <v>75243.789999999994</v>
      </c>
      <c r="L60" s="11" t="s">
        <v>604</v>
      </c>
      <c r="M60" s="9"/>
      <c r="N60" s="9"/>
      <c r="O60" s="12">
        <v>75243.789999999994</v>
      </c>
    </row>
    <row r="61" spans="1:15" ht="30">
      <c r="A61" s="7">
        <f t="shared" si="2"/>
        <v>1</v>
      </c>
      <c r="B61" s="15">
        <f>IF(A61=0,0,SUBTOTAL(9,$A$14:A61))</f>
        <v>47</v>
      </c>
      <c r="C61" s="16" t="str">
        <f t="shared" si="3"/>
        <v>02-01-08б</v>
      </c>
      <c r="D61" s="197" t="str">
        <f t="shared" si="0"/>
        <v>Системы обнаружения пожара и управления установками пожаротушения.</v>
      </c>
      <c r="E61" s="197" t="str">
        <f t="shared" si="4"/>
        <v>1-3-0</v>
      </c>
      <c r="F61" s="197" t="str">
        <f t="shared" si="5"/>
        <v>Затраты труда рабочих (ср 3)</v>
      </c>
      <c r="G61" s="17">
        <f t="shared" si="1"/>
        <v>1256</v>
      </c>
      <c r="L61" s="11" t="s">
        <v>514</v>
      </c>
      <c r="M61" s="11" t="s">
        <v>258</v>
      </c>
      <c r="N61" s="11" t="s">
        <v>172</v>
      </c>
      <c r="O61" s="12">
        <v>1256</v>
      </c>
    </row>
    <row r="62" spans="1:15" ht="30">
      <c r="A62" s="7">
        <f t="shared" si="2"/>
        <v>1</v>
      </c>
      <c r="B62" s="15">
        <f>IF(A62=0,0,SUBTOTAL(9,$A$14:A62))</f>
        <v>48</v>
      </c>
      <c r="C62" s="16">
        <f t="shared" si="3"/>
        <v>0</v>
      </c>
      <c r="D62" s="197">
        <f t="shared" si="0"/>
        <v>0</v>
      </c>
      <c r="E62" s="197" t="str">
        <f t="shared" si="4"/>
        <v>1-3-2</v>
      </c>
      <c r="F62" s="197" t="str">
        <f t="shared" si="5"/>
        <v>Затраты труда рабочих (ср 3,2)</v>
      </c>
      <c r="G62" s="17">
        <f t="shared" si="1"/>
        <v>5.68</v>
      </c>
      <c r="L62" s="136"/>
      <c r="M62" s="11" t="s">
        <v>541</v>
      </c>
      <c r="N62" s="11" t="s">
        <v>171</v>
      </c>
      <c r="O62" s="12">
        <v>5.68</v>
      </c>
    </row>
    <row r="63" spans="1:15" ht="30">
      <c r="A63" s="7">
        <f t="shared" si="2"/>
        <v>1</v>
      </c>
      <c r="B63" s="15">
        <f>IF(A63=0,0,SUBTOTAL(9,$A$14:A63))</f>
        <v>49</v>
      </c>
      <c r="C63" s="16">
        <f t="shared" si="3"/>
        <v>0</v>
      </c>
      <c r="D63" s="197">
        <f t="shared" si="0"/>
        <v>0</v>
      </c>
      <c r="E63" s="197" t="str">
        <f t="shared" si="4"/>
        <v>1-3-3</v>
      </c>
      <c r="F63" s="197" t="str">
        <f t="shared" si="5"/>
        <v>Затраты труда рабочих (ср 3,3)</v>
      </c>
      <c r="G63" s="17">
        <f t="shared" si="1"/>
        <v>23.58</v>
      </c>
      <c r="L63" s="136"/>
      <c r="M63" s="11" t="s">
        <v>107</v>
      </c>
      <c r="N63" s="11" t="s">
        <v>108</v>
      </c>
      <c r="O63" s="12">
        <v>23.58</v>
      </c>
    </row>
    <row r="64" spans="1:15" ht="30">
      <c r="A64" s="7">
        <f t="shared" si="2"/>
        <v>1</v>
      </c>
      <c r="B64" s="15">
        <f>IF(A64=0,0,SUBTOTAL(9,$A$14:A64))</f>
        <v>50</v>
      </c>
      <c r="C64" s="16">
        <f t="shared" si="3"/>
        <v>0</v>
      </c>
      <c r="D64" s="197">
        <f t="shared" si="0"/>
        <v>0</v>
      </c>
      <c r="E64" s="197" t="str">
        <f t="shared" si="4"/>
        <v>1-3-4</v>
      </c>
      <c r="F64" s="197" t="str">
        <f t="shared" si="5"/>
        <v>Затраты труда рабочих (ср 3,4)</v>
      </c>
      <c r="G64" s="17">
        <f t="shared" si="1"/>
        <v>40.4</v>
      </c>
      <c r="L64" s="136"/>
      <c r="M64" s="11" t="s">
        <v>449</v>
      </c>
      <c r="N64" s="11" t="s">
        <v>175</v>
      </c>
      <c r="O64" s="12">
        <v>40.4</v>
      </c>
    </row>
    <row r="65" spans="1:15" ht="30">
      <c r="A65" s="7">
        <f t="shared" si="2"/>
        <v>1</v>
      </c>
      <c r="B65" s="15">
        <f>IF(A65=0,0,SUBTOTAL(9,$A$14:A65))</f>
        <v>51</v>
      </c>
      <c r="C65" s="16">
        <f t="shared" si="3"/>
        <v>0</v>
      </c>
      <c r="D65" s="197">
        <f t="shared" si="0"/>
        <v>0</v>
      </c>
      <c r="E65" s="197" t="str">
        <f t="shared" si="4"/>
        <v>1-4-0</v>
      </c>
      <c r="F65" s="197" t="str">
        <f t="shared" si="5"/>
        <v>Затраты труда рабочих (ср 4)</v>
      </c>
      <c r="G65" s="17">
        <f t="shared" si="1"/>
        <v>14736.53</v>
      </c>
      <c r="L65" s="136"/>
      <c r="M65" s="11" t="s">
        <v>26</v>
      </c>
      <c r="N65" s="11" t="s">
        <v>27</v>
      </c>
      <c r="O65" s="12">
        <v>14736.53</v>
      </c>
    </row>
    <row r="66" spans="1:15" ht="30">
      <c r="A66" s="7">
        <f t="shared" si="2"/>
        <v>1</v>
      </c>
      <c r="B66" s="15">
        <f>IF(A66=0,0,SUBTOTAL(9,$A$14:A66))</f>
        <v>52</v>
      </c>
      <c r="C66" s="16">
        <f t="shared" si="3"/>
        <v>0</v>
      </c>
      <c r="D66" s="197">
        <f t="shared" si="0"/>
        <v>0</v>
      </c>
      <c r="E66" s="197" t="str">
        <f t="shared" si="4"/>
        <v>1-4-2</v>
      </c>
      <c r="F66" s="197" t="str">
        <f t="shared" si="5"/>
        <v>Затраты труда рабочих (ср 4,2)</v>
      </c>
      <c r="G66" s="17">
        <f t="shared" si="1"/>
        <v>52.46</v>
      </c>
      <c r="L66" s="136"/>
      <c r="M66" s="11" t="s">
        <v>28</v>
      </c>
      <c r="N66" s="11" t="s">
        <v>29</v>
      </c>
      <c r="O66" s="12">
        <v>52.46</v>
      </c>
    </row>
    <row r="67" spans="1:15" ht="30">
      <c r="A67" s="7">
        <f t="shared" si="2"/>
        <v>1</v>
      </c>
      <c r="B67" s="15">
        <f>IF(A67=0,0,SUBTOTAL(9,$A$14:A67))</f>
        <v>53</v>
      </c>
      <c r="C67" s="16">
        <f t="shared" si="3"/>
        <v>0</v>
      </c>
      <c r="D67" s="197">
        <f t="shared" si="0"/>
        <v>0</v>
      </c>
      <c r="E67" s="197" t="str">
        <f t="shared" si="4"/>
        <v>1-4-3</v>
      </c>
      <c r="F67" s="197" t="str">
        <f t="shared" si="5"/>
        <v>Затраты труда рабочих (ср 4,3)</v>
      </c>
      <c r="G67" s="17">
        <f t="shared" si="1"/>
        <v>1494.61</v>
      </c>
      <c r="L67" s="136"/>
      <c r="M67" s="11" t="s">
        <v>281</v>
      </c>
      <c r="N67" s="11" t="s">
        <v>176</v>
      </c>
      <c r="O67" s="12">
        <v>1494.61</v>
      </c>
    </row>
    <row r="68" spans="1:15" ht="30">
      <c r="A68" s="7">
        <f t="shared" si="2"/>
        <v>1</v>
      </c>
      <c r="B68" s="15">
        <f>IF(A68=0,0,SUBTOTAL(9,$A$14:A68))</f>
        <v>54</v>
      </c>
      <c r="C68" s="16">
        <f t="shared" si="3"/>
        <v>0</v>
      </c>
      <c r="D68" s="197">
        <f t="shared" si="0"/>
        <v>0</v>
      </c>
      <c r="E68" s="197" t="str">
        <f t="shared" si="4"/>
        <v>1-4-4</v>
      </c>
      <c r="F68" s="197" t="str">
        <f t="shared" si="5"/>
        <v>Затраты труда рабочих (ср 4,4)</v>
      </c>
      <c r="G68" s="17">
        <f t="shared" si="1"/>
        <v>2073.6</v>
      </c>
      <c r="L68" s="136"/>
      <c r="M68" s="11" t="s">
        <v>546</v>
      </c>
      <c r="N68" s="11" t="s">
        <v>177</v>
      </c>
      <c r="O68" s="12">
        <v>2073.6</v>
      </c>
    </row>
    <row r="69" spans="1:15" ht="30">
      <c r="A69" s="7">
        <f t="shared" si="2"/>
        <v>1</v>
      </c>
      <c r="B69" s="15">
        <f>IF(A69=0,0,SUBTOTAL(9,$A$14:A69))</f>
        <v>55</v>
      </c>
      <c r="C69" s="16">
        <f t="shared" si="3"/>
        <v>0</v>
      </c>
      <c r="D69" s="197">
        <f t="shared" si="0"/>
        <v>0</v>
      </c>
      <c r="E69" s="197" t="str">
        <f t="shared" si="4"/>
        <v>1-4-5</v>
      </c>
      <c r="F69" s="197" t="str">
        <f t="shared" si="5"/>
        <v>Затраты труда рабочих (ср 4,5)</v>
      </c>
      <c r="G69" s="17">
        <f t="shared" si="1"/>
        <v>151.19999999999999</v>
      </c>
      <c r="L69" s="136"/>
      <c r="M69" s="11" t="s">
        <v>99</v>
      </c>
      <c r="N69" s="11" t="s">
        <v>100</v>
      </c>
      <c r="O69" s="12">
        <v>151.19999999999999</v>
      </c>
    </row>
    <row r="70" spans="1:15" ht="30">
      <c r="A70" s="7">
        <f t="shared" si="2"/>
        <v>1</v>
      </c>
      <c r="B70" s="15">
        <f>IF(A70=0,0,SUBTOTAL(9,$A$14:A70))</f>
        <v>56</v>
      </c>
      <c r="C70" s="16">
        <f t="shared" si="3"/>
        <v>0</v>
      </c>
      <c r="D70" s="197">
        <f t="shared" si="0"/>
        <v>0</v>
      </c>
      <c r="E70" s="197" t="str">
        <f t="shared" si="4"/>
        <v>1-4-6</v>
      </c>
      <c r="F70" s="197" t="str">
        <f t="shared" si="5"/>
        <v>Затраты труда рабочих (ср 4,6)</v>
      </c>
      <c r="G70" s="17">
        <f t="shared" si="1"/>
        <v>227.61</v>
      </c>
      <c r="L70" s="136"/>
      <c r="M70" s="11" t="s">
        <v>261</v>
      </c>
      <c r="N70" s="11" t="s">
        <v>262</v>
      </c>
      <c r="O70" s="12">
        <v>227.61</v>
      </c>
    </row>
    <row r="71" spans="1:15" ht="30">
      <c r="A71" s="7">
        <f t="shared" si="2"/>
        <v>1</v>
      </c>
      <c r="B71" s="15">
        <f>IF(A71=0,0,SUBTOTAL(9,$A$14:A71))</f>
        <v>57</v>
      </c>
      <c r="C71" s="16">
        <f t="shared" si="3"/>
        <v>0</v>
      </c>
      <c r="D71" s="197">
        <f t="shared" si="0"/>
        <v>0</v>
      </c>
      <c r="E71" s="197" t="str">
        <f t="shared" si="4"/>
        <v>1-5-0</v>
      </c>
      <c r="F71" s="197" t="str">
        <f t="shared" si="5"/>
        <v>Затраты труда рабочих (ср 5)</v>
      </c>
      <c r="G71" s="17">
        <f t="shared" si="1"/>
        <v>161.6</v>
      </c>
      <c r="L71" s="136"/>
      <c r="M71" s="11" t="s">
        <v>263</v>
      </c>
      <c r="N71" s="11" t="s">
        <v>144</v>
      </c>
      <c r="O71" s="12">
        <v>161.6</v>
      </c>
    </row>
    <row r="72" spans="1:15" ht="30">
      <c r="A72" s="7">
        <f t="shared" si="2"/>
        <v>1</v>
      </c>
      <c r="B72" s="15">
        <f>IF(A72=0,0,SUBTOTAL(9,$A$14:A72))</f>
        <v>58</v>
      </c>
      <c r="C72" s="16">
        <f t="shared" si="3"/>
        <v>0</v>
      </c>
      <c r="D72" s="197">
        <f t="shared" si="0"/>
        <v>0</v>
      </c>
      <c r="E72" s="197" t="str">
        <f t="shared" si="4"/>
        <v>1-5-4</v>
      </c>
      <c r="F72" s="197" t="str">
        <f t="shared" si="5"/>
        <v>Затраты труда рабочих (ср 5,4)</v>
      </c>
      <c r="G72" s="17">
        <f t="shared" si="1"/>
        <v>206.64</v>
      </c>
      <c r="L72" s="136"/>
      <c r="M72" s="11" t="s">
        <v>285</v>
      </c>
      <c r="N72" s="11" t="s">
        <v>286</v>
      </c>
      <c r="O72" s="12">
        <v>206.64</v>
      </c>
    </row>
    <row r="73" spans="1:15">
      <c r="A73" s="7">
        <f t="shared" si="2"/>
        <v>1</v>
      </c>
      <c r="B73" s="15">
        <f>IF(A73=0,0,SUBTOTAL(9,$A$14:A73))</f>
        <v>59</v>
      </c>
      <c r="C73" s="16" t="str">
        <f t="shared" si="3"/>
        <v>02-01-08б Итог</v>
      </c>
      <c r="D73" s="197">
        <f t="shared" si="0"/>
        <v>0</v>
      </c>
      <c r="E73" s="197">
        <f t="shared" si="4"/>
        <v>0</v>
      </c>
      <c r="F73" s="197">
        <f t="shared" si="5"/>
        <v>0</v>
      </c>
      <c r="G73" s="17">
        <f t="shared" si="1"/>
        <v>20429.91</v>
      </c>
      <c r="L73" s="11" t="s">
        <v>605</v>
      </c>
      <c r="M73" s="9"/>
      <c r="N73" s="9"/>
      <c r="O73" s="12">
        <v>20429.909999999996</v>
      </c>
    </row>
    <row r="74" spans="1:15" ht="30">
      <c r="A74" s="7">
        <f t="shared" si="2"/>
        <v>1</v>
      </c>
      <c r="B74" s="15">
        <f>IF(A74=0,0,SUBTOTAL(9,$A$14:A74))</f>
        <v>60</v>
      </c>
      <c r="C74" s="16" t="str">
        <f t="shared" si="3"/>
        <v>02-01-09</v>
      </c>
      <c r="D74" s="197" t="str">
        <f t="shared" si="0"/>
        <v>ГК ГТУ. Электротехническая часть. Вторичная коммутация</v>
      </c>
      <c r="E74" s="197" t="str">
        <f t="shared" si="4"/>
        <v>1-3-1</v>
      </c>
      <c r="F74" s="197" t="str">
        <f t="shared" si="5"/>
        <v>Затраты труда рабочих (ср 3,1)</v>
      </c>
      <c r="G74" s="17">
        <f t="shared" si="1"/>
        <v>2393.66</v>
      </c>
      <c r="L74" s="11" t="s">
        <v>256</v>
      </c>
      <c r="M74" s="11" t="s">
        <v>259</v>
      </c>
      <c r="N74" s="11" t="s">
        <v>168</v>
      </c>
      <c r="O74" s="12">
        <v>2393.66</v>
      </c>
    </row>
    <row r="75" spans="1:15" ht="30">
      <c r="A75" s="7">
        <f t="shared" si="2"/>
        <v>1</v>
      </c>
      <c r="B75" s="15">
        <f>IF(A75=0,0,SUBTOTAL(9,$A$14:A75))</f>
        <v>61</v>
      </c>
      <c r="C75" s="16">
        <f t="shared" si="3"/>
        <v>0</v>
      </c>
      <c r="D75" s="197">
        <f t="shared" si="0"/>
        <v>0</v>
      </c>
      <c r="E75" s="197" t="str">
        <f t="shared" si="4"/>
        <v>1-3-4</v>
      </c>
      <c r="F75" s="197" t="str">
        <f t="shared" si="5"/>
        <v>Затраты труда рабочих (ср 3,4)</v>
      </c>
      <c r="G75" s="17">
        <f t="shared" si="1"/>
        <v>60.6</v>
      </c>
      <c r="L75" s="136"/>
      <c r="M75" s="11" t="s">
        <v>449</v>
      </c>
      <c r="N75" s="11" t="s">
        <v>175</v>
      </c>
      <c r="O75" s="12">
        <v>60.6</v>
      </c>
    </row>
    <row r="76" spans="1:15" ht="30">
      <c r="A76" s="7">
        <f t="shared" si="2"/>
        <v>1</v>
      </c>
      <c r="B76" s="15">
        <f>IF(A76=0,0,SUBTOTAL(9,$A$14:A76))</f>
        <v>62</v>
      </c>
      <c r="C76" s="16">
        <f t="shared" si="3"/>
        <v>0</v>
      </c>
      <c r="D76" s="197">
        <f t="shared" si="0"/>
        <v>0</v>
      </c>
      <c r="E76" s="197" t="str">
        <f t="shared" si="4"/>
        <v>1-3-6</v>
      </c>
      <c r="F76" s="197" t="str">
        <f t="shared" si="5"/>
        <v>Затраты труда рабочих (ср 3,6)</v>
      </c>
      <c r="G76" s="17">
        <f t="shared" si="1"/>
        <v>35353.22</v>
      </c>
      <c r="L76" s="136"/>
      <c r="M76" s="11" t="s">
        <v>446</v>
      </c>
      <c r="N76" s="11" t="s">
        <v>169</v>
      </c>
      <c r="O76" s="12">
        <v>35353.22</v>
      </c>
    </row>
    <row r="77" spans="1:15" ht="30">
      <c r="A77" s="7">
        <f t="shared" si="2"/>
        <v>1</v>
      </c>
      <c r="B77" s="15">
        <f>IF(A77=0,0,SUBTOTAL(9,$A$14:A77))</f>
        <v>63</v>
      </c>
      <c r="C77" s="16">
        <f t="shared" si="3"/>
        <v>0</v>
      </c>
      <c r="D77" s="197">
        <f t="shared" si="0"/>
        <v>0</v>
      </c>
      <c r="E77" s="197" t="str">
        <f t="shared" si="4"/>
        <v>1-3-8</v>
      </c>
      <c r="F77" s="197" t="str">
        <f t="shared" si="5"/>
        <v>Затраты труда рабочих (ср 3,8)</v>
      </c>
      <c r="G77" s="17">
        <f t="shared" si="1"/>
        <v>21.45</v>
      </c>
      <c r="L77" s="136"/>
      <c r="M77" s="11" t="s">
        <v>22</v>
      </c>
      <c r="N77" s="11" t="s">
        <v>23</v>
      </c>
      <c r="O77" s="12">
        <v>21.45</v>
      </c>
    </row>
    <row r="78" spans="1:15" ht="30">
      <c r="A78" s="7">
        <f t="shared" si="2"/>
        <v>1</v>
      </c>
      <c r="B78" s="15">
        <f>IF(A78=0,0,SUBTOTAL(9,$A$14:A78))</f>
        <v>64</v>
      </c>
      <c r="C78" s="16">
        <f t="shared" si="3"/>
        <v>0</v>
      </c>
      <c r="D78" s="197">
        <f t="shared" si="0"/>
        <v>0</v>
      </c>
      <c r="E78" s="197" t="str">
        <f t="shared" si="4"/>
        <v>1-3-9</v>
      </c>
      <c r="F78" s="197" t="str">
        <f t="shared" si="5"/>
        <v>Затраты труда рабочих (ср 3,9)</v>
      </c>
      <c r="G78" s="17">
        <f t="shared" si="1"/>
        <v>120.6</v>
      </c>
      <c r="L78" s="136"/>
      <c r="M78" s="11" t="s">
        <v>24</v>
      </c>
      <c r="N78" s="11" t="s">
        <v>25</v>
      </c>
      <c r="O78" s="12">
        <v>120.6</v>
      </c>
    </row>
    <row r="79" spans="1:15" ht="30">
      <c r="A79" s="7">
        <f t="shared" si="2"/>
        <v>1</v>
      </c>
      <c r="B79" s="15">
        <f>IF(A79=0,0,SUBTOTAL(9,$A$14:A79))</f>
        <v>65</v>
      </c>
      <c r="C79" s="16">
        <f t="shared" si="3"/>
        <v>0</v>
      </c>
      <c r="D79" s="197">
        <f t="shared" ref="D79:D142" si="6">IF(ISERROR(VLOOKUP(C79,сметы,3,FALSE))=TRUE,0,VLOOKUP(C79,сметы,3,FALSE))</f>
        <v>0</v>
      </c>
      <c r="E79" s="197" t="str">
        <f t="shared" si="4"/>
        <v>1-4-0</v>
      </c>
      <c r="F79" s="197" t="str">
        <f t="shared" si="5"/>
        <v>Затраты труда рабочих (ср 4)</v>
      </c>
      <c r="G79" s="17">
        <f t="shared" ref="G79:G142" si="7">ROUND(O79*ПЧ,2)</f>
        <v>76221.009999999995</v>
      </c>
      <c r="L79" s="136"/>
      <c r="M79" s="11" t="s">
        <v>26</v>
      </c>
      <c r="N79" s="11" t="s">
        <v>27</v>
      </c>
      <c r="O79" s="12">
        <v>76221.009999999995</v>
      </c>
    </row>
    <row r="80" spans="1:15" ht="30">
      <c r="A80" s="7">
        <f t="shared" ref="A80:A143" si="8">IF(G80=0,0,1)</f>
        <v>1</v>
      </c>
      <c r="B80" s="15">
        <f>IF(A80=0,0,SUBTOTAL(9,$A$14:A80))</f>
        <v>66</v>
      </c>
      <c r="C80" s="16">
        <f t="shared" ref="C80:C143" si="9">L80</f>
        <v>0</v>
      </c>
      <c r="D80" s="197">
        <f t="shared" si="6"/>
        <v>0</v>
      </c>
      <c r="E80" s="197" t="str">
        <f t="shared" ref="E80:E143" si="10">IF($A80=0,0,M80)</f>
        <v>1-4-2</v>
      </c>
      <c r="F80" s="197" t="str">
        <f t="shared" ref="F80:F143" si="11">IF($A80=0,0,N80)</f>
        <v>Затраты труда рабочих (ср 4,2)</v>
      </c>
      <c r="G80" s="17">
        <f t="shared" si="7"/>
        <v>1914.96</v>
      </c>
      <c r="L80" s="136"/>
      <c r="M80" s="11" t="s">
        <v>28</v>
      </c>
      <c r="N80" s="11" t="s">
        <v>29</v>
      </c>
      <c r="O80" s="12">
        <v>1914.96</v>
      </c>
    </row>
    <row r="81" spans="1:15" ht="30">
      <c r="A81" s="7">
        <f t="shared" si="8"/>
        <v>1</v>
      </c>
      <c r="B81" s="15">
        <f>IF(A81=0,0,SUBTOTAL(9,$A$14:A81))</f>
        <v>67</v>
      </c>
      <c r="C81" s="16">
        <f t="shared" si="9"/>
        <v>0</v>
      </c>
      <c r="D81" s="197">
        <f t="shared" si="6"/>
        <v>0</v>
      </c>
      <c r="E81" s="197" t="str">
        <f t="shared" si="10"/>
        <v>1-4-3</v>
      </c>
      <c r="F81" s="197" t="str">
        <f t="shared" si="11"/>
        <v>Затраты труда рабочих (ср 4,3)</v>
      </c>
      <c r="G81" s="17">
        <f t="shared" si="7"/>
        <v>11522.16</v>
      </c>
      <c r="L81" s="136"/>
      <c r="M81" s="11" t="s">
        <v>281</v>
      </c>
      <c r="N81" s="11" t="s">
        <v>176</v>
      </c>
      <c r="O81" s="12">
        <v>11522.16</v>
      </c>
    </row>
    <row r="82" spans="1:15" ht="30">
      <c r="A82" s="7">
        <f t="shared" si="8"/>
        <v>1</v>
      </c>
      <c r="B82" s="15">
        <f>IF(A82=0,0,SUBTOTAL(9,$A$14:A82))</f>
        <v>68</v>
      </c>
      <c r="C82" s="16">
        <f t="shared" si="9"/>
        <v>0</v>
      </c>
      <c r="D82" s="197">
        <f t="shared" si="6"/>
        <v>0</v>
      </c>
      <c r="E82" s="197" t="str">
        <f t="shared" si="10"/>
        <v>1-5-0</v>
      </c>
      <c r="F82" s="197" t="str">
        <f t="shared" si="11"/>
        <v>Затраты труда рабочих (ср 5)</v>
      </c>
      <c r="G82" s="17">
        <f t="shared" si="7"/>
        <v>20.2</v>
      </c>
      <c r="L82" s="136"/>
      <c r="M82" s="11" t="s">
        <v>263</v>
      </c>
      <c r="N82" s="11" t="s">
        <v>144</v>
      </c>
      <c r="O82" s="12">
        <v>20.2</v>
      </c>
    </row>
    <row r="83" spans="1:15">
      <c r="A83" s="7">
        <f t="shared" si="8"/>
        <v>1</v>
      </c>
      <c r="B83" s="15">
        <f>IF(A83=0,0,SUBTOTAL(9,$A$14:A83))</f>
        <v>69</v>
      </c>
      <c r="C83" s="16" t="str">
        <f t="shared" si="9"/>
        <v>02-01-09 Итог</v>
      </c>
      <c r="D83" s="197">
        <f t="shared" si="6"/>
        <v>0</v>
      </c>
      <c r="E83" s="197">
        <f t="shared" si="10"/>
        <v>0</v>
      </c>
      <c r="F83" s="197">
        <f t="shared" si="11"/>
        <v>0</v>
      </c>
      <c r="G83" s="17">
        <f t="shared" si="7"/>
        <v>127627.86</v>
      </c>
      <c r="L83" s="11" t="s">
        <v>337</v>
      </c>
      <c r="M83" s="9"/>
      <c r="N83" s="9"/>
      <c r="O83" s="12">
        <v>127627.86</v>
      </c>
    </row>
    <row r="84" spans="1:15" ht="30">
      <c r="A84" s="7">
        <f t="shared" si="8"/>
        <v>1</v>
      </c>
      <c r="B84" s="15">
        <f>IF(A84=0,0,SUBTOTAL(9,$A$14:A84))</f>
        <v>70</v>
      </c>
      <c r="C84" s="16" t="str">
        <f t="shared" si="9"/>
        <v>02-01-10</v>
      </c>
      <c r="D84" s="197" t="str">
        <f t="shared" si="6"/>
        <v>ГК ГТУ. Электротехническая часть. Освещение</v>
      </c>
      <c r="E84" s="197" t="str">
        <f t="shared" si="10"/>
        <v>1-3-1</v>
      </c>
      <c r="F84" s="197" t="str">
        <f t="shared" si="11"/>
        <v>Затраты труда рабочих (ср 3,1)</v>
      </c>
      <c r="G84" s="17">
        <f t="shared" si="7"/>
        <v>3589.26</v>
      </c>
      <c r="L84" s="11" t="s">
        <v>257</v>
      </c>
      <c r="M84" s="11" t="s">
        <v>259</v>
      </c>
      <c r="N84" s="11" t="s">
        <v>168</v>
      </c>
      <c r="O84" s="12">
        <v>3589.26</v>
      </c>
    </row>
    <row r="85" spans="1:15" ht="30">
      <c r="A85" s="7">
        <f t="shared" si="8"/>
        <v>1</v>
      </c>
      <c r="B85" s="15">
        <f>IF(A85=0,0,SUBTOTAL(9,$A$14:A85))</f>
        <v>71</v>
      </c>
      <c r="C85" s="16">
        <f t="shared" si="9"/>
        <v>0</v>
      </c>
      <c r="D85" s="197">
        <f t="shared" si="6"/>
        <v>0</v>
      </c>
      <c r="E85" s="197" t="str">
        <f t="shared" si="10"/>
        <v>1-3-8</v>
      </c>
      <c r="F85" s="197" t="str">
        <f t="shared" si="11"/>
        <v>Затраты труда рабочих (ср 3,8)</v>
      </c>
      <c r="G85" s="17">
        <f t="shared" si="7"/>
        <v>6692.27</v>
      </c>
      <c r="L85" s="136"/>
      <c r="M85" s="11" t="s">
        <v>22</v>
      </c>
      <c r="N85" s="11" t="s">
        <v>23</v>
      </c>
      <c r="O85" s="12">
        <v>6692.27</v>
      </c>
    </row>
    <row r="86" spans="1:15" ht="30">
      <c r="A86" s="7">
        <f t="shared" si="8"/>
        <v>1</v>
      </c>
      <c r="B86" s="15">
        <f>IF(A86=0,0,SUBTOTAL(9,$A$14:A86))</f>
        <v>72</v>
      </c>
      <c r="C86" s="16">
        <f t="shared" si="9"/>
        <v>0</v>
      </c>
      <c r="D86" s="197">
        <f t="shared" si="6"/>
        <v>0</v>
      </c>
      <c r="E86" s="197" t="str">
        <f t="shared" si="10"/>
        <v>1-3-9</v>
      </c>
      <c r="F86" s="197" t="str">
        <f t="shared" si="11"/>
        <v>Затраты труда рабочих (ср 3,9)</v>
      </c>
      <c r="G86" s="17">
        <f t="shared" si="7"/>
        <v>37.15</v>
      </c>
      <c r="L86" s="136"/>
      <c r="M86" s="11" t="s">
        <v>24</v>
      </c>
      <c r="N86" s="11" t="s">
        <v>25</v>
      </c>
      <c r="O86" s="12">
        <v>37.15</v>
      </c>
    </row>
    <row r="87" spans="1:15" ht="30">
      <c r="A87" s="7">
        <f t="shared" si="8"/>
        <v>1</v>
      </c>
      <c r="B87" s="15">
        <f>IF(A87=0,0,SUBTOTAL(9,$A$14:A87))</f>
        <v>73</v>
      </c>
      <c r="C87" s="16">
        <f t="shared" si="9"/>
        <v>0</v>
      </c>
      <c r="D87" s="197">
        <f t="shared" si="6"/>
        <v>0</v>
      </c>
      <c r="E87" s="197" t="str">
        <f t="shared" si="10"/>
        <v>1-4-0</v>
      </c>
      <c r="F87" s="197" t="str">
        <f t="shared" si="11"/>
        <v>Затраты труда рабочих (ср 4)</v>
      </c>
      <c r="G87" s="17">
        <f t="shared" si="7"/>
        <v>9375.57</v>
      </c>
      <c r="L87" s="136"/>
      <c r="M87" s="11" t="s">
        <v>26</v>
      </c>
      <c r="N87" s="11" t="s">
        <v>27</v>
      </c>
      <c r="O87" s="12">
        <v>9375.57</v>
      </c>
    </row>
    <row r="88" spans="1:15" ht="30">
      <c r="A88" s="7">
        <f t="shared" si="8"/>
        <v>1</v>
      </c>
      <c r="B88" s="15">
        <f>IF(A88=0,0,SUBTOTAL(9,$A$14:A88))</f>
        <v>74</v>
      </c>
      <c r="C88" s="16">
        <f t="shared" si="9"/>
        <v>0</v>
      </c>
      <c r="D88" s="197">
        <f t="shared" si="6"/>
        <v>0</v>
      </c>
      <c r="E88" s="197" t="str">
        <f t="shared" si="10"/>
        <v>1-4-2</v>
      </c>
      <c r="F88" s="197" t="str">
        <f t="shared" si="11"/>
        <v>Затраты труда рабочих (ср 4,2)</v>
      </c>
      <c r="G88" s="17">
        <f t="shared" si="7"/>
        <v>1245.56</v>
      </c>
      <c r="L88" s="136"/>
      <c r="M88" s="11" t="s">
        <v>28</v>
      </c>
      <c r="N88" s="11" t="s">
        <v>29</v>
      </c>
      <c r="O88" s="12">
        <v>1245.56</v>
      </c>
    </row>
    <row r="89" spans="1:15" ht="30">
      <c r="A89" s="7">
        <f t="shared" si="8"/>
        <v>1</v>
      </c>
      <c r="B89" s="15">
        <f>IF(A89=0,0,SUBTOTAL(9,$A$14:A89))</f>
        <v>75</v>
      </c>
      <c r="C89" s="16">
        <f t="shared" si="9"/>
        <v>0</v>
      </c>
      <c r="D89" s="197">
        <f t="shared" si="6"/>
        <v>0</v>
      </c>
      <c r="E89" s="197" t="str">
        <f t="shared" si="10"/>
        <v>1-4-5</v>
      </c>
      <c r="F89" s="197" t="str">
        <f t="shared" si="11"/>
        <v>Затраты труда рабочих (ср 4,5)</v>
      </c>
      <c r="G89" s="17">
        <f t="shared" si="7"/>
        <v>4.18</v>
      </c>
      <c r="L89" s="136"/>
      <c r="M89" s="11" t="s">
        <v>99</v>
      </c>
      <c r="N89" s="11" t="s">
        <v>100</v>
      </c>
      <c r="O89" s="12">
        <v>4.18</v>
      </c>
    </row>
    <row r="90" spans="1:15">
      <c r="A90" s="7">
        <f t="shared" si="8"/>
        <v>1</v>
      </c>
      <c r="B90" s="15">
        <f>IF(A90=0,0,SUBTOTAL(9,$A$14:A90))</f>
        <v>76</v>
      </c>
      <c r="C90" s="16" t="str">
        <f t="shared" si="9"/>
        <v>02-01-10 Итог</v>
      </c>
      <c r="D90" s="197">
        <f t="shared" si="6"/>
        <v>0</v>
      </c>
      <c r="E90" s="197">
        <f t="shared" si="10"/>
        <v>0</v>
      </c>
      <c r="F90" s="197">
        <f t="shared" si="11"/>
        <v>0</v>
      </c>
      <c r="G90" s="17">
        <f t="shared" si="7"/>
        <v>20943.990000000002</v>
      </c>
      <c r="L90" s="11" t="s">
        <v>338</v>
      </c>
      <c r="M90" s="9"/>
      <c r="N90" s="9"/>
      <c r="O90" s="12">
        <v>20943.990000000002</v>
      </c>
    </row>
    <row r="91" spans="1:15" ht="30">
      <c r="A91" s="7">
        <f t="shared" si="8"/>
        <v>1</v>
      </c>
      <c r="B91" s="15">
        <f>IF(A91=0,0,SUBTOTAL(9,$A$14:A91))</f>
        <v>77</v>
      </c>
      <c r="C91" s="16" t="str">
        <f t="shared" si="9"/>
        <v>02-01-11</v>
      </c>
      <c r="D91" s="197" t="str">
        <f t="shared" si="6"/>
        <v>ГК ГТУ. Электротехническая часть. Первичная коммутация</v>
      </c>
      <c r="E91" s="197" t="str">
        <f t="shared" si="10"/>
        <v>1-3-1</v>
      </c>
      <c r="F91" s="197" t="str">
        <f t="shared" si="11"/>
        <v>Затраты труда рабочих (ср 3,1)</v>
      </c>
      <c r="G91" s="17">
        <f t="shared" si="7"/>
        <v>2393.66</v>
      </c>
      <c r="L91" s="11" t="s">
        <v>276</v>
      </c>
      <c r="M91" s="11" t="s">
        <v>259</v>
      </c>
      <c r="N91" s="11" t="s">
        <v>168</v>
      </c>
      <c r="O91" s="12">
        <v>2393.66</v>
      </c>
    </row>
    <row r="92" spans="1:15" ht="30">
      <c r="A92" s="7">
        <f t="shared" si="8"/>
        <v>1</v>
      </c>
      <c r="B92" s="15">
        <f>IF(A92=0,0,SUBTOTAL(9,$A$14:A92))</f>
        <v>78</v>
      </c>
      <c r="C92" s="16">
        <f t="shared" si="9"/>
        <v>0</v>
      </c>
      <c r="D92" s="197">
        <f t="shared" si="6"/>
        <v>0</v>
      </c>
      <c r="E92" s="197" t="str">
        <f t="shared" si="10"/>
        <v>1-3-2</v>
      </c>
      <c r="F92" s="197" t="str">
        <f t="shared" si="11"/>
        <v>Затраты труда рабочих (ср 3,2)</v>
      </c>
      <c r="G92" s="17">
        <f t="shared" si="7"/>
        <v>11.58</v>
      </c>
      <c r="L92" s="136"/>
      <c r="M92" s="11" t="s">
        <v>541</v>
      </c>
      <c r="N92" s="11" t="s">
        <v>171</v>
      </c>
      <c r="O92" s="12">
        <v>11.58</v>
      </c>
    </row>
    <row r="93" spans="1:15" ht="30">
      <c r="A93" s="7">
        <f t="shared" si="8"/>
        <v>1</v>
      </c>
      <c r="B93" s="15">
        <f>IF(A93=0,0,SUBTOTAL(9,$A$14:A93))</f>
        <v>79</v>
      </c>
      <c r="C93" s="16">
        <f t="shared" si="9"/>
        <v>0</v>
      </c>
      <c r="D93" s="197">
        <f t="shared" si="6"/>
        <v>0</v>
      </c>
      <c r="E93" s="197" t="str">
        <f t="shared" si="10"/>
        <v>1-3-4</v>
      </c>
      <c r="F93" s="197" t="str">
        <f t="shared" si="11"/>
        <v>Затраты труда рабочих (ср 3,4)</v>
      </c>
      <c r="G93" s="17">
        <f t="shared" si="7"/>
        <v>96</v>
      </c>
      <c r="L93" s="136"/>
      <c r="M93" s="11" t="s">
        <v>449</v>
      </c>
      <c r="N93" s="11" t="s">
        <v>175</v>
      </c>
      <c r="O93" s="12">
        <v>96</v>
      </c>
    </row>
    <row r="94" spans="1:15" ht="30">
      <c r="A94" s="7">
        <f t="shared" si="8"/>
        <v>1</v>
      </c>
      <c r="B94" s="15">
        <f>IF(A94=0,0,SUBTOTAL(9,$A$14:A94))</f>
        <v>80</v>
      </c>
      <c r="C94" s="16">
        <f t="shared" si="9"/>
        <v>0</v>
      </c>
      <c r="D94" s="197">
        <f t="shared" si="6"/>
        <v>0</v>
      </c>
      <c r="E94" s="197" t="str">
        <f t="shared" si="10"/>
        <v>1-3-6</v>
      </c>
      <c r="F94" s="197" t="str">
        <f t="shared" si="11"/>
        <v>Затраты труда рабочих (ср 3,6)</v>
      </c>
      <c r="G94" s="17">
        <f t="shared" si="7"/>
        <v>150.47999999999999</v>
      </c>
      <c r="L94" s="136"/>
      <c r="M94" s="11" t="s">
        <v>446</v>
      </c>
      <c r="N94" s="11" t="s">
        <v>169</v>
      </c>
      <c r="O94" s="12">
        <v>150.47999999999999</v>
      </c>
    </row>
    <row r="95" spans="1:15" ht="30">
      <c r="A95" s="7">
        <f t="shared" si="8"/>
        <v>1</v>
      </c>
      <c r="B95" s="15">
        <f>IF(A95=0,0,SUBTOTAL(9,$A$14:A95))</f>
        <v>81</v>
      </c>
      <c r="C95" s="16">
        <f t="shared" si="9"/>
        <v>0</v>
      </c>
      <c r="D95" s="197">
        <f t="shared" si="6"/>
        <v>0</v>
      </c>
      <c r="E95" s="197" t="str">
        <f t="shared" si="10"/>
        <v>1-3-8</v>
      </c>
      <c r="F95" s="197" t="str">
        <f t="shared" si="11"/>
        <v>Затраты труда рабочих (ср 3,8)</v>
      </c>
      <c r="G95" s="17">
        <f t="shared" si="7"/>
        <v>3972.77</v>
      </c>
      <c r="L95" s="136"/>
      <c r="M95" s="11" t="s">
        <v>22</v>
      </c>
      <c r="N95" s="11" t="s">
        <v>23</v>
      </c>
      <c r="O95" s="12">
        <v>3972.77</v>
      </c>
    </row>
    <row r="96" spans="1:15" ht="30">
      <c r="A96" s="7">
        <f t="shared" si="8"/>
        <v>1</v>
      </c>
      <c r="B96" s="15">
        <f>IF(A96=0,0,SUBTOTAL(9,$A$14:A96))</f>
        <v>82</v>
      </c>
      <c r="C96" s="16">
        <f t="shared" si="9"/>
        <v>0</v>
      </c>
      <c r="D96" s="197">
        <f t="shared" si="6"/>
        <v>0</v>
      </c>
      <c r="E96" s="197" t="str">
        <f t="shared" si="10"/>
        <v>1-3-9</v>
      </c>
      <c r="F96" s="197" t="str">
        <f t="shared" si="11"/>
        <v>Затраты труда рабочих (ср 3,9)</v>
      </c>
      <c r="G96" s="17">
        <f t="shared" si="7"/>
        <v>15.44</v>
      </c>
      <c r="L96" s="136"/>
      <c r="M96" s="11" t="s">
        <v>24</v>
      </c>
      <c r="N96" s="11" t="s">
        <v>25</v>
      </c>
      <c r="O96" s="12">
        <v>15.44</v>
      </c>
    </row>
    <row r="97" spans="1:15" ht="30">
      <c r="A97" s="7">
        <f t="shared" si="8"/>
        <v>1</v>
      </c>
      <c r="B97" s="15">
        <f>IF(A97=0,0,SUBTOTAL(9,$A$14:A97))</f>
        <v>83</v>
      </c>
      <c r="C97" s="16">
        <f t="shared" si="9"/>
        <v>0</v>
      </c>
      <c r="D97" s="197">
        <f t="shared" si="6"/>
        <v>0</v>
      </c>
      <c r="E97" s="197" t="str">
        <f t="shared" si="10"/>
        <v>1-4-0</v>
      </c>
      <c r="F97" s="197" t="str">
        <f t="shared" si="11"/>
        <v>Затраты труда рабочих (ср 4)</v>
      </c>
      <c r="G97" s="17">
        <f t="shared" si="7"/>
        <v>49069.55</v>
      </c>
      <c r="L97" s="136"/>
      <c r="M97" s="11" t="s">
        <v>26</v>
      </c>
      <c r="N97" s="11" t="s">
        <v>27</v>
      </c>
      <c r="O97" s="12">
        <v>49069.55</v>
      </c>
    </row>
    <row r="98" spans="1:15" ht="30">
      <c r="A98" s="7">
        <f t="shared" si="8"/>
        <v>1</v>
      </c>
      <c r="B98" s="15">
        <f>IF(A98=0,0,SUBTOTAL(9,$A$14:A98))</f>
        <v>84</v>
      </c>
      <c r="C98" s="16">
        <f t="shared" si="9"/>
        <v>0</v>
      </c>
      <c r="D98" s="197">
        <f t="shared" si="6"/>
        <v>0</v>
      </c>
      <c r="E98" s="197" t="str">
        <f t="shared" si="10"/>
        <v>1-4-2</v>
      </c>
      <c r="F98" s="197" t="str">
        <f t="shared" si="11"/>
        <v>Затраты труда рабочих (ср 4,2)</v>
      </c>
      <c r="G98" s="17">
        <f t="shared" si="7"/>
        <v>5469.73</v>
      </c>
      <c r="L98" s="136"/>
      <c r="M98" s="11" t="s">
        <v>28</v>
      </c>
      <c r="N98" s="11" t="s">
        <v>29</v>
      </c>
      <c r="O98" s="12">
        <v>5469.73</v>
      </c>
    </row>
    <row r="99" spans="1:15" ht="30">
      <c r="A99" s="7">
        <f t="shared" si="8"/>
        <v>1</v>
      </c>
      <c r="B99" s="15">
        <f>IF(A99=0,0,SUBTOTAL(9,$A$14:A99))</f>
        <v>85</v>
      </c>
      <c r="C99" s="16">
        <f t="shared" si="9"/>
        <v>0</v>
      </c>
      <c r="D99" s="197">
        <f t="shared" si="6"/>
        <v>0</v>
      </c>
      <c r="E99" s="197" t="str">
        <f t="shared" si="10"/>
        <v>1-4-3</v>
      </c>
      <c r="F99" s="197" t="str">
        <f t="shared" si="11"/>
        <v>Затраты труда рабочих (ср 4,3)</v>
      </c>
      <c r="G99" s="17">
        <f t="shared" si="7"/>
        <v>2.75</v>
      </c>
      <c r="L99" s="136"/>
      <c r="M99" s="11" t="s">
        <v>281</v>
      </c>
      <c r="N99" s="11" t="s">
        <v>176</v>
      </c>
      <c r="O99" s="12">
        <v>2.75</v>
      </c>
    </row>
    <row r="100" spans="1:15">
      <c r="A100" s="7">
        <f t="shared" si="8"/>
        <v>1</v>
      </c>
      <c r="B100" s="15">
        <f>IF(A100=0,0,SUBTOTAL(9,$A$14:A100))</f>
        <v>86</v>
      </c>
      <c r="C100" s="16" t="str">
        <f t="shared" si="9"/>
        <v>02-01-11 Итог</v>
      </c>
      <c r="D100" s="197">
        <f t="shared" si="6"/>
        <v>0</v>
      </c>
      <c r="E100" s="197">
        <f t="shared" si="10"/>
        <v>0</v>
      </c>
      <c r="F100" s="197">
        <f t="shared" si="11"/>
        <v>0</v>
      </c>
      <c r="G100" s="17">
        <f t="shared" si="7"/>
        <v>61181.96</v>
      </c>
      <c r="L100" s="11" t="s">
        <v>339</v>
      </c>
      <c r="M100" s="9"/>
      <c r="N100" s="9"/>
      <c r="O100" s="12">
        <v>61181.960000000006</v>
      </c>
    </row>
    <row r="101" spans="1:15" ht="30">
      <c r="A101" s="7">
        <f t="shared" si="8"/>
        <v>1</v>
      </c>
      <c r="B101" s="15">
        <f>IF(A101=0,0,SUBTOTAL(9,$A$14:A101))</f>
        <v>87</v>
      </c>
      <c r="C101" s="16" t="str">
        <f t="shared" si="9"/>
        <v>02-01-12</v>
      </c>
      <c r="D101" s="197" t="str">
        <f t="shared" si="6"/>
        <v>ГК ГТУ. КИП и А</v>
      </c>
      <c r="E101" s="197" t="str">
        <f t="shared" si="10"/>
        <v>1-3-0</v>
      </c>
      <c r="F101" s="197" t="str">
        <f t="shared" si="11"/>
        <v>Затраты труда рабочих (ср 3)</v>
      </c>
      <c r="G101" s="17">
        <f t="shared" si="7"/>
        <v>25.36</v>
      </c>
      <c r="L101" s="11" t="s">
        <v>291</v>
      </c>
      <c r="M101" s="11" t="s">
        <v>258</v>
      </c>
      <c r="N101" s="11" t="s">
        <v>172</v>
      </c>
      <c r="O101" s="12">
        <v>25.36</v>
      </c>
    </row>
    <row r="102" spans="1:15" ht="30">
      <c r="A102" s="7">
        <f t="shared" si="8"/>
        <v>1</v>
      </c>
      <c r="B102" s="15">
        <f>IF(A102=0,0,SUBTOTAL(9,$A$14:A102))</f>
        <v>88</v>
      </c>
      <c r="C102" s="16">
        <f t="shared" si="9"/>
        <v>0</v>
      </c>
      <c r="D102" s="197">
        <f t="shared" si="6"/>
        <v>0</v>
      </c>
      <c r="E102" s="197" t="str">
        <f t="shared" si="10"/>
        <v>1-3-1</v>
      </c>
      <c r="F102" s="197" t="str">
        <f t="shared" si="11"/>
        <v>Затраты труда рабочих (ср 3,1)</v>
      </c>
      <c r="G102" s="17">
        <f t="shared" si="7"/>
        <v>8.24</v>
      </c>
      <c r="L102" s="136"/>
      <c r="M102" s="11" t="s">
        <v>259</v>
      </c>
      <c r="N102" s="11" t="s">
        <v>168</v>
      </c>
      <c r="O102" s="12">
        <v>8.24</v>
      </c>
    </row>
    <row r="103" spans="1:15" ht="30">
      <c r="A103" s="7">
        <f t="shared" si="8"/>
        <v>1</v>
      </c>
      <c r="B103" s="15">
        <f>IF(A103=0,0,SUBTOTAL(9,$A$14:A103))</f>
        <v>89</v>
      </c>
      <c r="C103" s="16">
        <f t="shared" si="9"/>
        <v>0</v>
      </c>
      <c r="D103" s="197">
        <f t="shared" si="6"/>
        <v>0</v>
      </c>
      <c r="E103" s="197" t="str">
        <f t="shared" si="10"/>
        <v>1-3-2</v>
      </c>
      <c r="F103" s="197" t="str">
        <f t="shared" si="11"/>
        <v>Затраты труда рабочих (ср 3,2)</v>
      </c>
      <c r="G103" s="17">
        <f t="shared" si="7"/>
        <v>28</v>
      </c>
      <c r="L103" s="136"/>
      <c r="M103" s="11" t="s">
        <v>541</v>
      </c>
      <c r="N103" s="11" t="s">
        <v>171</v>
      </c>
      <c r="O103" s="12">
        <v>28</v>
      </c>
    </row>
    <row r="104" spans="1:15" ht="30">
      <c r="A104" s="7">
        <f t="shared" si="8"/>
        <v>1</v>
      </c>
      <c r="B104" s="15">
        <f>IF(A104=0,0,SUBTOTAL(9,$A$14:A104))</f>
        <v>90</v>
      </c>
      <c r="C104" s="16">
        <f t="shared" si="9"/>
        <v>0</v>
      </c>
      <c r="D104" s="197">
        <f t="shared" si="6"/>
        <v>0</v>
      </c>
      <c r="E104" s="197" t="str">
        <f t="shared" si="10"/>
        <v>1-3-3</v>
      </c>
      <c r="F104" s="197" t="str">
        <f t="shared" si="11"/>
        <v>Затраты труда рабочих (ср 3,3)</v>
      </c>
      <c r="G104" s="17">
        <f t="shared" si="7"/>
        <v>34.78</v>
      </c>
      <c r="L104" s="136"/>
      <c r="M104" s="11" t="s">
        <v>107</v>
      </c>
      <c r="N104" s="11" t="s">
        <v>108</v>
      </c>
      <c r="O104" s="12">
        <v>34.78</v>
      </c>
    </row>
    <row r="105" spans="1:15" ht="30">
      <c r="A105" s="7">
        <f t="shared" si="8"/>
        <v>1</v>
      </c>
      <c r="B105" s="15">
        <f>IF(A105=0,0,SUBTOTAL(9,$A$14:A105))</f>
        <v>91</v>
      </c>
      <c r="C105" s="16">
        <f t="shared" si="9"/>
        <v>0</v>
      </c>
      <c r="D105" s="197">
        <f t="shared" si="6"/>
        <v>0</v>
      </c>
      <c r="E105" s="197" t="str">
        <f t="shared" si="10"/>
        <v>1-3-4</v>
      </c>
      <c r="F105" s="197" t="str">
        <f t="shared" si="11"/>
        <v>Затраты труда рабочих (ср 3,4)</v>
      </c>
      <c r="G105" s="17">
        <f t="shared" si="7"/>
        <v>585.79999999999995</v>
      </c>
      <c r="L105" s="136"/>
      <c r="M105" s="11" t="s">
        <v>449</v>
      </c>
      <c r="N105" s="11" t="s">
        <v>175</v>
      </c>
      <c r="O105" s="12">
        <v>585.79999999999995</v>
      </c>
    </row>
    <row r="106" spans="1:15" ht="30">
      <c r="A106" s="7">
        <f t="shared" si="8"/>
        <v>1</v>
      </c>
      <c r="B106" s="15">
        <f>IF(A106=0,0,SUBTOTAL(9,$A$14:A106))</f>
        <v>92</v>
      </c>
      <c r="C106" s="16">
        <f t="shared" si="9"/>
        <v>0</v>
      </c>
      <c r="D106" s="197">
        <f t="shared" si="6"/>
        <v>0</v>
      </c>
      <c r="E106" s="197" t="str">
        <f t="shared" si="10"/>
        <v>1-3-5</v>
      </c>
      <c r="F106" s="197" t="str">
        <f t="shared" si="11"/>
        <v>Затраты труда рабочих (ср 3,5)</v>
      </c>
      <c r="G106" s="17">
        <f t="shared" si="7"/>
        <v>1192.6500000000001</v>
      </c>
      <c r="L106" s="136"/>
      <c r="M106" s="11" t="s">
        <v>260</v>
      </c>
      <c r="N106" s="11" t="s">
        <v>143</v>
      </c>
      <c r="O106" s="12">
        <v>1192.6500000000001</v>
      </c>
    </row>
    <row r="107" spans="1:15" ht="30">
      <c r="A107" s="7">
        <f t="shared" si="8"/>
        <v>1</v>
      </c>
      <c r="B107" s="15">
        <f>IF(A107=0,0,SUBTOTAL(9,$A$14:A107))</f>
        <v>93</v>
      </c>
      <c r="C107" s="16">
        <f t="shared" si="9"/>
        <v>0</v>
      </c>
      <c r="D107" s="197">
        <f t="shared" si="6"/>
        <v>0</v>
      </c>
      <c r="E107" s="197" t="str">
        <f t="shared" si="10"/>
        <v>1-3-6</v>
      </c>
      <c r="F107" s="197" t="str">
        <f t="shared" si="11"/>
        <v>Затраты труда рабочих (ср 3,6)</v>
      </c>
      <c r="G107" s="17">
        <f t="shared" si="7"/>
        <v>1631.5</v>
      </c>
      <c r="L107" s="136"/>
      <c r="M107" s="11" t="s">
        <v>446</v>
      </c>
      <c r="N107" s="11" t="s">
        <v>169</v>
      </c>
      <c r="O107" s="12">
        <v>1631.5</v>
      </c>
    </row>
    <row r="108" spans="1:15" ht="30">
      <c r="A108" s="7">
        <f t="shared" si="8"/>
        <v>1</v>
      </c>
      <c r="B108" s="15">
        <f>IF(A108=0,0,SUBTOTAL(9,$A$14:A108))</f>
        <v>94</v>
      </c>
      <c r="C108" s="16">
        <f t="shared" si="9"/>
        <v>0</v>
      </c>
      <c r="D108" s="197">
        <f t="shared" si="6"/>
        <v>0</v>
      </c>
      <c r="E108" s="197" t="str">
        <f t="shared" si="10"/>
        <v>1-3-8</v>
      </c>
      <c r="F108" s="197" t="str">
        <f t="shared" si="11"/>
        <v>Затраты труда рабочих (ср 3,8)</v>
      </c>
      <c r="G108" s="17">
        <f t="shared" si="7"/>
        <v>1860.06</v>
      </c>
      <c r="L108" s="136"/>
      <c r="M108" s="11" t="s">
        <v>22</v>
      </c>
      <c r="N108" s="11" t="s">
        <v>23</v>
      </c>
      <c r="O108" s="12">
        <v>1860.06</v>
      </c>
    </row>
    <row r="109" spans="1:15" ht="30">
      <c r="A109" s="7">
        <f t="shared" si="8"/>
        <v>1</v>
      </c>
      <c r="B109" s="15">
        <f>IF(A109=0,0,SUBTOTAL(9,$A$14:A109))</f>
        <v>95</v>
      </c>
      <c r="C109" s="16">
        <f t="shared" si="9"/>
        <v>0</v>
      </c>
      <c r="D109" s="197">
        <f t="shared" si="6"/>
        <v>0</v>
      </c>
      <c r="E109" s="197" t="str">
        <f t="shared" si="10"/>
        <v>1-3-9</v>
      </c>
      <c r="F109" s="197" t="str">
        <f t="shared" si="11"/>
        <v>Затраты труда рабочих (ср 3,9)</v>
      </c>
      <c r="G109" s="17">
        <f t="shared" si="7"/>
        <v>718.63</v>
      </c>
      <c r="L109" s="136"/>
      <c r="M109" s="11" t="s">
        <v>24</v>
      </c>
      <c r="N109" s="11" t="s">
        <v>25</v>
      </c>
      <c r="O109" s="12">
        <v>718.63</v>
      </c>
    </row>
    <row r="110" spans="1:15" ht="30">
      <c r="A110" s="7">
        <f t="shared" si="8"/>
        <v>1</v>
      </c>
      <c r="B110" s="15">
        <f>IF(A110=0,0,SUBTOTAL(9,$A$14:A110))</f>
        <v>96</v>
      </c>
      <c r="C110" s="16">
        <f t="shared" si="9"/>
        <v>0</v>
      </c>
      <c r="D110" s="197">
        <f t="shared" si="6"/>
        <v>0</v>
      </c>
      <c r="E110" s="197" t="str">
        <f t="shared" si="10"/>
        <v>1-4-0</v>
      </c>
      <c r="F110" s="197" t="str">
        <f t="shared" si="11"/>
        <v>Затраты труда рабочих (ср 4)</v>
      </c>
      <c r="G110" s="17">
        <f t="shared" si="7"/>
        <v>56432.3</v>
      </c>
      <c r="L110" s="136"/>
      <c r="M110" s="11" t="s">
        <v>26</v>
      </c>
      <c r="N110" s="11" t="s">
        <v>27</v>
      </c>
      <c r="O110" s="12">
        <v>56432.3</v>
      </c>
    </row>
    <row r="111" spans="1:15" ht="30">
      <c r="A111" s="7">
        <f t="shared" si="8"/>
        <v>1</v>
      </c>
      <c r="B111" s="15">
        <f>IF(A111=0,0,SUBTOTAL(9,$A$14:A111))</f>
        <v>97</v>
      </c>
      <c r="C111" s="16">
        <f t="shared" si="9"/>
        <v>0</v>
      </c>
      <c r="D111" s="197">
        <f t="shared" si="6"/>
        <v>0</v>
      </c>
      <c r="E111" s="197" t="str">
        <f t="shared" si="10"/>
        <v>1-4-2</v>
      </c>
      <c r="F111" s="197" t="str">
        <f t="shared" si="11"/>
        <v>Затраты труда рабочих (ср 4,2)</v>
      </c>
      <c r="G111" s="17">
        <f t="shared" si="7"/>
        <v>1505.19</v>
      </c>
      <c r="L111" s="136"/>
      <c r="M111" s="11" t="s">
        <v>28</v>
      </c>
      <c r="N111" s="11" t="s">
        <v>29</v>
      </c>
      <c r="O111" s="12">
        <v>1505.19</v>
      </c>
    </row>
    <row r="112" spans="1:15" ht="30">
      <c r="A112" s="7">
        <f t="shared" si="8"/>
        <v>1</v>
      </c>
      <c r="B112" s="15">
        <f>IF(A112=0,0,SUBTOTAL(9,$A$14:A112))</f>
        <v>98</v>
      </c>
      <c r="C112" s="16">
        <f t="shared" si="9"/>
        <v>0</v>
      </c>
      <c r="D112" s="197">
        <f t="shared" si="6"/>
        <v>0</v>
      </c>
      <c r="E112" s="197" t="str">
        <f t="shared" si="10"/>
        <v>1-4-3</v>
      </c>
      <c r="F112" s="197" t="str">
        <f t="shared" si="11"/>
        <v>Затраты труда рабочих (ср 4,3)</v>
      </c>
      <c r="G112" s="17">
        <f t="shared" si="7"/>
        <v>13884.99</v>
      </c>
      <c r="L112" s="136"/>
      <c r="M112" s="11" t="s">
        <v>281</v>
      </c>
      <c r="N112" s="11" t="s">
        <v>176</v>
      </c>
      <c r="O112" s="12">
        <v>13884.99</v>
      </c>
    </row>
    <row r="113" spans="1:15" ht="30">
      <c r="A113" s="7">
        <f t="shared" si="8"/>
        <v>1</v>
      </c>
      <c r="B113" s="15">
        <f>IF(A113=0,0,SUBTOTAL(9,$A$14:A113))</f>
        <v>99</v>
      </c>
      <c r="C113" s="16">
        <f t="shared" si="9"/>
        <v>0</v>
      </c>
      <c r="D113" s="197">
        <f t="shared" si="6"/>
        <v>0</v>
      </c>
      <c r="E113" s="197" t="str">
        <f t="shared" si="10"/>
        <v>1-4-4</v>
      </c>
      <c r="F113" s="197" t="str">
        <f t="shared" si="11"/>
        <v>Затраты труда рабочих (ср 4,4)</v>
      </c>
      <c r="G113" s="17">
        <f t="shared" si="7"/>
        <v>232</v>
      </c>
      <c r="L113" s="136"/>
      <c r="M113" s="11" t="s">
        <v>546</v>
      </c>
      <c r="N113" s="11" t="s">
        <v>177</v>
      </c>
      <c r="O113" s="12">
        <v>232</v>
      </c>
    </row>
    <row r="114" spans="1:15" ht="30">
      <c r="A114" s="7">
        <f t="shared" si="8"/>
        <v>1</v>
      </c>
      <c r="B114" s="15">
        <f>IF(A114=0,0,SUBTOTAL(9,$A$14:A114))</f>
        <v>100</v>
      </c>
      <c r="C114" s="16">
        <f t="shared" si="9"/>
        <v>0</v>
      </c>
      <c r="D114" s="197">
        <f t="shared" si="6"/>
        <v>0</v>
      </c>
      <c r="E114" s="197" t="str">
        <f t="shared" si="10"/>
        <v>1-4-6</v>
      </c>
      <c r="F114" s="197" t="str">
        <f t="shared" si="11"/>
        <v>Затраты труда рабочих (ср 4,6)</v>
      </c>
      <c r="G114" s="17">
        <f t="shared" si="7"/>
        <v>1120.8</v>
      </c>
      <c r="L114" s="136"/>
      <c r="M114" s="11" t="s">
        <v>261</v>
      </c>
      <c r="N114" s="11" t="s">
        <v>262</v>
      </c>
      <c r="O114" s="12">
        <v>1120.8</v>
      </c>
    </row>
    <row r="115" spans="1:15" ht="30">
      <c r="A115" s="7">
        <f t="shared" si="8"/>
        <v>1</v>
      </c>
      <c r="B115" s="15">
        <f>IF(A115=0,0,SUBTOTAL(9,$A$14:A115))</f>
        <v>101</v>
      </c>
      <c r="C115" s="16">
        <f t="shared" si="9"/>
        <v>0</v>
      </c>
      <c r="D115" s="197">
        <f t="shared" si="6"/>
        <v>0</v>
      </c>
      <c r="E115" s="197" t="str">
        <f t="shared" si="10"/>
        <v>1-5-0</v>
      </c>
      <c r="F115" s="197" t="str">
        <f t="shared" si="11"/>
        <v>Затраты труда рабочих (ср 5)</v>
      </c>
      <c r="G115" s="17">
        <f t="shared" si="7"/>
        <v>54.5</v>
      </c>
      <c r="L115" s="136"/>
      <c r="M115" s="11" t="s">
        <v>263</v>
      </c>
      <c r="N115" s="11" t="s">
        <v>144</v>
      </c>
      <c r="O115" s="12">
        <v>54.5</v>
      </c>
    </row>
    <row r="116" spans="1:15" ht="30">
      <c r="A116" s="7">
        <f t="shared" si="8"/>
        <v>1</v>
      </c>
      <c r="B116" s="15">
        <f>IF(A116=0,0,SUBTOTAL(9,$A$14:A116))</f>
        <v>102</v>
      </c>
      <c r="C116" s="16">
        <f t="shared" si="9"/>
        <v>0</v>
      </c>
      <c r="D116" s="197">
        <f t="shared" si="6"/>
        <v>0</v>
      </c>
      <c r="E116" s="197" t="str">
        <f t="shared" si="10"/>
        <v>1-6-0</v>
      </c>
      <c r="F116" s="197" t="str">
        <f t="shared" si="11"/>
        <v>Затраты труда рабочих (ср 6)</v>
      </c>
      <c r="G116" s="17">
        <f t="shared" si="7"/>
        <v>21099.599999999999</v>
      </c>
      <c r="L116" s="136"/>
      <c r="M116" s="11" t="s">
        <v>535</v>
      </c>
      <c r="N116" s="11" t="s">
        <v>536</v>
      </c>
      <c r="O116" s="12">
        <v>21099.599999999999</v>
      </c>
    </row>
    <row r="117" spans="1:15">
      <c r="A117" s="7">
        <f t="shared" si="8"/>
        <v>1</v>
      </c>
      <c r="B117" s="15">
        <f>IF(A117=0,0,SUBTOTAL(9,$A$14:A117))</f>
        <v>103</v>
      </c>
      <c r="C117" s="16" t="str">
        <f t="shared" si="9"/>
        <v>02-01-12 Итог</v>
      </c>
      <c r="D117" s="197">
        <f t="shared" si="6"/>
        <v>0</v>
      </c>
      <c r="E117" s="197">
        <f t="shared" si="10"/>
        <v>0</v>
      </c>
      <c r="F117" s="197">
        <f t="shared" si="11"/>
        <v>0</v>
      </c>
      <c r="G117" s="17">
        <f t="shared" si="7"/>
        <v>100414.39999999999</v>
      </c>
      <c r="L117" s="11" t="s">
        <v>340</v>
      </c>
      <c r="M117" s="9"/>
      <c r="N117" s="9"/>
      <c r="O117" s="12">
        <v>100414.39999999999</v>
      </c>
    </row>
    <row r="118" spans="1:15" ht="30">
      <c r="A118" s="7">
        <f t="shared" si="8"/>
        <v>1</v>
      </c>
      <c r="B118" s="15">
        <f>IF(A118=0,0,SUBTOTAL(9,$A$14:A118))</f>
        <v>104</v>
      </c>
      <c r="C118" s="16" t="str">
        <f t="shared" si="9"/>
        <v>02-02-03</v>
      </c>
      <c r="D118" s="197" t="str">
        <f t="shared" si="6"/>
        <v>ДТ. Электротехническая часть. Освещение</v>
      </c>
      <c r="E118" s="197" t="str">
        <f t="shared" si="10"/>
        <v>1-4-0</v>
      </c>
      <c r="F118" s="197" t="str">
        <f t="shared" si="11"/>
        <v>Затраты труда рабочих (ср 4)</v>
      </c>
      <c r="G118" s="17">
        <f t="shared" si="7"/>
        <v>371.3</v>
      </c>
      <c r="L118" s="11" t="s">
        <v>292</v>
      </c>
      <c r="M118" s="11" t="s">
        <v>26</v>
      </c>
      <c r="N118" s="11" t="s">
        <v>27</v>
      </c>
      <c r="O118" s="12">
        <v>371.3</v>
      </c>
    </row>
    <row r="119" spans="1:15" ht="30">
      <c r="A119" s="7">
        <f t="shared" si="8"/>
        <v>1</v>
      </c>
      <c r="B119" s="15">
        <f>IF(A119=0,0,SUBTOTAL(9,$A$14:A119))</f>
        <v>105</v>
      </c>
      <c r="C119" s="16">
        <f t="shared" si="9"/>
        <v>0</v>
      </c>
      <c r="D119" s="197">
        <f t="shared" si="6"/>
        <v>0</v>
      </c>
      <c r="E119" s="197" t="str">
        <f t="shared" si="10"/>
        <v>1-4-2</v>
      </c>
      <c r="F119" s="197" t="str">
        <f t="shared" si="11"/>
        <v>Затраты труда рабочих (ср 4,2)</v>
      </c>
      <c r="G119" s="17">
        <f t="shared" si="7"/>
        <v>85.12</v>
      </c>
      <c r="L119" s="136"/>
      <c r="M119" s="11" t="s">
        <v>28</v>
      </c>
      <c r="N119" s="11" t="s">
        <v>29</v>
      </c>
      <c r="O119" s="12">
        <v>85.12</v>
      </c>
    </row>
    <row r="120" spans="1:15" ht="30">
      <c r="A120" s="7">
        <f t="shared" si="8"/>
        <v>1</v>
      </c>
      <c r="B120" s="15">
        <f>IF(A120=0,0,SUBTOTAL(9,$A$14:A120))</f>
        <v>106</v>
      </c>
      <c r="C120" s="16">
        <f t="shared" si="9"/>
        <v>0</v>
      </c>
      <c r="D120" s="197">
        <f t="shared" si="6"/>
        <v>0</v>
      </c>
      <c r="E120" s="197" t="str">
        <f t="shared" si="10"/>
        <v>1-4-6</v>
      </c>
      <c r="F120" s="197" t="str">
        <f t="shared" si="11"/>
        <v>Затраты труда рабочих (ср 4,6)</v>
      </c>
      <c r="G120" s="17">
        <f t="shared" si="7"/>
        <v>32.64</v>
      </c>
      <c r="L120" s="136"/>
      <c r="M120" s="11" t="s">
        <v>261</v>
      </c>
      <c r="N120" s="11" t="s">
        <v>262</v>
      </c>
      <c r="O120" s="12">
        <v>32.64</v>
      </c>
    </row>
    <row r="121" spans="1:15">
      <c r="A121" s="7">
        <f t="shared" si="8"/>
        <v>1</v>
      </c>
      <c r="B121" s="15">
        <f>IF(A121=0,0,SUBTOTAL(9,$A$14:A121))</f>
        <v>107</v>
      </c>
      <c r="C121" s="16" t="str">
        <f t="shared" si="9"/>
        <v>02-02-03 Итог</v>
      </c>
      <c r="D121" s="197">
        <f t="shared" si="6"/>
        <v>0</v>
      </c>
      <c r="E121" s="197">
        <f t="shared" si="10"/>
        <v>0</v>
      </c>
      <c r="F121" s="197">
        <f t="shared" si="11"/>
        <v>0</v>
      </c>
      <c r="G121" s="17">
        <f t="shared" si="7"/>
        <v>489.06</v>
      </c>
      <c r="L121" s="11" t="s">
        <v>341</v>
      </c>
      <c r="M121" s="9"/>
      <c r="N121" s="9"/>
      <c r="O121" s="12">
        <v>489.06</v>
      </c>
    </row>
    <row r="122" spans="1:15" ht="30">
      <c r="A122" s="7">
        <f t="shared" si="8"/>
        <v>1</v>
      </c>
      <c r="B122" s="15">
        <f>IF(A122=0,0,SUBTOTAL(9,$A$14:A122))</f>
        <v>108</v>
      </c>
      <c r="C122" s="16" t="str">
        <f t="shared" si="9"/>
        <v>02-05-02</v>
      </c>
      <c r="D122" s="197" t="str">
        <f t="shared" si="6"/>
        <v>ОУТ. Электротехническая часть. Освещение</v>
      </c>
      <c r="E122" s="197" t="str">
        <f t="shared" si="10"/>
        <v>1-1-5</v>
      </c>
      <c r="F122" s="197" t="str">
        <f t="shared" si="11"/>
        <v>Затраты труда рабочих (ср 1,5)</v>
      </c>
      <c r="G122" s="17">
        <f t="shared" si="7"/>
        <v>14.31</v>
      </c>
      <c r="L122" s="11" t="s">
        <v>367</v>
      </c>
      <c r="M122" s="11" t="s">
        <v>470</v>
      </c>
      <c r="N122" s="11" t="s">
        <v>142</v>
      </c>
      <c r="O122" s="12">
        <v>14.31</v>
      </c>
    </row>
    <row r="123" spans="1:15" ht="30">
      <c r="A123" s="7">
        <f t="shared" si="8"/>
        <v>1</v>
      </c>
      <c r="B123" s="15">
        <f>IF(A123=0,0,SUBTOTAL(9,$A$14:A123))</f>
        <v>109</v>
      </c>
      <c r="C123" s="16">
        <f t="shared" si="9"/>
        <v>0</v>
      </c>
      <c r="D123" s="197">
        <f t="shared" si="6"/>
        <v>0</v>
      </c>
      <c r="E123" s="197" t="str">
        <f t="shared" si="10"/>
        <v>1-2-0</v>
      </c>
      <c r="F123" s="197" t="str">
        <f t="shared" si="11"/>
        <v>Затраты труда рабочих (ср 2)</v>
      </c>
      <c r="G123" s="17">
        <f t="shared" si="7"/>
        <v>23.08</v>
      </c>
      <c r="L123" s="136"/>
      <c r="M123" s="11" t="s">
        <v>77</v>
      </c>
      <c r="N123" s="11" t="s">
        <v>79</v>
      </c>
      <c r="O123" s="12">
        <v>23.08</v>
      </c>
    </row>
    <row r="124" spans="1:15" ht="30">
      <c r="A124" s="7">
        <f t="shared" si="8"/>
        <v>1</v>
      </c>
      <c r="B124" s="15">
        <f>IF(A124=0,0,SUBTOTAL(9,$A$14:A124))</f>
        <v>110</v>
      </c>
      <c r="C124" s="16">
        <f t="shared" si="9"/>
        <v>0</v>
      </c>
      <c r="D124" s="197">
        <f t="shared" si="6"/>
        <v>0</v>
      </c>
      <c r="E124" s="197" t="str">
        <f t="shared" si="10"/>
        <v>1-3-0</v>
      </c>
      <c r="F124" s="197" t="str">
        <f t="shared" si="11"/>
        <v>Затраты труда рабочих (ср 3)</v>
      </c>
      <c r="G124" s="17">
        <f t="shared" si="7"/>
        <v>6.75</v>
      </c>
      <c r="L124" s="136"/>
      <c r="M124" s="11" t="s">
        <v>258</v>
      </c>
      <c r="N124" s="11" t="s">
        <v>172</v>
      </c>
      <c r="O124" s="12">
        <v>6.75</v>
      </c>
    </row>
    <row r="125" spans="1:15" ht="30">
      <c r="A125" s="7">
        <f t="shared" si="8"/>
        <v>1</v>
      </c>
      <c r="B125" s="15">
        <f>IF(A125=0,0,SUBTOTAL(9,$A$14:A125))</f>
        <v>111</v>
      </c>
      <c r="C125" s="16">
        <f t="shared" si="9"/>
        <v>0</v>
      </c>
      <c r="D125" s="197">
        <f t="shared" si="6"/>
        <v>0</v>
      </c>
      <c r="E125" s="197" t="str">
        <f t="shared" si="10"/>
        <v>1-3-7</v>
      </c>
      <c r="F125" s="197" t="str">
        <f t="shared" si="11"/>
        <v>Затраты труда рабочих (ср 3,7)</v>
      </c>
      <c r="G125" s="17">
        <f t="shared" si="7"/>
        <v>6.34</v>
      </c>
      <c r="L125" s="136"/>
      <c r="M125" s="11" t="s">
        <v>97</v>
      </c>
      <c r="N125" s="11" t="s">
        <v>98</v>
      </c>
      <c r="O125" s="12">
        <v>6.34</v>
      </c>
    </row>
    <row r="126" spans="1:15" ht="30">
      <c r="A126" s="7">
        <f t="shared" si="8"/>
        <v>1</v>
      </c>
      <c r="B126" s="15">
        <f>IF(A126=0,0,SUBTOTAL(9,$A$14:A126))</f>
        <v>112</v>
      </c>
      <c r="C126" s="16">
        <f t="shared" si="9"/>
        <v>0</v>
      </c>
      <c r="D126" s="197">
        <f t="shared" si="6"/>
        <v>0</v>
      </c>
      <c r="E126" s="197" t="str">
        <f t="shared" si="10"/>
        <v>1-3-8</v>
      </c>
      <c r="F126" s="197" t="str">
        <f t="shared" si="11"/>
        <v>Затраты труда рабочих (ср 3,8)</v>
      </c>
      <c r="G126" s="17">
        <f t="shared" si="7"/>
        <v>183.07</v>
      </c>
      <c r="L126" s="136"/>
      <c r="M126" s="11" t="s">
        <v>22</v>
      </c>
      <c r="N126" s="11" t="s">
        <v>23</v>
      </c>
      <c r="O126" s="12">
        <v>183.07</v>
      </c>
    </row>
    <row r="127" spans="1:15" ht="30">
      <c r="A127" s="7">
        <f t="shared" si="8"/>
        <v>1</v>
      </c>
      <c r="B127" s="15">
        <f>IF(A127=0,0,SUBTOTAL(9,$A$14:A127))</f>
        <v>113</v>
      </c>
      <c r="C127" s="16">
        <f t="shared" si="9"/>
        <v>0</v>
      </c>
      <c r="D127" s="197">
        <f t="shared" si="6"/>
        <v>0</v>
      </c>
      <c r="E127" s="197" t="str">
        <f t="shared" si="10"/>
        <v>1-4-0</v>
      </c>
      <c r="F127" s="197" t="str">
        <f t="shared" si="11"/>
        <v>Затраты труда рабочих (ср 4)</v>
      </c>
      <c r="G127" s="17">
        <f t="shared" si="7"/>
        <v>337.52</v>
      </c>
      <c r="L127" s="136"/>
      <c r="M127" s="11" t="s">
        <v>26</v>
      </c>
      <c r="N127" s="11" t="s">
        <v>27</v>
      </c>
      <c r="O127" s="12">
        <v>337.52</v>
      </c>
    </row>
    <row r="128" spans="1:15" ht="30">
      <c r="A128" s="7">
        <f t="shared" si="8"/>
        <v>1</v>
      </c>
      <c r="B128" s="15">
        <f>IF(A128=0,0,SUBTOTAL(9,$A$14:A128))</f>
        <v>114</v>
      </c>
      <c r="C128" s="16">
        <f t="shared" si="9"/>
        <v>0</v>
      </c>
      <c r="D128" s="197">
        <f t="shared" si="6"/>
        <v>0</v>
      </c>
      <c r="E128" s="197" t="str">
        <f t="shared" si="10"/>
        <v>1-4-2</v>
      </c>
      <c r="F128" s="197" t="str">
        <f t="shared" si="11"/>
        <v>Затраты труда рабочих (ср 4,2)</v>
      </c>
      <c r="G128" s="17">
        <f t="shared" si="7"/>
        <v>112.74</v>
      </c>
      <c r="L128" s="136"/>
      <c r="M128" s="11" t="s">
        <v>28</v>
      </c>
      <c r="N128" s="11" t="s">
        <v>29</v>
      </c>
      <c r="O128" s="12">
        <v>112.74</v>
      </c>
    </row>
    <row r="129" spans="1:15" ht="30">
      <c r="A129" s="7">
        <f t="shared" si="8"/>
        <v>1</v>
      </c>
      <c r="B129" s="15">
        <f>IF(A129=0,0,SUBTOTAL(9,$A$14:A129))</f>
        <v>115</v>
      </c>
      <c r="C129" s="16">
        <f t="shared" si="9"/>
        <v>0</v>
      </c>
      <c r="D129" s="197">
        <f t="shared" si="6"/>
        <v>0</v>
      </c>
      <c r="E129" s="197" t="str">
        <f t="shared" si="10"/>
        <v>1-4-3</v>
      </c>
      <c r="F129" s="197" t="str">
        <f t="shared" si="11"/>
        <v>Затраты труда рабочих (ср 4,3)</v>
      </c>
      <c r="G129" s="17">
        <f t="shared" si="7"/>
        <v>0.97</v>
      </c>
      <c r="L129" s="136"/>
      <c r="M129" s="11" t="s">
        <v>281</v>
      </c>
      <c r="N129" s="11" t="s">
        <v>176</v>
      </c>
      <c r="O129" s="12">
        <v>0.97</v>
      </c>
    </row>
    <row r="130" spans="1:15">
      <c r="A130" s="7">
        <f t="shared" si="8"/>
        <v>1</v>
      </c>
      <c r="B130" s="15">
        <f>IF(A130=0,0,SUBTOTAL(9,$A$14:A130))</f>
        <v>116</v>
      </c>
      <c r="C130" s="16" t="str">
        <f t="shared" si="9"/>
        <v>02-05-02 Итог</v>
      </c>
      <c r="D130" s="197">
        <f t="shared" si="6"/>
        <v>0</v>
      </c>
      <c r="E130" s="197">
        <f t="shared" si="10"/>
        <v>0</v>
      </c>
      <c r="F130" s="197">
        <f t="shared" si="11"/>
        <v>0</v>
      </c>
      <c r="G130" s="17">
        <f t="shared" si="7"/>
        <v>684.78</v>
      </c>
      <c r="L130" s="11" t="s">
        <v>481</v>
      </c>
      <c r="M130" s="9"/>
      <c r="N130" s="9"/>
      <c r="O130" s="12">
        <v>684.78</v>
      </c>
    </row>
    <row r="131" spans="1:15" ht="30">
      <c r="A131" s="7">
        <f t="shared" si="8"/>
        <v>1</v>
      </c>
      <c r="B131" s="15">
        <f>IF(A131=0,0,SUBTOTAL(9,$A$14:A131))</f>
        <v>117</v>
      </c>
      <c r="C131" s="16" t="str">
        <f t="shared" si="9"/>
        <v>02-05-03</v>
      </c>
      <c r="D131" s="197" t="str">
        <f t="shared" si="6"/>
        <v>ОУТ. Электротехническая часть. Первичная коммутация</v>
      </c>
      <c r="E131" s="197" t="str">
        <f t="shared" si="10"/>
        <v>1-1-5</v>
      </c>
      <c r="F131" s="197" t="str">
        <f t="shared" si="11"/>
        <v>Затраты труда рабочих (ср 1,5)</v>
      </c>
      <c r="G131" s="17">
        <f t="shared" si="7"/>
        <v>298.35000000000002</v>
      </c>
      <c r="L131" s="11" t="s">
        <v>369</v>
      </c>
      <c r="M131" s="11" t="s">
        <v>470</v>
      </c>
      <c r="N131" s="11" t="s">
        <v>142</v>
      </c>
      <c r="O131" s="12">
        <v>298.35000000000002</v>
      </c>
    </row>
    <row r="132" spans="1:15" ht="30">
      <c r="A132" s="7">
        <f t="shared" si="8"/>
        <v>1</v>
      </c>
      <c r="B132" s="15">
        <f>IF(A132=0,0,SUBTOTAL(9,$A$14:A132))</f>
        <v>118</v>
      </c>
      <c r="C132" s="16">
        <f t="shared" si="9"/>
        <v>0</v>
      </c>
      <c r="D132" s="197">
        <f t="shared" si="6"/>
        <v>0</v>
      </c>
      <c r="E132" s="197" t="str">
        <f t="shared" si="10"/>
        <v>1-2-0</v>
      </c>
      <c r="F132" s="197" t="str">
        <f t="shared" si="11"/>
        <v>Затраты труда рабочих (ср 2)</v>
      </c>
      <c r="G132" s="17">
        <f t="shared" si="7"/>
        <v>865.58</v>
      </c>
      <c r="L132" s="136"/>
      <c r="M132" s="11" t="s">
        <v>77</v>
      </c>
      <c r="N132" s="11" t="s">
        <v>79</v>
      </c>
      <c r="O132" s="12">
        <v>865.58</v>
      </c>
    </row>
    <row r="133" spans="1:15" ht="30">
      <c r="A133" s="7">
        <f t="shared" si="8"/>
        <v>1</v>
      </c>
      <c r="B133" s="15">
        <f>IF(A133=0,0,SUBTOTAL(9,$A$14:A133))</f>
        <v>119</v>
      </c>
      <c r="C133" s="16">
        <f t="shared" si="9"/>
        <v>0</v>
      </c>
      <c r="D133" s="197">
        <f t="shared" si="6"/>
        <v>0</v>
      </c>
      <c r="E133" s="197" t="str">
        <f t="shared" si="10"/>
        <v>1-3-8</v>
      </c>
      <c r="F133" s="197" t="str">
        <f t="shared" si="11"/>
        <v>Затраты труда рабочих (ср 3,8)</v>
      </c>
      <c r="G133" s="17">
        <f t="shared" si="7"/>
        <v>1263.45</v>
      </c>
      <c r="L133" s="136"/>
      <c r="M133" s="11" t="s">
        <v>22</v>
      </c>
      <c r="N133" s="11" t="s">
        <v>23</v>
      </c>
      <c r="O133" s="12">
        <v>1263.45</v>
      </c>
    </row>
    <row r="134" spans="1:15" ht="30">
      <c r="A134" s="7">
        <f t="shared" si="8"/>
        <v>1</v>
      </c>
      <c r="B134" s="15">
        <f>IF(A134=0,0,SUBTOTAL(9,$A$14:A134))</f>
        <v>120</v>
      </c>
      <c r="C134" s="16">
        <f t="shared" si="9"/>
        <v>0</v>
      </c>
      <c r="D134" s="197">
        <f t="shared" si="6"/>
        <v>0</v>
      </c>
      <c r="E134" s="197" t="str">
        <f t="shared" si="10"/>
        <v>1-4-0</v>
      </c>
      <c r="F134" s="197" t="str">
        <f t="shared" si="11"/>
        <v>Затраты труда рабочих (ср 4)</v>
      </c>
      <c r="G134" s="17">
        <f t="shared" si="7"/>
        <v>9230.99</v>
      </c>
      <c r="L134" s="136"/>
      <c r="M134" s="11" t="s">
        <v>26</v>
      </c>
      <c r="N134" s="11" t="s">
        <v>27</v>
      </c>
      <c r="O134" s="12">
        <v>9230.99</v>
      </c>
    </row>
    <row r="135" spans="1:15" ht="30">
      <c r="A135" s="7">
        <f t="shared" si="8"/>
        <v>1</v>
      </c>
      <c r="B135" s="15">
        <f>IF(A135=0,0,SUBTOTAL(9,$A$14:A135))</f>
        <v>121</v>
      </c>
      <c r="C135" s="16">
        <f t="shared" si="9"/>
        <v>0</v>
      </c>
      <c r="D135" s="197">
        <f t="shared" si="6"/>
        <v>0</v>
      </c>
      <c r="E135" s="197" t="str">
        <f t="shared" si="10"/>
        <v>1-4-2</v>
      </c>
      <c r="F135" s="197" t="str">
        <f t="shared" si="11"/>
        <v>Затраты труда рабочих (ср 4,2)</v>
      </c>
      <c r="G135" s="17">
        <f t="shared" si="7"/>
        <v>11.85</v>
      </c>
      <c r="L135" s="136"/>
      <c r="M135" s="11" t="s">
        <v>28</v>
      </c>
      <c r="N135" s="11" t="s">
        <v>29</v>
      </c>
      <c r="O135" s="12">
        <v>11.85</v>
      </c>
    </row>
    <row r="136" spans="1:15">
      <c r="A136" s="7">
        <f t="shared" si="8"/>
        <v>1</v>
      </c>
      <c r="B136" s="15">
        <f>IF(A136=0,0,SUBTOTAL(9,$A$14:A136))</f>
        <v>122</v>
      </c>
      <c r="C136" s="16" t="str">
        <f t="shared" si="9"/>
        <v>02-05-03 Итог</v>
      </c>
      <c r="D136" s="197">
        <f t="shared" si="6"/>
        <v>0</v>
      </c>
      <c r="E136" s="197">
        <f t="shared" si="10"/>
        <v>0</v>
      </c>
      <c r="F136" s="197">
        <f t="shared" si="11"/>
        <v>0</v>
      </c>
      <c r="G136" s="17">
        <f t="shared" si="7"/>
        <v>11670.22</v>
      </c>
      <c r="L136" s="11" t="s">
        <v>482</v>
      </c>
      <c r="M136" s="9"/>
      <c r="N136" s="9"/>
      <c r="O136" s="12">
        <v>11670.22</v>
      </c>
    </row>
    <row r="137" spans="1:15" ht="30">
      <c r="A137" s="7">
        <f t="shared" si="8"/>
        <v>1</v>
      </c>
      <c r="B137" s="15">
        <f>IF(A137=0,0,SUBTOTAL(9,$A$14:A137))</f>
        <v>123</v>
      </c>
      <c r="C137" s="16" t="str">
        <f t="shared" si="9"/>
        <v>02-07-02</v>
      </c>
      <c r="D137" s="197" t="str">
        <f t="shared" si="6"/>
        <v>ОРУ. Электротехническая часть. Освещение</v>
      </c>
      <c r="E137" s="197" t="str">
        <f t="shared" si="10"/>
        <v>1-3-6</v>
      </c>
      <c r="F137" s="197" t="str">
        <f t="shared" si="11"/>
        <v>Затраты труда рабочих (ср 3,6)</v>
      </c>
      <c r="G137" s="17">
        <f t="shared" si="7"/>
        <v>30.4</v>
      </c>
      <c r="L137" s="11" t="s">
        <v>303</v>
      </c>
      <c r="M137" s="11" t="s">
        <v>446</v>
      </c>
      <c r="N137" s="11" t="s">
        <v>169</v>
      </c>
      <c r="O137" s="12">
        <v>30.4</v>
      </c>
    </row>
    <row r="138" spans="1:15" ht="30">
      <c r="A138" s="7">
        <f t="shared" si="8"/>
        <v>1</v>
      </c>
      <c r="B138" s="15">
        <f>IF(A138=0,0,SUBTOTAL(9,$A$14:A138))</f>
        <v>124</v>
      </c>
      <c r="C138" s="16">
        <f t="shared" si="9"/>
        <v>0</v>
      </c>
      <c r="D138" s="197">
        <f t="shared" si="6"/>
        <v>0</v>
      </c>
      <c r="E138" s="197" t="str">
        <f t="shared" si="10"/>
        <v>1-3-7</v>
      </c>
      <c r="F138" s="197" t="str">
        <f t="shared" si="11"/>
        <v>Затраты труда рабочих (ср 3,7)</v>
      </c>
      <c r="G138" s="17">
        <f t="shared" si="7"/>
        <v>6.34</v>
      </c>
      <c r="L138" s="136"/>
      <c r="M138" s="11" t="s">
        <v>97</v>
      </c>
      <c r="N138" s="11" t="s">
        <v>98</v>
      </c>
      <c r="O138" s="12">
        <v>6.34</v>
      </c>
    </row>
    <row r="139" spans="1:15" ht="30">
      <c r="A139" s="7">
        <f t="shared" si="8"/>
        <v>1</v>
      </c>
      <c r="B139" s="15">
        <f>IF(A139=0,0,SUBTOTAL(9,$A$14:A139))</f>
        <v>125</v>
      </c>
      <c r="C139" s="16">
        <f t="shared" si="9"/>
        <v>0</v>
      </c>
      <c r="D139" s="197">
        <f t="shared" si="6"/>
        <v>0</v>
      </c>
      <c r="E139" s="197" t="str">
        <f t="shared" si="10"/>
        <v>1-3-8</v>
      </c>
      <c r="F139" s="197" t="str">
        <f t="shared" si="11"/>
        <v>Затраты труда рабочих (ср 3,8)</v>
      </c>
      <c r="G139" s="17">
        <f t="shared" si="7"/>
        <v>50.14</v>
      </c>
      <c r="L139" s="136"/>
      <c r="M139" s="11" t="s">
        <v>22</v>
      </c>
      <c r="N139" s="11" t="s">
        <v>23</v>
      </c>
      <c r="O139" s="12">
        <v>50.14</v>
      </c>
    </row>
    <row r="140" spans="1:15" ht="30">
      <c r="A140" s="7">
        <f t="shared" si="8"/>
        <v>1</v>
      </c>
      <c r="B140" s="15">
        <f>IF(A140=0,0,SUBTOTAL(9,$A$14:A140))</f>
        <v>126</v>
      </c>
      <c r="C140" s="16">
        <f t="shared" si="9"/>
        <v>0</v>
      </c>
      <c r="D140" s="197">
        <f t="shared" si="6"/>
        <v>0</v>
      </c>
      <c r="E140" s="197" t="str">
        <f t="shared" si="10"/>
        <v>1-4-0</v>
      </c>
      <c r="F140" s="197" t="str">
        <f t="shared" si="11"/>
        <v>Затраты труда рабочих (ср 4)</v>
      </c>
      <c r="G140" s="17">
        <f t="shared" si="7"/>
        <v>82.51</v>
      </c>
      <c r="L140" s="136"/>
      <c r="M140" s="11" t="s">
        <v>26</v>
      </c>
      <c r="N140" s="11" t="s">
        <v>27</v>
      </c>
      <c r="O140" s="12">
        <v>82.51</v>
      </c>
    </row>
    <row r="141" spans="1:15" ht="30">
      <c r="A141" s="7">
        <f t="shared" si="8"/>
        <v>1</v>
      </c>
      <c r="B141" s="15">
        <f>IF(A141=0,0,SUBTOTAL(9,$A$14:A141))</f>
        <v>127</v>
      </c>
      <c r="C141" s="16">
        <f t="shared" si="9"/>
        <v>0</v>
      </c>
      <c r="D141" s="197">
        <f t="shared" si="6"/>
        <v>0</v>
      </c>
      <c r="E141" s="197" t="str">
        <f t="shared" si="10"/>
        <v>1-4-2</v>
      </c>
      <c r="F141" s="197" t="str">
        <f t="shared" si="11"/>
        <v>Затраты труда рабочих (ср 4,2)</v>
      </c>
      <c r="G141" s="17">
        <f t="shared" si="7"/>
        <v>86.81</v>
      </c>
      <c r="L141" s="136"/>
      <c r="M141" s="11" t="s">
        <v>28</v>
      </c>
      <c r="N141" s="11" t="s">
        <v>29</v>
      </c>
      <c r="O141" s="12">
        <v>86.81</v>
      </c>
    </row>
    <row r="142" spans="1:15" ht="30">
      <c r="A142" s="7">
        <f t="shared" si="8"/>
        <v>1</v>
      </c>
      <c r="B142" s="15">
        <f>IF(A142=0,0,SUBTOTAL(9,$A$14:A142))</f>
        <v>128</v>
      </c>
      <c r="C142" s="16">
        <f t="shared" si="9"/>
        <v>0</v>
      </c>
      <c r="D142" s="197">
        <f t="shared" si="6"/>
        <v>0</v>
      </c>
      <c r="E142" s="197" t="str">
        <f t="shared" si="10"/>
        <v>1-4-3</v>
      </c>
      <c r="F142" s="197" t="str">
        <f t="shared" si="11"/>
        <v>Затраты труда рабочих (ср 4,3)</v>
      </c>
      <c r="G142" s="17">
        <f t="shared" si="7"/>
        <v>1.52</v>
      </c>
      <c r="L142" s="136"/>
      <c r="M142" s="11" t="s">
        <v>281</v>
      </c>
      <c r="N142" s="11" t="s">
        <v>176</v>
      </c>
      <c r="O142" s="12">
        <v>1.52</v>
      </c>
    </row>
    <row r="143" spans="1:15">
      <c r="A143" s="7">
        <f t="shared" si="8"/>
        <v>1</v>
      </c>
      <c r="B143" s="15">
        <f>IF(A143=0,0,SUBTOTAL(9,$A$14:A143))</f>
        <v>129</v>
      </c>
      <c r="C143" s="16" t="str">
        <f t="shared" si="9"/>
        <v>02-07-02 Итог</v>
      </c>
      <c r="D143" s="197">
        <f t="shared" ref="D143:D385" si="12">IF(ISERROR(VLOOKUP(C143,сметы,3,FALSE))=TRUE,0,VLOOKUP(C143,сметы,3,FALSE))</f>
        <v>0</v>
      </c>
      <c r="E143" s="197">
        <f t="shared" si="10"/>
        <v>0</v>
      </c>
      <c r="F143" s="197">
        <f t="shared" si="11"/>
        <v>0</v>
      </c>
      <c r="G143" s="17">
        <f t="shared" ref="G143:G206" si="13">ROUND(O143*ПЧ,2)</f>
        <v>257.72000000000003</v>
      </c>
      <c r="L143" s="11" t="s">
        <v>342</v>
      </c>
      <c r="M143" s="9"/>
      <c r="N143" s="9"/>
      <c r="O143" s="12">
        <v>257.71999999999997</v>
      </c>
    </row>
    <row r="144" spans="1:15" ht="30">
      <c r="A144" s="7">
        <f t="shared" ref="A144:A194" si="14">IF(G144=0,0,1)</f>
        <v>1</v>
      </c>
      <c r="B144" s="15">
        <f>IF(A144=0,0,SUBTOTAL(9,$A$14:A144))</f>
        <v>130</v>
      </c>
      <c r="C144" s="16" t="str">
        <f t="shared" ref="C144:C194" si="15">L144</f>
        <v>02-07-03</v>
      </c>
      <c r="D144" s="197" t="str">
        <f t="shared" si="12"/>
        <v>ОРУ. Электротехническая часть. Первичная коммутация</v>
      </c>
      <c r="E144" s="197" t="str">
        <f t="shared" ref="E144:E194" si="16">IF($A144=0,0,M144)</f>
        <v>1-1-5</v>
      </c>
      <c r="F144" s="197" t="str">
        <f t="shared" ref="F144:F194" si="17">IF($A144=0,0,N144)</f>
        <v>Затраты труда рабочих (ср 1,5)</v>
      </c>
      <c r="G144" s="17">
        <f t="shared" si="13"/>
        <v>308.22000000000003</v>
      </c>
      <c r="L144" s="11" t="s">
        <v>306</v>
      </c>
      <c r="M144" s="11" t="s">
        <v>470</v>
      </c>
      <c r="N144" s="11" t="s">
        <v>142</v>
      </c>
      <c r="O144" s="12">
        <v>308.22000000000003</v>
      </c>
    </row>
    <row r="145" spans="1:15" ht="30">
      <c r="A145" s="7">
        <f t="shared" si="14"/>
        <v>1</v>
      </c>
      <c r="B145" s="15">
        <f>IF(A145=0,0,SUBTOTAL(9,$A$14:A145))</f>
        <v>131</v>
      </c>
      <c r="C145" s="16">
        <f t="shared" si="15"/>
        <v>0</v>
      </c>
      <c r="D145" s="197">
        <f t="shared" si="12"/>
        <v>0</v>
      </c>
      <c r="E145" s="197" t="str">
        <f t="shared" si="16"/>
        <v>1-2-0</v>
      </c>
      <c r="F145" s="197" t="str">
        <f t="shared" si="17"/>
        <v>Затраты труда рабочих (ср 2)</v>
      </c>
      <c r="G145" s="17">
        <f t="shared" si="13"/>
        <v>488.33</v>
      </c>
      <c r="L145" s="136"/>
      <c r="M145" s="11" t="s">
        <v>77</v>
      </c>
      <c r="N145" s="11" t="s">
        <v>79</v>
      </c>
      <c r="O145" s="12">
        <v>488.33</v>
      </c>
    </row>
    <row r="146" spans="1:15" ht="30">
      <c r="A146" s="7">
        <f t="shared" si="14"/>
        <v>1</v>
      </c>
      <c r="B146" s="15">
        <f>IF(A146=0,0,SUBTOTAL(9,$A$14:A146))</f>
        <v>132</v>
      </c>
      <c r="C146" s="16">
        <f t="shared" si="15"/>
        <v>0</v>
      </c>
      <c r="D146" s="197">
        <f t="shared" si="12"/>
        <v>0</v>
      </c>
      <c r="E146" s="197" t="str">
        <f t="shared" si="16"/>
        <v>1-3-8</v>
      </c>
      <c r="F146" s="197" t="str">
        <f t="shared" si="17"/>
        <v>Затраты труда рабочих (ср 3,8)</v>
      </c>
      <c r="G146" s="17">
        <f t="shared" si="13"/>
        <v>1089.47</v>
      </c>
      <c r="L146" s="136"/>
      <c r="M146" s="11" t="s">
        <v>22</v>
      </c>
      <c r="N146" s="11" t="s">
        <v>23</v>
      </c>
      <c r="O146" s="12">
        <v>1089.47</v>
      </c>
    </row>
    <row r="147" spans="1:15" ht="30">
      <c r="A147" s="7">
        <f t="shared" si="14"/>
        <v>1</v>
      </c>
      <c r="B147" s="15">
        <f>IF(A147=0,0,SUBTOTAL(9,$A$14:A147))</f>
        <v>133</v>
      </c>
      <c r="C147" s="16">
        <f t="shared" si="15"/>
        <v>0</v>
      </c>
      <c r="D147" s="197">
        <f t="shared" si="12"/>
        <v>0</v>
      </c>
      <c r="E147" s="197" t="str">
        <f t="shared" si="16"/>
        <v>1-4-0</v>
      </c>
      <c r="F147" s="197" t="str">
        <f t="shared" si="17"/>
        <v>Затраты труда рабочих (ср 4)</v>
      </c>
      <c r="G147" s="17">
        <f t="shared" si="13"/>
        <v>12993.98</v>
      </c>
      <c r="L147" s="136"/>
      <c r="M147" s="11" t="s">
        <v>26</v>
      </c>
      <c r="N147" s="11" t="s">
        <v>27</v>
      </c>
      <c r="O147" s="12">
        <v>12993.98</v>
      </c>
    </row>
    <row r="148" spans="1:15" ht="30">
      <c r="A148" s="7">
        <f t="shared" si="14"/>
        <v>1</v>
      </c>
      <c r="B148" s="15">
        <f>IF(A148=0,0,SUBTOTAL(9,$A$14:A148))</f>
        <v>134</v>
      </c>
      <c r="C148" s="16">
        <f t="shared" si="15"/>
        <v>0</v>
      </c>
      <c r="D148" s="197">
        <f t="shared" si="12"/>
        <v>0</v>
      </c>
      <c r="E148" s="197" t="str">
        <f t="shared" si="16"/>
        <v>1-4-2</v>
      </c>
      <c r="F148" s="197" t="str">
        <f t="shared" si="17"/>
        <v>Затраты труда рабочих (ср 4,2)</v>
      </c>
      <c r="G148" s="17">
        <f t="shared" si="13"/>
        <v>222.59</v>
      </c>
      <c r="L148" s="136"/>
      <c r="M148" s="11" t="s">
        <v>28</v>
      </c>
      <c r="N148" s="11" t="s">
        <v>29</v>
      </c>
      <c r="O148" s="12">
        <v>222.59</v>
      </c>
    </row>
    <row r="149" spans="1:15">
      <c r="A149" s="7">
        <f t="shared" si="14"/>
        <v>1</v>
      </c>
      <c r="B149" s="15">
        <f>IF(A149=0,0,SUBTOTAL(9,$A$14:A149))</f>
        <v>135</v>
      </c>
      <c r="C149" s="16" t="str">
        <f t="shared" si="15"/>
        <v>02-07-03 Итог</v>
      </c>
      <c r="D149" s="197">
        <f t="shared" si="12"/>
        <v>0</v>
      </c>
      <c r="E149" s="197">
        <f t="shared" si="16"/>
        <v>0</v>
      </c>
      <c r="F149" s="197">
        <f t="shared" si="17"/>
        <v>0</v>
      </c>
      <c r="G149" s="17">
        <f t="shared" si="13"/>
        <v>15102.59</v>
      </c>
      <c r="L149" s="11" t="s">
        <v>343</v>
      </c>
      <c r="M149" s="9"/>
      <c r="N149" s="9"/>
      <c r="O149" s="12">
        <v>15102.59</v>
      </c>
    </row>
    <row r="150" spans="1:15" ht="30">
      <c r="A150" s="7">
        <f t="shared" si="14"/>
        <v>1</v>
      </c>
      <c r="B150" s="15">
        <f>IF(A150=0,0,SUBTOTAL(9,$A$14:A150))</f>
        <v>136</v>
      </c>
      <c r="C150" s="16" t="str">
        <f t="shared" si="15"/>
        <v>02-07-04</v>
      </c>
      <c r="D150" s="197" t="str">
        <f t="shared" si="12"/>
        <v>ОРУ. Электротехническая часть. Вторичная коммутация</v>
      </c>
      <c r="E150" s="197" t="str">
        <f t="shared" si="16"/>
        <v>1-4-0</v>
      </c>
      <c r="F150" s="197" t="str">
        <f t="shared" si="17"/>
        <v>Затраты труда рабочих (ср 4)</v>
      </c>
      <c r="G150" s="17">
        <f t="shared" si="13"/>
        <v>577.1</v>
      </c>
      <c r="L150" s="11" t="s">
        <v>373</v>
      </c>
      <c r="M150" s="11" t="s">
        <v>26</v>
      </c>
      <c r="N150" s="11" t="s">
        <v>27</v>
      </c>
      <c r="O150" s="12">
        <v>577.1</v>
      </c>
    </row>
    <row r="151" spans="1:15" ht="30">
      <c r="A151" s="7">
        <f t="shared" si="14"/>
        <v>1</v>
      </c>
      <c r="B151" s="15">
        <f>IF(A151=0,0,SUBTOTAL(9,$A$14:A151))</f>
        <v>137</v>
      </c>
      <c r="C151" s="16">
        <f t="shared" si="15"/>
        <v>0</v>
      </c>
      <c r="D151" s="197">
        <f t="shared" si="12"/>
        <v>0</v>
      </c>
      <c r="E151" s="197" t="str">
        <f t="shared" si="16"/>
        <v>1-4-2</v>
      </c>
      <c r="F151" s="197" t="str">
        <f t="shared" si="17"/>
        <v>Затраты труда рабочих (ср 4,2)</v>
      </c>
      <c r="G151" s="17">
        <f t="shared" si="13"/>
        <v>170.64</v>
      </c>
      <c r="L151" s="136"/>
      <c r="M151" s="11" t="s">
        <v>28</v>
      </c>
      <c r="N151" s="11" t="s">
        <v>29</v>
      </c>
      <c r="O151" s="12">
        <v>170.64</v>
      </c>
    </row>
    <row r="152" spans="1:15">
      <c r="A152" s="7">
        <f t="shared" si="14"/>
        <v>1</v>
      </c>
      <c r="B152" s="15">
        <f>IF(A152=0,0,SUBTOTAL(9,$A$14:A152))</f>
        <v>138</v>
      </c>
      <c r="C152" s="16" t="str">
        <f t="shared" si="15"/>
        <v>02-07-04 Итог</v>
      </c>
      <c r="D152" s="197">
        <f t="shared" si="12"/>
        <v>0</v>
      </c>
      <c r="E152" s="197">
        <f t="shared" si="16"/>
        <v>0</v>
      </c>
      <c r="F152" s="197">
        <f t="shared" si="17"/>
        <v>0</v>
      </c>
      <c r="G152" s="17">
        <f t="shared" si="13"/>
        <v>747.74</v>
      </c>
      <c r="L152" s="11" t="s">
        <v>483</v>
      </c>
      <c r="M152" s="9"/>
      <c r="N152" s="9"/>
      <c r="O152" s="12">
        <v>747.74</v>
      </c>
    </row>
    <row r="153" spans="1:15" ht="30">
      <c r="A153" s="7">
        <f t="shared" si="14"/>
        <v>1</v>
      </c>
      <c r="B153" s="15">
        <f>IF(A153=0,0,SUBTOTAL(9,$A$14:A153))</f>
        <v>139</v>
      </c>
      <c r="C153" s="16" t="str">
        <f t="shared" si="15"/>
        <v>02-08-06</v>
      </c>
      <c r="D153" s="197" t="str">
        <f t="shared" si="12"/>
        <v>ВПУ. Электротехническая часть. Освещение</v>
      </c>
      <c r="E153" s="197" t="str">
        <f t="shared" si="16"/>
        <v>1-3-8</v>
      </c>
      <c r="F153" s="197" t="str">
        <f t="shared" si="17"/>
        <v>Затраты труда рабочих (ср 3,8)</v>
      </c>
      <c r="G153" s="17">
        <f t="shared" si="13"/>
        <v>1043.96</v>
      </c>
      <c r="L153" s="11" t="s">
        <v>307</v>
      </c>
      <c r="M153" s="11" t="s">
        <v>22</v>
      </c>
      <c r="N153" s="11" t="s">
        <v>23</v>
      </c>
      <c r="O153" s="12">
        <v>1043.96</v>
      </c>
    </row>
    <row r="154" spans="1:15" ht="30">
      <c r="A154" s="7">
        <f t="shared" si="14"/>
        <v>1</v>
      </c>
      <c r="B154" s="15">
        <f>IF(A154=0,0,SUBTOTAL(9,$A$14:A154))</f>
        <v>140</v>
      </c>
      <c r="C154" s="16">
        <f t="shared" si="15"/>
        <v>0</v>
      </c>
      <c r="D154" s="197">
        <f t="shared" si="12"/>
        <v>0</v>
      </c>
      <c r="E154" s="197" t="str">
        <f t="shared" si="16"/>
        <v>1-4-0</v>
      </c>
      <c r="F154" s="197" t="str">
        <f t="shared" si="17"/>
        <v>Затраты труда рабочих (ср 4)</v>
      </c>
      <c r="G154" s="17">
        <f t="shared" si="13"/>
        <v>202.03</v>
      </c>
      <c r="L154" s="136"/>
      <c r="M154" s="11" t="s">
        <v>26</v>
      </c>
      <c r="N154" s="11" t="s">
        <v>27</v>
      </c>
      <c r="O154" s="12">
        <v>202.03</v>
      </c>
    </row>
    <row r="155" spans="1:15" ht="30">
      <c r="A155" s="7">
        <f t="shared" si="14"/>
        <v>1</v>
      </c>
      <c r="B155" s="15">
        <f>IF(A155=0,0,SUBTOTAL(9,$A$14:A155))</f>
        <v>141</v>
      </c>
      <c r="C155" s="16">
        <f t="shared" si="15"/>
        <v>0</v>
      </c>
      <c r="D155" s="197">
        <f t="shared" si="12"/>
        <v>0</v>
      </c>
      <c r="E155" s="197" t="str">
        <f t="shared" si="16"/>
        <v>1-4-2</v>
      </c>
      <c r="F155" s="197" t="str">
        <f t="shared" si="17"/>
        <v>Затраты труда рабочих (ср 4,2)</v>
      </c>
      <c r="G155" s="17">
        <f t="shared" si="13"/>
        <v>265.93</v>
      </c>
      <c r="L155" s="136"/>
      <c r="M155" s="11" t="s">
        <v>28</v>
      </c>
      <c r="N155" s="11" t="s">
        <v>29</v>
      </c>
      <c r="O155" s="12">
        <v>265.93</v>
      </c>
    </row>
    <row r="156" spans="1:15">
      <c r="A156" s="7">
        <f t="shared" si="14"/>
        <v>1</v>
      </c>
      <c r="B156" s="15">
        <f>IF(A156=0,0,SUBTOTAL(9,$A$14:A156))</f>
        <v>142</v>
      </c>
      <c r="C156" s="16" t="str">
        <f t="shared" si="15"/>
        <v>02-08-06 Итог</v>
      </c>
      <c r="D156" s="197">
        <f t="shared" si="12"/>
        <v>0</v>
      </c>
      <c r="E156" s="197">
        <f t="shared" si="16"/>
        <v>0</v>
      </c>
      <c r="F156" s="197">
        <f t="shared" si="17"/>
        <v>0</v>
      </c>
      <c r="G156" s="17">
        <f t="shared" si="13"/>
        <v>1511.92</v>
      </c>
      <c r="L156" s="11" t="s">
        <v>344</v>
      </c>
      <c r="M156" s="9"/>
      <c r="N156" s="9"/>
      <c r="O156" s="12">
        <v>1511.92</v>
      </c>
    </row>
    <row r="157" spans="1:15" ht="30">
      <c r="A157" s="7">
        <f t="shared" si="14"/>
        <v>1</v>
      </c>
      <c r="B157" s="15">
        <f>IF(A157=0,0,SUBTOTAL(9,$A$14:A157))</f>
        <v>143</v>
      </c>
      <c r="C157" s="16" t="str">
        <f t="shared" si="15"/>
        <v>02-08-07</v>
      </c>
      <c r="D157" s="197" t="str">
        <f t="shared" si="12"/>
        <v>ВПУ. Электротехническая часть. Первичная коммутация</v>
      </c>
      <c r="E157" s="197" t="str">
        <f t="shared" si="16"/>
        <v>1-1-5</v>
      </c>
      <c r="F157" s="197" t="str">
        <f t="shared" si="17"/>
        <v>Затраты труда рабочих (ср 1,5)</v>
      </c>
      <c r="G157" s="17">
        <f t="shared" si="13"/>
        <v>51.04</v>
      </c>
      <c r="L157" s="11" t="s">
        <v>308</v>
      </c>
      <c r="M157" s="11" t="s">
        <v>470</v>
      </c>
      <c r="N157" s="11" t="s">
        <v>142</v>
      </c>
      <c r="O157" s="12">
        <v>51.04</v>
      </c>
    </row>
    <row r="158" spans="1:15" ht="30">
      <c r="A158" s="7">
        <f t="shared" si="14"/>
        <v>1</v>
      </c>
      <c r="B158" s="15">
        <f>IF(A158=0,0,SUBTOTAL(9,$A$14:A158))</f>
        <v>144</v>
      </c>
      <c r="C158" s="16">
        <f t="shared" si="15"/>
        <v>0</v>
      </c>
      <c r="D158" s="197">
        <f t="shared" si="12"/>
        <v>0</v>
      </c>
      <c r="E158" s="197" t="str">
        <f t="shared" si="16"/>
        <v>1-2-0</v>
      </c>
      <c r="F158" s="197" t="str">
        <f t="shared" si="17"/>
        <v>Затраты труда рабочих (ср 2)</v>
      </c>
      <c r="G158" s="17">
        <f t="shared" si="13"/>
        <v>80.86</v>
      </c>
      <c r="L158" s="136"/>
      <c r="M158" s="11" t="s">
        <v>77</v>
      </c>
      <c r="N158" s="11" t="s">
        <v>79</v>
      </c>
      <c r="O158" s="12">
        <v>80.86</v>
      </c>
    </row>
    <row r="159" spans="1:15" ht="30">
      <c r="A159" s="7">
        <f t="shared" si="14"/>
        <v>1</v>
      </c>
      <c r="B159" s="15">
        <f>IF(A159=0,0,SUBTOTAL(9,$A$14:A159))</f>
        <v>145</v>
      </c>
      <c r="C159" s="16">
        <f t="shared" si="15"/>
        <v>0</v>
      </c>
      <c r="D159" s="197">
        <f t="shared" si="12"/>
        <v>0</v>
      </c>
      <c r="E159" s="197" t="str">
        <f t="shared" si="16"/>
        <v>1-3-0</v>
      </c>
      <c r="F159" s="197" t="str">
        <f t="shared" si="17"/>
        <v>Затраты труда рабочих (ср 3)</v>
      </c>
      <c r="G159" s="17">
        <f t="shared" si="13"/>
        <v>123</v>
      </c>
      <c r="L159" s="136"/>
      <c r="M159" s="11" t="s">
        <v>258</v>
      </c>
      <c r="N159" s="11" t="s">
        <v>172</v>
      </c>
      <c r="O159" s="12">
        <v>123</v>
      </c>
    </row>
    <row r="160" spans="1:15" ht="30">
      <c r="A160" s="7">
        <f t="shared" si="14"/>
        <v>1</v>
      </c>
      <c r="B160" s="15">
        <f>IF(A160=0,0,SUBTOTAL(9,$A$14:A160))</f>
        <v>146</v>
      </c>
      <c r="C160" s="16">
        <f t="shared" si="15"/>
        <v>0</v>
      </c>
      <c r="D160" s="197">
        <f t="shared" si="12"/>
        <v>0</v>
      </c>
      <c r="E160" s="197" t="str">
        <f t="shared" si="16"/>
        <v>1-3-8</v>
      </c>
      <c r="F160" s="197" t="str">
        <f t="shared" si="17"/>
        <v>Затраты труда рабочих (ср 3,8)</v>
      </c>
      <c r="G160" s="17">
        <f t="shared" si="13"/>
        <v>344.83</v>
      </c>
      <c r="L160" s="136"/>
      <c r="M160" s="11" t="s">
        <v>22</v>
      </c>
      <c r="N160" s="11" t="s">
        <v>23</v>
      </c>
      <c r="O160" s="12">
        <v>344.83</v>
      </c>
    </row>
    <row r="161" spans="1:15" ht="30">
      <c r="A161" s="7">
        <f t="shared" si="14"/>
        <v>1</v>
      </c>
      <c r="B161" s="15">
        <f>IF(A161=0,0,SUBTOTAL(9,$A$14:A161))</f>
        <v>147</v>
      </c>
      <c r="C161" s="16">
        <f t="shared" si="15"/>
        <v>0</v>
      </c>
      <c r="D161" s="197">
        <f t="shared" si="12"/>
        <v>0</v>
      </c>
      <c r="E161" s="197" t="str">
        <f t="shared" si="16"/>
        <v>1-4-0</v>
      </c>
      <c r="F161" s="197" t="str">
        <f t="shared" si="17"/>
        <v>Затраты труда рабочих (ср 4)</v>
      </c>
      <c r="G161" s="17">
        <f t="shared" si="13"/>
        <v>2660.68</v>
      </c>
      <c r="L161" s="136"/>
      <c r="M161" s="11" t="s">
        <v>26</v>
      </c>
      <c r="N161" s="11" t="s">
        <v>27</v>
      </c>
      <c r="O161" s="12">
        <v>2660.68</v>
      </c>
    </row>
    <row r="162" spans="1:15" ht="30">
      <c r="A162" s="7">
        <f t="shared" si="14"/>
        <v>1</v>
      </c>
      <c r="B162" s="15">
        <f>IF(A162=0,0,SUBTOTAL(9,$A$14:A162))</f>
        <v>148</v>
      </c>
      <c r="C162" s="16">
        <f t="shared" si="15"/>
        <v>0</v>
      </c>
      <c r="D162" s="197">
        <f t="shared" si="12"/>
        <v>0</v>
      </c>
      <c r="E162" s="197" t="str">
        <f t="shared" si="16"/>
        <v>1-4-2</v>
      </c>
      <c r="F162" s="197" t="str">
        <f t="shared" si="17"/>
        <v>Затраты труда рабочих (ср 4,2)</v>
      </c>
      <c r="G162" s="17">
        <f t="shared" si="13"/>
        <v>364.4</v>
      </c>
      <c r="L162" s="136"/>
      <c r="M162" s="11" t="s">
        <v>28</v>
      </c>
      <c r="N162" s="11" t="s">
        <v>29</v>
      </c>
      <c r="O162" s="12">
        <v>364.4</v>
      </c>
    </row>
    <row r="163" spans="1:15" ht="30">
      <c r="A163" s="7">
        <f t="shared" si="14"/>
        <v>1</v>
      </c>
      <c r="B163" s="15">
        <f>IF(A163=0,0,SUBTOTAL(9,$A$14:A163))</f>
        <v>149</v>
      </c>
      <c r="C163" s="16">
        <f t="shared" si="15"/>
        <v>0</v>
      </c>
      <c r="D163" s="197">
        <f t="shared" si="12"/>
        <v>0</v>
      </c>
      <c r="E163" s="197" t="str">
        <f t="shared" si="16"/>
        <v>1-4-5</v>
      </c>
      <c r="F163" s="197" t="str">
        <f t="shared" si="17"/>
        <v>Затраты труда рабочих (ср 4,5)</v>
      </c>
      <c r="G163" s="17">
        <f t="shared" si="13"/>
        <v>4.84</v>
      </c>
      <c r="L163" s="136"/>
      <c r="M163" s="11" t="s">
        <v>99</v>
      </c>
      <c r="N163" s="11" t="s">
        <v>100</v>
      </c>
      <c r="O163" s="12">
        <v>4.84</v>
      </c>
    </row>
    <row r="164" spans="1:15">
      <c r="A164" s="7">
        <f t="shared" si="14"/>
        <v>1</v>
      </c>
      <c r="B164" s="15">
        <f>IF(A164=0,0,SUBTOTAL(9,$A$14:A164))</f>
        <v>150</v>
      </c>
      <c r="C164" s="16" t="str">
        <f t="shared" si="15"/>
        <v>02-08-07 Итог</v>
      </c>
      <c r="D164" s="197">
        <f t="shared" si="12"/>
        <v>0</v>
      </c>
      <c r="E164" s="197">
        <f t="shared" si="16"/>
        <v>0</v>
      </c>
      <c r="F164" s="197">
        <f t="shared" si="17"/>
        <v>0</v>
      </c>
      <c r="G164" s="17">
        <f t="shared" si="13"/>
        <v>3629.65</v>
      </c>
      <c r="L164" s="11" t="s">
        <v>345</v>
      </c>
      <c r="M164" s="9"/>
      <c r="N164" s="9"/>
      <c r="O164" s="12">
        <v>3629.65</v>
      </c>
    </row>
    <row r="165" spans="1:15" ht="30">
      <c r="A165" s="7">
        <f t="shared" si="14"/>
        <v>1</v>
      </c>
      <c r="B165" s="15">
        <f>IF(A165=0,0,SUBTOTAL(9,$A$14:A165))</f>
        <v>151</v>
      </c>
      <c r="C165" s="16" t="str">
        <f t="shared" si="15"/>
        <v>02-08-08</v>
      </c>
      <c r="D165" s="197" t="str">
        <f t="shared" si="12"/>
        <v>ВПУ. Электротехническая часть. Вторичная коммутация</v>
      </c>
      <c r="E165" s="197" t="str">
        <f t="shared" si="16"/>
        <v>1-3-9</v>
      </c>
      <c r="F165" s="197" t="str">
        <f t="shared" si="17"/>
        <v>Затраты труда рабочих (ср 3,9)</v>
      </c>
      <c r="G165" s="17">
        <f t="shared" si="13"/>
        <v>68.400000000000006</v>
      </c>
      <c r="L165" s="11" t="s">
        <v>309</v>
      </c>
      <c r="M165" s="11" t="s">
        <v>24</v>
      </c>
      <c r="N165" s="11" t="s">
        <v>25</v>
      </c>
      <c r="O165" s="12">
        <v>68.400000000000006</v>
      </c>
    </row>
    <row r="166" spans="1:15">
      <c r="A166" s="7">
        <f t="shared" si="14"/>
        <v>1</v>
      </c>
      <c r="B166" s="15">
        <f>IF(A166=0,0,SUBTOTAL(9,$A$14:A166))</f>
        <v>152</v>
      </c>
      <c r="C166" s="16" t="str">
        <f t="shared" si="15"/>
        <v>02-08-08 Итог</v>
      </c>
      <c r="D166" s="197">
        <f t="shared" si="12"/>
        <v>0</v>
      </c>
      <c r="E166" s="197">
        <f t="shared" si="16"/>
        <v>0</v>
      </c>
      <c r="F166" s="197">
        <f t="shared" si="17"/>
        <v>0</v>
      </c>
      <c r="G166" s="17">
        <f t="shared" si="13"/>
        <v>68.400000000000006</v>
      </c>
      <c r="L166" s="11" t="s">
        <v>346</v>
      </c>
      <c r="M166" s="9"/>
      <c r="N166" s="9"/>
      <c r="O166" s="12">
        <v>68.400000000000006</v>
      </c>
    </row>
    <row r="167" spans="1:15" ht="30">
      <c r="A167" s="7">
        <f t="shared" si="14"/>
        <v>1</v>
      </c>
      <c r="B167" s="15">
        <f>IF(A167=0,0,SUBTOTAL(9,$A$14:A167))</f>
        <v>153</v>
      </c>
      <c r="C167" s="16" t="str">
        <f t="shared" si="15"/>
        <v>02-08-09</v>
      </c>
      <c r="D167" s="197" t="str">
        <f t="shared" si="12"/>
        <v>ВПУ. КИП и А</v>
      </c>
      <c r="E167" s="197" t="str">
        <f t="shared" si="16"/>
        <v>1-3-2</v>
      </c>
      <c r="F167" s="197" t="str">
        <f t="shared" si="17"/>
        <v>Затраты труда рабочих (ср 3,2)</v>
      </c>
      <c r="G167" s="17">
        <f t="shared" si="13"/>
        <v>114.24</v>
      </c>
      <c r="L167" s="11" t="s">
        <v>378</v>
      </c>
      <c r="M167" s="11" t="s">
        <v>541</v>
      </c>
      <c r="N167" s="11" t="s">
        <v>171</v>
      </c>
      <c r="O167" s="12">
        <v>114.24</v>
      </c>
    </row>
    <row r="168" spans="1:15" ht="30">
      <c r="A168" s="7">
        <f t="shared" si="14"/>
        <v>1</v>
      </c>
      <c r="B168" s="15">
        <f>IF(A168=0,0,SUBTOTAL(9,$A$14:A168))</f>
        <v>154</v>
      </c>
      <c r="C168" s="16">
        <f t="shared" si="15"/>
        <v>0</v>
      </c>
      <c r="D168" s="197">
        <f t="shared" si="12"/>
        <v>0</v>
      </c>
      <c r="E168" s="197" t="str">
        <f t="shared" si="16"/>
        <v>1-3-8</v>
      </c>
      <c r="F168" s="197" t="str">
        <f t="shared" si="17"/>
        <v>Затраты труда рабочих (ср 3,8)</v>
      </c>
      <c r="G168" s="17">
        <f t="shared" si="13"/>
        <v>321.60000000000002</v>
      </c>
      <c r="L168" s="136"/>
      <c r="M168" s="11" t="s">
        <v>22</v>
      </c>
      <c r="N168" s="11" t="s">
        <v>23</v>
      </c>
      <c r="O168" s="12">
        <v>321.60000000000002</v>
      </c>
    </row>
    <row r="169" spans="1:15" ht="30">
      <c r="A169" s="7">
        <f t="shared" si="14"/>
        <v>1</v>
      </c>
      <c r="B169" s="15">
        <f>IF(A169=0,0,SUBTOTAL(9,$A$14:A169))</f>
        <v>155</v>
      </c>
      <c r="C169" s="16">
        <f t="shared" si="15"/>
        <v>0</v>
      </c>
      <c r="D169" s="197">
        <f t="shared" si="12"/>
        <v>0</v>
      </c>
      <c r="E169" s="197" t="str">
        <f t="shared" si="16"/>
        <v>1-3-9</v>
      </c>
      <c r="F169" s="197" t="str">
        <f t="shared" si="17"/>
        <v>Затраты труда рабочих (ср 3,9)</v>
      </c>
      <c r="G169" s="17">
        <f t="shared" si="13"/>
        <v>82.72</v>
      </c>
      <c r="L169" s="136"/>
      <c r="M169" s="11" t="s">
        <v>24</v>
      </c>
      <c r="N169" s="11" t="s">
        <v>25</v>
      </c>
      <c r="O169" s="12">
        <v>82.72</v>
      </c>
    </row>
    <row r="170" spans="1:15" ht="30">
      <c r="A170" s="7">
        <f t="shared" si="14"/>
        <v>1</v>
      </c>
      <c r="B170" s="15">
        <f>IF(A170=0,0,SUBTOTAL(9,$A$14:A170))</f>
        <v>156</v>
      </c>
      <c r="C170" s="16">
        <f t="shared" si="15"/>
        <v>0</v>
      </c>
      <c r="D170" s="197">
        <f t="shared" si="12"/>
        <v>0</v>
      </c>
      <c r="E170" s="197" t="str">
        <f t="shared" si="16"/>
        <v>1-4-0</v>
      </c>
      <c r="F170" s="197" t="str">
        <f t="shared" si="17"/>
        <v>Затраты труда рабочих (ср 4)</v>
      </c>
      <c r="G170" s="17">
        <f t="shared" si="13"/>
        <v>4916.3599999999997</v>
      </c>
      <c r="L170" s="136"/>
      <c r="M170" s="11" t="s">
        <v>26</v>
      </c>
      <c r="N170" s="11" t="s">
        <v>27</v>
      </c>
      <c r="O170" s="12">
        <v>4916.3599999999997</v>
      </c>
    </row>
    <row r="171" spans="1:15" ht="30">
      <c r="A171" s="7">
        <f t="shared" si="14"/>
        <v>1</v>
      </c>
      <c r="B171" s="15">
        <f>IF(A171=0,0,SUBTOTAL(9,$A$14:A171))</f>
        <v>157</v>
      </c>
      <c r="C171" s="16">
        <f t="shared" si="15"/>
        <v>0</v>
      </c>
      <c r="D171" s="197">
        <f t="shared" si="12"/>
        <v>0</v>
      </c>
      <c r="E171" s="197" t="str">
        <f t="shared" si="16"/>
        <v>1-4-2</v>
      </c>
      <c r="F171" s="197" t="str">
        <f t="shared" si="17"/>
        <v>Затраты труда рабочих (ср 4,2)</v>
      </c>
      <c r="G171" s="17">
        <f t="shared" si="13"/>
        <v>2106.36</v>
      </c>
      <c r="L171" s="136"/>
      <c r="M171" s="11" t="s">
        <v>28</v>
      </c>
      <c r="N171" s="11" t="s">
        <v>29</v>
      </c>
      <c r="O171" s="12">
        <v>2106.36</v>
      </c>
    </row>
    <row r="172" spans="1:15">
      <c r="A172" s="7">
        <f t="shared" si="14"/>
        <v>1</v>
      </c>
      <c r="B172" s="15">
        <f>IF(A172=0,0,SUBTOTAL(9,$A$14:A172))</f>
        <v>158</v>
      </c>
      <c r="C172" s="16" t="str">
        <f t="shared" si="15"/>
        <v>02-08-09 Итог</v>
      </c>
      <c r="D172" s="197">
        <f t="shared" si="12"/>
        <v>0</v>
      </c>
      <c r="E172" s="197">
        <f t="shared" si="16"/>
        <v>0</v>
      </c>
      <c r="F172" s="197">
        <f t="shared" si="17"/>
        <v>0</v>
      </c>
      <c r="G172" s="17">
        <f t="shared" si="13"/>
        <v>7541.28</v>
      </c>
      <c r="L172" s="11" t="s">
        <v>484</v>
      </c>
      <c r="M172" s="9"/>
      <c r="N172" s="9"/>
      <c r="O172" s="12">
        <v>7541.2800000000007</v>
      </c>
    </row>
    <row r="173" spans="1:15" ht="30">
      <c r="A173" s="7">
        <f t="shared" si="14"/>
        <v>1</v>
      </c>
      <c r="B173" s="15">
        <f>IF(A173=0,0,SUBTOTAL(9,$A$14:A173))</f>
        <v>159</v>
      </c>
      <c r="C173" s="16" t="str">
        <f t="shared" si="15"/>
        <v>02-10-04</v>
      </c>
      <c r="D173" s="197" t="str">
        <f t="shared" si="12"/>
        <v>ППГ. КИП и А</v>
      </c>
      <c r="E173" s="197" t="str">
        <f t="shared" si="16"/>
        <v>1-3-2</v>
      </c>
      <c r="F173" s="197" t="str">
        <f t="shared" si="17"/>
        <v>Затраты труда рабочих (ср 3,2)</v>
      </c>
      <c r="G173" s="17">
        <f t="shared" si="13"/>
        <v>8.9600000000000009</v>
      </c>
      <c r="L173" s="11" t="s">
        <v>310</v>
      </c>
      <c r="M173" s="11" t="s">
        <v>541</v>
      </c>
      <c r="N173" s="11" t="s">
        <v>171</v>
      </c>
      <c r="O173" s="12">
        <v>8.9600000000000009</v>
      </c>
    </row>
    <row r="174" spans="1:15" ht="30">
      <c r="A174" s="7">
        <f t="shared" si="14"/>
        <v>1</v>
      </c>
      <c r="B174" s="15">
        <f>IF(A174=0,0,SUBTOTAL(9,$A$14:A174))</f>
        <v>160</v>
      </c>
      <c r="C174" s="16">
        <f t="shared" si="15"/>
        <v>0</v>
      </c>
      <c r="D174" s="197">
        <f t="shared" si="12"/>
        <v>0</v>
      </c>
      <c r="E174" s="197" t="str">
        <f t="shared" si="16"/>
        <v>1-3-5</v>
      </c>
      <c r="F174" s="197" t="str">
        <f t="shared" si="17"/>
        <v>Затраты труда рабочих (ср 3,5)</v>
      </c>
      <c r="G174" s="17">
        <f t="shared" si="13"/>
        <v>274.16000000000003</v>
      </c>
      <c r="L174" s="136"/>
      <c r="M174" s="11" t="s">
        <v>260</v>
      </c>
      <c r="N174" s="11" t="s">
        <v>143</v>
      </c>
      <c r="O174" s="12">
        <v>274.16000000000003</v>
      </c>
    </row>
    <row r="175" spans="1:15" ht="30">
      <c r="A175" s="7">
        <f t="shared" si="14"/>
        <v>1</v>
      </c>
      <c r="B175" s="15">
        <f>IF(A175=0,0,SUBTOTAL(9,$A$14:A175))</f>
        <v>161</v>
      </c>
      <c r="C175" s="16">
        <f t="shared" si="15"/>
        <v>0</v>
      </c>
      <c r="D175" s="197">
        <f t="shared" si="12"/>
        <v>0</v>
      </c>
      <c r="E175" s="197" t="str">
        <f t="shared" si="16"/>
        <v>1-3-8</v>
      </c>
      <c r="F175" s="197" t="str">
        <f t="shared" si="17"/>
        <v>Затраты труда рабочих (ср 3,8)</v>
      </c>
      <c r="G175" s="17">
        <f t="shared" si="13"/>
        <v>290.12</v>
      </c>
      <c r="L175" s="136"/>
      <c r="M175" s="11" t="s">
        <v>22</v>
      </c>
      <c r="N175" s="11" t="s">
        <v>23</v>
      </c>
      <c r="O175" s="12">
        <v>290.12</v>
      </c>
    </row>
    <row r="176" spans="1:15" ht="30">
      <c r="A176" s="7">
        <f t="shared" si="14"/>
        <v>1</v>
      </c>
      <c r="B176" s="15">
        <f>IF(A176=0,0,SUBTOTAL(9,$A$14:A176))</f>
        <v>162</v>
      </c>
      <c r="C176" s="16">
        <f t="shared" si="15"/>
        <v>0</v>
      </c>
      <c r="D176" s="197">
        <f t="shared" si="12"/>
        <v>0</v>
      </c>
      <c r="E176" s="197" t="str">
        <f t="shared" si="16"/>
        <v>1-3-9</v>
      </c>
      <c r="F176" s="197" t="str">
        <f t="shared" si="17"/>
        <v>Затраты труда рабочих (ср 3,9)</v>
      </c>
      <c r="G176" s="17">
        <f t="shared" si="13"/>
        <v>62.04</v>
      </c>
      <c r="L176" s="136"/>
      <c r="M176" s="11" t="s">
        <v>24</v>
      </c>
      <c r="N176" s="11" t="s">
        <v>25</v>
      </c>
      <c r="O176" s="12">
        <v>62.04</v>
      </c>
    </row>
    <row r="177" spans="1:15" ht="30">
      <c r="A177" s="7">
        <f t="shared" si="14"/>
        <v>1</v>
      </c>
      <c r="B177" s="15">
        <f>IF(A177=0,0,SUBTOTAL(9,$A$14:A177))</f>
        <v>163</v>
      </c>
      <c r="C177" s="16">
        <f t="shared" si="15"/>
        <v>0</v>
      </c>
      <c r="D177" s="197">
        <f t="shared" si="12"/>
        <v>0</v>
      </c>
      <c r="E177" s="197" t="str">
        <f t="shared" si="16"/>
        <v>1-4-0</v>
      </c>
      <c r="F177" s="197" t="str">
        <f t="shared" si="17"/>
        <v>Затраты труда рабочих (ср 4)</v>
      </c>
      <c r="G177" s="17">
        <f t="shared" si="13"/>
        <v>4771.22</v>
      </c>
      <c r="L177" s="136"/>
      <c r="M177" s="11" t="s">
        <v>26</v>
      </c>
      <c r="N177" s="11" t="s">
        <v>27</v>
      </c>
      <c r="O177" s="12">
        <v>4771.22</v>
      </c>
    </row>
    <row r="178" spans="1:15" ht="30">
      <c r="A178" s="7">
        <f t="shared" si="14"/>
        <v>1</v>
      </c>
      <c r="B178" s="15">
        <f>IF(A178=0,0,SUBTOTAL(9,$A$14:A178))</f>
        <v>164</v>
      </c>
      <c r="C178" s="16">
        <f t="shared" si="15"/>
        <v>0</v>
      </c>
      <c r="D178" s="197">
        <f t="shared" si="12"/>
        <v>0</v>
      </c>
      <c r="E178" s="197" t="str">
        <f t="shared" si="16"/>
        <v>1-4-2</v>
      </c>
      <c r="F178" s="197" t="str">
        <f t="shared" si="17"/>
        <v>Затраты труда рабочих (ср 4,2)</v>
      </c>
      <c r="G178" s="17">
        <f t="shared" si="13"/>
        <v>2973.45</v>
      </c>
      <c r="L178" s="136"/>
      <c r="M178" s="11" t="s">
        <v>28</v>
      </c>
      <c r="N178" s="11" t="s">
        <v>29</v>
      </c>
      <c r="O178" s="12">
        <v>2973.45</v>
      </c>
    </row>
    <row r="179" spans="1:15">
      <c r="A179" s="7">
        <f t="shared" si="14"/>
        <v>1</v>
      </c>
      <c r="B179" s="15">
        <f>IF(A179=0,0,SUBTOTAL(9,$A$14:A179))</f>
        <v>165</v>
      </c>
      <c r="C179" s="16" t="str">
        <f t="shared" si="15"/>
        <v>02-10-04 Итог</v>
      </c>
      <c r="D179" s="197">
        <f t="shared" si="12"/>
        <v>0</v>
      </c>
      <c r="E179" s="197">
        <f t="shared" si="16"/>
        <v>0</v>
      </c>
      <c r="F179" s="197">
        <f t="shared" si="17"/>
        <v>0</v>
      </c>
      <c r="G179" s="17">
        <f t="shared" si="13"/>
        <v>8379.9500000000007</v>
      </c>
      <c r="L179" s="11" t="s">
        <v>347</v>
      </c>
      <c r="M179" s="9"/>
      <c r="N179" s="9"/>
      <c r="O179" s="12">
        <v>8379.9500000000007</v>
      </c>
    </row>
    <row r="180" spans="1:15" ht="30">
      <c r="A180" s="7">
        <f t="shared" si="14"/>
        <v>1</v>
      </c>
      <c r="B180" s="15">
        <f>IF(A180=0,0,SUBTOTAL(9,$A$14:A180))</f>
        <v>166</v>
      </c>
      <c r="C180" s="16" t="str">
        <f t="shared" si="15"/>
        <v>02-11-02</v>
      </c>
      <c r="D180" s="197" t="str">
        <f t="shared" si="12"/>
        <v>Переходный мостик. Электротехническая часть. Освещение</v>
      </c>
      <c r="E180" s="197" t="str">
        <f t="shared" si="16"/>
        <v>1-3-6</v>
      </c>
      <c r="F180" s="197" t="str">
        <f t="shared" si="17"/>
        <v>Затраты труда рабочих (ср 3,6)</v>
      </c>
      <c r="G180" s="17">
        <f t="shared" si="13"/>
        <v>33.44</v>
      </c>
      <c r="L180" s="11" t="s">
        <v>381</v>
      </c>
      <c r="M180" s="11" t="s">
        <v>446</v>
      </c>
      <c r="N180" s="11" t="s">
        <v>169</v>
      </c>
      <c r="O180" s="12">
        <v>33.44</v>
      </c>
    </row>
    <row r="181" spans="1:15" ht="30">
      <c r="A181" s="7">
        <f t="shared" si="14"/>
        <v>1</v>
      </c>
      <c r="B181" s="15">
        <f>IF(A181=0,0,SUBTOTAL(9,$A$14:A181))</f>
        <v>167</v>
      </c>
      <c r="C181" s="16">
        <f t="shared" si="15"/>
        <v>0</v>
      </c>
      <c r="D181" s="197">
        <f t="shared" si="12"/>
        <v>0</v>
      </c>
      <c r="E181" s="197" t="str">
        <f t="shared" si="16"/>
        <v>1-3-8</v>
      </c>
      <c r="F181" s="197" t="str">
        <f t="shared" si="17"/>
        <v>Затраты труда рабочих (ср 3,8)</v>
      </c>
      <c r="G181" s="17">
        <f t="shared" si="13"/>
        <v>72.819999999999993</v>
      </c>
      <c r="L181" s="136"/>
      <c r="M181" s="11" t="s">
        <v>22</v>
      </c>
      <c r="N181" s="11" t="s">
        <v>23</v>
      </c>
      <c r="O181" s="12">
        <v>72.819999999999993</v>
      </c>
    </row>
    <row r="182" spans="1:15" ht="30">
      <c r="A182" s="7">
        <f t="shared" si="14"/>
        <v>1</v>
      </c>
      <c r="B182" s="15">
        <f>IF(A182=0,0,SUBTOTAL(9,$A$14:A182))</f>
        <v>168</v>
      </c>
      <c r="C182" s="16">
        <f t="shared" si="15"/>
        <v>0</v>
      </c>
      <c r="D182" s="197">
        <f t="shared" si="12"/>
        <v>0</v>
      </c>
      <c r="E182" s="197" t="str">
        <f t="shared" si="16"/>
        <v>1-3-9</v>
      </c>
      <c r="F182" s="197" t="str">
        <f t="shared" si="17"/>
        <v>Затраты труда рабочих (ср 3,9)</v>
      </c>
      <c r="G182" s="17">
        <f t="shared" si="13"/>
        <v>3.26</v>
      </c>
      <c r="L182" s="136"/>
      <c r="M182" s="11" t="s">
        <v>24</v>
      </c>
      <c r="N182" s="11" t="s">
        <v>25</v>
      </c>
      <c r="O182" s="12">
        <v>3.26</v>
      </c>
    </row>
    <row r="183" spans="1:15" ht="30">
      <c r="A183" s="7">
        <f t="shared" si="14"/>
        <v>1</v>
      </c>
      <c r="B183" s="15">
        <f>IF(A183=0,0,SUBTOTAL(9,$A$14:A183))</f>
        <v>169</v>
      </c>
      <c r="C183" s="16">
        <f t="shared" si="15"/>
        <v>0</v>
      </c>
      <c r="D183" s="197">
        <f t="shared" si="12"/>
        <v>0</v>
      </c>
      <c r="E183" s="197" t="str">
        <f t="shared" si="16"/>
        <v>1-4-0</v>
      </c>
      <c r="F183" s="197" t="str">
        <f t="shared" si="17"/>
        <v>Затраты труда рабочих (ср 4)</v>
      </c>
      <c r="G183" s="17">
        <f t="shared" si="13"/>
        <v>136.96</v>
      </c>
      <c r="L183" s="136"/>
      <c r="M183" s="11" t="s">
        <v>26</v>
      </c>
      <c r="N183" s="11" t="s">
        <v>27</v>
      </c>
      <c r="O183" s="12">
        <v>136.96</v>
      </c>
    </row>
    <row r="184" spans="1:15" ht="30">
      <c r="A184" s="7">
        <f t="shared" si="14"/>
        <v>1</v>
      </c>
      <c r="B184" s="15">
        <f>IF(A184=0,0,SUBTOTAL(9,$A$14:A184))</f>
        <v>170</v>
      </c>
      <c r="C184" s="16">
        <f t="shared" si="15"/>
        <v>0</v>
      </c>
      <c r="D184" s="197">
        <f t="shared" si="12"/>
        <v>0</v>
      </c>
      <c r="E184" s="197" t="str">
        <f t="shared" si="16"/>
        <v>1-4-2</v>
      </c>
      <c r="F184" s="197" t="str">
        <f t="shared" si="17"/>
        <v>Затраты труда рабочих (ср 4,2)</v>
      </c>
      <c r="G184" s="17">
        <f t="shared" si="13"/>
        <v>38.46</v>
      </c>
      <c r="L184" s="136"/>
      <c r="M184" s="11" t="s">
        <v>28</v>
      </c>
      <c r="N184" s="11" t="s">
        <v>29</v>
      </c>
      <c r="O184" s="12">
        <v>38.46</v>
      </c>
    </row>
    <row r="185" spans="1:15">
      <c r="A185" s="7">
        <f t="shared" si="14"/>
        <v>1</v>
      </c>
      <c r="B185" s="15">
        <f>IF(A185=0,0,SUBTOTAL(9,$A$14:A185))</f>
        <v>171</v>
      </c>
      <c r="C185" s="16" t="str">
        <f t="shared" si="15"/>
        <v>02-11-02 Итог</v>
      </c>
      <c r="D185" s="197">
        <f t="shared" si="12"/>
        <v>0</v>
      </c>
      <c r="E185" s="197">
        <f t="shared" si="16"/>
        <v>0</v>
      </c>
      <c r="F185" s="197">
        <f t="shared" si="17"/>
        <v>0</v>
      </c>
      <c r="G185" s="17">
        <f t="shared" si="13"/>
        <v>284.94</v>
      </c>
      <c r="L185" s="11" t="s">
        <v>485</v>
      </c>
      <c r="M185" s="9"/>
      <c r="N185" s="9"/>
      <c r="O185" s="12">
        <v>284.94</v>
      </c>
    </row>
    <row r="186" spans="1:15" ht="30">
      <c r="A186" s="7">
        <f t="shared" si="14"/>
        <v>1</v>
      </c>
      <c r="B186" s="15">
        <f>IF(A186=0,0,SUBTOTAL(9,$A$14:A186))</f>
        <v>172</v>
      </c>
      <c r="C186" s="16" t="str">
        <f t="shared" si="15"/>
        <v>02-12-03</v>
      </c>
      <c r="D186" s="197" t="str">
        <f t="shared" si="12"/>
        <v>КСВ. КИП и А</v>
      </c>
      <c r="E186" s="197" t="str">
        <f t="shared" si="16"/>
        <v>1-3-2</v>
      </c>
      <c r="F186" s="197" t="str">
        <f t="shared" si="17"/>
        <v>Затраты труда рабочих (ср 3,2)</v>
      </c>
      <c r="G186" s="17">
        <f t="shared" si="13"/>
        <v>89.6</v>
      </c>
      <c r="L186" s="11" t="s">
        <v>311</v>
      </c>
      <c r="M186" s="11" t="s">
        <v>541</v>
      </c>
      <c r="N186" s="11" t="s">
        <v>171</v>
      </c>
      <c r="O186" s="12">
        <v>89.6</v>
      </c>
    </row>
    <row r="187" spans="1:15" ht="30">
      <c r="A187" s="7">
        <f t="shared" si="14"/>
        <v>1</v>
      </c>
      <c r="B187" s="15">
        <f>IF(A187=0,0,SUBTOTAL(9,$A$14:A187))</f>
        <v>173</v>
      </c>
      <c r="C187" s="16">
        <f t="shared" si="15"/>
        <v>0</v>
      </c>
      <c r="D187" s="197">
        <f t="shared" si="12"/>
        <v>0</v>
      </c>
      <c r="E187" s="197" t="str">
        <f t="shared" si="16"/>
        <v>1-3-3</v>
      </c>
      <c r="F187" s="197" t="str">
        <f t="shared" si="17"/>
        <v>Затраты труда рабочих (ср 3,3)</v>
      </c>
      <c r="G187" s="17">
        <f t="shared" si="13"/>
        <v>51.5</v>
      </c>
      <c r="L187" s="136"/>
      <c r="M187" s="11" t="s">
        <v>107</v>
      </c>
      <c r="N187" s="11" t="s">
        <v>108</v>
      </c>
      <c r="O187" s="12">
        <v>51.5</v>
      </c>
    </row>
    <row r="188" spans="1:15" ht="30">
      <c r="A188" s="7">
        <f t="shared" si="14"/>
        <v>1</v>
      </c>
      <c r="B188" s="15">
        <f>IF(A188=0,0,SUBTOTAL(9,$A$14:A188))</f>
        <v>174</v>
      </c>
      <c r="C188" s="16">
        <f t="shared" si="15"/>
        <v>0</v>
      </c>
      <c r="D188" s="197">
        <f t="shared" si="12"/>
        <v>0</v>
      </c>
      <c r="E188" s="197" t="str">
        <f t="shared" si="16"/>
        <v>1-3-5</v>
      </c>
      <c r="F188" s="197" t="str">
        <f t="shared" si="17"/>
        <v>Затраты труда рабочих (ср 3,5)</v>
      </c>
      <c r="G188" s="17">
        <f t="shared" si="13"/>
        <v>68.540000000000006</v>
      </c>
      <c r="L188" s="136"/>
      <c r="M188" s="11" t="s">
        <v>260</v>
      </c>
      <c r="N188" s="11" t="s">
        <v>143</v>
      </c>
      <c r="O188" s="12">
        <v>68.540000000000006</v>
      </c>
    </row>
    <row r="189" spans="1:15" ht="30">
      <c r="A189" s="7">
        <f t="shared" si="14"/>
        <v>1</v>
      </c>
      <c r="B189" s="15">
        <f>IF(A189=0,0,SUBTOTAL(9,$A$14:A189))</f>
        <v>175</v>
      </c>
      <c r="C189" s="16">
        <f t="shared" si="15"/>
        <v>0</v>
      </c>
      <c r="D189" s="197">
        <f t="shared" si="12"/>
        <v>0</v>
      </c>
      <c r="E189" s="197" t="str">
        <f t="shared" si="16"/>
        <v>1-3-8</v>
      </c>
      <c r="F189" s="197" t="str">
        <f t="shared" si="17"/>
        <v>Затраты труда рабочих (ср 3,8)</v>
      </c>
      <c r="G189" s="17">
        <f t="shared" si="13"/>
        <v>64.319999999999993</v>
      </c>
      <c r="L189" s="136"/>
      <c r="M189" s="11" t="s">
        <v>22</v>
      </c>
      <c r="N189" s="11" t="s">
        <v>23</v>
      </c>
      <c r="O189" s="12">
        <v>64.319999999999993</v>
      </c>
    </row>
    <row r="190" spans="1:15" ht="30">
      <c r="A190" s="7">
        <f t="shared" si="14"/>
        <v>1</v>
      </c>
      <c r="B190" s="15">
        <f>IF(A190=0,0,SUBTOTAL(9,$A$14:A190))</f>
        <v>176</v>
      </c>
      <c r="C190" s="16">
        <f t="shared" si="15"/>
        <v>0</v>
      </c>
      <c r="D190" s="197">
        <f t="shared" si="12"/>
        <v>0</v>
      </c>
      <c r="E190" s="197" t="str">
        <f t="shared" si="16"/>
        <v>1-3-9</v>
      </c>
      <c r="F190" s="197" t="str">
        <f t="shared" si="17"/>
        <v>Затраты труда рабочих (ср 3,9)</v>
      </c>
      <c r="G190" s="17">
        <f t="shared" si="13"/>
        <v>10.34</v>
      </c>
      <c r="L190" s="136"/>
      <c r="M190" s="11" t="s">
        <v>24</v>
      </c>
      <c r="N190" s="11" t="s">
        <v>25</v>
      </c>
      <c r="O190" s="12">
        <v>10.34</v>
      </c>
    </row>
    <row r="191" spans="1:15" ht="30">
      <c r="A191" s="7">
        <f t="shared" si="14"/>
        <v>1</v>
      </c>
      <c r="B191" s="15">
        <f>IF(A191=0,0,SUBTOTAL(9,$A$14:A191))</f>
        <v>177</v>
      </c>
      <c r="C191" s="16">
        <f t="shared" si="15"/>
        <v>0</v>
      </c>
      <c r="D191" s="197">
        <f t="shared" si="12"/>
        <v>0</v>
      </c>
      <c r="E191" s="197" t="str">
        <f t="shared" si="16"/>
        <v>1-4-0</v>
      </c>
      <c r="F191" s="197" t="str">
        <f t="shared" si="17"/>
        <v>Затраты труда рабочих (ср 4)</v>
      </c>
      <c r="G191" s="17">
        <f t="shared" si="13"/>
        <v>401.37</v>
      </c>
      <c r="L191" s="136"/>
      <c r="M191" s="11" t="s">
        <v>26</v>
      </c>
      <c r="N191" s="11" t="s">
        <v>27</v>
      </c>
      <c r="O191" s="12">
        <v>401.37</v>
      </c>
    </row>
    <row r="192" spans="1:15" ht="30">
      <c r="A192" s="7">
        <f t="shared" si="14"/>
        <v>1</v>
      </c>
      <c r="B192" s="15">
        <f>IF(A192=0,0,SUBTOTAL(9,$A$14:A192))</f>
        <v>178</v>
      </c>
      <c r="C192" s="16">
        <f t="shared" si="15"/>
        <v>0</v>
      </c>
      <c r="D192" s="197">
        <f t="shared" si="12"/>
        <v>0</v>
      </c>
      <c r="E192" s="197" t="str">
        <f t="shared" si="16"/>
        <v>1-4-2</v>
      </c>
      <c r="F192" s="197" t="str">
        <f t="shared" si="17"/>
        <v>Затраты труда рабочих (ср 4,2)</v>
      </c>
      <c r="G192" s="17">
        <f t="shared" si="13"/>
        <v>126.6</v>
      </c>
      <c r="L192" s="136"/>
      <c r="M192" s="11" t="s">
        <v>28</v>
      </c>
      <c r="N192" s="11" t="s">
        <v>29</v>
      </c>
      <c r="O192" s="12">
        <v>126.6</v>
      </c>
    </row>
    <row r="193" spans="1:15">
      <c r="A193" s="7">
        <f t="shared" si="14"/>
        <v>1</v>
      </c>
      <c r="B193" s="15">
        <f>IF(A193=0,0,SUBTOTAL(9,$A$14:A193))</f>
        <v>179</v>
      </c>
      <c r="C193" s="16" t="str">
        <f t="shared" si="15"/>
        <v>02-12-03 Итог</v>
      </c>
      <c r="D193" s="197">
        <f t="shared" si="12"/>
        <v>0</v>
      </c>
      <c r="E193" s="197">
        <f t="shared" si="16"/>
        <v>0</v>
      </c>
      <c r="F193" s="197">
        <f t="shared" si="17"/>
        <v>0</v>
      </c>
      <c r="G193" s="17">
        <f t="shared" si="13"/>
        <v>812.27</v>
      </c>
      <c r="L193" s="11" t="s">
        <v>348</v>
      </c>
      <c r="M193" s="9"/>
      <c r="N193" s="9"/>
      <c r="O193" s="12">
        <v>812.27</v>
      </c>
    </row>
    <row r="194" spans="1:15" ht="30">
      <c r="A194" s="7">
        <f t="shared" si="14"/>
        <v>1</v>
      </c>
      <c r="B194" s="15">
        <f>IF(A194=0,0,SUBTOTAL(9,$A$14:A194))</f>
        <v>180</v>
      </c>
      <c r="C194" s="16" t="str">
        <f t="shared" si="15"/>
        <v>02-13-07</v>
      </c>
      <c r="D194" s="197" t="str">
        <f t="shared" si="12"/>
        <v>ВКСН. Электротехническая часть. Освещение</v>
      </c>
      <c r="E194" s="197" t="str">
        <f t="shared" si="16"/>
        <v>1-3-8</v>
      </c>
      <c r="F194" s="197" t="str">
        <f t="shared" si="17"/>
        <v>Затраты труда рабочих (ср 3,8)</v>
      </c>
      <c r="G194" s="17">
        <f t="shared" si="13"/>
        <v>405.7</v>
      </c>
      <c r="L194" s="11" t="s">
        <v>312</v>
      </c>
      <c r="M194" s="11" t="s">
        <v>22</v>
      </c>
      <c r="N194" s="11" t="s">
        <v>23</v>
      </c>
      <c r="O194" s="12">
        <v>405.7</v>
      </c>
    </row>
    <row r="195" spans="1:15" ht="30">
      <c r="A195" s="7">
        <f t="shared" ref="A195:A258" si="18">IF(G195=0,0,1)</f>
        <v>1</v>
      </c>
      <c r="B195" s="15">
        <f>IF(A195=0,0,SUBTOTAL(9,$A$14:A195))</f>
        <v>181</v>
      </c>
      <c r="C195" s="16">
        <f t="shared" ref="C195:C258" si="19">L195</f>
        <v>0</v>
      </c>
      <c r="D195" s="197">
        <f t="shared" si="12"/>
        <v>0</v>
      </c>
      <c r="E195" s="197" t="str">
        <f t="shared" ref="E195:E258" si="20">IF($A195=0,0,M195)</f>
        <v>1-4-0</v>
      </c>
      <c r="F195" s="197" t="str">
        <f t="shared" ref="F195:F258" si="21">IF($A195=0,0,N195)</f>
        <v>Затраты труда рабочих (ср 4)</v>
      </c>
      <c r="G195" s="17">
        <f t="shared" si="13"/>
        <v>408.58</v>
      </c>
      <c r="L195" s="136"/>
      <c r="M195" s="11" t="s">
        <v>26</v>
      </c>
      <c r="N195" s="11" t="s">
        <v>27</v>
      </c>
      <c r="O195" s="12">
        <v>408.58</v>
      </c>
    </row>
    <row r="196" spans="1:15" ht="30">
      <c r="A196" s="7">
        <f t="shared" si="18"/>
        <v>1</v>
      </c>
      <c r="B196" s="15">
        <f>IF(A196=0,0,SUBTOTAL(9,$A$14:A196))</f>
        <v>182</v>
      </c>
      <c r="C196" s="16">
        <f t="shared" si="19"/>
        <v>0</v>
      </c>
      <c r="D196" s="197">
        <f t="shared" si="12"/>
        <v>0</v>
      </c>
      <c r="E196" s="197" t="str">
        <f t="shared" si="20"/>
        <v>1-4-2</v>
      </c>
      <c r="F196" s="197" t="str">
        <f t="shared" si="21"/>
        <v>Затраты труда рабочих (ср 4,2)</v>
      </c>
      <c r="G196" s="17">
        <f t="shared" si="13"/>
        <v>90.5</v>
      </c>
      <c r="L196" s="136"/>
      <c r="M196" s="11" t="s">
        <v>28</v>
      </c>
      <c r="N196" s="11" t="s">
        <v>29</v>
      </c>
      <c r="O196" s="12">
        <v>90.5</v>
      </c>
    </row>
    <row r="197" spans="1:15" ht="30">
      <c r="A197" s="7">
        <f t="shared" si="18"/>
        <v>1</v>
      </c>
      <c r="B197" s="15">
        <f>IF(A197=0,0,SUBTOTAL(9,$A$14:A197))</f>
        <v>183</v>
      </c>
      <c r="C197" s="16">
        <f t="shared" si="19"/>
        <v>0</v>
      </c>
      <c r="D197" s="197">
        <f t="shared" si="12"/>
        <v>0</v>
      </c>
      <c r="E197" s="197" t="str">
        <f t="shared" si="20"/>
        <v>1-4-6</v>
      </c>
      <c r="F197" s="197" t="str">
        <f t="shared" si="21"/>
        <v>Затраты труда рабочих (ср 4,6)</v>
      </c>
      <c r="G197" s="17">
        <f t="shared" si="13"/>
        <v>16.32</v>
      </c>
      <c r="L197" s="136"/>
      <c r="M197" s="11" t="s">
        <v>261</v>
      </c>
      <c r="N197" s="11" t="s">
        <v>262</v>
      </c>
      <c r="O197" s="12">
        <v>16.32</v>
      </c>
    </row>
    <row r="198" spans="1:15">
      <c r="A198" s="7">
        <f t="shared" si="18"/>
        <v>1</v>
      </c>
      <c r="B198" s="15">
        <f>IF(A198=0,0,SUBTOTAL(9,$A$14:A198))</f>
        <v>184</v>
      </c>
      <c r="C198" s="16" t="str">
        <f t="shared" si="19"/>
        <v>02-13-07 Итог</v>
      </c>
      <c r="D198" s="197">
        <f t="shared" si="12"/>
        <v>0</v>
      </c>
      <c r="E198" s="197">
        <f t="shared" si="20"/>
        <v>0</v>
      </c>
      <c r="F198" s="197">
        <f t="shared" si="21"/>
        <v>0</v>
      </c>
      <c r="G198" s="17">
        <f t="shared" si="13"/>
        <v>921.1</v>
      </c>
      <c r="L198" s="11" t="s">
        <v>349</v>
      </c>
      <c r="M198" s="9"/>
      <c r="N198" s="9"/>
      <c r="O198" s="12">
        <v>921.1</v>
      </c>
    </row>
    <row r="199" spans="1:15" ht="30">
      <c r="A199" s="7">
        <f t="shared" si="18"/>
        <v>1</v>
      </c>
      <c r="B199" s="15">
        <f>IF(A199=0,0,SUBTOTAL(9,$A$14:A199))</f>
        <v>185</v>
      </c>
      <c r="C199" s="16" t="str">
        <f t="shared" si="19"/>
        <v>02-13-09</v>
      </c>
      <c r="D199" s="197" t="str">
        <f t="shared" si="12"/>
        <v>ВКСН. Электротехническая часть. Вторичная коммутация</v>
      </c>
      <c r="E199" s="197" t="str">
        <f t="shared" si="20"/>
        <v>1-3-9</v>
      </c>
      <c r="F199" s="197" t="str">
        <f t="shared" si="21"/>
        <v>Затраты труда рабочих (ср 3,9)</v>
      </c>
      <c r="G199" s="17">
        <f t="shared" si="13"/>
        <v>27</v>
      </c>
      <c r="L199" s="11" t="s">
        <v>385</v>
      </c>
      <c r="M199" s="11" t="s">
        <v>24</v>
      </c>
      <c r="N199" s="11" t="s">
        <v>25</v>
      </c>
      <c r="O199" s="12">
        <v>27</v>
      </c>
    </row>
    <row r="200" spans="1:15">
      <c r="A200" s="7">
        <f t="shared" si="18"/>
        <v>1</v>
      </c>
      <c r="B200" s="15">
        <f>IF(A200=0,0,SUBTOTAL(9,$A$14:A200))</f>
        <v>186</v>
      </c>
      <c r="C200" s="16" t="str">
        <f t="shared" si="19"/>
        <v>02-13-09 Итог</v>
      </c>
      <c r="D200" s="197">
        <f t="shared" si="12"/>
        <v>0</v>
      </c>
      <c r="E200" s="197">
        <f t="shared" si="20"/>
        <v>0</v>
      </c>
      <c r="F200" s="197">
        <f t="shared" si="21"/>
        <v>0</v>
      </c>
      <c r="G200" s="17">
        <f t="shared" si="13"/>
        <v>27</v>
      </c>
      <c r="L200" s="11" t="s">
        <v>486</v>
      </c>
      <c r="M200" s="9"/>
      <c r="N200" s="9"/>
      <c r="O200" s="12">
        <v>27</v>
      </c>
    </row>
    <row r="201" spans="1:15" ht="30">
      <c r="A201" s="7">
        <f t="shared" si="18"/>
        <v>1</v>
      </c>
      <c r="B201" s="15">
        <f>IF(A201=0,0,SUBTOTAL(9,$A$14:A201))</f>
        <v>187</v>
      </c>
      <c r="C201" s="16" t="str">
        <f t="shared" si="19"/>
        <v>02-13-10</v>
      </c>
      <c r="D201" s="197" t="str">
        <f t="shared" si="12"/>
        <v>ВКСН. КИП и А</v>
      </c>
      <c r="E201" s="197" t="str">
        <f t="shared" si="20"/>
        <v>1-3-2</v>
      </c>
      <c r="F201" s="197" t="str">
        <f t="shared" si="21"/>
        <v>Затраты труда рабочих (ср 3,2)</v>
      </c>
      <c r="G201" s="17">
        <f t="shared" si="13"/>
        <v>889.28</v>
      </c>
      <c r="L201" s="11" t="s">
        <v>387</v>
      </c>
      <c r="M201" s="11" t="s">
        <v>541</v>
      </c>
      <c r="N201" s="11" t="s">
        <v>171</v>
      </c>
      <c r="O201" s="12">
        <v>889.28</v>
      </c>
    </row>
    <row r="202" spans="1:15" ht="30">
      <c r="A202" s="7">
        <f t="shared" si="18"/>
        <v>1</v>
      </c>
      <c r="B202" s="15">
        <f>IF(A202=0,0,SUBTOTAL(9,$A$14:A202))</f>
        <v>188</v>
      </c>
      <c r="C202" s="16">
        <f t="shared" si="19"/>
        <v>0</v>
      </c>
      <c r="D202" s="197">
        <f t="shared" si="12"/>
        <v>0</v>
      </c>
      <c r="E202" s="197" t="str">
        <f t="shared" si="20"/>
        <v>1-3-5</v>
      </c>
      <c r="F202" s="197" t="str">
        <f t="shared" si="21"/>
        <v>Затраты труда рабочих (ср 3,5)</v>
      </c>
      <c r="G202" s="17">
        <f t="shared" si="13"/>
        <v>1407.16</v>
      </c>
      <c r="L202" s="136"/>
      <c r="M202" s="11" t="s">
        <v>260</v>
      </c>
      <c r="N202" s="11" t="s">
        <v>143</v>
      </c>
      <c r="O202" s="12">
        <v>1407.16</v>
      </c>
    </row>
    <row r="203" spans="1:15" ht="30">
      <c r="A203" s="7">
        <f t="shared" si="18"/>
        <v>1</v>
      </c>
      <c r="B203" s="15">
        <f>IF(A203=0,0,SUBTOTAL(9,$A$14:A203))</f>
        <v>189</v>
      </c>
      <c r="C203" s="16">
        <f t="shared" si="19"/>
        <v>0</v>
      </c>
      <c r="D203" s="197">
        <f t="shared" si="12"/>
        <v>0</v>
      </c>
      <c r="E203" s="197" t="str">
        <f t="shared" si="20"/>
        <v>1-3-8</v>
      </c>
      <c r="F203" s="197" t="str">
        <f t="shared" si="21"/>
        <v>Затраты труда рабочих (ср 3,8)</v>
      </c>
      <c r="G203" s="17">
        <f t="shared" si="13"/>
        <v>2797.67</v>
      </c>
      <c r="L203" s="136"/>
      <c r="M203" s="11" t="s">
        <v>22</v>
      </c>
      <c r="N203" s="11" t="s">
        <v>23</v>
      </c>
      <c r="O203" s="12">
        <v>2797.67</v>
      </c>
    </row>
    <row r="204" spans="1:15" ht="30">
      <c r="A204" s="7">
        <f t="shared" si="18"/>
        <v>1</v>
      </c>
      <c r="B204" s="15">
        <f>IF(A204=0,0,SUBTOTAL(9,$A$14:A204))</f>
        <v>190</v>
      </c>
      <c r="C204" s="16">
        <f t="shared" si="19"/>
        <v>0</v>
      </c>
      <c r="D204" s="197">
        <f t="shared" si="12"/>
        <v>0</v>
      </c>
      <c r="E204" s="197" t="str">
        <f t="shared" si="20"/>
        <v>1-3-9</v>
      </c>
      <c r="F204" s="197" t="str">
        <f t="shared" si="21"/>
        <v>Затраты труда рабочих (ср 3,9)</v>
      </c>
      <c r="G204" s="17">
        <f t="shared" si="13"/>
        <v>103.4</v>
      </c>
      <c r="L204" s="136"/>
      <c r="M204" s="11" t="s">
        <v>24</v>
      </c>
      <c r="N204" s="11" t="s">
        <v>25</v>
      </c>
      <c r="O204" s="12">
        <v>103.4</v>
      </c>
    </row>
    <row r="205" spans="1:15" ht="30">
      <c r="A205" s="7">
        <f t="shared" si="18"/>
        <v>1</v>
      </c>
      <c r="B205" s="15">
        <f>IF(A205=0,0,SUBTOTAL(9,$A$14:A205))</f>
        <v>191</v>
      </c>
      <c r="C205" s="16">
        <f t="shared" si="19"/>
        <v>0</v>
      </c>
      <c r="D205" s="197">
        <f t="shared" si="12"/>
        <v>0</v>
      </c>
      <c r="E205" s="197" t="str">
        <f t="shared" si="20"/>
        <v>1-4-0</v>
      </c>
      <c r="F205" s="197" t="str">
        <f t="shared" si="21"/>
        <v>Затраты труда рабочих (ср 4)</v>
      </c>
      <c r="G205" s="17">
        <f t="shared" si="13"/>
        <v>19401.490000000002</v>
      </c>
      <c r="L205" s="136"/>
      <c r="M205" s="11" t="s">
        <v>26</v>
      </c>
      <c r="N205" s="11" t="s">
        <v>27</v>
      </c>
      <c r="O205" s="12">
        <v>19401.490000000002</v>
      </c>
    </row>
    <row r="206" spans="1:15" ht="30">
      <c r="A206" s="7">
        <f t="shared" si="18"/>
        <v>1</v>
      </c>
      <c r="B206" s="15">
        <f>IF(A206=0,0,SUBTOTAL(9,$A$14:A206))</f>
        <v>192</v>
      </c>
      <c r="C206" s="16">
        <f t="shared" si="19"/>
        <v>0</v>
      </c>
      <c r="D206" s="197">
        <f t="shared" si="12"/>
        <v>0</v>
      </c>
      <c r="E206" s="197" t="str">
        <f t="shared" si="20"/>
        <v>1-4-2</v>
      </c>
      <c r="F206" s="197" t="str">
        <f t="shared" si="21"/>
        <v>Затраты труда рабочих (ср 4,2)</v>
      </c>
      <c r="G206" s="17">
        <f t="shared" si="13"/>
        <v>8507.02</v>
      </c>
      <c r="L206" s="136"/>
      <c r="M206" s="11" t="s">
        <v>28</v>
      </c>
      <c r="N206" s="11" t="s">
        <v>29</v>
      </c>
      <c r="O206" s="12">
        <v>8507.02</v>
      </c>
    </row>
    <row r="207" spans="1:15" ht="30">
      <c r="A207" s="7">
        <f t="shared" si="18"/>
        <v>1</v>
      </c>
      <c r="B207" s="15">
        <f>IF(A207=0,0,SUBTOTAL(9,$A$14:A207))</f>
        <v>193</v>
      </c>
      <c r="C207" s="16">
        <f t="shared" si="19"/>
        <v>0</v>
      </c>
      <c r="D207" s="197">
        <f t="shared" si="12"/>
        <v>0</v>
      </c>
      <c r="E207" s="197" t="str">
        <f t="shared" si="20"/>
        <v>1-4-6</v>
      </c>
      <c r="F207" s="197" t="str">
        <f t="shared" si="21"/>
        <v>Затраты труда рабочих (ср 4,6)</v>
      </c>
      <c r="G207" s="17">
        <f t="shared" ref="G207:G270" si="22">ROUND(O207*ПЧ,2)</f>
        <v>93.6</v>
      </c>
      <c r="L207" s="136"/>
      <c r="M207" s="11" t="s">
        <v>261</v>
      </c>
      <c r="N207" s="11" t="s">
        <v>262</v>
      </c>
      <c r="O207" s="12">
        <v>93.6</v>
      </c>
    </row>
    <row r="208" spans="1:15">
      <c r="A208" s="7">
        <f t="shared" si="18"/>
        <v>1</v>
      </c>
      <c r="B208" s="15">
        <f>IF(A208=0,0,SUBTOTAL(9,$A$14:A208))</f>
        <v>194</v>
      </c>
      <c r="C208" s="16" t="str">
        <f t="shared" si="19"/>
        <v>02-13-10 Итог</v>
      </c>
      <c r="D208" s="197">
        <f t="shared" si="12"/>
        <v>0</v>
      </c>
      <c r="E208" s="197">
        <f t="shared" si="20"/>
        <v>0</v>
      </c>
      <c r="F208" s="197">
        <f t="shared" si="21"/>
        <v>0</v>
      </c>
      <c r="G208" s="17">
        <f t="shared" si="22"/>
        <v>33199.620000000003</v>
      </c>
      <c r="L208" s="11" t="s">
        <v>487</v>
      </c>
      <c r="M208" s="9"/>
      <c r="N208" s="9"/>
      <c r="O208" s="12">
        <v>33199.620000000003</v>
      </c>
    </row>
    <row r="209" spans="1:15" ht="30">
      <c r="A209" s="7">
        <f t="shared" si="18"/>
        <v>1</v>
      </c>
      <c r="B209" s="15">
        <f>IF(A209=0,0,SUBTOTAL(9,$A$14:A209))</f>
        <v>195</v>
      </c>
      <c r="C209" s="16" t="str">
        <f t="shared" si="19"/>
        <v>02-14-06</v>
      </c>
      <c r="D209" s="197" t="str">
        <f t="shared" si="12"/>
        <v>НДТ. Электротехническая часть. Освещение</v>
      </c>
      <c r="E209" s="197" t="str">
        <f t="shared" si="20"/>
        <v>1-3-6</v>
      </c>
      <c r="F209" s="197" t="str">
        <f t="shared" si="21"/>
        <v>Затраты труда рабочих (ср 3,6)</v>
      </c>
      <c r="G209" s="17">
        <f t="shared" si="22"/>
        <v>0.92</v>
      </c>
      <c r="L209" s="11" t="s">
        <v>389</v>
      </c>
      <c r="M209" s="11" t="s">
        <v>446</v>
      </c>
      <c r="N209" s="11" t="s">
        <v>169</v>
      </c>
      <c r="O209" s="12">
        <v>0.92</v>
      </c>
    </row>
    <row r="210" spans="1:15" ht="30">
      <c r="A210" s="7">
        <f t="shared" si="18"/>
        <v>1</v>
      </c>
      <c r="B210" s="15">
        <f>IF(A210=0,0,SUBTOTAL(9,$A$14:A210))</f>
        <v>196</v>
      </c>
      <c r="C210" s="16">
        <f t="shared" si="19"/>
        <v>0</v>
      </c>
      <c r="D210" s="197">
        <f t="shared" si="12"/>
        <v>0</v>
      </c>
      <c r="E210" s="197" t="str">
        <f t="shared" si="20"/>
        <v>1-3-8</v>
      </c>
      <c r="F210" s="197" t="str">
        <f t="shared" si="21"/>
        <v>Затраты труда рабочих (ср 3,8)</v>
      </c>
      <c r="G210" s="17">
        <f t="shared" si="22"/>
        <v>951.02</v>
      </c>
      <c r="L210" s="136"/>
      <c r="M210" s="11" t="s">
        <v>22</v>
      </c>
      <c r="N210" s="11" t="s">
        <v>23</v>
      </c>
      <c r="O210" s="12">
        <v>951.02</v>
      </c>
    </row>
    <row r="211" spans="1:15" ht="30">
      <c r="A211" s="7">
        <f t="shared" si="18"/>
        <v>1</v>
      </c>
      <c r="B211" s="15">
        <f>IF(A211=0,0,SUBTOTAL(9,$A$14:A211))</f>
        <v>197</v>
      </c>
      <c r="C211" s="16">
        <f t="shared" si="19"/>
        <v>0</v>
      </c>
      <c r="D211" s="197">
        <f t="shared" si="12"/>
        <v>0</v>
      </c>
      <c r="E211" s="197" t="str">
        <f t="shared" si="20"/>
        <v>1-3-9</v>
      </c>
      <c r="F211" s="197" t="str">
        <f t="shared" si="21"/>
        <v>Затраты труда рабочих (ср 3,9)</v>
      </c>
      <c r="G211" s="17">
        <f t="shared" si="22"/>
        <v>8.15</v>
      </c>
      <c r="L211" s="136"/>
      <c r="M211" s="11" t="s">
        <v>24</v>
      </c>
      <c r="N211" s="11" t="s">
        <v>25</v>
      </c>
      <c r="O211" s="12">
        <v>8.15</v>
      </c>
    </row>
    <row r="212" spans="1:15" ht="30">
      <c r="A212" s="7">
        <f t="shared" si="18"/>
        <v>1</v>
      </c>
      <c r="B212" s="15">
        <f>IF(A212=0,0,SUBTOTAL(9,$A$14:A212))</f>
        <v>198</v>
      </c>
      <c r="C212" s="16">
        <f t="shared" si="19"/>
        <v>0</v>
      </c>
      <c r="D212" s="197">
        <f t="shared" si="12"/>
        <v>0</v>
      </c>
      <c r="E212" s="197" t="str">
        <f t="shared" si="20"/>
        <v>1-4-0</v>
      </c>
      <c r="F212" s="197" t="str">
        <f t="shared" si="21"/>
        <v>Затраты труда рабочих (ср 4)</v>
      </c>
      <c r="G212" s="17">
        <f t="shared" si="22"/>
        <v>1137.96</v>
      </c>
      <c r="L212" s="136"/>
      <c r="M212" s="11" t="s">
        <v>26</v>
      </c>
      <c r="N212" s="11" t="s">
        <v>27</v>
      </c>
      <c r="O212" s="12">
        <v>1137.96</v>
      </c>
    </row>
    <row r="213" spans="1:15" ht="30">
      <c r="A213" s="7">
        <f t="shared" si="18"/>
        <v>1</v>
      </c>
      <c r="B213" s="15">
        <f>IF(A213=0,0,SUBTOTAL(9,$A$14:A213))</f>
        <v>199</v>
      </c>
      <c r="C213" s="16">
        <f t="shared" si="19"/>
        <v>0</v>
      </c>
      <c r="D213" s="197">
        <f t="shared" si="12"/>
        <v>0</v>
      </c>
      <c r="E213" s="197" t="str">
        <f t="shared" si="20"/>
        <v>1-4-2</v>
      </c>
      <c r="F213" s="197" t="str">
        <f t="shared" si="21"/>
        <v>Затраты труда рабочих (ср 4,2)</v>
      </c>
      <c r="G213" s="17">
        <f t="shared" si="22"/>
        <v>241.05</v>
      </c>
      <c r="L213" s="136"/>
      <c r="M213" s="11" t="s">
        <v>28</v>
      </c>
      <c r="N213" s="11" t="s">
        <v>29</v>
      </c>
      <c r="O213" s="12">
        <v>241.05</v>
      </c>
    </row>
    <row r="214" spans="1:15">
      <c r="A214" s="7">
        <f t="shared" si="18"/>
        <v>1</v>
      </c>
      <c r="B214" s="15">
        <f>IF(A214=0,0,SUBTOTAL(9,$A$14:A214))</f>
        <v>200</v>
      </c>
      <c r="C214" s="16" t="str">
        <f t="shared" si="19"/>
        <v>02-14-06 Итог</v>
      </c>
      <c r="D214" s="197">
        <f t="shared" si="12"/>
        <v>0</v>
      </c>
      <c r="E214" s="197">
        <f t="shared" si="20"/>
        <v>0</v>
      </c>
      <c r="F214" s="197">
        <f t="shared" si="21"/>
        <v>0</v>
      </c>
      <c r="G214" s="17">
        <f t="shared" si="22"/>
        <v>2339.1</v>
      </c>
      <c r="L214" s="11" t="s">
        <v>488</v>
      </c>
      <c r="M214" s="9"/>
      <c r="N214" s="9"/>
      <c r="O214" s="12">
        <v>2339.1000000000004</v>
      </c>
    </row>
    <row r="215" spans="1:15" ht="30">
      <c r="A215" s="7">
        <f t="shared" si="18"/>
        <v>1</v>
      </c>
      <c r="B215" s="15">
        <f>IF(A215=0,0,SUBTOTAL(9,$A$14:A215))</f>
        <v>201</v>
      </c>
      <c r="C215" s="16" t="str">
        <f t="shared" si="19"/>
        <v>02-14-07</v>
      </c>
      <c r="D215" s="197" t="str">
        <f t="shared" si="12"/>
        <v>НДТ. Электротехническая часть. Первичная коммутация</v>
      </c>
      <c r="E215" s="197" t="str">
        <f t="shared" si="20"/>
        <v>1-1-5</v>
      </c>
      <c r="F215" s="197" t="str">
        <f t="shared" si="21"/>
        <v>Затраты труда рабочих (ср 1,5)</v>
      </c>
      <c r="G215" s="17">
        <f t="shared" si="22"/>
        <v>38.270000000000003</v>
      </c>
      <c r="L215" s="11" t="s">
        <v>391</v>
      </c>
      <c r="M215" s="11" t="s">
        <v>470</v>
      </c>
      <c r="N215" s="11" t="s">
        <v>142</v>
      </c>
      <c r="O215" s="12">
        <v>38.270000000000003</v>
      </c>
    </row>
    <row r="216" spans="1:15" ht="30">
      <c r="A216" s="7">
        <f t="shared" si="18"/>
        <v>1</v>
      </c>
      <c r="B216" s="15">
        <f>IF(A216=0,0,SUBTOTAL(9,$A$14:A216))</f>
        <v>202</v>
      </c>
      <c r="C216" s="16">
        <f t="shared" si="19"/>
        <v>0</v>
      </c>
      <c r="D216" s="197">
        <f t="shared" si="12"/>
        <v>0</v>
      </c>
      <c r="E216" s="197" t="str">
        <f t="shared" si="20"/>
        <v>1-2-0</v>
      </c>
      <c r="F216" s="197" t="str">
        <f t="shared" si="21"/>
        <v>Затраты труда рабочих (ср 2)</v>
      </c>
      <c r="G216" s="17">
        <f t="shared" si="22"/>
        <v>60.64</v>
      </c>
      <c r="L216" s="136"/>
      <c r="M216" s="11" t="s">
        <v>77</v>
      </c>
      <c r="N216" s="11" t="s">
        <v>79</v>
      </c>
      <c r="O216" s="12">
        <v>60.64</v>
      </c>
    </row>
    <row r="217" spans="1:15" ht="30">
      <c r="A217" s="7">
        <f t="shared" si="18"/>
        <v>1</v>
      </c>
      <c r="B217" s="15">
        <f>IF(A217=0,0,SUBTOTAL(9,$A$14:A217))</f>
        <v>203</v>
      </c>
      <c r="C217" s="16">
        <f t="shared" si="19"/>
        <v>0</v>
      </c>
      <c r="D217" s="197">
        <f t="shared" si="12"/>
        <v>0</v>
      </c>
      <c r="E217" s="197" t="str">
        <f t="shared" si="20"/>
        <v>1-3-0</v>
      </c>
      <c r="F217" s="197" t="str">
        <f t="shared" si="21"/>
        <v>Затраты труда рабочих (ср 3)</v>
      </c>
      <c r="G217" s="17">
        <f t="shared" si="22"/>
        <v>92.25</v>
      </c>
      <c r="L217" s="136"/>
      <c r="M217" s="11" t="s">
        <v>258</v>
      </c>
      <c r="N217" s="11" t="s">
        <v>172</v>
      </c>
      <c r="O217" s="12">
        <v>92.25</v>
      </c>
    </row>
    <row r="218" spans="1:15" ht="30">
      <c r="A218" s="7">
        <f t="shared" si="18"/>
        <v>1</v>
      </c>
      <c r="B218" s="15">
        <f>IF(A218=0,0,SUBTOTAL(9,$A$14:A218))</f>
        <v>204</v>
      </c>
      <c r="C218" s="16">
        <f t="shared" si="19"/>
        <v>0</v>
      </c>
      <c r="D218" s="197">
        <f t="shared" si="12"/>
        <v>0</v>
      </c>
      <c r="E218" s="197" t="str">
        <f t="shared" si="20"/>
        <v>1-3-5</v>
      </c>
      <c r="F218" s="197" t="str">
        <f t="shared" si="21"/>
        <v>Затраты труда рабочих (ср 3,5)</v>
      </c>
      <c r="G218" s="17">
        <f t="shared" si="22"/>
        <v>379.97</v>
      </c>
      <c r="L218" s="136"/>
      <c r="M218" s="11" t="s">
        <v>260</v>
      </c>
      <c r="N218" s="11" t="s">
        <v>143</v>
      </c>
      <c r="O218" s="12">
        <v>379.97</v>
      </c>
    </row>
    <row r="219" spans="1:15" ht="30">
      <c r="A219" s="7">
        <f t="shared" si="18"/>
        <v>1</v>
      </c>
      <c r="B219" s="15">
        <f>IF(A219=0,0,SUBTOTAL(9,$A$14:A219))</f>
        <v>205</v>
      </c>
      <c r="C219" s="16">
        <f t="shared" si="19"/>
        <v>0</v>
      </c>
      <c r="D219" s="197">
        <f t="shared" si="12"/>
        <v>0</v>
      </c>
      <c r="E219" s="197" t="str">
        <f t="shared" si="20"/>
        <v>1-3-8</v>
      </c>
      <c r="F219" s="197" t="str">
        <f t="shared" si="21"/>
        <v>Затраты труда рабочих (ср 3,8)</v>
      </c>
      <c r="G219" s="17">
        <f t="shared" si="22"/>
        <v>588.57000000000005</v>
      </c>
      <c r="L219" s="136"/>
      <c r="M219" s="11" t="s">
        <v>22</v>
      </c>
      <c r="N219" s="11" t="s">
        <v>23</v>
      </c>
      <c r="O219" s="12">
        <v>588.57000000000005</v>
      </c>
    </row>
    <row r="220" spans="1:15" ht="30">
      <c r="A220" s="7">
        <f t="shared" si="18"/>
        <v>1</v>
      </c>
      <c r="B220" s="15">
        <f>IF(A220=0,0,SUBTOTAL(9,$A$14:A220))</f>
        <v>206</v>
      </c>
      <c r="C220" s="16">
        <f t="shared" si="19"/>
        <v>0</v>
      </c>
      <c r="D220" s="197">
        <f t="shared" si="12"/>
        <v>0</v>
      </c>
      <c r="E220" s="197" t="str">
        <f t="shared" si="20"/>
        <v>1-4-0</v>
      </c>
      <c r="F220" s="197" t="str">
        <f t="shared" si="21"/>
        <v>Затраты труда рабочих (ср 4)</v>
      </c>
      <c r="G220" s="17">
        <f t="shared" si="22"/>
        <v>2205.89</v>
      </c>
      <c r="L220" s="136"/>
      <c r="M220" s="11" t="s">
        <v>26</v>
      </c>
      <c r="N220" s="11" t="s">
        <v>27</v>
      </c>
      <c r="O220" s="12">
        <v>2205.89</v>
      </c>
    </row>
    <row r="221" spans="1:15" ht="30">
      <c r="A221" s="7">
        <f t="shared" si="18"/>
        <v>1</v>
      </c>
      <c r="B221" s="15">
        <f>IF(A221=0,0,SUBTOTAL(9,$A$14:A221))</f>
        <v>207</v>
      </c>
      <c r="C221" s="16">
        <f t="shared" si="19"/>
        <v>0</v>
      </c>
      <c r="D221" s="197">
        <f t="shared" si="12"/>
        <v>0</v>
      </c>
      <c r="E221" s="197" t="str">
        <f t="shared" si="20"/>
        <v>1-4-2</v>
      </c>
      <c r="F221" s="197" t="str">
        <f t="shared" si="21"/>
        <v>Затраты труда рабочих (ср 4,2)</v>
      </c>
      <c r="G221" s="17">
        <f t="shared" si="22"/>
        <v>875.8</v>
      </c>
      <c r="L221" s="136"/>
      <c r="M221" s="11" t="s">
        <v>28</v>
      </c>
      <c r="N221" s="11" t="s">
        <v>29</v>
      </c>
      <c r="O221" s="12">
        <v>875.8</v>
      </c>
    </row>
    <row r="222" spans="1:15">
      <c r="A222" s="7">
        <f t="shared" si="18"/>
        <v>1</v>
      </c>
      <c r="B222" s="15">
        <f>IF(A222=0,0,SUBTOTAL(9,$A$14:A222))</f>
        <v>208</v>
      </c>
      <c r="C222" s="16" t="str">
        <f t="shared" si="19"/>
        <v>02-14-07 Итог</v>
      </c>
      <c r="D222" s="197">
        <f t="shared" si="12"/>
        <v>0</v>
      </c>
      <c r="E222" s="197">
        <f t="shared" si="20"/>
        <v>0</v>
      </c>
      <c r="F222" s="197">
        <f t="shared" si="21"/>
        <v>0</v>
      </c>
      <c r="G222" s="17">
        <f t="shared" si="22"/>
        <v>4241.3900000000003</v>
      </c>
      <c r="L222" s="11" t="s">
        <v>489</v>
      </c>
      <c r="M222" s="9"/>
      <c r="N222" s="9"/>
      <c r="O222" s="12">
        <v>4241.3900000000003</v>
      </c>
    </row>
    <row r="223" spans="1:15" ht="30">
      <c r="A223" s="7">
        <f t="shared" si="18"/>
        <v>1</v>
      </c>
      <c r="B223" s="15">
        <f>IF(A223=0,0,SUBTOTAL(9,$A$14:A223))</f>
        <v>209</v>
      </c>
      <c r="C223" s="16" t="str">
        <f t="shared" si="19"/>
        <v>02-14-08</v>
      </c>
      <c r="D223" s="197" t="str">
        <f t="shared" si="12"/>
        <v>НДТ. Электротехническая часть. Вторичная коммутация</v>
      </c>
      <c r="E223" s="197" t="str">
        <f t="shared" si="20"/>
        <v>1-3-9</v>
      </c>
      <c r="F223" s="197" t="str">
        <f t="shared" si="21"/>
        <v>Затраты труда рабочих (ср 3,9)</v>
      </c>
      <c r="G223" s="17">
        <f t="shared" si="22"/>
        <v>50.4</v>
      </c>
      <c r="L223" s="11" t="s">
        <v>393</v>
      </c>
      <c r="M223" s="11" t="s">
        <v>24</v>
      </c>
      <c r="N223" s="11" t="s">
        <v>25</v>
      </c>
      <c r="O223" s="12">
        <v>50.4</v>
      </c>
    </row>
    <row r="224" spans="1:15">
      <c r="A224" s="7">
        <f t="shared" si="18"/>
        <v>1</v>
      </c>
      <c r="B224" s="15">
        <f>IF(A224=0,0,SUBTOTAL(9,$A$14:A224))</f>
        <v>210</v>
      </c>
      <c r="C224" s="16" t="str">
        <f t="shared" si="19"/>
        <v>02-14-08 Итог</v>
      </c>
      <c r="D224" s="197">
        <f t="shared" si="12"/>
        <v>0</v>
      </c>
      <c r="E224" s="197">
        <f t="shared" si="20"/>
        <v>0</v>
      </c>
      <c r="F224" s="197">
        <f t="shared" si="21"/>
        <v>0</v>
      </c>
      <c r="G224" s="17">
        <f t="shared" si="22"/>
        <v>50.4</v>
      </c>
      <c r="L224" s="11" t="s">
        <v>490</v>
      </c>
      <c r="M224" s="9"/>
      <c r="N224" s="9"/>
      <c r="O224" s="12">
        <v>50.4</v>
      </c>
    </row>
    <row r="225" spans="1:15" ht="30">
      <c r="A225" s="7">
        <f t="shared" si="18"/>
        <v>1</v>
      </c>
      <c r="B225" s="15">
        <f>IF(A225=0,0,SUBTOTAL(9,$A$14:A225))</f>
        <v>211</v>
      </c>
      <c r="C225" s="16" t="str">
        <f t="shared" si="19"/>
        <v>02-14-09</v>
      </c>
      <c r="D225" s="197" t="str">
        <f t="shared" si="12"/>
        <v>НДТ. КИП и А</v>
      </c>
      <c r="E225" s="197" t="str">
        <f t="shared" si="20"/>
        <v>1-3-2</v>
      </c>
      <c r="F225" s="197" t="str">
        <f t="shared" si="21"/>
        <v>Затраты труда рабочих (ср 3,2)</v>
      </c>
      <c r="G225" s="17">
        <f t="shared" si="22"/>
        <v>244.16</v>
      </c>
      <c r="L225" s="11" t="s">
        <v>395</v>
      </c>
      <c r="M225" s="11" t="s">
        <v>541</v>
      </c>
      <c r="N225" s="11" t="s">
        <v>171</v>
      </c>
      <c r="O225" s="12">
        <v>244.16</v>
      </c>
    </row>
    <row r="226" spans="1:15" ht="30">
      <c r="A226" s="7">
        <f t="shared" si="18"/>
        <v>1</v>
      </c>
      <c r="B226" s="15">
        <f>IF(A226=0,0,SUBTOTAL(9,$A$14:A226))</f>
        <v>212</v>
      </c>
      <c r="C226" s="16">
        <f t="shared" si="19"/>
        <v>0</v>
      </c>
      <c r="D226" s="197">
        <f t="shared" si="12"/>
        <v>0</v>
      </c>
      <c r="E226" s="197" t="str">
        <f t="shared" si="20"/>
        <v>1-3-5</v>
      </c>
      <c r="F226" s="197" t="str">
        <f t="shared" si="21"/>
        <v>Затраты труда рабочих (ср 3,5)</v>
      </c>
      <c r="G226" s="17">
        <f t="shared" si="22"/>
        <v>137.08000000000001</v>
      </c>
      <c r="L226" s="136"/>
      <c r="M226" s="11" t="s">
        <v>260</v>
      </c>
      <c r="N226" s="11" t="s">
        <v>143</v>
      </c>
      <c r="O226" s="12">
        <v>137.08000000000001</v>
      </c>
    </row>
    <row r="227" spans="1:15" ht="30">
      <c r="A227" s="7">
        <f t="shared" si="18"/>
        <v>1</v>
      </c>
      <c r="B227" s="15">
        <f>IF(A227=0,0,SUBTOTAL(9,$A$14:A227))</f>
        <v>213</v>
      </c>
      <c r="C227" s="16">
        <f t="shared" si="19"/>
        <v>0</v>
      </c>
      <c r="D227" s="197">
        <f t="shared" si="12"/>
        <v>0</v>
      </c>
      <c r="E227" s="197" t="str">
        <f t="shared" si="20"/>
        <v>1-3-8</v>
      </c>
      <c r="F227" s="197" t="str">
        <f t="shared" si="21"/>
        <v>Затраты труда рабочих (ср 3,8)</v>
      </c>
      <c r="G227" s="17">
        <f t="shared" si="22"/>
        <v>199.4</v>
      </c>
      <c r="L227" s="136"/>
      <c r="M227" s="11" t="s">
        <v>22</v>
      </c>
      <c r="N227" s="11" t="s">
        <v>23</v>
      </c>
      <c r="O227" s="12">
        <v>199.4</v>
      </c>
    </row>
    <row r="228" spans="1:15" ht="30">
      <c r="A228" s="7">
        <f t="shared" si="18"/>
        <v>1</v>
      </c>
      <c r="B228" s="15">
        <f>IF(A228=0,0,SUBTOTAL(9,$A$14:A228))</f>
        <v>214</v>
      </c>
      <c r="C228" s="16">
        <f t="shared" si="19"/>
        <v>0</v>
      </c>
      <c r="D228" s="197">
        <f t="shared" si="12"/>
        <v>0</v>
      </c>
      <c r="E228" s="197" t="str">
        <f t="shared" si="20"/>
        <v>1-3-9</v>
      </c>
      <c r="F228" s="197" t="str">
        <f t="shared" si="21"/>
        <v>Затраты труда рабочих (ср 3,9)</v>
      </c>
      <c r="G228" s="17">
        <f t="shared" si="22"/>
        <v>113.74</v>
      </c>
      <c r="L228" s="136"/>
      <c r="M228" s="11" t="s">
        <v>24</v>
      </c>
      <c r="N228" s="11" t="s">
        <v>25</v>
      </c>
      <c r="O228" s="12">
        <v>113.74</v>
      </c>
    </row>
    <row r="229" spans="1:15" ht="30">
      <c r="A229" s="7">
        <f t="shared" si="18"/>
        <v>1</v>
      </c>
      <c r="B229" s="15">
        <f>IF(A229=0,0,SUBTOTAL(9,$A$14:A229))</f>
        <v>215</v>
      </c>
      <c r="C229" s="16">
        <f t="shared" si="19"/>
        <v>0</v>
      </c>
      <c r="D229" s="197">
        <f t="shared" si="12"/>
        <v>0</v>
      </c>
      <c r="E229" s="197" t="str">
        <f t="shared" si="20"/>
        <v>1-4-0</v>
      </c>
      <c r="F229" s="197" t="str">
        <f t="shared" si="21"/>
        <v>Затраты труда рабочих (ср 4)</v>
      </c>
      <c r="G229" s="17">
        <f t="shared" si="22"/>
        <v>6544.25</v>
      </c>
      <c r="L229" s="136"/>
      <c r="M229" s="11" t="s">
        <v>26</v>
      </c>
      <c r="N229" s="11" t="s">
        <v>27</v>
      </c>
      <c r="O229" s="12">
        <v>6544.25</v>
      </c>
    </row>
    <row r="230" spans="1:15" ht="30">
      <c r="A230" s="7">
        <f t="shared" si="18"/>
        <v>1</v>
      </c>
      <c r="B230" s="15">
        <f>IF(A230=0,0,SUBTOTAL(9,$A$14:A230))</f>
        <v>216</v>
      </c>
      <c r="C230" s="16">
        <f t="shared" si="19"/>
        <v>0</v>
      </c>
      <c r="D230" s="197">
        <f t="shared" si="12"/>
        <v>0</v>
      </c>
      <c r="E230" s="197" t="str">
        <f t="shared" si="20"/>
        <v>1-4-2</v>
      </c>
      <c r="F230" s="197" t="str">
        <f t="shared" si="21"/>
        <v>Затраты труда рабочих (ср 4,2)</v>
      </c>
      <c r="G230" s="17">
        <f t="shared" si="22"/>
        <v>3811.3</v>
      </c>
      <c r="L230" s="136"/>
      <c r="M230" s="11" t="s">
        <v>28</v>
      </c>
      <c r="N230" s="11" t="s">
        <v>29</v>
      </c>
      <c r="O230" s="12">
        <v>3811.3</v>
      </c>
    </row>
    <row r="231" spans="1:15">
      <c r="A231" s="7">
        <f t="shared" si="18"/>
        <v>1</v>
      </c>
      <c r="B231" s="15">
        <f>IF(A231=0,0,SUBTOTAL(9,$A$14:A231))</f>
        <v>217</v>
      </c>
      <c r="C231" s="16" t="str">
        <f t="shared" si="19"/>
        <v>02-14-09 Итог</v>
      </c>
      <c r="D231" s="197">
        <f t="shared" si="12"/>
        <v>0</v>
      </c>
      <c r="E231" s="197">
        <f t="shared" si="20"/>
        <v>0</v>
      </c>
      <c r="F231" s="197">
        <f t="shared" si="21"/>
        <v>0</v>
      </c>
      <c r="G231" s="17">
        <f t="shared" si="22"/>
        <v>11049.93</v>
      </c>
      <c r="L231" s="11" t="s">
        <v>491</v>
      </c>
      <c r="M231" s="9"/>
      <c r="N231" s="9"/>
      <c r="O231" s="12">
        <v>11049.93</v>
      </c>
    </row>
    <row r="232" spans="1:15" ht="30">
      <c r="A232" s="7">
        <f t="shared" si="18"/>
        <v>1</v>
      </c>
      <c r="B232" s="15">
        <f>IF(A232=0,0,SUBTOTAL(9,$A$14:A232))</f>
        <v>218</v>
      </c>
      <c r="C232" s="16" t="str">
        <f t="shared" si="19"/>
        <v>02-17-03</v>
      </c>
      <c r="D232" s="197" t="str">
        <f t="shared" si="12"/>
        <v>Сливные и наливные устройства. КИП и А</v>
      </c>
      <c r="E232" s="197" t="str">
        <f t="shared" si="20"/>
        <v>1-4-0</v>
      </c>
      <c r="F232" s="197" t="str">
        <f t="shared" si="21"/>
        <v>Затраты труда рабочих (ср 4)</v>
      </c>
      <c r="G232" s="17">
        <f t="shared" si="22"/>
        <v>62.48</v>
      </c>
      <c r="L232" s="11" t="s">
        <v>313</v>
      </c>
      <c r="M232" s="11" t="s">
        <v>26</v>
      </c>
      <c r="N232" s="11" t="s">
        <v>27</v>
      </c>
      <c r="O232" s="12">
        <v>62.48</v>
      </c>
    </row>
    <row r="233" spans="1:15" ht="30">
      <c r="A233" s="7">
        <f t="shared" si="18"/>
        <v>1</v>
      </c>
      <c r="B233" s="15">
        <f>IF(A233=0,0,SUBTOTAL(9,$A$14:A233))</f>
        <v>219</v>
      </c>
      <c r="C233" s="16">
        <f t="shared" si="19"/>
        <v>0</v>
      </c>
      <c r="D233" s="197">
        <f t="shared" si="12"/>
        <v>0</v>
      </c>
      <c r="E233" s="197" t="str">
        <f t="shared" si="20"/>
        <v>1-4-2</v>
      </c>
      <c r="F233" s="197" t="str">
        <f t="shared" si="21"/>
        <v>Затраты труда рабочих (ср 4,2)</v>
      </c>
      <c r="G233" s="17">
        <f t="shared" si="22"/>
        <v>120.6</v>
      </c>
      <c r="L233" s="136"/>
      <c r="M233" s="11" t="s">
        <v>28</v>
      </c>
      <c r="N233" s="11" t="s">
        <v>29</v>
      </c>
      <c r="O233" s="12">
        <v>120.6</v>
      </c>
    </row>
    <row r="234" spans="1:15" ht="30">
      <c r="A234" s="7">
        <f t="shared" si="18"/>
        <v>1</v>
      </c>
      <c r="B234" s="15">
        <f>IF(A234=0,0,SUBTOTAL(9,$A$14:A234))</f>
        <v>220</v>
      </c>
      <c r="C234" s="16">
        <f t="shared" si="19"/>
        <v>0</v>
      </c>
      <c r="D234" s="197">
        <f t="shared" si="12"/>
        <v>0</v>
      </c>
      <c r="E234" s="197" t="str">
        <f t="shared" si="20"/>
        <v>1-4-3</v>
      </c>
      <c r="F234" s="197" t="str">
        <f t="shared" si="21"/>
        <v>Затраты труда рабочих (ср 4,3)</v>
      </c>
      <c r="G234" s="17">
        <f t="shared" si="22"/>
        <v>10.85</v>
      </c>
      <c r="L234" s="136"/>
      <c r="M234" s="11" t="s">
        <v>281</v>
      </c>
      <c r="N234" s="11" t="s">
        <v>176</v>
      </c>
      <c r="O234" s="12">
        <v>10.85</v>
      </c>
    </row>
    <row r="235" spans="1:15">
      <c r="A235" s="7">
        <f t="shared" si="18"/>
        <v>1</v>
      </c>
      <c r="B235" s="15">
        <f>IF(A235=0,0,SUBTOTAL(9,$A$14:A235))</f>
        <v>221</v>
      </c>
      <c r="C235" s="16" t="str">
        <f t="shared" si="19"/>
        <v>02-17-03 Итог</v>
      </c>
      <c r="D235" s="197">
        <f t="shared" si="12"/>
        <v>0</v>
      </c>
      <c r="E235" s="197">
        <f t="shared" si="20"/>
        <v>0</v>
      </c>
      <c r="F235" s="197">
        <f t="shared" si="21"/>
        <v>0</v>
      </c>
      <c r="G235" s="17">
        <f t="shared" si="22"/>
        <v>193.93</v>
      </c>
      <c r="L235" s="11" t="s">
        <v>350</v>
      </c>
      <c r="M235" s="9"/>
      <c r="N235" s="9"/>
      <c r="O235" s="12">
        <v>193.92999999999998</v>
      </c>
    </row>
    <row r="236" spans="1:15" ht="30">
      <c r="A236" s="7">
        <f t="shared" si="18"/>
        <v>1</v>
      </c>
      <c r="B236" s="15">
        <f>IF(A236=0,0,SUBTOTAL(9,$A$14:A236))</f>
        <v>222</v>
      </c>
      <c r="C236" s="16" t="str">
        <f t="shared" si="19"/>
        <v>02-20-02</v>
      </c>
      <c r="D236" s="197" t="str">
        <f t="shared" si="12"/>
        <v>ДГУ. Электротехническая часть. Вторичная коммутация</v>
      </c>
      <c r="E236" s="197" t="str">
        <f t="shared" si="20"/>
        <v>1-3-9</v>
      </c>
      <c r="F236" s="197" t="str">
        <f t="shared" si="21"/>
        <v>Затраты труда рабочих (ср 3,9)</v>
      </c>
      <c r="G236" s="17">
        <f t="shared" si="22"/>
        <v>1.8</v>
      </c>
      <c r="L236" s="11" t="s">
        <v>398</v>
      </c>
      <c r="M236" s="11" t="s">
        <v>24</v>
      </c>
      <c r="N236" s="11" t="s">
        <v>25</v>
      </c>
      <c r="O236" s="12">
        <v>1.8</v>
      </c>
    </row>
    <row r="237" spans="1:15">
      <c r="A237" s="7">
        <f t="shared" si="18"/>
        <v>1</v>
      </c>
      <c r="B237" s="15">
        <f>IF(A237=0,0,SUBTOTAL(9,$A$14:A237))</f>
        <v>223</v>
      </c>
      <c r="C237" s="16" t="str">
        <f t="shared" si="19"/>
        <v>02-20-02 Итог</v>
      </c>
      <c r="D237" s="197">
        <f t="shared" si="12"/>
        <v>0</v>
      </c>
      <c r="E237" s="197">
        <f t="shared" si="20"/>
        <v>0</v>
      </c>
      <c r="F237" s="197">
        <f t="shared" si="21"/>
        <v>0</v>
      </c>
      <c r="G237" s="17">
        <f t="shared" si="22"/>
        <v>1.8</v>
      </c>
      <c r="L237" s="11" t="s">
        <v>492</v>
      </c>
      <c r="M237" s="9"/>
      <c r="N237" s="9"/>
      <c r="O237" s="12">
        <v>1.8</v>
      </c>
    </row>
    <row r="238" spans="1:15" ht="30">
      <c r="A238" s="7">
        <f t="shared" si="18"/>
        <v>1</v>
      </c>
      <c r="B238" s="15">
        <f>IF(A238=0,0,SUBTOTAL(9,$A$14:A238))</f>
        <v>224</v>
      </c>
      <c r="C238" s="16" t="str">
        <f t="shared" si="19"/>
        <v>02-20-03</v>
      </c>
      <c r="D238" s="197" t="str">
        <f t="shared" si="12"/>
        <v>ДГУ. Электротехническая часть. Первичная коммутация</v>
      </c>
      <c r="E238" s="197" t="str">
        <f t="shared" si="20"/>
        <v>1-2-0</v>
      </c>
      <c r="F238" s="197" t="str">
        <f t="shared" si="21"/>
        <v>Затраты труда рабочих (ср 2)</v>
      </c>
      <c r="G238" s="17">
        <f t="shared" si="22"/>
        <v>3</v>
      </c>
      <c r="L238" s="11" t="s">
        <v>400</v>
      </c>
      <c r="M238" s="11" t="s">
        <v>77</v>
      </c>
      <c r="N238" s="11" t="s">
        <v>79</v>
      </c>
      <c r="O238" s="12">
        <v>3</v>
      </c>
    </row>
    <row r="239" spans="1:15" ht="30">
      <c r="A239" s="7">
        <f t="shared" si="18"/>
        <v>1</v>
      </c>
      <c r="B239" s="15">
        <f>IF(A239=0,0,SUBTOTAL(9,$A$14:A239))</f>
        <v>225</v>
      </c>
      <c r="C239" s="16">
        <f t="shared" si="19"/>
        <v>0</v>
      </c>
      <c r="D239" s="197">
        <f t="shared" si="12"/>
        <v>0</v>
      </c>
      <c r="E239" s="197" t="str">
        <f t="shared" si="20"/>
        <v>1-2-5</v>
      </c>
      <c r="F239" s="197" t="str">
        <f t="shared" si="21"/>
        <v>Затраты труда рабочих (ср 2,5)</v>
      </c>
      <c r="G239" s="17">
        <f t="shared" si="22"/>
        <v>9.82</v>
      </c>
      <c r="L239" s="136"/>
      <c r="M239" s="11" t="s">
        <v>569</v>
      </c>
      <c r="N239" s="11" t="s">
        <v>570</v>
      </c>
      <c r="O239" s="12">
        <v>9.82</v>
      </c>
    </row>
    <row r="240" spans="1:15" ht="30">
      <c r="A240" s="7">
        <f t="shared" si="18"/>
        <v>1</v>
      </c>
      <c r="B240" s="15">
        <f>IF(A240=0,0,SUBTOTAL(9,$A$14:A240))</f>
        <v>226</v>
      </c>
      <c r="C240" s="16">
        <f t="shared" si="19"/>
        <v>0</v>
      </c>
      <c r="D240" s="197">
        <f t="shared" si="12"/>
        <v>0</v>
      </c>
      <c r="E240" s="197" t="str">
        <f t="shared" si="20"/>
        <v>1-2-8</v>
      </c>
      <c r="F240" s="197" t="str">
        <f t="shared" si="21"/>
        <v>Затраты труда рабочих (ср 2,8)</v>
      </c>
      <c r="G240" s="17">
        <f t="shared" si="22"/>
        <v>4.72</v>
      </c>
      <c r="L240" s="136"/>
      <c r="M240" s="11" t="s">
        <v>571</v>
      </c>
      <c r="N240" s="11" t="s">
        <v>572</v>
      </c>
      <c r="O240" s="12">
        <v>4.72</v>
      </c>
    </row>
    <row r="241" spans="1:15" ht="30">
      <c r="A241" s="7">
        <f t="shared" si="18"/>
        <v>1</v>
      </c>
      <c r="B241" s="15">
        <f>IF(A241=0,0,SUBTOTAL(9,$A$14:A241))</f>
        <v>227</v>
      </c>
      <c r="C241" s="16">
        <f t="shared" si="19"/>
        <v>0</v>
      </c>
      <c r="D241" s="197">
        <f t="shared" si="12"/>
        <v>0</v>
      </c>
      <c r="E241" s="197" t="str">
        <f t="shared" si="20"/>
        <v>1-2-9</v>
      </c>
      <c r="F241" s="197" t="str">
        <f t="shared" si="21"/>
        <v>Затраты труда рабочих (ср 2,9)</v>
      </c>
      <c r="G241" s="17">
        <f t="shared" si="22"/>
        <v>18.87</v>
      </c>
      <c r="L241" s="136"/>
      <c r="M241" s="11" t="s">
        <v>471</v>
      </c>
      <c r="N241" s="11" t="s">
        <v>472</v>
      </c>
      <c r="O241" s="12">
        <v>18.87</v>
      </c>
    </row>
    <row r="242" spans="1:15" ht="30">
      <c r="A242" s="7">
        <f t="shared" si="18"/>
        <v>1</v>
      </c>
      <c r="B242" s="15">
        <f>IF(A242=0,0,SUBTOTAL(9,$A$14:A242))</f>
        <v>228</v>
      </c>
      <c r="C242" s="16">
        <f t="shared" si="19"/>
        <v>0</v>
      </c>
      <c r="D242" s="197">
        <f t="shared" si="12"/>
        <v>0</v>
      </c>
      <c r="E242" s="197" t="str">
        <f t="shared" si="20"/>
        <v>1-4-2</v>
      </c>
      <c r="F242" s="197" t="str">
        <f t="shared" si="21"/>
        <v>Затраты труда рабочих (ср 4,2)</v>
      </c>
      <c r="G242" s="17">
        <f t="shared" si="22"/>
        <v>2065.4</v>
      </c>
      <c r="L242" s="136"/>
      <c r="M242" s="11" t="s">
        <v>28</v>
      </c>
      <c r="N242" s="11" t="s">
        <v>29</v>
      </c>
      <c r="O242" s="12">
        <v>2065.4</v>
      </c>
    </row>
    <row r="243" spans="1:15" ht="30">
      <c r="A243" s="7">
        <f t="shared" si="18"/>
        <v>1</v>
      </c>
      <c r="B243" s="15">
        <f>IF(A243=0,0,SUBTOTAL(9,$A$14:A243))</f>
        <v>229</v>
      </c>
      <c r="C243" s="16">
        <f t="shared" si="19"/>
        <v>0</v>
      </c>
      <c r="D243" s="197">
        <f t="shared" si="12"/>
        <v>0</v>
      </c>
      <c r="E243" s="197" t="str">
        <f t="shared" si="20"/>
        <v>1-4-3</v>
      </c>
      <c r="F243" s="197" t="str">
        <f t="shared" si="21"/>
        <v>Затраты труда рабочих (ср 4,3)</v>
      </c>
      <c r="G243" s="17">
        <f t="shared" si="22"/>
        <v>8</v>
      </c>
      <c r="L243" s="136"/>
      <c r="M243" s="11" t="s">
        <v>281</v>
      </c>
      <c r="N243" s="11" t="s">
        <v>176</v>
      </c>
      <c r="O243" s="12">
        <v>8</v>
      </c>
    </row>
    <row r="244" spans="1:15">
      <c r="A244" s="7">
        <f t="shared" si="18"/>
        <v>1</v>
      </c>
      <c r="B244" s="15">
        <f>IF(A244=0,0,SUBTOTAL(9,$A$14:A244))</f>
        <v>230</v>
      </c>
      <c r="C244" s="16" t="str">
        <f t="shared" si="19"/>
        <v>02-20-03 Итог</v>
      </c>
      <c r="D244" s="197">
        <f t="shared" si="12"/>
        <v>0</v>
      </c>
      <c r="E244" s="197">
        <f t="shared" si="20"/>
        <v>0</v>
      </c>
      <c r="F244" s="197">
        <f t="shared" si="21"/>
        <v>0</v>
      </c>
      <c r="G244" s="17">
        <f t="shared" si="22"/>
        <v>2109.81</v>
      </c>
      <c r="L244" s="11" t="s">
        <v>493</v>
      </c>
      <c r="M244" s="9"/>
      <c r="N244" s="9"/>
      <c r="O244" s="12">
        <v>2109.81</v>
      </c>
    </row>
    <row r="245" spans="1:15" ht="30">
      <c r="A245" s="7">
        <f t="shared" si="18"/>
        <v>1</v>
      </c>
      <c r="B245" s="15">
        <f>IF(A245=0,0,SUBTOTAL(9,$A$14:A245))</f>
        <v>231</v>
      </c>
      <c r="C245" s="16" t="str">
        <f t="shared" si="19"/>
        <v>02-20-04</v>
      </c>
      <c r="D245" s="197" t="str">
        <f t="shared" si="12"/>
        <v>ДГУ. КИП и А</v>
      </c>
      <c r="E245" s="197" t="str">
        <f t="shared" si="20"/>
        <v>1-3-2</v>
      </c>
      <c r="F245" s="197" t="str">
        <f t="shared" si="21"/>
        <v>Затраты труда рабочих (ср 3,2)</v>
      </c>
      <c r="G245" s="17">
        <f t="shared" si="22"/>
        <v>4.4800000000000004</v>
      </c>
      <c r="L245" s="11" t="s">
        <v>402</v>
      </c>
      <c r="M245" s="11" t="s">
        <v>541</v>
      </c>
      <c r="N245" s="11" t="s">
        <v>171</v>
      </c>
      <c r="O245" s="12">
        <v>4.4800000000000004</v>
      </c>
    </row>
    <row r="246" spans="1:15" ht="30">
      <c r="A246" s="7">
        <f t="shared" si="18"/>
        <v>1</v>
      </c>
      <c r="B246" s="15">
        <f>IF(A246=0,0,SUBTOTAL(9,$A$14:A246))</f>
        <v>232</v>
      </c>
      <c r="C246" s="16">
        <f t="shared" si="19"/>
        <v>0</v>
      </c>
      <c r="D246" s="197">
        <f t="shared" si="12"/>
        <v>0</v>
      </c>
      <c r="E246" s="197" t="str">
        <f t="shared" si="20"/>
        <v>1-4-0</v>
      </c>
      <c r="F246" s="197" t="str">
        <f t="shared" si="21"/>
        <v>Затраты труда рабочих (ср 4)</v>
      </c>
      <c r="G246" s="17">
        <f t="shared" si="22"/>
        <v>62.48</v>
      </c>
      <c r="L246" s="136"/>
      <c r="M246" s="11" t="s">
        <v>26</v>
      </c>
      <c r="N246" s="11" t="s">
        <v>27</v>
      </c>
      <c r="O246" s="12">
        <v>62.48</v>
      </c>
    </row>
    <row r="247" spans="1:15" ht="30">
      <c r="A247" s="7">
        <f t="shared" si="18"/>
        <v>1</v>
      </c>
      <c r="B247" s="15">
        <f>IF(A247=0,0,SUBTOTAL(9,$A$14:A247))</f>
        <v>233</v>
      </c>
      <c r="C247" s="16">
        <f t="shared" si="19"/>
        <v>0</v>
      </c>
      <c r="D247" s="197">
        <f t="shared" si="12"/>
        <v>0</v>
      </c>
      <c r="E247" s="197" t="str">
        <f t="shared" si="20"/>
        <v>1-4-2</v>
      </c>
      <c r="F247" s="197" t="str">
        <f t="shared" si="21"/>
        <v>Затраты труда рабочих (ср 4,2)</v>
      </c>
      <c r="G247" s="17">
        <f t="shared" si="22"/>
        <v>5.87</v>
      </c>
      <c r="L247" s="136"/>
      <c r="M247" s="11" t="s">
        <v>28</v>
      </c>
      <c r="N247" s="11" t="s">
        <v>29</v>
      </c>
      <c r="O247" s="12">
        <v>5.87</v>
      </c>
    </row>
    <row r="248" spans="1:15" ht="30">
      <c r="A248" s="7">
        <f t="shared" si="18"/>
        <v>1</v>
      </c>
      <c r="B248" s="15">
        <f>IF(A248=0,0,SUBTOTAL(9,$A$14:A248))</f>
        <v>234</v>
      </c>
      <c r="C248" s="16">
        <f t="shared" si="19"/>
        <v>0</v>
      </c>
      <c r="D248" s="197">
        <f t="shared" si="12"/>
        <v>0</v>
      </c>
      <c r="E248" s="197" t="str">
        <f t="shared" si="20"/>
        <v>1-4-3</v>
      </c>
      <c r="F248" s="197" t="str">
        <f t="shared" si="21"/>
        <v>Затраты труда рабочих (ср 4,3)</v>
      </c>
      <c r="G248" s="17">
        <f t="shared" si="22"/>
        <v>10.85</v>
      </c>
      <c r="L248" s="136"/>
      <c r="M248" s="11" t="s">
        <v>281</v>
      </c>
      <c r="N248" s="11" t="s">
        <v>176</v>
      </c>
      <c r="O248" s="12">
        <v>10.85</v>
      </c>
    </row>
    <row r="249" spans="1:15">
      <c r="A249" s="7">
        <f t="shared" si="18"/>
        <v>1</v>
      </c>
      <c r="B249" s="15">
        <f>IF(A249=0,0,SUBTOTAL(9,$A$14:A249))</f>
        <v>235</v>
      </c>
      <c r="C249" s="16" t="str">
        <f t="shared" si="19"/>
        <v>02-20-04 Итог</v>
      </c>
      <c r="D249" s="197">
        <f t="shared" si="12"/>
        <v>0</v>
      </c>
      <c r="E249" s="197">
        <f t="shared" si="20"/>
        <v>0</v>
      </c>
      <c r="F249" s="197">
        <f t="shared" si="21"/>
        <v>0</v>
      </c>
      <c r="G249" s="17">
        <f t="shared" si="22"/>
        <v>83.68</v>
      </c>
      <c r="L249" s="11" t="s">
        <v>494</v>
      </c>
      <c r="M249" s="9"/>
      <c r="N249" s="9"/>
      <c r="O249" s="12">
        <v>83.679999999999993</v>
      </c>
    </row>
    <row r="250" spans="1:15" ht="30">
      <c r="A250" s="7">
        <f t="shared" si="18"/>
        <v>1</v>
      </c>
      <c r="B250" s="15">
        <f>IF(A250=0,0,SUBTOTAL(9,$A$14:A250))</f>
        <v>236</v>
      </c>
      <c r="C250" s="16" t="str">
        <f t="shared" si="19"/>
        <v>02-21-03</v>
      </c>
      <c r="D250" s="197" t="str">
        <f t="shared" si="12"/>
        <v>Эстакады. Электротехническая часть. Установка кабельных конструкций</v>
      </c>
      <c r="E250" s="197" t="str">
        <f t="shared" si="20"/>
        <v>1-1-5</v>
      </c>
      <c r="F250" s="197" t="str">
        <f t="shared" si="21"/>
        <v>Затраты труда рабочих (ср 1,5)</v>
      </c>
      <c r="G250" s="17">
        <f t="shared" si="22"/>
        <v>838.84</v>
      </c>
      <c r="L250" s="11" t="s">
        <v>404</v>
      </c>
      <c r="M250" s="11" t="s">
        <v>470</v>
      </c>
      <c r="N250" s="11" t="s">
        <v>142</v>
      </c>
      <c r="O250" s="12">
        <v>838.84</v>
      </c>
    </row>
    <row r="251" spans="1:15" ht="30">
      <c r="A251" s="7">
        <f t="shared" si="18"/>
        <v>1</v>
      </c>
      <c r="B251" s="15">
        <f>IF(A251=0,0,SUBTOTAL(9,$A$14:A251))</f>
        <v>237</v>
      </c>
      <c r="C251" s="16">
        <f t="shared" si="19"/>
        <v>0</v>
      </c>
      <c r="D251" s="197">
        <f t="shared" si="12"/>
        <v>0</v>
      </c>
      <c r="E251" s="197" t="str">
        <f t="shared" si="20"/>
        <v>1-2-0</v>
      </c>
      <c r="F251" s="197" t="str">
        <f t="shared" si="21"/>
        <v>Затраты труда рабочих (ср 2)</v>
      </c>
      <c r="G251" s="17">
        <f t="shared" si="22"/>
        <v>2373.36</v>
      </c>
      <c r="L251" s="136"/>
      <c r="M251" s="11" t="s">
        <v>77</v>
      </c>
      <c r="N251" s="11" t="s">
        <v>79</v>
      </c>
      <c r="O251" s="12">
        <v>2373.36</v>
      </c>
    </row>
    <row r="252" spans="1:15" ht="30">
      <c r="A252" s="7">
        <f t="shared" si="18"/>
        <v>1</v>
      </c>
      <c r="B252" s="15">
        <f>IF(A252=0,0,SUBTOTAL(9,$A$14:A252))</f>
        <v>238</v>
      </c>
      <c r="C252" s="16">
        <f t="shared" si="19"/>
        <v>0</v>
      </c>
      <c r="D252" s="197">
        <f t="shared" si="12"/>
        <v>0</v>
      </c>
      <c r="E252" s="197" t="str">
        <f t="shared" si="20"/>
        <v>1-2-9</v>
      </c>
      <c r="F252" s="197" t="str">
        <f t="shared" si="21"/>
        <v>Затраты труда рабочих (ср 2,9)</v>
      </c>
      <c r="G252" s="17">
        <f t="shared" si="22"/>
        <v>196.02</v>
      </c>
      <c r="L252" s="136"/>
      <c r="M252" s="11" t="s">
        <v>471</v>
      </c>
      <c r="N252" s="11" t="s">
        <v>472</v>
      </c>
      <c r="O252" s="12">
        <v>196.02</v>
      </c>
    </row>
    <row r="253" spans="1:15" ht="30">
      <c r="A253" s="7">
        <f t="shared" si="18"/>
        <v>1</v>
      </c>
      <c r="B253" s="15">
        <f>IF(A253=0,0,SUBTOTAL(9,$A$14:A253))</f>
        <v>239</v>
      </c>
      <c r="C253" s="16">
        <f t="shared" si="19"/>
        <v>0</v>
      </c>
      <c r="D253" s="197">
        <f t="shared" si="12"/>
        <v>0</v>
      </c>
      <c r="E253" s="197" t="str">
        <f t="shared" si="20"/>
        <v>1-3-5</v>
      </c>
      <c r="F253" s="197" t="str">
        <f t="shared" si="21"/>
        <v>Затраты труда рабочих (ср 3,5)</v>
      </c>
      <c r="G253" s="17">
        <f t="shared" si="22"/>
        <v>8.15</v>
      </c>
      <c r="L253" s="136"/>
      <c r="M253" s="11" t="s">
        <v>260</v>
      </c>
      <c r="N253" s="11" t="s">
        <v>143</v>
      </c>
      <c r="O253" s="12">
        <v>8.15</v>
      </c>
    </row>
    <row r="254" spans="1:15" ht="30">
      <c r="A254" s="7">
        <f t="shared" si="18"/>
        <v>1</v>
      </c>
      <c r="B254" s="15">
        <f>IF(A254=0,0,SUBTOTAL(9,$A$14:A254))</f>
        <v>240</v>
      </c>
      <c r="C254" s="16">
        <f t="shared" si="19"/>
        <v>0</v>
      </c>
      <c r="D254" s="197">
        <f t="shared" si="12"/>
        <v>0</v>
      </c>
      <c r="E254" s="197" t="str">
        <f t="shared" si="20"/>
        <v>1-3-8</v>
      </c>
      <c r="F254" s="197" t="str">
        <f t="shared" si="21"/>
        <v>Затраты труда рабочих (ср 3,8)</v>
      </c>
      <c r="G254" s="17">
        <f t="shared" si="22"/>
        <v>2205.09</v>
      </c>
      <c r="L254" s="136"/>
      <c r="M254" s="11" t="s">
        <v>22</v>
      </c>
      <c r="N254" s="11" t="s">
        <v>23</v>
      </c>
      <c r="O254" s="12">
        <v>2205.09</v>
      </c>
    </row>
    <row r="255" spans="1:15" ht="30">
      <c r="A255" s="7">
        <f t="shared" si="18"/>
        <v>1</v>
      </c>
      <c r="B255" s="15">
        <f>IF(A255=0,0,SUBTOTAL(9,$A$14:A255))</f>
        <v>241</v>
      </c>
      <c r="C255" s="16">
        <f t="shared" si="19"/>
        <v>0</v>
      </c>
      <c r="D255" s="197">
        <f t="shared" si="12"/>
        <v>0</v>
      </c>
      <c r="E255" s="197" t="str">
        <f t="shared" si="20"/>
        <v>1-4-0</v>
      </c>
      <c r="F255" s="197" t="str">
        <f t="shared" si="21"/>
        <v>Затраты труда рабочих (ср 4)</v>
      </c>
      <c r="G255" s="17">
        <f t="shared" si="22"/>
        <v>3800.16</v>
      </c>
      <c r="L255" s="136"/>
      <c r="M255" s="11" t="s">
        <v>26</v>
      </c>
      <c r="N255" s="11" t="s">
        <v>27</v>
      </c>
      <c r="O255" s="12">
        <v>3800.16</v>
      </c>
    </row>
    <row r="256" spans="1:15" ht="30">
      <c r="A256" s="7">
        <f t="shared" si="18"/>
        <v>1</v>
      </c>
      <c r="B256" s="15">
        <f>IF(A256=0,0,SUBTOTAL(9,$A$14:A256))</f>
        <v>242</v>
      </c>
      <c r="C256" s="16">
        <f t="shared" si="19"/>
        <v>0</v>
      </c>
      <c r="D256" s="197">
        <f t="shared" si="12"/>
        <v>0</v>
      </c>
      <c r="E256" s="197" t="str">
        <f t="shared" si="20"/>
        <v>1-4-3</v>
      </c>
      <c r="F256" s="197" t="str">
        <f t="shared" si="21"/>
        <v>Затраты труда рабочих (ср 4,3)</v>
      </c>
      <c r="G256" s="17">
        <f t="shared" si="22"/>
        <v>9.7100000000000009</v>
      </c>
      <c r="L256" s="136"/>
      <c r="M256" s="11" t="s">
        <v>281</v>
      </c>
      <c r="N256" s="11" t="s">
        <v>176</v>
      </c>
      <c r="O256" s="12">
        <v>9.7100000000000009</v>
      </c>
    </row>
    <row r="257" spans="1:15">
      <c r="A257" s="7">
        <f t="shared" si="18"/>
        <v>1</v>
      </c>
      <c r="B257" s="15">
        <f>IF(A257=0,0,SUBTOTAL(9,$A$14:A257))</f>
        <v>243</v>
      </c>
      <c r="C257" s="16" t="str">
        <f t="shared" si="19"/>
        <v>02-21-03 Итог</v>
      </c>
      <c r="D257" s="197">
        <f t="shared" si="12"/>
        <v>0</v>
      </c>
      <c r="E257" s="197">
        <f t="shared" si="20"/>
        <v>0</v>
      </c>
      <c r="F257" s="197">
        <f t="shared" si="21"/>
        <v>0</v>
      </c>
      <c r="G257" s="17">
        <f t="shared" si="22"/>
        <v>9431.33</v>
      </c>
      <c r="L257" s="11" t="s">
        <v>495</v>
      </c>
      <c r="M257" s="9"/>
      <c r="N257" s="9"/>
      <c r="O257" s="12">
        <v>9431.33</v>
      </c>
    </row>
    <row r="258" spans="1:15" ht="30">
      <c r="A258" s="7">
        <f t="shared" si="18"/>
        <v>1</v>
      </c>
      <c r="B258" s="15">
        <f>IF(A258=0,0,SUBTOTAL(9,$A$14:A258))</f>
        <v>244</v>
      </c>
      <c r="C258" s="16" t="str">
        <f t="shared" si="19"/>
        <v>03-01-04</v>
      </c>
      <c r="D258" s="197" t="str">
        <f t="shared" si="12"/>
        <v>АБК. Электротехническая часть. Освещение</v>
      </c>
      <c r="E258" s="197" t="str">
        <f t="shared" si="20"/>
        <v>1-3-8</v>
      </c>
      <c r="F258" s="197" t="str">
        <f t="shared" si="21"/>
        <v>Затраты труда рабочих (ср 3,8)</v>
      </c>
      <c r="G258" s="17">
        <f t="shared" si="22"/>
        <v>1226.69</v>
      </c>
      <c r="L258" s="11" t="s">
        <v>314</v>
      </c>
      <c r="M258" s="11" t="s">
        <v>22</v>
      </c>
      <c r="N258" s="11" t="s">
        <v>23</v>
      </c>
      <c r="O258" s="12">
        <v>1226.69</v>
      </c>
    </row>
    <row r="259" spans="1:15" ht="30">
      <c r="A259" s="7">
        <f t="shared" ref="A259:A322" si="23">IF(G259=0,0,1)</f>
        <v>1</v>
      </c>
      <c r="B259" s="15">
        <f>IF(A259=0,0,SUBTOTAL(9,$A$14:A259))</f>
        <v>245</v>
      </c>
      <c r="C259" s="16">
        <f t="shared" ref="C259:C322" si="24">L259</f>
        <v>0</v>
      </c>
      <c r="D259" s="197">
        <f t="shared" si="12"/>
        <v>0</v>
      </c>
      <c r="E259" s="197" t="str">
        <f t="shared" ref="E259:E322" si="25">IF($A259=0,0,M259)</f>
        <v>1-3-9</v>
      </c>
      <c r="F259" s="197" t="str">
        <f t="shared" ref="F259:F322" si="26">IF($A259=0,0,N259)</f>
        <v>Затраты труда рабочих (ср 3,9)</v>
      </c>
      <c r="G259" s="17">
        <f t="shared" si="22"/>
        <v>19.55</v>
      </c>
      <c r="L259" s="136"/>
      <c r="M259" s="11" t="s">
        <v>24</v>
      </c>
      <c r="N259" s="11" t="s">
        <v>25</v>
      </c>
      <c r="O259" s="12">
        <v>19.55</v>
      </c>
    </row>
    <row r="260" spans="1:15" ht="30">
      <c r="A260" s="7">
        <f t="shared" si="23"/>
        <v>1</v>
      </c>
      <c r="B260" s="15">
        <f>IF(A260=0,0,SUBTOTAL(9,$A$14:A260))</f>
        <v>246</v>
      </c>
      <c r="C260" s="16">
        <f t="shared" si="24"/>
        <v>0</v>
      </c>
      <c r="D260" s="197">
        <f t="shared" si="12"/>
        <v>0</v>
      </c>
      <c r="E260" s="197" t="str">
        <f t="shared" si="25"/>
        <v>1-4-0</v>
      </c>
      <c r="F260" s="197" t="str">
        <f t="shared" si="26"/>
        <v>Затраты труда рабочих (ср 4)</v>
      </c>
      <c r="G260" s="17">
        <f t="shared" si="22"/>
        <v>1333.15</v>
      </c>
      <c r="L260" s="136"/>
      <c r="M260" s="11" t="s">
        <v>26</v>
      </c>
      <c r="N260" s="11" t="s">
        <v>27</v>
      </c>
      <c r="O260" s="12">
        <v>1333.15</v>
      </c>
    </row>
    <row r="261" spans="1:15" ht="30">
      <c r="A261" s="7">
        <f t="shared" si="23"/>
        <v>1</v>
      </c>
      <c r="B261" s="15">
        <f>IF(A261=0,0,SUBTOTAL(9,$A$14:A261))</f>
        <v>247</v>
      </c>
      <c r="C261" s="16">
        <f t="shared" si="24"/>
        <v>0</v>
      </c>
      <c r="D261" s="197">
        <f t="shared" si="12"/>
        <v>0</v>
      </c>
      <c r="E261" s="197" t="str">
        <f t="shared" si="25"/>
        <v>1-4-2</v>
      </c>
      <c r="F261" s="197" t="str">
        <f t="shared" si="26"/>
        <v>Затраты труда рабочих (ср 4,2)</v>
      </c>
      <c r="G261" s="17">
        <f t="shared" si="22"/>
        <v>1240.8</v>
      </c>
      <c r="L261" s="136"/>
      <c r="M261" s="11" t="s">
        <v>28</v>
      </c>
      <c r="N261" s="11" t="s">
        <v>29</v>
      </c>
      <c r="O261" s="12">
        <v>1240.8</v>
      </c>
    </row>
    <row r="262" spans="1:15">
      <c r="A262" s="7">
        <f t="shared" si="23"/>
        <v>1</v>
      </c>
      <c r="B262" s="15">
        <f>IF(A262=0,0,SUBTOTAL(9,$A$14:A262))</f>
        <v>248</v>
      </c>
      <c r="C262" s="16" t="str">
        <f t="shared" si="24"/>
        <v>03-01-04 Итог</v>
      </c>
      <c r="D262" s="197">
        <f t="shared" si="12"/>
        <v>0</v>
      </c>
      <c r="E262" s="197">
        <f t="shared" si="25"/>
        <v>0</v>
      </c>
      <c r="F262" s="197">
        <f t="shared" si="26"/>
        <v>0</v>
      </c>
      <c r="G262" s="17">
        <f t="shared" si="22"/>
        <v>3820.19</v>
      </c>
      <c r="L262" s="11" t="s">
        <v>351</v>
      </c>
      <c r="M262" s="9"/>
      <c r="N262" s="9"/>
      <c r="O262" s="12">
        <v>3820.1900000000005</v>
      </c>
    </row>
    <row r="263" spans="1:15" ht="30">
      <c r="A263" s="7">
        <f t="shared" si="23"/>
        <v>1</v>
      </c>
      <c r="B263" s="15">
        <f>IF(A263=0,0,SUBTOTAL(9,$A$14:A263))</f>
        <v>249</v>
      </c>
      <c r="C263" s="16" t="str">
        <f t="shared" si="24"/>
        <v>03-01-05</v>
      </c>
      <c r="D263" s="197" t="str">
        <f t="shared" si="12"/>
        <v>АБК. Электротехническая часть. Первичная коммутация</v>
      </c>
      <c r="E263" s="197" t="str">
        <f t="shared" si="25"/>
        <v>1-1-5</v>
      </c>
      <c r="F263" s="197" t="str">
        <f t="shared" si="26"/>
        <v>Затраты труда рабочих (ср 1,5)</v>
      </c>
      <c r="G263" s="17">
        <f t="shared" si="22"/>
        <v>55.11</v>
      </c>
      <c r="L263" s="11" t="s">
        <v>315</v>
      </c>
      <c r="M263" s="11" t="s">
        <v>470</v>
      </c>
      <c r="N263" s="11" t="s">
        <v>142</v>
      </c>
      <c r="O263" s="12">
        <v>55.11</v>
      </c>
    </row>
    <row r="264" spans="1:15" ht="30">
      <c r="A264" s="7">
        <f t="shared" si="23"/>
        <v>1</v>
      </c>
      <c r="B264" s="15">
        <f>IF(A264=0,0,SUBTOTAL(9,$A$14:A264))</f>
        <v>250</v>
      </c>
      <c r="C264" s="16">
        <f t="shared" si="24"/>
        <v>0</v>
      </c>
      <c r="D264" s="197">
        <f t="shared" si="12"/>
        <v>0</v>
      </c>
      <c r="E264" s="197" t="str">
        <f t="shared" si="25"/>
        <v>1-2-0</v>
      </c>
      <c r="F264" s="197" t="str">
        <f t="shared" si="26"/>
        <v>Затраты труда рабочих (ср 2)</v>
      </c>
      <c r="G264" s="17">
        <f t="shared" si="22"/>
        <v>87.32</v>
      </c>
      <c r="L264" s="136"/>
      <c r="M264" s="11" t="s">
        <v>77</v>
      </c>
      <c r="N264" s="11" t="s">
        <v>79</v>
      </c>
      <c r="O264" s="12">
        <v>87.32</v>
      </c>
    </row>
    <row r="265" spans="1:15" ht="30">
      <c r="A265" s="7">
        <f t="shared" si="23"/>
        <v>1</v>
      </c>
      <c r="B265" s="15">
        <f>IF(A265=0,0,SUBTOTAL(9,$A$14:A265))</f>
        <v>251</v>
      </c>
      <c r="C265" s="16">
        <f t="shared" si="24"/>
        <v>0</v>
      </c>
      <c r="D265" s="197">
        <f t="shared" si="12"/>
        <v>0</v>
      </c>
      <c r="E265" s="197" t="str">
        <f t="shared" si="25"/>
        <v>1-3-0</v>
      </c>
      <c r="F265" s="197" t="str">
        <f t="shared" si="26"/>
        <v>Затраты труда рабочих (ср 3)</v>
      </c>
      <c r="G265" s="17">
        <f t="shared" si="22"/>
        <v>132.84</v>
      </c>
      <c r="L265" s="136"/>
      <c r="M265" s="11" t="s">
        <v>258</v>
      </c>
      <c r="N265" s="11" t="s">
        <v>172</v>
      </c>
      <c r="O265" s="12">
        <v>132.84</v>
      </c>
    </row>
    <row r="266" spans="1:15" ht="30">
      <c r="A266" s="7">
        <f t="shared" si="23"/>
        <v>1</v>
      </c>
      <c r="B266" s="15">
        <f>IF(A266=0,0,SUBTOTAL(9,$A$14:A266))</f>
        <v>252</v>
      </c>
      <c r="C266" s="16">
        <f t="shared" si="24"/>
        <v>0</v>
      </c>
      <c r="D266" s="197">
        <f t="shared" si="12"/>
        <v>0</v>
      </c>
      <c r="E266" s="197" t="str">
        <f t="shared" si="25"/>
        <v>1-3-5</v>
      </c>
      <c r="F266" s="197" t="str">
        <f t="shared" si="26"/>
        <v>Затраты труда рабочих (ср 3,5)</v>
      </c>
      <c r="G266" s="17">
        <f t="shared" si="22"/>
        <v>9.81</v>
      </c>
      <c r="L266" s="136"/>
      <c r="M266" s="11" t="s">
        <v>260</v>
      </c>
      <c r="N266" s="11" t="s">
        <v>143</v>
      </c>
      <c r="O266" s="12">
        <v>9.81</v>
      </c>
    </row>
    <row r="267" spans="1:15" ht="30">
      <c r="A267" s="7">
        <f t="shared" si="23"/>
        <v>1</v>
      </c>
      <c r="B267" s="15">
        <f>IF(A267=0,0,SUBTOTAL(9,$A$14:A267))</f>
        <v>253</v>
      </c>
      <c r="C267" s="16">
        <f t="shared" si="24"/>
        <v>0</v>
      </c>
      <c r="D267" s="197">
        <f t="shared" si="12"/>
        <v>0</v>
      </c>
      <c r="E267" s="197" t="str">
        <f t="shared" si="25"/>
        <v>1-3-8</v>
      </c>
      <c r="F267" s="197" t="str">
        <f t="shared" si="26"/>
        <v>Затраты труда рабочих (ср 3,8)</v>
      </c>
      <c r="G267" s="17">
        <f t="shared" si="22"/>
        <v>545.48</v>
      </c>
      <c r="L267" s="136"/>
      <c r="M267" s="11" t="s">
        <v>22</v>
      </c>
      <c r="N267" s="11" t="s">
        <v>23</v>
      </c>
      <c r="O267" s="12">
        <v>545.48</v>
      </c>
    </row>
    <row r="268" spans="1:15" ht="30">
      <c r="A268" s="7">
        <f t="shared" si="23"/>
        <v>1</v>
      </c>
      <c r="B268" s="15">
        <f>IF(A268=0,0,SUBTOTAL(9,$A$14:A268))</f>
        <v>254</v>
      </c>
      <c r="C268" s="16">
        <f t="shared" si="24"/>
        <v>0</v>
      </c>
      <c r="D268" s="197">
        <f t="shared" si="12"/>
        <v>0</v>
      </c>
      <c r="E268" s="197" t="str">
        <f t="shared" si="25"/>
        <v>1-4-0</v>
      </c>
      <c r="F268" s="197" t="str">
        <f t="shared" si="26"/>
        <v>Затраты труда рабочих (ср 4)</v>
      </c>
      <c r="G268" s="17">
        <f t="shared" si="22"/>
        <v>2543.7800000000002</v>
      </c>
      <c r="L268" s="136"/>
      <c r="M268" s="11" t="s">
        <v>26</v>
      </c>
      <c r="N268" s="11" t="s">
        <v>27</v>
      </c>
      <c r="O268" s="12">
        <v>2543.7800000000002</v>
      </c>
    </row>
    <row r="269" spans="1:15" ht="30">
      <c r="A269" s="7">
        <f t="shared" si="23"/>
        <v>1</v>
      </c>
      <c r="B269" s="15">
        <f>IF(A269=0,0,SUBTOTAL(9,$A$14:A269))</f>
        <v>255</v>
      </c>
      <c r="C269" s="16">
        <f t="shared" si="24"/>
        <v>0</v>
      </c>
      <c r="D269" s="197">
        <f t="shared" si="12"/>
        <v>0</v>
      </c>
      <c r="E269" s="197" t="str">
        <f t="shared" si="25"/>
        <v>1-4-2</v>
      </c>
      <c r="F269" s="197" t="str">
        <f t="shared" si="26"/>
        <v>Затраты труда рабочих (ср 4,2)</v>
      </c>
      <c r="G269" s="17">
        <f t="shared" si="22"/>
        <v>968.65</v>
      </c>
      <c r="L269" s="136"/>
      <c r="M269" s="11" t="s">
        <v>28</v>
      </c>
      <c r="N269" s="11" t="s">
        <v>29</v>
      </c>
      <c r="O269" s="12">
        <v>968.65</v>
      </c>
    </row>
    <row r="270" spans="1:15">
      <c r="A270" s="7">
        <f t="shared" si="23"/>
        <v>1</v>
      </c>
      <c r="B270" s="15">
        <f>IF(A270=0,0,SUBTOTAL(9,$A$14:A270))</f>
        <v>256</v>
      </c>
      <c r="C270" s="16" t="str">
        <f t="shared" si="24"/>
        <v>03-01-05 Итог</v>
      </c>
      <c r="D270" s="197">
        <f t="shared" si="12"/>
        <v>0</v>
      </c>
      <c r="E270" s="197">
        <f t="shared" si="25"/>
        <v>0</v>
      </c>
      <c r="F270" s="197">
        <f t="shared" si="26"/>
        <v>0</v>
      </c>
      <c r="G270" s="17">
        <f t="shared" si="22"/>
        <v>4342.99</v>
      </c>
      <c r="L270" s="11" t="s">
        <v>352</v>
      </c>
      <c r="M270" s="9"/>
      <c r="N270" s="9"/>
      <c r="O270" s="12">
        <v>4342.99</v>
      </c>
    </row>
    <row r="271" spans="1:15" ht="30">
      <c r="A271" s="7">
        <f t="shared" si="23"/>
        <v>1</v>
      </c>
      <c r="B271" s="15">
        <f>IF(A271=0,0,SUBTOTAL(9,$A$14:A271))</f>
        <v>257</v>
      </c>
      <c r="C271" s="16" t="str">
        <f t="shared" si="24"/>
        <v>03-01-06</v>
      </c>
      <c r="D271" s="197" t="str">
        <f t="shared" si="12"/>
        <v>АБК. Электротехническая часть. Вторичная коммутация</v>
      </c>
      <c r="E271" s="197" t="str">
        <f t="shared" si="25"/>
        <v>1-3-9</v>
      </c>
      <c r="F271" s="197" t="str">
        <f t="shared" si="26"/>
        <v>Затраты труда рабочих (ср 3,9)</v>
      </c>
      <c r="G271" s="17">
        <f t="shared" ref="G271:G334" si="27">ROUND(O271*ПЧ,2)</f>
        <v>34.200000000000003</v>
      </c>
      <c r="L271" s="11" t="s">
        <v>408</v>
      </c>
      <c r="M271" s="11" t="s">
        <v>24</v>
      </c>
      <c r="N271" s="11" t="s">
        <v>25</v>
      </c>
      <c r="O271" s="12">
        <v>34.200000000000003</v>
      </c>
    </row>
    <row r="272" spans="1:15">
      <c r="A272" s="7">
        <f t="shared" si="23"/>
        <v>1</v>
      </c>
      <c r="B272" s="15">
        <f>IF(A272=0,0,SUBTOTAL(9,$A$14:A272))</f>
        <v>258</v>
      </c>
      <c r="C272" s="16" t="str">
        <f t="shared" si="24"/>
        <v>03-01-06 Итог</v>
      </c>
      <c r="D272" s="197">
        <f t="shared" si="12"/>
        <v>0</v>
      </c>
      <c r="E272" s="197">
        <f t="shared" si="25"/>
        <v>0</v>
      </c>
      <c r="F272" s="197">
        <f t="shared" si="26"/>
        <v>0</v>
      </c>
      <c r="G272" s="17">
        <f t="shared" si="27"/>
        <v>34.200000000000003</v>
      </c>
      <c r="L272" s="11" t="s">
        <v>496</v>
      </c>
      <c r="M272" s="9"/>
      <c r="N272" s="9"/>
      <c r="O272" s="12">
        <v>34.200000000000003</v>
      </c>
    </row>
    <row r="273" spans="1:15" ht="30">
      <c r="A273" s="7">
        <f t="shared" si="23"/>
        <v>1</v>
      </c>
      <c r="B273" s="15">
        <f>IF(A273=0,0,SUBTOTAL(9,$A$14:A273))</f>
        <v>259</v>
      </c>
      <c r="C273" s="16" t="str">
        <f t="shared" si="24"/>
        <v>03-01-07</v>
      </c>
      <c r="D273" s="197" t="str">
        <f t="shared" si="12"/>
        <v>АБК. КИП и А</v>
      </c>
      <c r="E273" s="197" t="str">
        <f t="shared" si="25"/>
        <v>1-3-2</v>
      </c>
      <c r="F273" s="197" t="str">
        <f t="shared" si="26"/>
        <v>Затраты труда рабочих (ср 3,2)</v>
      </c>
      <c r="G273" s="17">
        <f t="shared" si="27"/>
        <v>105.28</v>
      </c>
      <c r="L273" s="11" t="s">
        <v>410</v>
      </c>
      <c r="M273" s="11" t="s">
        <v>541</v>
      </c>
      <c r="N273" s="11" t="s">
        <v>171</v>
      </c>
      <c r="O273" s="12">
        <v>105.28</v>
      </c>
    </row>
    <row r="274" spans="1:15" ht="30">
      <c r="A274" s="7">
        <f t="shared" si="23"/>
        <v>1</v>
      </c>
      <c r="B274" s="15">
        <f>IF(A274=0,0,SUBTOTAL(9,$A$14:A274))</f>
        <v>260</v>
      </c>
      <c r="C274" s="16">
        <f t="shared" si="24"/>
        <v>0</v>
      </c>
      <c r="D274" s="197">
        <f t="shared" si="12"/>
        <v>0</v>
      </c>
      <c r="E274" s="197" t="str">
        <f t="shared" si="25"/>
        <v>1-3-8</v>
      </c>
      <c r="F274" s="197" t="str">
        <f t="shared" si="26"/>
        <v>Затраты труда рабочих (ср 3,8)</v>
      </c>
      <c r="G274" s="17">
        <f t="shared" si="27"/>
        <v>128.63999999999999</v>
      </c>
      <c r="L274" s="136"/>
      <c r="M274" s="11" t="s">
        <v>22</v>
      </c>
      <c r="N274" s="11" t="s">
        <v>23</v>
      </c>
      <c r="O274" s="12">
        <v>128.63999999999999</v>
      </c>
    </row>
    <row r="275" spans="1:15" ht="30">
      <c r="A275" s="7">
        <f t="shared" si="23"/>
        <v>1</v>
      </c>
      <c r="B275" s="15">
        <f>IF(A275=0,0,SUBTOTAL(9,$A$14:A275))</f>
        <v>261</v>
      </c>
      <c r="C275" s="16">
        <f t="shared" si="24"/>
        <v>0</v>
      </c>
      <c r="D275" s="197">
        <f t="shared" si="12"/>
        <v>0</v>
      </c>
      <c r="E275" s="197" t="str">
        <f t="shared" si="25"/>
        <v>1-3-9</v>
      </c>
      <c r="F275" s="197" t="str">
        <f t="shared" si="26"/>
        <v>Затраты труда рабочих (ср 3,9)</v>
      </c>
      <c r="G275" s="17">
        <f t="shared" si="27"/>
        <v>93.06</v>
      </c>
      <c r="L275" s="136"/>
      <c r="M275" s="11" t="s">
        <v>24</v>
      </c>
      <c r="N275" s="11" t="s">
        <v>25</v>
      </c>
      <c r="O275" s="12">
        <v>93.06</v>
      </c>
    </row>
    <row r="276" spans="1:15" ht="30">
      <c r="A276" s="7">
        <f t="shared" si="23"/>
        <v>1</v>
      </c>
      <c r="B276" s="15">
        <f>IF(A276=0,0,SUBTOTAL(9,$A$14:A276))</f>
        <v>262</v>
      </c>
      <c r="C276" s="16">
        <f t="shared" si="24"/>
        <v>0</v>
      </c>
      <c r="D276" s="197">
        <f t="shared" si="12"/>
        <v>0</v>
      </c>
      <c r="E276" s="197" t="str">
        <f t="shared" si="25"/>
        <v>1-4-0</v>
      </c>
      <c r="F276" s="197" t="str">
        <f t="shared" si="26"/>
        <v>Затраты труда рабочих (ср 4)</v>
      </c>
      <c r="G276" s="17">
        <f t="shared" si="27"/>
        <v>1775.11</v>
      </c>
      <c r="L276" s="136"/>
      <c r="M276" s="11" t="s">
        <v>26</v>
      </c>
      <c r="N276" s="11" t="s">
        <v>27</v>
      </c>
      <c r="O276" s="12">
        <v>1775.11</v>
      </c>
    </row>
    <row r="277" spans="1:15" ht="30">
      <c r="A277" s="7">
        <f t="shared" si="23"/>
        <v>1</v>
      </c>
      <c r="B277" s="15">
        <f>IF(A277=0,0,SUBTOTAL(9,$A$14:A277))</f>
        <v>263</v>
      </c>
      <c r="C277" s="16">
        <f t="shared" si="24"/>
        <v>0</v>
      </c>
      <c r="D277" s="197">
        <f t="shared" si="12"/>
        <v>0</v>
      </c>
      <c r="E277" s="197" t="str">
        <f t="shared" si="25"/>
        <v>1-4-2</v>
      </c>
      <c r="F277" s="197" t="str">
        <f t="shared" si="26"/>
        <v>Затраты труда рабочих (ср 4,2)</v>
      </c>
      <c r="G277" s="17">
        <f t="shared" si="27"/>
        <v>501.92</v>
      </c>
      <c r="L277" s="136"/>
      <c r="M277" s="11" t="s">
        <v>28</v>
      </c>
      <c r="N277" s="11" t="s">
        <v>29</v>
      </c>
      <c r="O277" s="12">
        <v>501.92</v>
      </c>
    </row>
    <row r="278" spans="1:15">
      <c r="A278" s="7">
        <f t="shared" si="23"/>
        <v>1</v>
      </c>
      <c r="B278" s="15">
        <f>IF(A278=0,0,SUBTOTAL(9,$A$14:A278))</f>
        <v>264</v>
      </c>
      <c r="C278" s="16" t="str">
        <f t="shared" si="24"/>
        <v>03-01-07 Итог</v>
      </c>
      <c r="D278" s="197">
        <f t="shared" si="12"/>
        <v>0</v>
      </c>
      <c r="E278" s="197">
        <f t="shared" si="25"/>
        <v>0</v>
      </c>
      <c r="F278" s="197">
        <f t="shared" si="26"/>
        <v>0</v>
      </c>
      <c r="G278" s="17">
        <f t="shared" si="27"/>
        <v>2604.0100000000002</v>
      </c>
      <c r="L278" s="11" t="s">
        <v>497</v>
      </c>
      <c r="M278" s="9"/>
      <c r="N278" s="9"/>
      <c r="O278" s="12">
        <v>2604.0100000000002</v>
      </c>
    </row>
    <row r="279" spans="1:15" ht="30">
      <c r="A279" s="7">
        <f t="shared" si="23"/>
        <v>1</v>
      </c>
      <c r="B279" s="15">
        <f>IF(A279=0,0,SUBTOTAL(9,$A$14:A279))</f>
        <v>265</v>
      </c>
      <c r="C279" s="16" t="str">
        <f t="shared" si="24"/>
        <v>03-02-02</v>
      </c>
      <c r="D279" s="197" t="str">
        <f t="shared" si="12"/>
        <v>ЗСГО. Электроснабжение</v>
      </c>
      <c r="E279" s="197" t="str">
        <f t="shared" si="25"/>
        <v>1-3-0</v>
      </c>
      <c r="F279" s="197" t="str">
        <f t="shared" si="26"/>
        <v>Затраты труда рабочих (ср 3)</v>
      </c>
      <c r="G279" s="17">
        <f t="shared" si="27"/>
        <v>0.86</v>
      </c>
      <c r="L279" s="11" t="s">
        <v>412</v>
      </c>
      <c r="M279" s="11" t="s">
        <v>258</v>
      </c>
      <c r="N279" s="11" t="s">
        <v>172</v>
      </c>
      <c r="O279" s="12">
        <v>0.86</v>
      </c>
    </row>
    <row r="280" spans="1:15" ht="30">
      <c r="A280" s="7">
        <f t="shared" si="23"/>
        <v>1</v>
      </c>
      <c r="B280" s="15">
        <f>IF(A280=0,0,SUBTOTAL(9,$A$14:A280))</f>
        <v>266</v>
      </c>
      <c r="C280" s="16">
        <f t="shared" si="24"/>
        <v>0</v>
      </c>
      <c r="D280" s="197">
        <f t="shared" si="12"/>
        <v>0</v>
      </c>
      <c r="E280" s="197" t="str">
        <f t="shared" si="25"/>
        <v>1-3-5</v>
      </c>
      <c r="F280" s="197" t="str">
        <f t="shared" si="26"/>
        <v>Затраты труда рабочих (ср 3,5)</v>
      </c>
      <c r="G280" s="17">
        <f t="shared" si="27"/>
        <v>2</v>
      </c>
      <c r="L280" s="136"/>
      <c r="M280" s="11" t="s">
        <v>260</v>
      </c>
      <c r="N280" s="11" t="s">
        <v>143</v>
      </c>
      <c r="O280" s="12">
        <v>2</v>
      </c>
    </row>
    <row r="281" spans="1:15" ht="30">
      <c r="A281" s="7">
        <f t="shared" si="23"/>
        <v>1</v>
      </c>
      <c r="B281" s="15">
        <f>IF(A281=0,0,SUBTOTAL(9,$A$14:A281))</f>
        <v>267</v>
      </c>
      <c r="C281" s="16">
        <f t="shared" si="24"/>
        <v>0</v>
      </c>
      <c r="D281" s="197">
        <f t="shared" si="12"/>
        <v>0</v>
      </c>
      <c r="E281" s="197" t="str">
        <f t="shared" si="25"/>
        <v>1-3-8</v>
      </c>
      <c r="F281" s="197" t="str">
        <f t="shared" si="26"/>
        <v>Затраты труда рабочих (ср 3,8)</v>
      </c>
      <c r="G281" s="17">
        <f t="shared" si="27"/>
        <v>64.72</v>
      </c>
      <c r="L281" s="136"/>
      <c r="M281" s="11" t="s">
        <v>22</v>
      </c>
      <c r="N281" s="11" t="s">
        <v>23</v>
      </c>
      <c r="O281" s="12">
        <v>64.72</v>
      </c>
    </row>
    <row r="282" spans="1:15" ht="30">
      <c r="A282" s="7">
        <f t="shared" si="23"/>
        <v>1</v>
      </c>
      <c r="B282" s="15">
        <f>IF(A282=0,0,SUBTOTAL(9,$A$14:A282))</f>
        <v>268</v>
      </c>
      <c r="C282" s="16">
        <f t="shared" si="24"/>
        <v>0</v>
      </c>
      <c r="D282" s="197">
        <f t="shared" si="12"/>
        <v>0</v>
      </c>
      <c r="E282" s="197" t="str">
        <f t="shared" si="25"/>
        <v>1-3-9</v>
      </c>
      <c r="F282" s="197" t="str">
        <f t="shared" si="26"/>
        <v>Затраты труда рабочих (ср 3,9)</v>
      </c>
      <c r="G282" s="17">
        <f t="shared" si="27"/>
        <v>34.32</v>
      </c>
      <c r="L282" s="136"/>
      <c r="M282" s="11" t="s">
        <v>24</v>
      </c>
      <c r="N282" s="11" t="s">
        <v>25</v>
      </c>
      <c r="O282" s="12">
        <v>34.32</v>
      </c>
    </row>
    <row r="283" spans="1:15" ht="30">
      <c r="A283" s="7">
        <f t="shared" si="23"/>
        <v>1</v>
      </c>
      <c r="B283" s="15">
        <f>IF(A283=0,0,SUBTOTAL(9,$A$14:A283))</f>
        <v>269</v>
      </c>
      <c r="C283" s="16">
        <f t="shared" si="24"/>
        <v>0</v>
      </c>
      <c r="D283" s="197">
        <f t="shared" si="12"/>
        <v>0</v>
      </c>
      <c r="E283" s="197" t="str">
        <f t="shared" si="25"/>
        <v>1-4-0</v>
      </c>
      <c r="F283" s="197" t="str">
        <f t="shared" si="26"/>
        <v>Затраты труда рабочих (ср 4)</v>
      </c>
      <c r="G283" s="17">
        <f t="shared" si="27"/>
        <v>139.07</v>
      </c>
      <c r="L283" s="136"/>
      <c r="M283" s="11" t="s">
        <v>26</v>
      </c>
      <c r="N283" s="11" t="s">
        <v>27</v>
      </c>
      <c r="O283" s="12">
        <v>139.07</v>
      </c>
    </row>
    <row r="284" spans="1:15" ht="30">
      <c r="A284" s="7">
        <f t="shared" si="23"/>
        <v>1</v>
      </c>
      <c r="B284" s="15">
        <f>IF(A284=0,0,SUBTOTAL(9,$A$14:A284))</f>
        <v>270</v>
      </c>
      <c r="C284" s="16">
        <f t="shared" si="24"/>
        <v>0</v>
      </c>
      <c r="D284" s="197">
        <f t="shared" si="12"/>
        <v>0</v>
      </c>
      <c r="E284" s="197" t="str">
        <f t="shared" si="25"/>
        <v>1-4-2</v>
      </c>
      <c r="F284" s="197" t="str">
        <f t="shared" si="26"/>
        <v>Затраты труда рабочих (ср 4,2)</v>
      </c>
      <c r="G284" s="17">
        <f t="shared" si="27"/>
        <v>62.77</v>
      </c>
      <c r="L284" s="136"/>
      <c r="M284" s="11" t="s">
        <v>28</v>
      </c>
      <c r="N284" s="11" t="s">
        <v>29</v>
      </c>
      <c r="O284" s="12">
        <v>62.77</v>
      </c>
    </row>
    <row r="285" spans="1:15" ht="30">
      <c r="A285" s="7">
        <f t="shared" si="23"/>
        <v>1</v>
      </c>
      <c r="B285" s="15">
        <f>IF(A285=0,0,SUBTOTAL(9,$A$14:A285))</f>
        <v>271</v>
      </c>
      <c r="C285" s="16">
        <f t="shared" si="24"/>
        <v>0</v>
      </c>
      <c r="D285" s="197">
        <f t="shared" si="12"/>
        <v>0</v>
      </c>
      <c r="E285" s="197" t="str">
        <f t="shared" si="25"/>
        <v>1-4-7</v>
      </c>
      <c r="F285" s="197" t="str">
        <f t="shared" si="26"/>
        <v>Затраты труда рабочих (ср 4,7)</v>
      </c>
      <c r="G285" s="17">
        <f t="shared" si="27"/>
        <v>5.62</v>
      </c>
      <c r="L285" s="136"/>
      <c r="M285" s="11" t="s">
        <v>282</v>
      </c>
      <c r="N285" s="11" t="s">
        <v>173</v>
      </c>
      <c r="O285" s="12">
        <v>5.62</v>
      </c>
    </row>
    <row r="286" spans="1:15">
      <c r="A286" s="7">
        <f t="shared" si="23"/>
        <v>1</v>
      </c>
      <c r="B286" s="15">
        <f>IF(A286=0,0,SUBTOTAL(9,$A$14:A286))</f>
        <v>272</v>
      </c>
      <c r="C286" s="16" t="str">
        <f t="shared" si="24"/>
        <v>03-02-02 Итог</v>
      </c>
      <c r="D286" s="197">
        <f t="shared" si="12"/>
        <v>0</v>
      </c>
      <c r="E286" s="197">
        <f t="shared" si="25"/>
        <v>0</v>
      </c>
      <c r="F286" s="197">
        <f t="shared" si="26"/>
        <v>0</v>
      </c>
      <c r="G286" s="17">
        <f t="shared" si="27"/>
        <v>309.36</v>
      </c>
      <c r="L286" s="11" t="s">
        <v>498</v>
      </c>
      <c r="M286" s="9"/>
      <c r="N286" s="9"/>
      <c r="O286" s="12">
        <v>309.36</v>
      </c>
    </row>
    <row r="287" spans="1:15" ht="30">
      <c r="A287" s="7">
        <f t="shared" si="23"/>
        <v>1</v>
      </c>
      <c r="B287" s="15">
        <f>IF(A287=0,0,SUBTOTAL(9,$A$14:A287))</f>
        <v>273</v>
      </c>
      <c r="C287" s="16" t="str">
        <f t="shared" si="24"/>
        <v>03-02-06</v>
      </c>
      <c r="D287" s="197" t="str">
        <f t="shared" si="12"/>
        <v>ЗСГО. Радиовещание и телефонизация</v>
      </c>
      <c r="E287" s="197" t="str">
        <f t="shared" si="25"/>
        <v>1-3-0</v>
      </c>
      <c r="F287" s="197" t="str">
        <f t="shared" si="26"/>
        <v>Затраты труда рабочих (ср 3)</v>
      </c>
      <c r="G287" s="17">
        <f t="shared" si="27"/>
        <v>8</v>
      </c>
      <c r="L287" s="11" t="s">
        <v>316</v>
      </c>
      <c r="M287" s="11" t="s">
        <v>258</v>
      </c>
      <c r="N287" s="11" t="s">
        <v>172</v>
      </c>
      <c r="O287" s="12">
        <v>8</v>
      </c>
    </row>
    <row r="288" spans="1:15" ht="30">
      <c r="A288" s="7">
        <f t="shared" si="23"/>
        <v>1</v>
      </c>
      <c r="B288" s="15">
        <f>IF(A288=0,0,SUBTOTAL(9,$A$14:A288))</f>
        <v>274</v>
      </c>
      <c r="C288" s="16">
        <f t="shared" si="24"/>
        <v>0</v>
      </c>
      <c r="D288" s="197">
        <f t="shared" si="12"/>
        <v>0</v>
      </c>
      <c r="E288" s="197" t="str">
        <f t="shared" si="25"/>
        <v>1-3-5</v>
      </c>
      <c r="F288" s="197" t="str">
        <f t="shared" si="26"/>
        <v>Затраты труда рабочих (ср 3,5)</v>
      </c>
      <c r="G288" s="17">
        <f t="shared" si="27"/>
        <v>2</v>
      </c>
      <c r="L288" s="136"/>
      <c r="M288" s="11" t="s">
        <v>260</v>
      </c>
      <c r="N288" s="11" t="s">
        <v>143</v>
      </c>
      <c r="O288" s="12">
        <v>2</v>
      </c>
    </row>
    <row r="289" spans="1:15" ht="30">
      <c r="A289" s="7">
        <f t="shared" si="23"/>
        <v>1</v>
      </c>
      <c r="B289" s="15">
        <f>IF(A289=0,0,SUBTOTAL(9,$A$14:A289))</f>
        <v>275</v>
      </c>
      <c r="C289" s="16">
        <f t="shared" si="24"/>
        <v>0</v>
      </c>
      <c r="D289" s="197">
        <f t="shared" si="12"/>
        <v>0</v>
      </c>
      <c r="E289" s="197" t="str">
        <f t="shared" si="25"/>
        <v>1-3-8</v>
      </c>
      <c r="F289" s="197" t="str">
        <f t="shared" si="26"/>
        <v>Затраты труда рабочих (ср 3,8)</v>
      </c>
      <c r="G289" s="17">
        <f t="shared" si="27"/>
        <v>3.8</v>
      </c>
      <c r="L289" s="136"/>
      <c r="M289" s="11" t="s">
        <v>22</v>
      </c>
      <c r="N289" s="11" t="s">
        <v>23</v>
      </c>
      <c r="O289" s="12">
        <v>3.8</v>
      </c>
    </row>
    <row r="290" spans="1:15" ht="30">
      <c r="A290" s="7">
        <f t="shared" si="23"/>
        <v>1</v>
      </c>
      <c r="B290" s="15">
        <f>IF(A290=0,0,SUBTOTAL(9,$A$14:A290))</f>
        <v>276</v>
      </c>
      <c r="C290" s="16">
        <f t="shared" si="24"/>
        <v>0</v>
      </c>
      <c r="D290" s="197">
        <f t="shared" si="12"/>
        <v>0</v>
      </c>
      <c r="E290" s="197" t="str">
        <f t="shared" si="25"/>
        <v>1-3-9</v>
      </c>
      <c r="F290" s="197" t="str">
        <f t="shared" si="26"/>
        <v>Затраты труда рабочих (ср 3,9)</v>
      </c>
      <c r="G290" s="17">
        <f t="shared" si="27"/>
        <v>0.81</v>
      </c>
      <c r="L290" s="136"/>
      <c r="M290" s="11" t="s">
        <v>24</v>
      </c>
      <c r="N290" s="11" t="s">
        <v>25</v>
      </c>
      <c r="O290" s="12">
        <v>0.81</v>
      </c>
    </row>
    <row r="291" spans="1:15" ht="30">
      <c r="A291" s="7">
        <f t="shared" si="23"/>
        <v>1</v>
      </c>
      <c r="B291" s="15">
        <f>IF(A291=0,0,SUBTOTAL(9,$A$14:A291))</f>
        <v>277</v>
      </c>
      <c r="C291" s="16">
        <f t="shared" si="24"/>
        <v>0</v>
      </c>
      <c r="D291" s="197">
        <f t="shared" si="12"/>
        <v>0</v>
      </c>
      <c r="E291" s="197" t="str">
        <f t="shared" si="25"/>
        <v>1-4-0</v>
      </c>
      <c r="F291" s="197" t="str">
        <f t="shared" si="26"/>
        <v>Затраты труда рабочих (ср 4)</v>
      </c>
      <c r="G291" s="17">
        <f t="shared" si="27"/>
        <v>3.7</v>
      </c>
      <c r="L291" s="136"/>
      <c r="M291" s="11" t="s">
        <v>26</v>
      </c>
      <c r="N291" s="11" t="s">
        <v>27</v>
      </c>
      <c r="O291" s="12">
        <v>3.7</v>
      </c>
    </row>
    <row r="292" spans="1:15" ht="30">
      <c r="A292" s="7">
        <f t="shared" si="23"/>
        <v>1</v>
      </c>
      <c r="B292" s="15">
        <f>IF(A292=0,0,SUBTOTAL(9,$A$14:A292))</f>
        <v>278</v>
      </c>
      <c r="C292" s="16">
        <f t="shared" si="24"/>
        <v>0</v>
      </c>
      <c r="D292" s="197">
        <f t="shared" si="12"/>
        <v>0</v>
      </c>
      <c r="E292" s="197" t="str">
        <f t="shared" si="25"/>
        <v>1-4-2</v>
      </c>
      <c r="F292" s="197" t="str">
        <f t="shared" si="26"/>
        <v>Затраты труда рабочих (ср 4,2)</v>
      </c>
      <c r="G292" s="17">
        <f t="shared" si="27"/>
        <v>0.35</v>
      </c>
      <c r="L292" s="136"/>
      <c r="M292" s="11" t="s">
        <v>28</v>
      </c>
      <c r="N292" s="11" t="s">
        <v>29</v>
      </c>
      <c r="O292" s="12">
        <v>0.35</v>
      </c>
    </row>
    <row r="293" spans="1:15">
      <c r="A293" s="7">
        <f t="shared" si="23"/>
        <v>1</v>
      </c>
      <c r="B293" s="15">
        <f>IF(A293=0,0,SUBTOTAL(9,$A$14:A293))</f>
        <v>279</v>
      </c>
      <c r="C293" s="16" t="str">
        <f t="shared" si="24"/>
        <v>03-02-06 Итог</v>
      </c>
      <c r="D293" s="197">
        <f t="shared" si="12"/>
        <v>0</v>
      </c>
      <c r="E293" s="197">
        <f t="shared" si="25"/>
        <v>0</v>
      </c>
      <c r="F293" s="197">
        <f t="shared" si="26"/>
        <v>0</v>
      </c>
      <c r="G293" s="17">
        <f t="shared" si="27"/>
        <v>18.66</v>
      </c>
      <c r="L293" s="11" t="s">
        <v>353</v>
      </c>
      <c r="M293" s="9"/>
      <c r="N293" s="9"/>
      <c r="O293" s="12">
        <v>18.660000000000004</v>
      </c>
    </row>
    <row r="294" spans="1:15" ht="30">
      <c r="A294" s="7">
        <f t="shared" si="23"/>
        <v>1</v>
      </c>
      <c r="B294" s="15">
        <f>IF(A294=0,0,SUBTOTAL(9,$A$14:A294))</f>
        <v>280</v>
      </c>
      <c r="C294" s="16" t="str">
        <f t="shared" si="24"/>
        <v>03-03-02</v>
      </c>
      <c r="D294" s="197" t="str">
        <f t="shared" si="12"/>
        <v>Автостоянка под навесом. Электротехническая часть. Освещение</v>
      </c>
      <c r="E294" s="197" t="str">
        <f t="shared" si="25"/>
        <v>1-3-8</v>
      </c>
      <c r="F294" s="197" t="str">
        <f t="shared" si="26"/>
        <v>Затраты труда рабочих (ср 3,8)</v>
      </c>
      <c r="G294" s="17">
        <f t="shared" si="27"/>
        <v>79.92</v>
      </c>
      <c r="L294" s="11" t="s">
        <v>415</v>
      </c>
      <c r="M294" s="11" t="s">
        <v>22</v>
      </c>
      <c r="N294" s="11" t="s">
        <v>23</v>
      </c>
      <c r="O294" s="12">
        <v>79.92</v>
      </c>
    </row>
    <row r="295" spans="1:15" ht="30">
      <c r="A295" s="7">
        <f t="shared" si="23"/>
        <v>1</v>
      </c>
      <c r="B295" s="15">
        <f>IF(A295=0,0,SUBTOTAL(9,$A$14:A295))</f>
        <v>281</v>
      </c>
      <c r="C295" s="16">
        <f t="shared" si="24"/>
        <v>0</v>
      </c>
      <c r="D295" s="197">
        <f t="shared" si="12"/>
        <v>0</v>
      </c>
      <c r="E295" s="197" t="str">
        <f t="shared" si="25"/>
        <v>1-4-0</v>
      </c>
      <c r="F295" s="197" t="str">
        <f t="shared" si="26"/>
        <v>Затраты труда рабочих (ср 4)</v>
      </c>
      <c r="G295" s="17">
        <f t="shared" si="27"/>
        <v>29.21</v>
      </c>
      <c r="L295" s="136"/>
      <c r="M295" s="11" t="s">
        <v>26</v>
      </c>
      <c r="N295" s="11" t="s">
        <v>27</v>
      </c>
      <c r="O295" s="12">
        <v>29.21</v>
      </c>
    </row>
    <row r="296" spans="1:15" ht="30">
      <c r="A296" s="7">
        <f t="shared" si="23"/>
        <v>1</v>
      </c>
      <c r="B296" s="15">
        <f>IF(A296=0,0,SUBTOTAL(9,$A$14:A296))</f>
        <v>282</v>
      </c>
      <c r="C296" s="16">
        <f t="shared" si="24"/>
        <v>0</v>
      </c>
      <c r="D296" s="197">
        <f t="shared" si="12"/>
        <v>0</v>
      </c>
      <c r="E296" s="197" t="str">
        <f t="shared" si="25"/>
        <v>1-4-2</v>
      </c>
      <c r="F296" s="197" t="str">
        <f t="shared" si="26"/>
        <v>Затраты труда рабочих (ср 4,2)</v>
      </c>
      <c r="G296" s="17">
        <f t="shared" si="27"/>
        <v>8.94</v>
      </c>
      <c r="L296" s="136"/>
      <c r="M296" s="11" t="s">
        <v>28</v>
      </c>
      <c r="N296" s="11" t="s">
        <v>29</v>
      </c>
      <c r="O296" s="12">
        <v>8.94</v>
      </c>
    </row>
    <row r="297" spans="1:15" ht="30">
      <c r="A297" s="7">
        <f t="shared" si="23"/>
        <v>1</v>
      </c>
      <c r="B297" s="15">
        <f>IF(A297=0,0,SUBTOTAL(9,$A$14:A297))</f>
        <v>283</v>
      </c>
      <c r="C297" s="16">
        <f t="shared" si="24"/>
        <v>0</v>
      </c>
      <c r="D297" s="197">
        <f t="shared" si="12"/>
        <v>0</v>
      </c>
      <c r="E297" s="197" t="str">
        <f t="shared" si="25"/>
        <v>1-4-6</v>
      </c>
      <c r="F297" s="197" t="str">
        <f t="shared" si="26"/>
        <v>Затраты труда рабочих (ср 4,6)</v>
      </c>
      <c r="G297" s="17">
        <f t="shared" si="27"/>
        <v>14.96</v>
      </c>
      <c r="L297" s="136"/>
      <c r="M297" s="11" t="s">
        <v>261</v>
      </c>
      <c r="N297" s="11" t="s">
        <v>262</v>
      </c>
      <c r="O297" s="12">
        <v>14.96</v>
      </c>
    </row>
    <row r="298" spans="1:15">
      <c r="A298" s="7">
        <f t="shared" si="23"/>
        <v>1</v>
      </c>
      <c r="B298" s="15">
        <f>IF(A298=0,0,SUBTOTAL(9,$A$14:A298))</f>
        <v>284</v>
      </c>
      <c r="C298" s="16" t="str">
        <f t="shared" si="24"/>
        <v>03-03-02 Итог</v>
      </c>
      <c r="D298" s="197">
        <f t="shared" si="12"/>
        <v>0</v>
      </c>
      <c r="E298" s="197">
        <f t="shared" si="25"/>
        <v>0</v>
      </c>
      <c r="F298" s="197">
        <f t="shared" si="26"/>
        <v>0</v>
      </c>
      <c r="G298" s="17">
        <f t="shared" si="27"/>
        <v>133.03</v>
      </c>
      <c r="L298" s="11" t="s">
        <v>499</v>
      </c>
      <c r="M298" s="9"/>
      <c r="N298" s="9"/>
      <c r="O298" s="12">
        <v>133.03</v>
      </c>
    </row>
    <row r="299" spans="1:15" ht="30">
      <c r="A299" s="7">
        <f t="shared" si="23"/>
        <v>1</v>
      </c>
      <c r="B299" s="15">
        <f>IF(A299=0,0,SUBTOTAL(9,$A$14:A299))</f>
        <v>285</v>
      </c>
      <c r="C299" s="16" t="str">
        <f t="shared" si="24"/>
        <v>03-04-04</v>
      </c>
      <c r="D299" s="197" t="str">
        <f t="shared" si="12"/>
        <v>КПП1 Электротехническая часть. Освещение</v>
      </c>
      <c r="E299" s="197" t="str">
        <f t="shared" si="25"/>
        <v>1-3-6</v>
      </c>
      <c r="F299" s="197" t="str">
        <f t="shared" si="26"/>
        <v>Затраты труда рабочих (ср 3,6)</v>
      </c>
      <c r="G299" s="17">
        <f t="shared" si="27"/>
        <v>253.84</v>
      </c>
      <c r="L299" s="11" t="s">
        <v>416</v>
      </c>
      <c r="M299" s="11" t="s">
        <v>446</v>
      </c>
      <c r="N299" s="11" t="s">
        <v>169</v>
      </c>
      <c r="O299" s="12">
        <v>253.84</v>
      </c>
    </row>
    <row r="300" spans="1:15" ht="30">
      <c r="A300" s="7">
        <f t="shared" si="23"/>
        <v>1</v>
      </c>
      <c r="B300" s="15">
        <f>IF(A300=0,0,SUBTOTAL(9,$A$14:A300))</f>
        <v>286</v>
      </c>
      <c r="C300" s="16">
        <f t="shared" si="24"/>
        <v>0</v>
      </c>
      <c r="D300" s="197">
        <f t="shared" si="12"/>
        <v>0</v>
      </c>
      <c r="E300" s="197" t="str">
        <f t="shared" si="25"/>
        <v>1-3-8</v>
      </c>
      <c r="F300" s="197" t="str">
        <f t="shared" si="26"/>
        <v>Затраты труда рабочих (ср 3,8)</v>
      </c>
      <c r="G300" s="17">
        <f t="shared" si="27"/>
        <v>165.55</v>
      </c>
      <c r="L300" s="136"/>
      <c r="M300" s="11" t="s">
        <v>22</v>
      </c>
      <c r="N300" s="11" t="s">
        <v>23</v>
      </c>
      <c r="O300" s="12">
        <v>165.55</v>
      </c>
    </row>
    <row r="301" spans="1:15" ht="30">
      <c r="A301" s="7">
        <f t="shared" si="23"/>
        <v>1</v>
      </c>
      <c r="B301" s="15">
        <f>IF(A301=0,0,SUBTOTAL(9,$A$14:A301))</f>
        <v>287</v>
      </c>
      <c r="C301" s="16">
        <f t="shared" si="24"/>
        <v>0</v>
      </c>
      <c r="D301" s="197">
        <f t="shared" si="12"/>
        <v>0</v>
      </c>
      <c r="E301" s="197" t="str">
        <f t="shared" si="25"/>
        <v>1-4-0</v>
      </c>
      <c r="F301" s="197" t="str">
        <f t="shared" si="26"/>
        <v>Затраты труда рабочих (ср 4)</v>
      </c>
      <c r="G301" s="17">
        <f t="shared" si="27"/>
        <v>636.41</v>
      </c>
      <c r="L301" s="136"/>
      <c r="M301" s="11" t="s">
        <v>26</v>
      </c>
      <c r="N301" s="11" t="s">
        <v>27</v>
      </c>
      <c r="O301" s="12">
        <v>636.41</v>
      </c>
    </row>
    <row r="302" spans="1:15" ht="30">
      <c r="A302" s="7">
        <f t="shared" si="23"/>
        <v>1</v>
      </c>
      <c r="B302" s="15">
        <f>IF(A302=0,0,SUBTOTAL(9,$A$14:A302))</f>
        <v>288</v>
      </c>
      <c r="C302" s="16">
        <f t="shared" si="24"/>
        <v>0</v>
      </c>
      <c r="D302" s="197">
        <f t="shared" si="12"/>
        <v>0</v>
      </c>
      <c r="E302" s="197" t="str">
        <f t="shared" si="25"/>
        <v>1-4-2</v>
      </c>
      <c r="F302" s="197" t="str">
        <f t="shared" si="26"/>
        <v>Затраты труда рабочих (ср 4,2)</v>
      </c>
      <c r="G302" s="17">
        <f t="shared" si="27"/>
        <v>201.46</v>
      </c>
      <c r="L302" s="136"/>
      <c r="M302" s="11" t="s">
        <v>28</v>
      </c>
      <c r="N302" s="11" t="s">
        <v>29</v>
      </c>
      <c r="O302" s="12">
        <v>201.46</v>
      </c>
    </row>
    <row r="303" spans="1:15">
      <c r="A303" s="7">
        <f t="shared" si="23"/>
        <v>1</v>
      </c>
      <c r="B303" s="15">
        <f>IF(A303=0,0,SUBTOTAL(9,$A$14:A303))</f>
        <v>289</v>
      </c>
      <c r="C303" s="16" t="str">
        <f t="shared" si="24"/>
        <v>03-04-04 Итог</v>
      </c>
      <c r="D303" s="197">
        <f t="shared" si="12"/>
        <v>0</v>
      </c>
      <c r="E303" s="197">
        <f t="shared" si="25"/>
        <v>0</v>
      </c>
      <c r="F303" s="197">
        <f t="shared" si="26"/>
        <v>0</v>
      </c>
      <c r="G303" s="17">
        <f t="shared" si="27"/>
        <v>1257.26</v>
      </c>
      <c r="L303" s="11" t="s">
        <v>500</v>
      </c>
      <c r="M303" s="9"/>
      <c r="N303" s="9"/>
      <c r="O303" s="12">
        <v>1257.26</v>
      </c>
    </row>
    <row r="304" spans="1:15" ht="30">
      <c r="A304" s="7">
        <f t="shared" si="23"/>
        <v>1</v>
      </c>
      <c r="B304" s="15">
        <f>IF(A304=0,0,SUBTOTAL(9,$A$14:A304))</f>
        <v>290</v>
      </c>
      <c r="C304" s="16" t="str">
        <f t="shared" si="24"/>
        <v>03-04-05</v>
      </c>
      <c r="D304" s="197" t="str">
        <f t="shared" si="12"/>
        <v>КПП1 Электротехническая часть. Первичная коммутация</v>
      </c>
      <c r="E304" s="197" t="str">
        <f t="shared" si="25"/>
        <v>1-1-5</v>
      </c>
      <c r="F304" s="197" t="str">
        <f t="shared" si="26"/>
        <v>Затраты труда рабочих (ср 1,5)</v>
      </c>
      <c r="G304" s="17">
        <f t="shared" si="27"/>
        <v>85.54</v>
      </c>
      <c r="L304" s="11" t="s">
        <v>418</v>
      </c>
      <c r="M304" s="11" t="s">
        <v>470</v>
      </c>
      <c r="N304" s="11" t="s">
        <v>142</v>
      </c>
      <c r="O304" s="12">
        <v>85.54</v>
      </c>
    </row>
    <row r="305" spans="1:15" ht="30">
      <c r="A305" s="7">
        <f t="shared" si="23"/>
        <v>1</v>
      </c>
      <c r="B305" s="15">
        <f>IF(A305=0,0,SUBTOTAL(9,$A$14:A305))</f>
        <v>291</v>
      </c>
      <c r="C305" s="16">
        <f t="shared" si="24"/>
        <v>0</v>
      </c>
      <c r="D305" s="197">
        <f t="shared" si="12"/>
        <v>0</v>
      </c>
      <c r="E305" s="197" t="str">
        <f t="shared" si="25"/>
        <v>1-1-7</v>
      </c>
      <c r="F305" s="197" t="str">
        <f t="shared" si="26"/>
        <v>Затраты труда рабочих (ср 1,7)</v>
      </c>
      <c r="G305" s="17">
        <f t="shared" si="27"/>
        <v>52.88</v>
      </c>
      <c r="L305" s="136"/>
      <c r="M305" s="11" t="s">
        <v>590</v>
      </c>
      <c r="N305" s="11" t="s">
        <v>591</v>
      </c>
      <c r="O305" s="12">
        <v>52.88</v>
      </c>
    </row>
    <row r="306" spans="1:15" ht="30">
      <c r="A306" s="7">
        <f t="shared" si="23"/>
        <v>1</v>
      </c>
      <c r="B306" s="15">
        <f>IF(A306=0,0,SUBTOTAL(9,$A$14:A306))</f>
        <v>292</v>
      </c>
      <c r="C306" s="16">
        <f t="shared" si="24"/>
        <v>0</v>
      </c>
      <c r="D306" s="197">
        <f t="shared" si="12"/>
        <v>0</v>
      </c>
      <c r="E306" s="197" t="str">
        <f t="shared" si="25"/>
        <v>1-2-0</v>
      </c>
      <c r="F306" s="197" t="str">
        <f t="shared" si="26"/>
        <v>Затраты труда рабочих (ср 2)</v>
      </c>
      <c r="G306" s="17">
        <f t="shared" si="27"/>
        <v>135.52000000000001</v>
      </c>
      <c r="L306" s="136"/>
      <c r="M306" s="11" t="s">
        <v>77</v>
      </c>
      <c r="N306" s="11" t="s">
        <v>79</v>
      </c>
      <c r="O306" s="12">
        <v>135.52000000000001</v>
      </c>
    </row>
    <row r="307" spans="1:15" ht="30">
      <c r="A307" s="7">
        <f t="shared" si="23"/>
        <v>1</v>
      </c>
      <c r="B307" s="15">
        <f>IF(A307=0,0,SUBTOTAL(9,$A$14:A307))</f>
        <v>293</v>
      </c>
      <c r="C307" s="16">
        <f t="shared" si="24"/>
        <v>0</v>
      </c>
      <c r="D307" s="197">
        <f t="shared" si="12"/>
        <v>0</v>
      </c>
      <c r="E307" s="197" t="str">
        <f t="shared" si="25"/>
        <v>1-3-8</v>
      </c>
      <c r="F307" s="197" t="str">
        <f t="shared" si="26"/>
        <v>Затраты труда рабочих (ср 3,8)</v>
      </c>
      <c r="G307" s="17">
        <f t="shared" si="27"/>
        <v>117.15</v>
      </c>
      <c r="L307" s="136"/>
      <c r="M307" s="11" t="s">
        <v>22</v>
      </c>
      <c r="N307" s="11" t="s">
        <v>23</v>
      </c>
      <c r="O307" s="12">
        <v>117.15</v>
      </c>
    </row>
    <row r="308" spans="1:15" ht="30">
      <c r="A308" s="7">
        <f t="shared" si="23"/>
        <v>1</v>
      </c>
      <c r="B308" s="15">
        <f>IF(A308=0,0,SUBTOTAL(9,$A$14:A308))</f>
        <v>294</v>
      </c>
      <c r="C308" s="16">
        <f t="shared" si="24"/>
        <v>0</v>
      </c>
      <c r="D308" s="197">
        <f t="shared" si="12"/>
        <v>0</v>
      </c>
      <c r="E308" s="197" t="str">
        <f t="shared" si="25"/>
        <v>1-4-0</v>
      </c>
      <c r="F308" s="197" t="str">
        <f t="shared" si="26"/>
        <v>Затраты труда рабочих (ср 4)</v>
      </c>
      <c r="G308" s="17">
        <f t="shared" si="27"/>
        <v>524.76</v>
      </c>
      <c r="L308" s="136"/>
      <c r="M308" s="11" t="s">
        <v>26</v>
      </c>
      <c r="N308" s="11" t="s">
        <v>27</v>
      </c>
      <c r="O308" s="12">
        <v>524.76</v>
      </c>
    </row>
    <row r="309" spans="1:15" ht="30">
      <c r="A309" s="7">
        <f t="shared" si="23"/>
        <v>1</v>
      </c>
      <c r="B309" s="15">
        <f>IF(A309=0,0,SUBTOTAL(9,$A$14:A309))</f>
        <v>295</v>
      </c>
      <c r="C309" s="16">
        <f t="shared" si="24"/>
        <v>0</v>
      </c>
      <c r="D309" s="197">
        <f t="shared" si="12"/>
        <v>0</v>
      </c>
      <c r="E309" s="197" t="str">
        <f t="shared" si="25"/>
        <v>1-4-2</v>
      </c>
      <c r="F309" s="197" t="str">
        <f t="shared" si="26"/>
        <v>Затраты труда рабочих (ср 4,2)</v>
      </c>
      <c r="G309" s="17">
        <f t="shared" si="27"/>
        <v>99.71</v>
      </c>
      <c r="L309" s="136"/>
      <c r="M309" s="11" t="s">
        <v>28</v>
      </c>
      <c r="N309" s="11" t="s">
        <v>29</v>
      </c>
      <c r="O309" s="12">
        <v>99.71</v>
      </c>
    </row>
    <row r="310" spans="1:15">
      <c r="A310" s="7">
        <f t="shared" si="23"/>
        <v>1</v>
      </c>
      <c r="B310" s="15">
        <f>IF(A310=0,0,SUBTOTAL(9,$A$14:A310))</f>
        <v>296</v>
      </c>
      <c r="C310" s="16" t="str">
        <f t="shared" si="24"/>
        <v>03-04-05 Итог</v>
      </c>
      <c r="D310" s="197">
        <f t="shared" si="12"/>
        <v>0</v>
      </c>
      <c r="E310" s="197">
        <f t="shared" si="25"/>
        <v>0</v>
      </c>
      <c r="F310" s="197">
        <f t="shared" si="26"/>
        <v>0</v>
      </c>
      <c r="G310" s="17">
        <f t="shared" si="27"/>
        <v>1015.56</v>
      </c>
      <c r="L310" s="11" t="s">
        <v>501</v>
      </c>
      <c r="M310" s="9"/>
      <c r="N310" s="9"/>
      <c r="O310" s="12">
        <v>1015.5600000000001</v>
      </c>
    </row>
    <row r="311" spans="1:15" ht="30">
      <c r="A311" s="7">
        <f t="shared" si="23"/>
        <v>1</v>
      </c>
      <c r="B311" s="15">
        <f>IF(A311=0,0,SUBTOTAL(9,$A$14:A311))</f>
        <v>297</v>
      </c>
      <c r="C311" s="16" t="str">
        <f t="shared" si="24"/>
        <v>03-04-06</v>
      </c>
      <c r="D311" s="197" t="str">
        <f t="shared" si="12"/>
        <v>КПП1 Электротехническая часть. Вторичная коммутация</v>
      </c>
      <c r="E311" s="197" t="str">
        <f t="shared" si="25"/>
        <v>1-3-9</v>
      </c>
      <c r="F311" s="197" t="str">
        <f t="shared" si="26"/>
        <v>Затраты труда рабочих (ср 3,9)</v>
      </c>
      <c r="G311" s="17">
        <f t="shared" si="27"/>
        <v>5.4</v>
      </c>
      <c r="L311" s="11" t="s">
        <v>420</v>
      </c>
      <c r="M311" s="11" t="s">
        <v>24</v>
      </c>
      <c r="N311" s="11" t="s">
        <v>25</v>
      </c>
      <c r="O311" s="12">
        <v>5.4</v>
      </c>
    </row>
    <row r="312" spans="1:15">
      <c r="A312" s="7">
        <f t="shared" si="23"/>
        <v>1</v>
      </c>
      <c r="B312" s="15">
        <f>IF(A312=0,0,SUBTOTAL(9,$A$14:A312))</f>
        <v>298</v>
      </c>
      <c r="C312" s="16" t="str">
        <f t="shared" si="24"/>
        <v>03-04-06 Итог</v>
      </c>
      <c r="D312" s="197">
        <f t="shared" si="12"/>
        <v>0</v>
      </c>
      <c r="E312" s="197">
        <f t="shared" si="25"/>
        <v>0</v>
      </c>
      <c r="F312" s="197">
        <f t="shared" si="26"/>
        <v>0</v>
      </c>
      <c r="G312" s="17">
        <f t="shared" si="27"/>
        <v>5.4</v>
      </c>
      <c r="L312" s="11" t="s">
        <v>502</v>
      </c>
      <c r="M312" s="9"/>
      <c r="N312" s="9"/>
      <c r="O312" s="12">
        <v>5.4</v>
      </c>
    </row>
    <row r="313" spans="1:15" ht="30">
      <c r="A313" s="7">
        <f t="shared" si="23"/>
        <v>1</v>
      </c>
      <c r="B313" s="15">
        <f>IF(A313=0,0,SUBTOTAL(9,$A$14:A313))</f>
        <v>299</v>
      </c>
      <c r="C313" s="16" t="str">
        <f t="shared" si="24"/>
        <v>03-04-07</v>
      </c>
      <c r="D313" s="197" t="str">
        <f t="shared" si="12"/>
        <v>КПП1 КИП и А</v>
      </c>
      <c r="E313" s="197" t="str">
        <f t="shared" si="25"/>
        <v>1-3-2</v>
      </c>
      <c r="F313" s="197" t="str">
        <f t="shared" si="26"/>
        <v>Затраты труда рабочих (ср 3,2)</v>
      </c>
      <c r="G313" s="17">
        <f t="shared" si="27"/>
        <v>67.2</v>
      </c>
      <c r="L313" s="11" t="s">
        <v>422</v>
      </c>
      <c r="M313" s="11" t="s">
        <v>541</v>
      </c>
      <c r="N313" s="11" t="s">
        <v>171</v>
      </c>
      <c r="O313" s="12">
        <v>67.2</v>
      </c>
    </row>
    <row r="314" spans="1:15" ht="30">
      <c r="A314" s="7">
        <f t="shared" si="23"/>
        <v>1</v>
      </c>
      <c r="B314" s="15">
        <f>IF(A314=0,0,SUBTOTAL(9,$A$14:A314))</f>
        <v>300</v>
      </c>
      <c r="C314" s="16">
        <f t="shared" si="24"/>
        <v>0</v>
      </c>
      <c r="D314" s="197">
        <f t="shared" si="12"/>
        <v>0</v>
      </c>
      <c r="E314" s="197" t="str">
        <f t="shared" si="25"/>
        <v>1-3-8</v>
      </c>
      <c r="F314" s="197" t="str">
        <f t="shared" si="26"/>
        <v>Затраты труда рабочих (ср 3,8)</v>
      </c>
      <c r="G314" s="17">
        <f t="shared" si="27"/>
        <v>64.319999999999993</v>
      </c>
      <c r="L314" s="136"/>
      <c r="M314" s="11" t="s">
        <v>22</v>
      </c>
      <c r="N314" s="11" t="s">
        <v>23</v>
      </c>
      <c r="O314" s="12">
        <v>64.319999999999993</v>
      </c>
    </row>
    <row r="315" spans="1:15" ht="30">
      <c r="A315" s="7">
        <f t="shared" si="23"/>
        <v>1</v>
      </c>
      <c r="B315" s="15">
        <f>IF(A315=0,0,SUBTOTAL(9,$A$14:A315))</f>
        <v>301</v>
      </c>
      <c r="C315" s="16">
        <f t="shared" si="24"/>
        <v>0</v>
      </c>
      <c r="D315" s="197">
        <f t="shared" si="12"/>
        <v>0</v>
      </c>
      <c r="E315" s="197" t="str">
        <f t="shared" si="25"/>
        <v>1-4-0</v>
      </c>
      <c r="F315" s="197" t="str">
        <f t="shared" si="26"/>
        <v>Затраты труда рабочих (ср 4)</v>
      </c>
      <c r="G315" s="17">
        <f t="shared" si="27"/>
        <v>1583.36</v>
      </c>
      <c r="L315" s="136"/>
      <c r="M315" s="11" t="s">
        <v>26</v>
      </c>
      <c r="N315" s="11" t="s">
        <v>27</v>
      </c>
      <c r="O315" s="12">
        <v>1583.36</v>
      </c>
    </row>
    <row r="316" spans="1:15" ht="30">
      <c r="A316" s="7">
        <f t="shared" si="23"/>
        <v>1</v>
      </c>
      <c r="B316" s="15">
        <f>IF(A316=0,0,SUBTOTAL(9,$A$14:A316))</f>
        <v>302</v>
      </c>
      <c r="C316" s="16">
        <f t="shared" si="24"/>
        <v>0</v>
      </c>
      <c r="D316" s="197">
        <f t="shared" si="12"/>
        <v>0</v>
      </c>
      <c r="E316" s="197" t="str">
        <f t="shared" si="25"/>
        <v>1-4-2</v>
      </c>
      <c r="F316" s="197" t="str">
        <f t="shared" si="26"/>
        <v>Затраты труда рабочих (ср 4,2)</v>
      </c>
      <c r="G316" s="17">
        <f t="shared" si="27"/>
        <v>863.92</v>
      </c>
      <c r="L316" s="136"/>
      <c r="M316" s="11" t="s">
        <v>28</v>
      </c>
      <c r="N316" s="11" t="s">
        <v>29</v>
      </c>
      <c r="O316" s="12">
        <v>863.92</v>
      </c>
    </row>
    <row r="317" spans="1:15">
      <c r="A317" s="7">
        <f t="shared" si="23"/>
        <v>1</v>
      </c>
      <c r="B317" s="15">
        <f>IF(A317=0,0,SUBTOTAL(9,$A$14:A317))</f>
        <v>303</v>
      </c>
      <c r="C317" s="16" t="str">
        <f t="shared" si="24"/>
        <v>03-04-07 Итог</v>
      </c>
      <c r="D317" s="197">
        <f t="shared" si="12"/>
        <v>0</v>
      </c>
      <c r="E317" s="197">
        <f t="shared" si="25"/>
        <v>0</v>
      </c>
      <c r="F317" s="197">
        <f t="shared" si="26"/>
        <v>0</v>
      </c>
      <c r="G317" s="17">
        <f t="shared" si="27"/>
        <v>2578.8000000000002</v>
      </c>
      <c r="L317" s="11" t="s">
        <v>503</v>
      </c>
      <c r="M317" s="9"/>
      <c r="N317" s="9"/>
      <c r="O317" s="12">
        <v>2578.7999999999997</v>
      </c>
    </row>
    <row r="318" spans="1:15" ht="30">
      <c r="A318" s="7">
        <f t="shared" si="23"/>
        <v>1</v>
      </c>
      <c r="B318" s="15">
        <f>IF(A318=0,0,SUBTOTAL(9,$A$14:A318))</f>
        <v>304</v>
      </c>
      <c r="C318" s="16" t="str">
        <f t="shared" si="24"/>
        <v>03-05-04</v>
      </c>
      <c r="D318" s="197" t="str">
        <f t="shared" si="12"/>
        <v>КПП2 Электротехническая часть. Освещение</v>
      </c>
      <c r="E318" s="197" t="str">
        <f t="shared" si="25"/>
        <v>1-3-6</v>
      </c>
      <c r="F318" s="197" t="str">
        <f t="shared" si="26"/>
        <v>Затраты труда рабочих (ср 3,6)</v>
      </c>
      <c r="G318" s="17">
        <f t="shared" si="27"/>
        <v>34.96</v>
      </c>
      <c r="L318" s="11" t="s">
        <v>424</v>
      </c>
      <c r="M318" s="11" t="s">
        <v>446</v>
      </c>
      <c r="N318" s="11" t="s">
        <v>169</v>
      </c>
      <c r="O318" s="12">
        <v>34.96</v>
      </c>
    </row>
    <row r="319" spans="1:15" ht="30">
      <c r="A319" s="7">
        <f t="shared" si="23"/>
        <v>1</v>
      </c>
      <c r="B319" s="15">
        <f>IF(A319=0,0,SUBTOTAL(9,$A$14:A319))</f>
        <v>305</v>
      </c>
      <c r="C319" s="16">
        <f t="shared" si="24"/>
        <v>0</v>
      </c>
      <c r="D319" s="197">
        <f t="shared" si="12"/>
        <v>0</v>
      </c>
      <c r="E319" s="197" t="str">
        <f t="shared" si="25"/>
        <v>1-3-8</v>
      </c>
      <c r="F319" s="197" t="str">
        <f t="shared" si="26"/>
        <v>Затраты труда рабочих (ср 3,8)</v>
      </c>
      <c r="G319" s="17">
        <f t="shared" si="27"/>
        <v>215.49</v>
      </c>
      <c r="L319" s="136"/>
      <c r="M319" s="11" t="s">
        <v>22</v>
      </c>
      <c r="N319" s="11" t="s">
        <v>23</v>
      </c>
      <c r="O319" s="12">
        <v>215.49</v>
      </c>
    </row>
    <row r="320" spans="1:15" ht="30">
      <c r="A320" s="7">
        <f t="shared" si="23"/>
        <v>1</v>
      </c>
      <c r="B320" s="15">
        <f>IF(A320=0,0,SUBTOTAL(9,$A$14:A320))</f>
        <v>306</v>
      </c>
      <c r="C320" s="16">
        <f t="shared" si="24"/>
        <v>0</v>
      </c>
      <c r="D320" s="197">
        <f t="shared" si="12"/>
        <v>0</v>
      </c>
      <c r="E320" s="197" t="str">
        <f t="shared" si="25"/>
        <v>1-3-9</v>
      </c>
      <c r="F320" s="197" t="str">
        <f t="shared" si="26"/>
        <v>Затраты труда рабочих (ср 3,9)</v>
      </c>
      <c r="G320" s="17">
        <f t="shared" si="27"/>
        <v>6.24</v>
      </c>
      <c r="L320" s="136"/>
      <c r="M320" s="11" t="s">
        <v>24</v>
      </c>
      <c r="N320" s="11" t="s">
        <v>25</v>
      </c>
      <c r="O320" s="12">
        <v>6.24</v>
      </c>
    </row>
    <row r="321" spans="1:15" ht="30">
      <c r="A321" s="7">
        <f t="shared" si="23"/>
        <v>1</v>
      </c>
      <c r="B321" s="15">
        <f>IF(A321=0,0,SUBTOTAL(9,$A$14:A321))</f>
        <v>307</v>
      </c>
      <c r="C321" s="16">
        <f t="shared" si="24"/>
        <v>0</v>
      </c>
      <c r="D321" s="197">
        <f t="shared" si="12"/>
        <v>0</v>
      </c>
      <c r="E321" s="197" t="str">
        <f t="shared" si="25"/>
        <v>1-4-0</v>
      </c>
      <c r="F321" s="197" t="str">
        <f t="shared" si="26"/>
        <v>Затраты труда рабочих (ср 4)</v>
      </c>
      <c r="G321" s="17">
        <f t="shared" si="27"/>
        <v>256.88</v>
      </c>
      <c r="L321" s="136"/>
      <c r="M321" s="11" t="s">
        <v>26</v>
      </c>
      <c r="N321" s="11" t="s">
        <v>27</v>
      </c>
      <c r="O321" s="12">
        <v>256.88</v>
      </c>
    </row>
    <row r="322" spans="1:15" ht="30">
      <c r="A322" s="7">
        <f t="shared" si="23"/>
        <v>1</v>
      </c>
      <c r="B322" s="15">
        <f>IF(A322=0,0,SUBTOTAL(9,$A$14:A322))</f>
        <v>308</v>
      </c>
      <c r="C322" s="16">
        <f t="shared" si="24"/>
        <v>0</v>
      </c>
      <c r="D322" s="197">
        <f t="shared" si="12"/>
        <v>0</v>
      </c>
      <c r="E322" s="197" t="str">
        <f t="shared" si="25"/>
        <v>1-4-2</v>
      </c>
      <c r="F322" s="197" t="str">
        <f t="shared" si="26"/>
        <v>Затраты труда рабочих (ср 4,2)</v>
      </c>
      <c r="G322" s="17">
        <f t="shared" si="27"/>
        <v>37.68</v>
      </c>
      <c r="L322" s="136"/>
      <c r="M322" s="11" t="s">
        <v>28</v>
      </c>
      <c r="N322" s="11" t="s">
        <v>29</v>
      </c>
      <c r="O322" s="12">
        <v>37.68</v>
      </c>
    </row>
    <row r="323" spans="1:15">
      <c r="A323" s="7">
        <f t="shared" ref="A323:A386" si="28">IF(G323=0,0,1)</f>
        <v>1</v>
      </c>
      <c r="B323" s="15">
        <f>IF(A323=0,0,SUBTOTAL(9,$A$14:A323))</f>
        <v>309</v>
      </c>
      <c r="C323" s="16" t="str">
        <f t="shared" ref="C323:C386" si="29">L323</f>
        <v>03-05-04 Итог</v>
      </c>
      <c r="D323" s="197">
        <f t="shared" si="12"/>
        <v>0</v>
      </c>
      <c r="E323" s="197">
        <f t="shared" ref="E323:E386" si="30">IF($A323=0,0,M323)</f>
        <v>0</v>
      </c>
      <c r="F323" s="197">
        <f t="shared" ref="F323:F386" si="31">IF($A323=0,0,N323)</f>
        <v>0</v>
      </c>
      <c r="G323" s="17">
        <f t="shared" si="27"/>
        <v>551.25</v>
      </c>
      <c r="L323" s="11" t="s">
        <v>504</v>
      </c>
      <c r="M323" s="9"/>
      <c r="N323" s="9"/>
      <c r="O323" s="12">
        <v>551.24999999999989</v>
      </c>
    </row>
    <row r="324" spans="1:15" ht="30">
      <c r="A324" s="7">
        <f t="shared" si="28"/>
        <v>1</v>
      </c>
      <c r="B324" s="15">
        <f>IF(A324=0,0,SUBTOTAL(9,$A$14:A324))</f>
        <v>310</v>
      </c>
      <c r="C324" s="16" t="str">
        <f t="shared" si="29"/>
        <v>03-05-05</v>
      </c>
      <c r="D324" s="197" t="str">
        <f t="shared" si="12"/>
        <v>КПП2 Электротехническая часть. Первичная коммутация</v>
      </c>
      <c r="E324" s="197" t="str">
        <f t="shared" si="30"/>
        <v>1-1-5</v>
      </c>
      <c r="F324" s="197" t="str">
        <f t="shared" si="31"/>
        <v>Затраты труда рабочих (ср 1,5)</v>
      </c>
      <c r="G324" s="17">
        <f t="shared" si="27"/>
        <v>45.68</v>
      </c>
      <c r="L324" s="11" t="s">
        <v>426</v>
      </c>
      <c r="M324" s="11" t="s">
        <v>470</v>
      </c>
      <c r="N324" s="11" t="s">
        <v>142</v>
      </c>
      <c r="O324" s="12">
        <v>45.68</v>
      </c>
    </row>
    <row r="325" spans="1:15" ht="30">
      <c r="A325" s="7">
        <f t="shared" si="28"/>
        <v>1</v>
      </c>
      <c r="B325" s="15">
        <f>IF(A325=0,0,SUBTOTAL(9,$A$14:A325))</f>
        <v>311</v>
      </c>
      <c r="C325" s="16">
        <f t="shared" si="29"/>
        <v>0</v>
      </c>
      <c r="D325" s="197">
        <f t="shared" si="12"/>
        <v>0</v>
      </c>
      <c r="E325" s="197" t="str">
        <f t="shared" si="30"/>
        <v>1-1-7</v>
      </c>
      <c r="F325" s="197" t="str">
        <f t="shared" si="31"/>
        <v>Затраты труда рабочих (ср 1,7)</v>
      </c>
      <c r="G325" s="17">
        <f t="shared" si="27"/>
        <v>52.88</v>
      </c>
      <c r="L325" s="136"/>
      <c r="M325" s="11" t="s">
        <v>590</v>
      </c>
      <c r="N325" s="11" t="s">
        <v>591</v>
      </c>
      <c r="O325" s="12">
        <v>52.88</v>
      </c>
    </row>
    <row r="326" spans="1:15" ht="30">
      <c r="A326" s="7">
        <f t="shared" si="28"/>
        <v>1</v>
      </c>
      <c r="B326" s="15">
        <f>IF(A326=0,0,SUBTOTAL(9,$A$14:A326))</f>
        <v>312</v>
      </c>
      <c r="C326" s="16">
        <f t="shared" si="29"/>
        <v>0</v>
      </c>
      <c r="D326" s="197">
        <f t="shared" si="12"/>
        <v>0</v>
      </c>
      <c r="E326" s="197" t="str">
        <f t="shared" si="30"/>
        <v>1-2-0</v>
      </c>
      <c r="F326" s="197" t="str">
        <f t="shared" si="31"/>
        <v>Затраты труда рабочих (ср 2)</v>
      </c>
      <c r="G326" s="17">
        <f t="shared" si="27"/>
        <v>72.38</v>
      </c>
      <c r="L326" s="136"/>
      <c r="M326" s="11" t="s">
        <v>77</v>
      </c>
      <c r="N326" s="11" t="s">
        <v>79</v>
      </c>
      <c r="O326" s="12">
        <v>72.38</v>
      </c>
    </row>
    <row r="327" spans="1:15" ht="30">
      <c r="A327" s="7">
        <f t="shared" si="28"/>
        <v>1</v>
      </c>
      <c r="B327" s="15">
        <f>IF(A327=0,0,SUBTOTAL(9,$A$14:A327))</f>
        <v>313</v>
      </c>
      <c r="C327" s="16">
        <f t="shared" si="29"/>
        <v>0</v>
      </c>
      <c r="D327" s="197">
        <f t="shared" si="12"/>
        <v>0</v>
      </c>
      <c r="E327" s="197" t="str">
        <f t="shared" si="30"/>
        <v>1-3-8</v>
      </c>
      <c r="F327" s="197" t="str">
        <f t="shared" si="31"/>
        <v>Затраты труда рабочих (ср 3,8)</v>
      </c>
      <c r="G327" s="17">
        <f t="shared" si="27"/>
        <v>59.96</v>
      </c>
      <c r="L327" s="136"/>
      <c r="M327" s="11" t="s">
        <v>22</v>
      </c>
      <c r="N327" s="11" t="s">
        <v>23</v>
      </c>
      <c r="O327" s="12">
        <v>59.96</v>
      </c>
    </row>
    <row r="328" spans="1:15" ht="30">
      <c r="A328" s="7">
        <f t="shared" si="28"/>
        <v>1</v>
      </c>
      <c r="B328" s="15">
        <f>IF(A328=0,0,SUBTOTAL(9,$A$14:A328))</f>
        <v>314</v>
      </c>
      <c r="C328" s="16">
        <f t="shared" si="29"/>
        <v>0</v>
      </c>
      <c r="D328" s="197">
        <f t="shared" si="12"/>
        <v>0</v>
      </c>
      <c r="E328" s="197" t="str">
        <f t="shared" si="30"/>
        <v>1-4-0</v>
      </c>
      <c r="F328" s="197" t="str">
        <f t="shared" si="31"/>
        <v>Затраты труда рабочих (ср 4)</v>
      </c>
      <c r="G328" s="17">
        <f t="shared" si="27"/>
        <v>93.64</v>
      </c>
      <c r="L328" s="136"/>
      <c r="M328" s="11" t="s">
        <v>26</v>
      </c>
      <c r="N328" s="11" t="s">
        <v>27</v>
      </c>
      <c r="O328" s="12">
        <v>93.64</v>
      </c>
    </row>
    <row r="329" spans="1:15" ht="30">
      <c r="A329" s="7">
        <f t="shared" si="28"/>
        <v>1</v>
      </c>
      <c r="B329" s="15">
        <f>IF(A329=0,0,SUBTOTAL(9,$A$14:A329))</f>
        <v>315</v>
      </c>
      <c r="C329" s="16">
        <f t="shared" si="29"/>
        <v>0</v>
      </c>
      <c r="D329" s="197">
        <f t="shared" si="12"/>
        <v>0</v>
      </c>
      <c r="E329" s="197" t="str">
        <f t="shared" si="30"/>
        <v>1-4-2</v>
      </c>
      <c r="F329" s="197" t="str">
        <f t="shared" si="31"/>
        <v>Затраты труда рабочих (ср 4,2)</v>
      </c>
      <c r="G329" s="17">
        <f t="shared" si="27"/>
        <v>32.020000000000003</v>
      </c>
      <c r="L329" s="136"/>
      <c r="M329" s="11" t="s">
        <v>28</v>
      </c>
      <c r="N329" s="11" t="s">
        <v>29</v>
      </c>
      <c r="O329" s="12">
        <v>32.020000000000003</v>
      </c>
    </row>
    <row r="330" spans="1:15">
      <c r="A330" s="7">
        <f t="shared" si="28"/>
        <v>1</v>
      </c>
      <c r="B330" s="15">
        <f>IF(A330=0,0,SUBTOTAL(9,$A$14:A330))</f>
        <v>316</v>
      </c>
      <c r="C330" s="16" t="str">
        <f t="shared" si="29"/>
        <v>03-05-05 Итог</v>
      </c>
      <c r="D330" s="197">
        <f t="shared" si="12"/>
        <v>0</v>
      </c>
      <c r="E330" s="197">
        <f t="shared" si="30"/>
        <v>0</v>
      </c>
      <c r="F330" s="197">
        <f t="shared" si="31"/>
        <v>0</v>
      </c>
      <c r="G330" s="17">
        <f t="shared" si="27"/>
        <v>356.56</v>
      </c>
      <c r="L330" s="11" t="s">
        <v>505</v>
      </c>
      <c r="M330" s="9"/>
      <c r="N330" s="9"/>
      <c r="O330" s="12">
        <v>356.56</v>
      </c>
    </row>
    <row r="331" spans="1:15" ht="30">
      <c r="A331" s="7">
        <f t="shared" si="28"/>
        <v>1</v>
      </c>
      <c r="B331" s="15">
        <f>IF(A331=0,0,SUBTOTAL(9,$A$14:A331))</f>
        <v>317</v>
      </c>
      <c r="C331" s="16" t="str">
        <f t="shared" si="29"/>
        <v>03-05-06</v>
      </c>
      <c r="D331" s="197" t="str">
        <f t="shared" si="12"/>
        <v>КПП2 Электротехническая часть. Вторичная коммутация</v>
      </c>
      <c r="E331" s="197" t="str">
        <f t="shared" si="30"/>
        <v>1-3-9</v>
      </c>
      <c r="F331" s="197" t="str">
        <f t="shared" si="31"/>
        <v>Затраты труда рабочих (ср 3,9)</v>
      </c>
      <c r="G331" s="17">
        <f t="shared" si="27"/>
        <v>5.4</v>
      </c>
      <c r="L331" s="11" t="s">
        <v>428</v>
      </c>
      <c r="M331" s="11" t="s">
        <v>24</v>
      </c>
      <c r="N331" s="11" t="s">
        <v>25</v>
      </c>
      <c r="O331" s="12">
        <v>5.4</v>
      </c>
    </row>
    <row r="332" spans="1:15">
      <c r="A332" s="7">
        <f t="shared" si="28"/>
        <v>1</v>
      </c>
      <c r="B332" s="15">
        <f>IF(A332=0,0,SUBTOTAL(9,$A$14:A332))</f>
        <v>318</v>
      </c>
      <c r="C332" s="16" t="str">
        <f t="shared" si="29"/>
        <v>03-05-06 Итог</v>
      </c>
      <c r="D332" s="197">
        <f t="shared" si="12"/>
        <v>0</v>
      </c>
      <c r="E332" s="197">
        <f t="shared" si="30"/>
        <v>0</v>
      </c>
      <c r="F332" s="197">
        <f t="shared" si="31"/>
        <v>0</v>
      </c>
      <c r="G332" s="17">
        <f t="shared" si="27"/>
        <v>5.4</v>
      </c>
      <c r="L332" s="11" t="s">
        <v>506</v>
      </c>
      <c r="M332" s="9"/>
      <c r="N332" s="9"/>
      <c r="O332" s="12">
        <v>5.4</v>
      </c>
    </row>
    <row r="333" spans="1:15" ht="30">
      <c r="A333" s="7">
        <f t="shared" si="28"/>
        <v>1</v>
      </c>
      <c r="B333" s="15">
        <f>IF(A333=0,0,SUBTOTAL(9,$A$14:A333))</f>
        <v>319</v>
      </c>
      <c r="C333" s="16" t="str">
        <f t="shared" si="29"/>
        <v>06-01-06</v>
      </c>
      <c r="D333" s="197" t="str">
        <f t="shared" si="12"/>
        <v>НСП Электротехническая часть. Освещение</v>
      </c>
      <c r="E333" s="197" t="str">
        <f t="shared" si="30"/>
        <v>1-3-8</v>
      </c>
      <c r="F333" s="197" t="str">
        <f t="shared" si="31"/>
        <v>Затраты труда рабочих (ср 3,8)</v>
      </c>
      <c r="G333" s="17">
        <f t="shared" si="27"/>
        <v>13.33</v>
      </c>
      <c r="L333" s="11" t="s">
        <v>317</v>
      </c>
      <c r="M333" s="11" t="s">
        <v>22</v>
      </c>
      <c r="N333" s="11" t="s">
        <v>23</v>
      </c>
      <c r="O333" s="12">
        <v>13.33</v>
      </c>
    </row>
    <row r="334" spans="1:15" ht="30">
      <c r="A334" s="7">
        <f t="shared" si="28"/>
        <v>1</v>
      </c>
      <c r="B334" s="15">
        <f>IF(A334=0,0,SUBTOTAL(9,$A$14:A334))</f>
        <v>320</v>
      </c>
      <c r="C334" s="16">
        <f t="shared" si="29"/>
        <v>0</v>
      </c>
      <c r="D334" s="197">
        <f t="shared" si="12"/>
        <v>0</v>
      </c>
      <c r="E334" s="197" t="str">
        <f t="shared" si="30"/>
        <v>1-3-9</v>
      </c>
      <c r="F334" s="197" t="str">
        <f t="shared" si="31"/>
        <v>Затраты труда рабочих (ср 3,9)</v>
      </c>
      <c r="G334" s="17">
        <f t="shared" si="27"/>
        <v>3.91</v>
      </c>
      <c r="L334" s="136"/>
      <c r="M334" s="11" t="s">
        <v>24</v>
      </c>
      <c r="N334" s="11" t="s">
        <v>25</v>
      </c>
      <c r="O334" s="12">
        <v>3.91</v>
      </c>
    </row>
    <row r="335" spans="1:15" ht="30">
      <c r="A335" s="7">
        <f t="shared" si="28"/>
        <v>1</v>
      </c>
      <c r="B335" s="15">
        <f>IF(A335=0,0,SUBTOTAL(9,$A$14:A335))</f>
        <v>321</v>
      </c>
      <c r="C335" s="16">
        <f t="shared" si="29"/>
        <v>0</v>
      </c>
      <c r="D335" s="197">
        <f t="shared" si="12"/>
        <v>0</v>
      </c>
      <c r="E335" s="197" t="str">
        <f t="shared" si="30"/>
        <v>1-4-0</v>
      </c>
      <c r="F335" s="197" t="str">
        <f t="shared" si="31"/>
        <v>Затраты труда рабочих (ср 4)</v>
      </c>
      <c r="G335" s="17">
        <f t="shared" ref="G335:G394" si="32">ROUND(O335*ПЧ,2)</f>
        <v>105.5</v>
      </c>
      <c r="L335" s="136"/>
      <c r="M335" s="11" t="s">
        <v>26</v>
      </c>
      <c r="N335" s="11" t="s">
        <v>27</v>
      </c>
      <c r="O335" s="12">
        <v>105.5</v>
      </c>
    </row>
    <row r="336" spans="1:15" ht="30">
      <c r="A336" s="7">
        <f t="shared" si="28"/>
        <v>1</v>
      </c>
      <c r="B336" s="15">
        <f>IF(A336=0,0,SUBTOTAL(9,$A$14:A336))</f>
        <v>322</v>
      </c>
      <c r="C336" s="16">
        <f t="shared" si="29"/>
        <v>0</v>
      </c>
      <c r="D336" s="197">
        <f t="shared" si="12"/>
        <v>0</v>
      </c>
      <c r="E336" s="197" t="str">
        <f t="shared" si="30"/>
        <v>1-4-2</v>
      </c>
      <c r="F336" s="197" t="str">
        <f t="shared" si="31"/>
        <v>Затраты труда рабочих (ср 4,2)</v>
      </c>
      <c r="G336" s="17">
        <f t="shared" si="32"/>
        <v>56.83</v>
      </c>
      <c r="L336" s="136"/>
      <c r="M336" s="11" t="s">
        <v>28</v>
      </c>
      <c r="N336" s="11" t="s">
        <v>29</v>
      </c>
      <c r="O336" s="12">
        <v>56.83</v>
      </c>
    </row>
    <row r="337" spans="1:15">
      <c r="A337" s="7">
        <f t="shared" si="28"/>
        <v>1</v>
      </c>
      <c r="B337" s="15">
        <f>IF(A337=0,0,SUBTOTAL(9,$A$14:A337))</f>
        <v>323</v>
      </c>
      <c r="C337" s="16" t="str">
        <f t="shared" si="29"/>
        <v>06-01-06 Итог</v>
      </c>
      <c r="D337" s="197">
        <f t="shared" si="12"/>
        <v>0</v>
      </c>
      <c r="E337" s="197">
        <f t="shared" si="30"/>
        <v>0</v>
      </c>
      <c r="F337" s="197">
        <f t="shared" si="31"/>
        <v>0</v>
      </c>
      <c r="G337" s="17">
        <f t="shared" si="32"/>
        <v>179.57</v>
      </c>
      <c r="L337" s="11" t="s">
        <v>354</v>
      </c>
      <c r="M337" s="9"/>
      <c r="N337" s="9"/>
      <c r="O337" s="12">
        <v>179.57</v>
      </c>
    </row>
    <row r="338" spans="1:15" ht="30">
      <c r="A338" s="7">
        <f t="shared" si="28"/>
        <v>1</v>
      </c>
      <c r="B338" s="15">
        <f>IF(A338=0,0,SUBTOTAL(9,$A$14:A338))</f>
        <v>324</v>
      </c>
      <c r="C338" s="16" t="str">
        <f t="shared" si="29"/>
        <v>06-01-07</v>
      </c>
      <c r="D338" s="197" t="str">
        <f t="shared" si="12"/>
        <v>НСП Электротехническая часть. Первичная коммутация</v>
      </c>
      <c r="E338" s="197" t="str">
        <f t="shared" si="30"/>
        <v>1-1-5</v>
      </c>
      <c r="F338" s="197" t="str">
        <f t="shared" si="31"/>
        <v>Затраты труда рабочих (ср 1,5)</v>
      </c>
      <c r="G338" s="17">
        <f t="shared" si="32"/>
        <v>14.03</v>
      </c>
      <c r="L338" s="11" t="s">
        <v>318</v>
      </c>
      <c r="M338" s="11" t="s">
        <v>470</v>
      </c>
      <c r="N338" s="11" t="s">
        <v>142</v>
      </c>
      <c r="O338" s="12">
        <v>14.03</v>
      </c>
    </row>
    <row r="339" spans="1:15" ht="30">
      <c r="A339" s="7">
        <f t="shared" si="28"/>
        <v>1</v>
      </c>
      <c r="B339" s="15">
        <f>IF(A339=0,0,SUBTOTAL(9,$A$14:A339))</f>
        <v>325</v>
      </c>
      <c r="C339" s="16">
        <f t="shared" si="29"/>
        <v>0</v>
      </c>
      <c r="D339" s="197">
        <f t="shared" si="12"/>
        <v>0</v>
      </c>
      <c r="E339" s="197" t="str">
        <f t="shared" si="30"/>
        <v>1-2-0</v>
      </c>
      <c r="F339" s="197" t="str">
        <f t="shared" si="31"/>
        <v>Затраты труда рабочих (ср 2)</v>
      </c>
      <c r="G339" s="17">
        <f t="shared" si="32"/>
        <v>22.23</v>
      </c>
      <c r="L339" s="136"/>
      <c r="M339" s="11" t="s">
        <v>77</v>
      </c>
      <c r="N339" s="11" t="s">
        <v>79</v>
      </c>
      <c r="O339" s="12">
        <v>22.23</v>
      </c>
    </row>
    <row r="340" spans="1:15" ht="30">
      <c r="A340" s="7">
        <f t="shared" si="28"/>
        <v>1</v>
      </c>
      <c r="B340" s="15">
        <f>IF(A340=0,0,SUBTOTAL(9,$A$14:A340))</f>
        <v>326</v>
      </c>
      <c r="C340" s="16">
        <f t="shared" si="29"/>
        <v>0</v>
      </c>
      <c r="D340" s="197">
        <f t="shared" si="12"/>
        <v>0</v>
      </c>
      <c r="E340" s="197" t="str">
        <f t="shared" si="30"/>
        <v>1-3-0</v>
      </c>
      <c r="F340" s="197" t="str">
        <f t="shared" si="31"/>
        <v>Затраты труда рабочих (ср 3)</v>
      </c>
      <c r="G340" s="17">
        <f t="shared" si="32"/>
        <v>33.83</v>
      </c>
      <c r="L340" s="136"/>
      <c r="M340" s="11" t="s">
        <v>258</v>
      </c>
      <c r="N340" s="11" t="s">
        <v>172</v>
      </c>
      <c r="O340" s="12">
        <v>33.83</v>
      </c>
    </row>
    <row r="341" spans="1:15" ht="30">
      <c r="A341" s="7">
        <f t="shared" si="28"/>
        <v>1</v>
      </c>
      <c r="B341" s="15">
        <f>IF(A341=0,0,SUBTOTAL(9,$A$14:A341))</f>
        <v>327</v>
      </c>
      <c r="C341" s="16">
        <f t="shared" si="29"/>
        <v>0</v>
      </c>
      <c r="D341" s="197">
        <f t="shared" si="12"/>
        <v>0</v>
      </c>
      <c r="E341" s="197" t="str">
        <f t="shared" si="30"/>
        <v>1-3-8</v>
      </c>
      <c r="F341" s="197" t="str">
        <f t="shared" si="31"/>
        <v>Затраты труда рабочих (ср 3,8)</v>
      </c>
      <c r="G341" s="17">
        <f t="shared" si="32"/>
        <v>265.83</v>
      </c>
      <c r="L341" s="136"/>
      <c r="M341" s="11" t="s">
        <v>22</v>
      </c>
      <c r="N341" s="11" t="s">
        <v>23</v>
      </c>
      <c r="O341" s="12">
        <v>265.83</v>
      </c>
    </row>
    <row r="342" spans="1:15" ht="30">
      <c r="A342" s="7">
        <f t="shared" si="28"/>
        <v>1</v>
      </c>
      <c r="B342" s="15">
        <f>IF(A342=0,0,SUBTOTAL(9,$A$14:A342))</f>
        <v>328</v>
      </c>
      <c r="C342" s="16">
        <f t="shared" si="29"/>
        <v>0</v>
      </c>
      <c r="D342" s="197">
        <f t="shared" si="12"/>
        <v>0</v>
      </c>
      <c r="E342" s="197" t="str">
        <f t="shared" si="30"/>
        <v>1-4-0</v>
      </c>
      <c r="F342" s="197" t="str">
        <f t="shared" si="31"/>
        <v>Затраты труда рабочих (ср 4)</v>
      </c>
      <c r="G342" s="17">
        <f t="shared" si="32"/>
        <v>282.56</v>
      </c>
      <c r="L342" s="136"/>
      <c r="M342" s="11" t="s">
        <v>26</v>
      </c>
      <c r="N342" s="11" t="s">
        <v>27</v>
      </c>
      <c r="O342" s="12">
        <v>282.56</v>
      </c>
    </row>
    <row r="343" spans="1:15" ht="30">
      <c r="A343" s="7">
        <f t="shared" si="28"/>
        <v>1</v>
      </c>
      <c r="B343" s="15">
        <f>IF(A343=0,0,SUBTOTAL(9,$A$14:A343))</f>
        <v>329</v>
      </c>
      <c r="C343" s="16">
        <f t="shared" si="29"/>
        <v>0</v>
      </c>
      <c r="D343" s="197">
        <f t="shared" si="12"/>
        <v>0</v>
      </c>
      <c r="E343" s="197" t="str">
        <f t="shared" si="30"/>
        <v>1-4-2</v>
      </c>
      <c r="F343" s="197" t="str">
        <f t="shared" si="31"/>
        <v>Затраты труда рабочих (ср 4,2)</v>
      </c>
      <c r="G343" s="17">
        <f t="shared" si="32"/>
        <v>120.1</v>
      </c>
      <c r="L343" s="136"/>
      <c r="M343" s="11" t="s">
        <v>28</v>
      </c>
      <c r="N343" s="11" t="s">
        <v>29</v>
      </c>
      <c r="O343" s="12">
        <v>120.1</v>
      </c>
    </row>
    <row r="344" spans="1:15" ht="30">
      <c r="A344" s="7">
        <f t="shared" si="28"/>
        <v>1</v>
      </c>
      <c r="B344" s="15">
        <f>IF(A344=0,0,SUBTOTAL(9,$A$14:A344))</f>
        <v>330</v>
      </c>
      <c r="C344" s="16">
        <f t="shared" si="29"/>
        <v>0</v>
      </c>
      <c r="D344" s="197">
        <f t="shared" si="12"/>
        <v>0</v>
      </c>
      <c r="E344" s="197" t="str">
        <f t="shared" si="30"/>
        <v>1-4-3</v>
      </c>
      <c r="F344" s="197" t="str">
        <f t="shared" si="31"/>
        <v>Затраты труда рабочих (ср 4,3)</v>
      </c>
      <c r="G344" s="17">
        <f t="shared" si="32"/>
        <v>1.02</v>
      </c>
      <c r="L344" s="136"/>
      <c r="M344" s="11" t="s">
        <v>281</v>
      </c>
      <c r="N344" s="11" t="s">
        <v>176</v>
      </c>
      <c r="O344" s="12">
        <v>1.02</v>
      </c>
    </row>
    <row r="345" spans="1:15">
      <c r="A345" s="7">
        <f t="shared" si="28"/>
        <v>1</v>
      </c>
      <c r="B345" s="15">
        <f>IF(A345=0,0,SUBTOTAL(9,$A$14:A345))</f>
        <v>331</v>
      </c>
      <c r="C345" s="16" t="str">
        <f t="shared" si="29"/>
        <v>06-01-07 Итог</v>
      </c>
      <c r="D345" s="197">
        <f t="shared" si="12"/>
        <v>0</v>
      </c>
      <c r="E345" s="197">
        <f t="shared" si="30"/>
        <v>0</v>
      </c>
      <c r="F345" s="197">
        <f t="shared" si="31"/>
        <v>0</v>
      </c>
      <c r="G345" s="17">
        <f t="shared" si="32"/>
        <v>739.6</v>
      </c>
      <c r="L345" s="11" t="s">
        <v>355</v>
      </c>
      <c r="M345" s="9"/>
      <c r="N345" s="9"/>
      <c r="O345" s="12">
        <v>739.6</v>
      </c>
    </row>
    <row r="346" spans="1:15" ht="30">
      <c r="A346" s="7">
        <f t="shared" si="28"/>
        <v>1</v>
      </c>
      <c r="B346" s="15">
        <f>IF(A346=0,0,SUBTOTAL(9,$A$14:A346))</f>
        <v>332</v>
      </c>
      <c r="C346" s="16" t="str">
        <f t="shared" si="29"/>
        <v>06-01-08</v>
      </c>
      <c r="D346" s="197" t="str">
        <f t="shared" si="12"/>
        <v>НСП Электротехническая часть. Вторичная коммутация</v>
      </c>
      <c r="E346" s="197" t="str">
        <f t="shared" si="30"/>
        <v>1-3-9</v>
      </c>
      <c r="F346" s="197" t="str">
        <f t="shared" si="31"/>
        <v>Затраты труда рабочих (ср 3,9)</v>
      </c>
      <c r="G346" s="17">
        <f t="shared" si="32"/>
        <v>12.6</v>
      </c>
      <c r="L346" s="11" t="s">
        <v>432</v>
      </c>
      <c r="M346" s="11" t="s">
        <v>24</v>
      </c>
      <c r="N346" s="11" t="s">
        <v>25</v>
      </c>
      <c r="O346" s="12">
        <v>12.6</v>
      </c>
    </row>
    <row r="347" spans="1:15">
      <c r="A347" s="7">
        <f t="shared" si="28"/>
        <v>1</v>
      </c>
      <c r="B347" s="15">
        <f>IF(A347=0,0,SUBTOTAL(9,$A$14:A347))</f>
        <v>333</v>
      </c>
      <c r="C347" s="16" t="str">
        <f t="shared" si="29"/>
        <v>06-01-08 Итог</v>
      </c>
      <c r="D347" s="197">
        <f t="shared" si="12"/>
        <v>0</v>
      </c>
      <c r="E347" s="197">
        <f t="shared" si="30"/>
        <v>0</v>
      </c>
      <c r="F347" s="197">
        <f t="shared" si="31"/>
        <v>0</v>
      </c>
      <c r="G347" s="17">
        <f t="shared" si="32"/>
        <v>12.6</v>
      </c>
      <c r="L347" s="11" t="s">
        <v>507</v>
      </c>
      <c r="M347" s="9"/>
      <c r="N347" s="9"/>
      <c r="O347" s="12">
        <v>12.6</v>
      </c>
    </row>
    <row r="348" spans="1:15" ht="30">
      <c r="A348" s="7">
        <f t="shared" si="28"/>
        <v>1</v>
      </c>
      <c r="B348" s="15">
        <f>IF(A348=0,0,SUBTOTAL(9,$A$14:A348))</f>
        <v>334</v>
      </c>
      <c r="C348" s="16" t="str">
        <f t="shared" si="29"/>
        <v>06-01-09</v>
      </c>
      <c r="D348" s="197" t="str">
        <f t="shared" si="12"/>
        <v>НСП КИП и А</v>
      </c>
      <c r="E348" s="197" t="str">
        <f t="shared" si="30"/>
        <v>1-3-2</v>
      </c>
      <c r="F348" s="197" t="str">
        <f t="shared" si="31"/>
        <v>Затраты труда рабочих (ср 3,2)</v>
      </c>
      <c r="G348" s="17">
        <f t="shared" si="32"/>
        <v>219.52</v>
      </c>
      <c r="L348" s="11" t="s">
        <v>434</v>
      </c>
      <c r="M348" s="11" t="s">
        <v>541</v>
      </c>
      <c r="N348" s="11" t="s">
        <v>171</v>
      </c>
      <c r="O348" s="12">
        <v>219.52</v>
      </c>
    </row>
    <row r="349" spans="1:15" ht="30">
      <c r="A349" s="7">
        <f t="shared" si="28"/>
        <v>1</v>
      </c>
      <c r="B349" s="15">
        <f>IF(A349=0,0,SUBTOTAL(9,$A$14:A349))</f>
        <v>335</v>
      </c>
      <c r="C349" s="16">
        <f t="shared" si="29"/>
        <v>0</v>
      </c>
      <c r="D349" s="197">
        <f t="shared" si="12"/>
        <v>0</v>
      </c>
      <c r="E349" s="197" t="str">
        <f t="shared" si="30"/>
        <v>1-3-5</v>
      </c>
      <c r="F349" s="197" t="str">
        <f t="shared" si="31"/>
        <v>Затраты труда рабочих (ср 3,5)</v>
      </c>
      <c r="G349" s="17">
        <f t="shared" si="32"/>
        <v>137.08000000000001</v>
      </c>
      <c r="L349" s="136"/>
      <c r="M349" s="11" t="s">
        <v>260</v>
      </c>
      <c r="N349" s="11" t="s">
        <v>143</v>
      </c>
      <c r="O349" s="12">
        <v>137.08000000000001</v>
      </c>
    </row>
    <row r="350" spans="1:15" ht="30">
      <c r="A350" s="7">
        <f t="shared" si="28"/>
        <v>1</v>
      </c>
      <c r="B350" s="15">
        <f>IF(A350=0,0,SUBTOTAL(9,$A$14:A350))</f>
        <v>336</v>
      </c>
      <c r="C350" s="16">
        <f t="shared" si="29"/>
        <v>0</v>
      </c>
      <c r="D350" s="197">
        <f t="shared" si="12"/>
        <v>0</v>
      </c>
      <c r="E350" s="197" t="str">
        <f t="shared" si="30"/>
        <v>1-3-8</v>
      </c>
      <c r="F350" s="197" t="str">
        <f t="shared" si="31"/>
        <v>Затраты труда рабочих (ср 3,8)</v>
      </c>
      <c r="G350" s="17">
        <f t="shared" si="32"/>
        <v>83.62</v>
      </c>
      <c r="L350" s="136"/>
      <c r="M350" s="11" t="s">
        <v>22</v>
      </c>
      <c r="N350" s="11" t="s">
        <v>23</v>
      </c>
      <c r="O350" s="12">
        <v>83.62</v>
      </c>
    </row>
    <row r="351" spans="1:15" ht="30">
      <c r="A351" s="7">
        <f t="shared" si="28"/>
        <v>1</v>
      </c>
      <c r="B351" s="15">
        <f>IF(A351=0,0,SUBTOTAL(9,$A$14:A351))</f>
        <v>337</v>
      </c>
      <c r="C351" s="16">
        <f t="shared" si="29"/>
        <v>0</v>
      </c>
      <c r="D351" s="197">
        <f t="shared" si="12"/>
        <v>0</v>
      </c>
      <c r="E351" s="197" t="str">
        <f t="shared" si="30"/>
        <v>1-3-9</v>
      </c>
      <c r="F351" s="197" t="str">
        <f t="shared" si="31"/>
        <v>Затраты труда рабочих (ср 3,9)</v>
      </c>
      <c r="G351" s="17">
        <f t="shared" si="32"/>
        <v>51.7</v>
      </c>
      <c r="L351" s="136"/>
      <c r="M351" s="11" t="s">
        <v>24</v>
      </c>
      <c r="N351" s="11" t="s">
        <v>25</v>
      </c>
      <c r="O351" s="12">
        <v>51.7</v>
      </c>
    </row>
    <row r="352" spans="1:15" ht="30">
      <c r="A352" s="7">
        <f t="shared" si="28"/>
        <v>1</v>
      </c>
      <c r="B352" s="15">
        <f>IF(A352=0,0,SUBTOTAL(9,$A$14:A352))</f>
        <v>338</v>
      </c>
      <c r="C352" s="16">
        <f t="shared" si="29"/>
        <v>0</v>
      </c>
      <c r="D352" s="197">
        <f t="shared" si="12"/>
        <v>0</v>
      </c>
      <c r="E352" s="197" t="str">
        <f t="shared" si="30"/>
        <v>1-4-0</v>
      </c>
      <c r="F352" s="197" t="str">
        <f t="shared" si="31"/>
        <v>Затраты труда рабочих (ср 4)</v>
      </c>
      <c r="G352" s="17">
        <f t="shared" si="32"/>
        <v>2004</v>
      </c>
      <c r="L352" s="136"/>
      <c r="M352" s="11" t="s">
        <v>26</v>
      </c>
      <c r="N352" s="11" t="s">
        <v>27</v>
      </c>
      <c r="O352" s="12">
        <v>2004</v>
      </c>
    </row>
    <row r="353" spans="1:15" ht="30">
      <c r="A353" s="7">
        <f t="shared" si="28"/>
        <v>1</v>
      </c>
      <c r="B353" s="15">
        <f>IF(A353=0,0,SUBTOTAL(9,$A$14:A353))</f>
        <v>339</v>
      </c>
      <c r="C353" s="16">
        <f t="shared" si="29"/>
        <v>0</v>
      </c>
      <c r="D353" s="197">
        <f t="shared" si="12"/>
        <v>0</v>
      </c>
      <c r="E353" s="197" t="str">
        <f t="shared" si="30"/>
        <v>1-4-2</v>
      </c>
      <c r="F353" s="197" t="str">
        <f t="shared" si="31"/>
        <v>Затраты труда рабочих (ср 4,2)</v>
      </c>
      <c r="G353" s="17">
        <f t="shared" si="32"/>
        <v>949.34</v>
      </c>
      <c r="L353" s="136"/>
      <c r="M353" s="11" t="s">
        <v>28</v>
      </c>
      <c r="N353" s="11" t="s">
        <v>29</v>
      </c>
      <c r="O353" s="12">
        <v>949.34</v>
      </c>
    </row>
    <row r="354" spans="1:15">
      <c r="A354" s="7">
        <f t="shared" si="28"/>
        <v>1</v>
      </c>
      <c r="B354" s="15">
        <f>IF(A354=0,0,SUBTOTAL(9,$A$14:A354))</f>
        <v>340</v>
      </c>
      <c r="C354" s="16" t="str">
        <f t="shared" si="29"/>
        <v>06-01-09 Итог</v>
      </c>
      <c r="D354" s="197">
        <f t="shared" si="12"/>
        <v>0</v>
      </c>
      <c r="E354" s="197">
        <f t="shared" si="30"/>
        <v>0</v>
      </c>
      <c r="F354" s="197">
        <f t="shared" si="31"/>
        <v>0</v>
      </c>
      <c r="G354" s="17">
        <f t="shared" si="32"/>
        <v>3445.26</v>
      </c>
      <c r="L354" s="11" t="s">
        <v>508</v>
      </c>
      <c r="M354" s="9"/>
      <c r="N354" s="9"/>
      <c r="O354" s="12">
        <v>3445.26</v>
      </c>
    </row>
    <row r="355" spans="1:15" ht="30">
      <c r="A355" s="7">
        <f t="shared" si="28"/>
        <v>1</v>
      </c>
      <c r="B355" s="15">
        <f>IF(A355=0,0,SUBTOTAL(9,$A$14:A355))</f>
        <v>341</v>
      </c>
      <c r="C355" s="16" t="str">
        <f t="shared" si="29"/>
        <v>07-02-02</v>
      </c>
      <c r="D355" s="197" t="str">
        <f t="shared" si="12"/>
        <v>Ограждение. Электротехническая часть. Наружное освещение</v>
      </c>
      <c r="E355" s="197" t="str">
        <f t="shared" si="30"/>
        <v>1-1-5</v>
      </c>
      <c r="F355" s="197" t="str">
        <f t="shared" si="31"/>
        <v>Затраты труда рабочих (ср 1,5)</v>
      </c>
      <c r="G355" s="17">
        <f t="shared" si="32"/>
        <v>103.28</v>
      </c>
      <c r="L355" s="11" t="s">
        <v>438</v>
      </c>
      <c r="M355" s="11" t="s">
        <v>470</v>
      </c>
      <c r="N355" s="11" t="s">
        <v>142</v>
      </c>
      <c r="O355" s="12">
        <v>103.28</v>
      </c>
    </row>
    <row r="356" spans="1:15" ht="30">
      <c r="A356" s="7">
        <f t="shared" si="28"/>
        <v>1</v>
      </c>
      <c r="B356" s="15">
        <f>IF(A356=0,0,SUBTOTAL(9,$A$14:A356))</f>
        <v>342</v>
      </c>
      <c r="C356" s="16">
        <f t="shared" si="29"/>
        <v>0</v>
      </c>
      <c r="D356" s="197">
        <f t="shared" si="12"/>
        <v>0</v>
      </c>
      <c r="E356" s="197" t="str">
        <f t="shared" si="30"/>
        <v>1-1-7</v>
      </c>
      <c r="F356" s="197" t="str">
        <f t="shared" si="31"/>
        <v>Затраты труда рабочих (ср 1,7)</v>
      </c>
      <c r="G356" s="17">
        <f t="shared" si="32"/>
        <v>33.049999999999997</v>
      </c>
      <c r="L356" s="136"/>
      <c r="M356" s="11" t="s">
        <v>590</v>
      </c>
      <c r="N356" s="11" t="s">
        <v>591</v>
      </c>
      <c r="O356" s="12">
        <v>33.049999999999997</v>
      </c>
    </row>
    <row r="357" spans="1:15" ht="30">
      <c r="A357" s="7">
        <f t="shared" si="28"/>
        <v>1</v>
      </c>
      <c r="B357" s="15">
        <f>IF(A357=0,0,SUBTOTAL(9,$A$14:A357))</f>
        <v>343</v>
      </c>
      <c r="C357" s="16">
        <f t="shared" si="29"/>
        <v>0</v>
      </c>
      <c r="D357" s="197">
        <f t="shared" si="12"/>
        <v>0</v>
      </c>
      <c r="E357" s="197" t="str">
        <f t="shared" si="30"/>
        <v>1-2-0</v>
      </c>
      <c r="F357" s="197" t="str">
        <f t="shared" si="31"/>
        <v>Затраты труда рабочих (ср 2)</v>
      </c>
      <c r="G357" s="17">
        <f t="shared" si="32"/>
        <v>196.35</v>
      </c>
      <c r="L357" s="136"/>
      <c r="M357" s="11" t="s">
        <v>77</v>
      </c>
      <c r="N357" s="11" t="s">
        <v>79</v>
      </c>
      <c r="O357" s="12">
        <v>196.35</v>
      </c>
    </row>
    <row r="358" spans="1:15" ht="30">
      <c r="A358" s="7">
        <f t="shared" si="28"/>
        <v>1</v>
      </c>
      <c r="B358" s="15">
        <f>IF(A358=0,0,SUBTOTAL(9,$A$14:A358))</f>
        <v>344</v>
      </c>
      <c r="C358" s="16">
        <f t="shared" si="29"/>
        <v>0</v>
      </c>
      <c r="D358" s="197">
        <f t="shared" si="12"/>
        <v>0</v>
      </c>
      <c r="E358" s="197" t="str">
        <f t="shared" si="30"/>
        <v>1-3-7</v>
      </c>
      <c r="F358" s="197" t="str">
        <f t="shared" si="31"/>
        <v>Затраты труда рабочих (ср 3,7)</v>
      </c>
      <c r="G358" s="17">
        <f t="shared" si="32"/>
        <v>6.34</v>
      </c>
      <c r="L358" s="136"/>
      <c r="M358" s="11" t="s">
        <v>97</v>
      </c>
      <c r="N358" s="11" t="s">
        <v>98</v>
      </c>
      <c r="O358" s="12">
        <v>6.34</v>
      </c>
    </row>
    <row r="359" spans="1:15" ht="30">
      <c r="A359" s="7">
        <f t="shared" si="28"/>
        <v>1</v>
      </c>
      <c r="B359" s="15">
        <f>IF(A359=0,0,SUBTOTAL(9,$A$14:A359))</f>
        <v>345</v>
      </c>
      <c r="C359" s="16">
        <f t="shared" si="29"/>
        <v>0</v>
      </c>
      <c r="D359" s="197">
        <f t="shared" si="12"/>
        <v>0</v>
      </c>
      <c r="E359" s="197" t="str">
        <f t="shared" si="30"/>
        <v>1-3-8</v>
      </c>
      <c r="F359" s="197" t="str">
        <f t="shared" si="31"/>
        <v>Затраты труда рабочих (ср 3,8)</v>
      </c>
      <c r="G359" s="17">
        <f t="shared" si="32"/>
        <v>376.77</v>
      </c>
      <c r="L359" s="136"/>
      <c r="M359" s="11" t="s">
        <v>22</v>
      </c>
      <c r="N359" s="11" t="s">
        <v>23</v>
      </c>
      <c r="O359" s="12">
        <v>376.77</v>
      </c>
    </row>
    <row r="360" spans="1:15" ht="30">
      <c r="A360" s="7">
        <f t="shared" si="28"/>
        <v>1</v>
      </c>
      <c r="B360" s="15">
        <f>IF(A360=0,0,SUBTOTAL(9,$A$14:A360))</f>
        <v>346</v>
      </c>
      <c r="C360" s="16">
        <f t="shared" si="29"/>
        <v>0</v>
      </c>
      <c r="D360" s="197">
        <f t="shared" si="12"/>
        <v>0</v>
      </c>
      <c r="E360" s="197" t="str">
        <f t="shared" si="30"/>
        <v>1-3-9</v>
      </c>
      <c r="F360" s="197" t="str">
        <f t="shared" si="31"/>
        <v>Затраты труда рабочих (ср 3,9)</v>
      </c>
      <c r="G360" s="17">
        <f t="shared" si="32"/>
        <v>93.06</v>
      </c>
      <c r="L360" s="136"/>
      <c r="M360" s="11" t="s">
        <v>24</v>
      </c>
      <c r="N360" s="11" t="s">
        <v>25</v>
      </c>
      <c r="O360" s="12">
        <v>93.06</v>
      </c>
    </row>
    <row r="361" spans="1:15" ht="30">
      <c r="A361" s="7">
        <f t="shared" si="28"/>
        <v>1</v>
      </c>
      <c r="B361" s="15">
        <f>IF(A361=0,0,SUBTOTAL(9,$A$14:A361))</f>
        <v>347</v>
      </c>
      <c r="C361" s="16">
        <f t="shared" si="29"/>
        <v>0</v>
      </c>
      <c r="D361" s="197">
        <f t="shared" si="12"/>
        <v>0</v>
      </c>
      <c r="E361" s="197" t="str">
        <f t="shared" si="30"/>
        <v>1-4-0</v>
      </c>
      <c r="F361" s="197" t="str">
        <f t="shared" si="31"/>
        <v>Затраты труда рабочих (ср 4)</v>
      </c>
      <c r="G361" s="17">
        <f t="shared" si="32"/>
        <v>187.16</v>
      </c>
      <c r="L361" s="136"/>
      <c r="M361" s="11" t="s">
        <v>26</v>
      </c>
      <c r="N361" s="11" t="s">
        <v>27</v>
      </c>
      <c r="O361" s="12">
        <v>187.16</v>
      </c>
    </row>
    <row r="362" spans="1:15" ht="30">
      <c r="A362" s="7">
        <f t="shared" si="28"/>
        <v>1</v>
      </c>
      <c r="B362" s="15">
        <f>IF(A362=0,0,SUBTOTAL(9,$A$14:A362))</f>
        <v>348</v>
      </c>
      <c r="C362" s="16">
        <f t="shared" si="29"/>
        <v>0</v>
      </c>
      <c r="D362" s="197">
        <f t="shared" si="12"/>
        <v>0</v>
      </c>
      <c r="E362" s="197" t="str">
        <f t="shared" si="30"/>
        <v>1-4-1</v>
      </c>
      <c r="F362" s="197" t="str">
        <f t="shared" si="31"/>
        <v>Затраты труда рабочих (ср 4,1)</v>
      </c>
      <c r="G362" s="17">
        <f t="shared" si="32"/>
        <v>14.39</v>
      </c>
      <c r="L362" s="136"/>
      <c r="M362" s="11" t="s">
        <v>95</v>
      </c>
      <c r="N362" s="11" t="s">
        <v>96</v>
      </c>
      <c r="O362" s="12">
        <v>14.39</v>
      </c>
    </row>
    <row r="363" spans="1:15" ht="30">
      <c r="A363" s="7">
        <f t="shared" si="28"/>
        <v>1</v>
      </c>
      <c r="B363" s="15">
        <f>IF(A363=0,0,SUBTOTAL(9,$A$14:A363))</f>
        <v>349</v>
      </c>
      <c r="C363" s="16">
        <f t="shared" si="29"/>
        <v>0</v>
      </c>
      <c r="D363" s="197">
        <f t="shared" si="12"/>
        <v>0</v>
      </c>
      <c r="E363" s="197" t="str">
        <f t="shared" si="30"/>
        <v>1-4-2</v>
      </c>
      <c r="F363" s="197" t="str">
        <f t="shared" si="31"/>
        <v>Затраты труда рабочих (ср 4,2)</v>
      </c>
      <c r="G363" s="17">
        <f t="shared" si="32"/>
        <v>155.02000000000001</v>
      </c>
      <c r="L363" s="136"/>
      <c r="M363" s="11" t="s">
        <v>28</v>
      </c>
      <c r="N363" s="11" t="s">
        <v>29</v>
      </c>
      <c r="O363" s="12">
        <v>155.02000000000001</v>
      </c>
    </row>
    <row r="364" spans="1:15" ht="30">
      <c r="A364" s="7">
        <f t="shared" si="28"/>
        <v>1</v>
      </c>
      <c r="B364" s="15">
        <f>IF(A364=0,0,SUBTOTAL(9,$A$14:A364))</f>
        <v>350</v>
      </c>
      <c r="C364" s="16">
        <f t="shared" si="29"/>
        <v>0</v>
      </c>
      <c r="D364" s="197">
        <f t="shared" si="12"/>
        <v>0</v>
      </c>
      <c r="E364" s="197" t="str">
        <f t="shared" si="30"/>
        <v>1-4-3</v>
      </c>
      <c r="F364" s="197" t="str">
        <f t="shared" si="31"/>
        <v>Затраты труда рабочих (ср 4,3)</v>
      </c>
      <c r="G364" s="17">
        <f t="shared" si="32"/>
        <v>1.38</v>
      </c>
      <c r="L364" s="136"/>
      <c r="M364" s="11" t="s">
        <v>281</v>
      </c>
      <c r="N364" s="11" t="s">
        <v>176</v>
      </c>
      <c r="O364" s="12">
        <v>1.38</v>
      </c>
    </row>
    <row r="365" spans="1:15">
      <c r="A365" s="7">
        <f t="shared" si="28"/>
        <v>1</v>
      </c>
      <c r="B365" s="15">
        <f>IF(A365=0,0,SUBTOTAL(9,$A$14:A365))</f>
        <v>351</v>
      </c>
      <c r="C365" s="16" t="str">
        <f t="shared" si="29"/>
        <v>07-02-02 Итог</v>
      </c>
      <c r="D365" s="197">
        <f t="shared" si="12"/>
        <v>0</v>
      </c>
      <c r="E365" s="197">
        <f t="shared" si="30"/>
        <v>0</v>
      </c>
      <c r="F365" s="197">
        <f t="shared" si="31"/>
        <v>0</v>
      </c>
      <c r="G365" s="17">
        <f t="shared" si="32"/>
        <v>1166.8</v>
      </c>
      <c r="L365" s="11" t="s">
        <v>509</v>
      </c>
      <c r="M365" s="9"/>
      <c r="N365" s="9"/>
      <c r="O365" s="12">
        <v>1166.8</v>
      </c>
    </row>
    <row r="366" spans="1:15" ht="30">
      <c r="A366" s="7">
        <f t="shared" si="28"/>
        <v>1</v>
      </c>
      <c r="B366" s="15">
        <f>IF(A366=0,0,SUBTOTAL(9,$A$14:A366))</f>
        <v>352</v>
      </c>
      <c r="C366" s="16" t="str">
        <f t="shared" si="29"/>
        <v>07-02-03</v>
      </c>
      <c r="D366" s="197" t="str">
        <f t="shared" si="12"/>
        <v>Ограждение. Электротехническая часть. Охранное освещение</v>
      </c>
      <c r="E366" s="197" t="str">
        <f t="shared" si="30"/>
        <v>1-3-7</v>
      </c>
      <c r="F366" s="197" t="str">
        <f t="shared" si="31"/>
        <v>Затраты труда рабочих (ср 3,7)</v>
      </c>
      <c r="G366" s="17">
        <f t="shared" si="32"/>
        <v>31.7</v>
      </c>
      <c r="L366" s="11" t="s">
        <v>440</v>
      </c>
      <c r="M366" s="11" t="s">
        <v>97</v>
      </c>
      <c r="N366" s="11" t="s">
        <v>98</v>
      </c>
      <c r="O366" s="12">
        <v>31.7</v>
      </c>
    </row>
    <row r="367" spans="1:15" ht="30">
      <c r="A367" s="7">
        <f t="shared" si="28"/>
        <v>1</v>
      </c>
      <c r="B367" s="15">
        <f>IF(A367=0,0,SUBTOTAL(9,$A$14:A367))</f>
        <v>353</v>
      </c>
      <c r="C367" s="16">
        <f t="shared" si="29"/>
        <v>0</v>
      </c>
      <c r="D367" s="197">
        <f t="shared" si="12"/>
        <v>0</v>
      </c>
      <c r="E367" s="197" t="str">
        <f t="shared" si="30"/>
        <v>1-3-8</v>
      </c>
      <c r="F367" s="197" t="str">
        <f t="shared" si="31"/>
        <v>Затраты труда рабочих (ср 3,8)</v>
      </c>
      <c r="G367" s="17">
        <f t="shared" si="32"/>
        <v>1142.4000000000001</v>
      </c>
      <c r="L367" s="136"/>
      <c r="M367" s="11" t="s">
        <v>22</v>
      </c>
      <c r="N367" s="11" t="s">
        <v>23</v>
      </c>
      <c r="O367" s="12">
        <v>1142.4000000000001</v>
      </c>
    </row>
    <row r="368" spans="1:15" ht="30">
      <c r="A368" s="7">
        <f t="shared" si="28"/>
        <v>1</v>
      </c>
      <c r="B368" s="15">
        <f>IF(A368=0,0,SUBTOTAL(9,$A$14:A368))</f>
        <v>354</v>
      </c>
      <c r="C368" s="16">
        <f t="shared" si="29"/>
        <v>0</v>
      </c>
      <c r="D368" s="197">
        <f t="shared" si="12"/>
        <v>0</v>
      </c>
      <c r="E368" s="197" t="str">
        <f t="shared" si="30"/>
        <v>1-4-0</v>
      </c>
      <c r="F368" s="197" t="str">
        <f t="shared" si="31"/>
        <v>Затраты труда рабочих (ср 4)</v>
      </c>
      <c r="G368" s="17">
        <f t="shared" si="32"/>
        <v>1389.8</v>
      </c>
      <c r="L368" s="136"/>
      <c r="M368" s="11" t="s">
        <v>26</v>
      </c>
      <c r="N368" s="11" t="s">
        <v>27</v>
      </c>
      <c r="O368" s="12">
        <v>1389.8</v>
      </c>
    </row>
    <row r="369" spans="1:15" ht="30">
      <c r="A369" s="7">
        <f t="shared" si="28"/>
        <v>1</v>
      </c>
      <c r="B369" s="15">
        <f>IF(A369=0,0,SUBTOTAL(9,$A$14:A369))</f>
        <v>355</v>
      </c>
      <c r="C369" s="16">
        <f t="shared" si="29"/>
        <v>0</v>
      </c>
      <c r="D369" s="197">
        <f t="shared" si="12"/>
        <v>0</v>
      </c>
      <c r="E369" s="197" t="str">
        <f t="shared" si="30"/>
        <v>1-4-2</v>
      </c>
      <c r="F369" s="197" t="str">
        <f t="shared" si="31"/>
        <v>Затраты труда рабочих (ср 4,2)</v>
      </c>
      <c r="G369" s="17">
        <f t="shared" si="32"/>
        <v>881.81</v>
      </c>
      <c r="L369" s="136"/>
      <c r="M369" s="11" t="s">
        <v>28</v>
      </c>
      <c r="N369" s="11" t="s">
        <v>29</v>
      </c>
      <c r="O369" s="12">
        <v>881.81</v>
      </c>
    </row>
    <row r="370" spans="1:15">
      <c r="A370" s="7">
        <f t="shared" si="28"/>
        <v>1</v>
      </c>
      <c r="B370" s="15">
        <f>IF(A370=0,0,SUBTOTAL(9,$A$14:A370))</f>
        <v>356</v>
      </c>
      <c r="C370" s="16" t="str">
        <f t="shared" si="29"/>
        <v>07-02-03 Итог</v>
      </c>
      <c r="D370" s="197">
        <f t="shared" si="12"/>
        <v>0</v>
      </c>
      <c r="E370" s="197">
        <f t="shared" si="30"/>
        <v>0</v>
      </c>
      <c r="F370" s="197">
        <f t="shared" si="31"/>
        <v>0</v>
      </c>
      <c r="G370" s="17">
        <f t="shared" si="32"/>
        <v>3445.71</v>
      </c>
      <c r="L370" s="11" t="s">
        <v>510</v>
      </c>
      <c r="M370" s="9"/>
      <c r="N370" s="9"/>
      <c r="O370" s="12">
        <v>3445.71</v>
      </c>
    </row>
    <row r="371" spans="1:15" ht="30">
      <c r="A371" s="7">
        <f t="shared" si="28"/>
        <v>1</v>
      </c>
      <c r="B371" s="15">
        <f>IF(A371=0,0,SUBTOTAL(9,$A$14:A371))</f>
        <v>357</v>
      </c>
      <c r="C371" s="16" t="str">
        <f t="shared" si="29"/>
        <v>07-03-01</v>
      </c>
      <c r="D371" s="197" t="str">
        <f t="shared" si="12"/>
        <v>Наружное заземление</v>
      </c>
      <c r="E371" s="197" t="str">
        <f t="shared" si="30"/>
        <v>1-1-5</v>
      </c>
      <c r="F371" s="197" t="str">
        <f t="shared" si="31"/>
        <v>Затраты труда рабочих (ср 1,5)</v>
      </c>
      <c r="G371" s="17">
        <f t="shared" si="32"/>
        <v>773.13</v>
      </c>
      <c r="L371" s="11" t="s">
        <v>442</v>
      </c>
      <c r="M371" s="11" t="s">
        <v>470</v>
      </c>
      <c r="N371" s="11" t="s">
        <v>142</v>
      </c>
      <c r="O371" s="12">
        <v>773.13</v>
      </c>
    </row>
    <row r="372" spans="1:15" ht="30">
      <c r="A372" s="7">
        <f t="shared" si="28"/>
        <v>1</v>
      </c>
      <c r="B372" s="15">
        <f>IF(A372=0,0,SUBTOTAL(9,$A$14:A372))</f>
        <v>358</v>
      </c>
      <c r="C372" s="16">
        <f t="shared" si="29"/>
        <v>0</v>
      </c>
      <c r="D372" s="197">
        <f t="shared" si="12"/>
        <v>0</v>
      </c>
      <c r="E372" s="197" t="str">
        <f t="shared" si="30"/>
        <v>1-2-0</v>
      </c>
      <c r="F372" s="197" t="str">
        <f t="shared" si="31"/>
        <v>Затраты труда рабочих (ср 2)</v>
      </c>
      <c r="G372" s="17">
        <f t="shared" si="32"/>
        <v>2060.39</v>
      </c>
      <c r="L372" s="136"/>
      <c r="M372" s="11" t="s">
        <v>77</v>
      </c>
      <c r="N372" s="11" t="s">
        <v>79</v>
      </c>
      <c r="O372" s="12">
        <v>2060.39</v>
      </c>
    </row>
    <row r="373" spans="1:15" ht="30">
      <c r="A373" s="7">
        <f t="shared" si="28"/>
        <v>1</v>
      </c>
      <c r="B373" s="15">
        <f>IF(A373=0,0,SUBTOTAL(9,$A$14:A373))</f>
        <v>359</v>
      </c>
      <c r="C373" s="16">
        <f t="shared" si="29"/>
        <v>0</v>
      </c>
      <c r="D373" s="197">
        <f t="shared" si="12"/>
        <v>0</v>
      </c>
      <c r="E373" s="197" t="str">
        <f t="shared" si="30"/>
        <v>1-2-9</v>
      </c>
      <c r="F373" s="197" t="str">
        <f t="shared" si="31"/>
        <v>Затраты труда рабочих (ср 2,9)</v>
      </c>
      <c r="G373" s="17">
        <f t="shared" si="32"/>
        <v>157.13999999999999</v>
      </c>
      <c r="L373" s="136"/>
      <c r="M373" s="11" t="s">
        <v>471</v>
      </c>
      <c r="N373" s="11" t="s">
        <v>472</v>
      </c>
      <c r="O373" s="12">
        <v>157.13999999999999</v>
      </c>
    </row>
    <row r="374" spans="1:15" ht="30">
      <c r="A374" s="7">
        <f t="shared" si="28"/>
        <v>1</v>
      </c>
      <c r="B374" s="15">
        <f>IF(A374=0,0,SUBTOTAL(9,$A$14:A374))</f>
        <v>360</v>
      </c>
      <c r="C374" s="16">
        <f t="shared" si="29"/>
        <v>0</v>
      </c>
      <c r="D374" s="197">
        <f t="shared" si="12"/>
        <v>0</v>
      </c>
      <c r="E374" s="197" t="str">
        <f t="shared" si="30"/>
        <v>1-3-0</v>
      </c>
      <c r="F374" s="197" t="str">
        <f t="shared" si="31"/>
        <v>Затраты труда рабочих (ср 3)</v>
      </c>
      <c r="G374" s="17">
        <f t="shared" si="32"/>
        <v>775.68</v>
      </c>
      <c r="L374" s="136"/>
      <c r="M374" s="11" t="s">
        <v>258</v>
      </c>
      <c r="N374" s="11" t="s">
        <v>172</v>
      </c>
      <c r="O374" s="12">
        <v>775.68</v>
      </c>
    </row>
    <row r="375" spans="1:15" ht="30">
      <c r="A375" s="7">
        <f t="shared" si="28"/>
        <v>1</v>
      </c>
      <c r="B375" s="15">
        <f>IF(A375=0,0,SUBTOTAL(9,$A$14:A375))</f>
        <v>361</v>
      </c>
      <c r="C375" s="16">
        <f t="shared" si="29"/>
        <v>0</v>
      </c>
      <c r="D375" s="197">
        <f t="shared" si="12"/>
        <v>0</v>
      </c>
      <c r="E375" s="197" t="str">
        <f t="shared" si="30"/>
        <v>1-3-5</v>
      </c>
      <c r="F375" s="197" t="str">
        <f t="shared" si="31"/>
        <v>Затраты труда рабочих (ср 3,5)</v>
      </c>
      <c r="G375" s="17">
        <f t="shared" si="32"/>
        <v>6.83</v>
      </c>
      <c r="L375" s="136"/>
      <c r="M375" s="11" t="s">
        <v>260</v>
      </c>
      <c r="N375" s="11" t="s">
        <v>143</v>
      </c>
      <c r="O375" s="12">
        <v>6.83</v>
      </c>
    </row>
    <row r="376" spans="1:15" ht="30">
      <c r="A376" s="7">
        <f t="shared" si="28"/>
        <v>1</v>
      </c>
      <c r="B376" s="15">
        <f>IF(A376=0,0,SUBTOTAL(9,$A$14:A376))</f>
        <v>362</v>
      </c>
      <c r="C376" s="16">
        <f t="shared" si="29"/>
        <v>0</v>
      </c>
      <c r="D376" s="197">
        <f t="shared" si="12"/>
        <v>0</v>
      </c>
      <c r="E376" s="197" t="str">
        <f t="shared" si="30"/>
        <v>1-3-8</v>
      </c>
      <c r="F376" s="197" t="str">
        <f t="shared" si="31"/>
        <v>Затраты труда рабочих (ср 3,8)</v>
      </c>
      <c r="G376" s="17">
        <f t="shared" si="32"/>
        <v>1339.61</v>
      </c>
      <c r="L376" s="136"/>
      <c r="M376" s="11" t="s">
        <v>22</v>
      </c>
      <c r="N376" s="11" t="s">
        <v>23</v>
      </c>
      <c r="O376" s="12">
        <v>1339.61</v>
      </c>
    </row>
    <row r="377" spans="1:15" ht="30">
      <c r="A377" s="7">
        <f t="shared" si="28"/>
        <v>1</v>
      </c>
      <c r="B377" s="15">
        <f>IF(A377=0,0,SUBTOTAL(9,$A$14:A377))</f>
        <v>363</v>
      </c>
      <c r="C377" s="16">
        <f t="shared" si="29"/>
        <v>0</v>
      </c>
      <c r="D377" s="197">
        <f t="shared" si="12"/>
        <v>0</v>
      </c>
      <c r="E377" s="197" t="str">
        <f t="shared" si="30"/>
        <v>1-4-3</v>
      </c>
      <c r="F377" s="197" t="str">
        <f t="shared" si="31"/>
        <v>Затраты труда рабочих (ср 4,3)</v>
      </c>
      <c r="G377" s="17">
        <f t="shared" si="32"/>
        <v>7.77</v>
      </c>
      <c r="L377" s="136"/>
      <c r="M377" s="11" t="s">
        <v>281</v>
      </c>
      <c r="N377" s="11" t="s">
        <v>176</v>
      </c>
      <c r="O377" s="12">
        <v>7.77</v>
      </c>
    </row>
    <row r="378" spans="1:15">
      <c r="A378" s="7">
        <f t="shared" si="28"/>
        <v>1</v>
      </c>
      <c r="B378" s="15">
        <f>IF(A378=0,0,SUBTOTAL(9,$A$14:A378))</f>
        <v>364</v>
      </c>
      <c r="C378" s="16" t="str">
        <f t="shared" si="29"/>
        <v>07-03-01 Итог</v>
      </c>
      <c r="D378" s="197">
        <f t="shared" si="12"/>
        <v>0</v>
      </c>
      <c r="E378" s="197">
        <f t="shared" si="30"/>
        <v>0</v>
      </c>
      <c r="F378" s="197">
        <f t="shared" si="31"/>
        <v>0</v>
      </c>
      <c r="G378" s="17">
        <f t="shared" si="32"/>
        <v>5120.55</v>
      </c>
      <c r="L378" s="11" t="s">
        <v>511</v>
      </c>
      <c r="M378" s="9"/>
      <c r="N378" s="9"/>
      <c r="O378" s="12">
        <v>5120.55</v>
      </c>
    </row>
    <row r="379" spans="1:15" ht="45">
      <c r="A379" s="7">
        <f t="shared" si="28"/>
        <v>1</v>
      </c>
      <c r="B379" s="15">
        <f>IF(A379=0,0,SUBTOTAL(9,$A$14:A379))</f>
        <v>365</v>
      </c>
      <c r="C379" s="16" t="str">
        <f t="shared" si="29"/>
        <v>09-01-01</v>
      </c>
      <c r="D379" s="197" t="str">
        <f t="shared" si="12"/>
        <v>СОТИ АССО. АС-б</v>
      </c>
      <c r="E379" s="197" t="str">
        <f t="shared" si="30"/>
        <v>4-1-5</v>
      </c>
      <c r="F379" s="197" t="str">
        <f t="shared" si="31"/>
        <v>Электромонтажник-наладчик 5 разряда</v>
      </c>
      <c r="G379" s="17">
        <f t="shared" si="32"/>
        <v>44.85</v>
      </c>
      <c r="L379" s="11" t="s">
        <v>517</v>
      </c>
      <c r="M379" s="11" t="s">
        <v>595</v>
      </c>
      <c r="N379" s="11" t="s">
        <v>596</v>
      </c>
      <c r="O379" s="12">
        <v>44.85</v>
      </c>
    </row>
    <row r="380" spans="1:15">
      <c r="A380" s="7">
        <f t="shared" si="28"/>
        <v>1</v>
      </c>
      <c r="B380" s="15">
        <f>IF(A380=0,0,SUBTOTAL(9,$A$14:A380))</f>
        <v>366</v>
      </c>
      <c r="C380" s="16" t="str">
        <f t="shared" si="29"/>
        <v>09-01-01 Итог</v>
      </c>
      <c r="D380" s="197">
        <f t="shared" si="12"/>
        <v>0</v>
      </c>
      <c r="E380" s="197">
        <f t="shared" si="30"/>
        <v>0</v>
      </c>
      <c r="F380" s="197">
        <f t="shared" si="31"/>
        <v>0</v>
      </c>
      <c r="G380" s="17">
        <f t="shared" si="32"/>
        <v>44.85</v>
      </c>
      <c r="L380" s="11" t="s">
        <v>606</v>
      </c>
      <c r="M380" s="9"/>
      <c r="N380" s="9"/>
      <c r="O380" s="12">
        <v>44.85</v>
      </c>
    </row>
    <row r="381" spans="1:15" ht="45">
      <c r="A381" s="7">
        <f t="shared" si="28"/>
        <v>1</v>
      </c>
      <c r="B381" s="15">
        <f>IF(A381=0,0,SUBTOTAL(9,$A$14:A381))</f>
        <v>367</v>
      </c>
      <c r="C381" s="16" t="str">
        <f t="shared" si="29"/>
        <v>09-01-02</v>
      </c>
      <c r="D381" s="197" t="str">
        <f t="shared" si="12"/>
        <v>РАС-б</v>
      </c>
      <c r="E381" s="197" t="str">
        <f t="shared" si="30"/>
        <v>4-1-5</v>
      </c>
      <c r="F381" s="197" t="str">
        <f t="shared" si="31"/>
        <v>Электромонтажник-наладчик 5 разряда</v>
      </c>
      <c r="G381" s="17">
        <f t="shared" si="32"/>
        <v>14.3</v>
      </c>
      <c r="L381" s="11" t="s">
        <v>519</v>
      </c>
      <c r="M381" s="11" t="s">
        <v>595</v>
      </c>
      <c r="N381" s="11" t="s">
        <v>596</v>
      </c>
      <c r="O381" s="12">
        <v>14.3</v>
      </c>
    </row>
    <row r="382" spans="1:15">
      <c r="A382" s="7">
        <f t="shared" si="28"/>
        <v>1</v>
      </c>
      <c r="B382" s="15">
        <f>IF(A382=0,0,SUBTOTAL(9,$A$14:A382))</f>
        <v>368</v>
      </c>
      <c r="C382" s="16" t="str">
        <f t="shared" si="29"/>
        <v>09-01-02 Итог</v>
      </c>
      <c r="D382" s="197">
        <f t="shared" si="12"/>
        <v>0</v>
      </c>
      <c r="E382" s="197">
        <f t="shared" si="30"/>
        <v>0</v>
      </c>
      <c r="F382" s="197">
        <f t="shared" si="31"/>
        <v>0</v>
      </c>
      <c r="G382" s="17">
        <f t="shared" si="32"/>
        <v>14.3</v>
      </c>
      <c r="L382" s="11" t="s">
        <v>607</v>
      </c>
      <c r="M382" s="9"/>
      <c r="N382" s="9"/>
      <c r="O382" s="12">
        <v>14.3</v>
      </c>
    </row>
    <row r="383" spans="1:15" ht="45">
      <c r="A383" s="7">
        <f t="shared" si="28"/>
        <v>1</v>
      </c>
      <c r="B383" s="15">
        <f>IF(A383=0,0,SUBTOTAL(9,$A$14:A383))</f>
        <v>369</v>
      </c>
      <c r="C383" s="16" t="str">
        <f t="shared" si="29"/>
        <v>09-01-04</v>
      </c>
      <c r="D383" s="197" t="str">
        <f t="shared" si="12"/>
        <v>СОТИ АССО. Оборуд-б</v>
      </c>
      <c r="E383" s="197" t="str">
        <f t="shared" si="30"/>
        <v>4-1-4</v>
      </c>
      <c r="F383" s="197" t="str">
        <f t="shared" si="31"/>
        <v>Электромонтажник-наладчик 4 разряда</v>
      </c>
      <c r="G383" s="17">
        <f t="shared" si="32"/>
        <v>43.37</v>
      </c>
      <c r="L383" s="11" t="s">
        <v>523</v>
      </c>
      <c r="M383" s="11" t="s">
        <v>20</v>
      </c>
      <c r="N383" s="11" t="s">
        <v>85</v>
      </c>
      <c r="O383" s="12">
        <v>43.37</v>
      </c>
    </row>
    <row r="384" spans="1:15" ht="45">
      <c r="A384" s="7">
        <f t="shared" si="28"/>
        <v>1</v>
      </c>
      <c r="B384" s="15">
        <f>IF(A384=0,0,SUBTOTAL(9,$A$14:A384))</f>
        <v>370</v>
      </c>
      <c r="C384" s="16">
        <f t="shared" si="29"/>
        <v>0</v>
      </c>
      <c r="D384" s="197">
        <f t="shared" si="12"/>
        <v>0</v>
      </c>
      <c r="E384" s="197" t="str">
        <f t="shared" si="30"/>
        <v>4-1-5</v>
      </c>
      <c r="F384" s="197" t="str">
        <f t="shared" si="31"/>
        <v>Электромонтажник-наладчик 5 разряда</v>
      </c>
      <c r="G384" s="17">
        <f t="shared" si="32"/>
        <v>6.5</v>
      </c>
      <c r="L384" s="136"/>
      <c r="M384" s="11" t="s">
        <v>595</v>
      </c>
      <c r="N384" s="11" t="s">
        <v>596</v>
      </c>
      <c r="O384" s="12">
        <v>6.5</v>
      </c>
    </row>
    <row r="385" spans="1:18" ht="45">
      <c r="A385" s="7">
        <f t="shared" si="28"/>
        <v>1</v>
      </c>
      <c r="B385" s="15">
        <f>IF(A385=0,0,SUBTOTAL(9,$A$14:A385))</f>
        <v>371</v>
      </c>
      <c r="C385" s="16">
        <f t="shared" si="29"/>
        <v>0</v>
      </c>
      <c r="D385" s="197">
        <f t="shared" si="12"/>
        <v>0</v>
      </c>
      <c r="E385" s="197" t="str">
        <f t="shared" si="30"/>
        <v>4-1-6</v>
      </c>
      <c r="F385" s="197" t="str">
        <f t="shared" si="31"/>
        <v>Электромонтажник-наладчик 6 разряда</v>
      </c>
      <c r="G385" s="17">
        <f t="shared" si="32"/>
        <v>65.040000000000006</v>
      </c>
      <c r="L385" s="136"/>
      <c r="M385" s="11" t="s">
        <v>21</v>
      </c>
      <c r="N385" s="11" t="s">
        <v>86</v>
      </c>
      <c r="O385" s="12">
        <v>65.040000000000006</v>
      </c>
    </row>
    <row r="386" spans="1:18">
      <c r="A386" s="7">
        <f t="shared" si="28"/>
        <v>1</v>
      </c>
      <c r="B386" s="15">
        <f>IF(A386=0,0,SUBTOTAL(9,$A$14:A386))</f>
        <v>372</v>
      </c>
      <c r="C386" s="16" t="str">
        <f t="shared" si="29"/>
        <v>09-01-04 Итог</v>
      </c>
      <c r="D386" s="197">
        <f t="shared" ref="D386:D394" si="33">IF(ISERROR(VLOOKUP(C386,сметы,3,FALSE))=TRUE,0,VLOOKUP(C386,сметы,3,FALSE))</f>
        <v>0</v>
      </c>
      <c r="E386" s="197">
        <f t="shared" si="30"/>
        <v>0</v>
      </c>
      <c r="F386" s="197">
        <f t="shared" si="31"/>
        <v>0</v>
      </c>
      <c r="G386" s="17">
        <f t="shared" si="32"/>
        <v>114.91</v>
      </c>
      <c r="L386" s="98" t="s">
        <v>608</v>
      </c>
      <c r="M386" s="137"/>
      <c r="N386" s="137"/>
      <c r="O386" s="99">
        <v>114.91</v>
      </c>
    </row>
    <row r="387" spans="1:18" hidden="1">
      <c r="A387" s="7">
        <f t="shared" ref="A387:A394" si="34">IF(G387=0,0,1)</f>
        <v>0</v>
      </c>
      <c r="B387" s="15">
        <f>IF(A387=0,0,SUBTOTAL(9,$A$14:A387))</f>
        <v>0</v>
      </c>
      <c r="C387" s="16">
        <f t="shared" ref="C387:C394" si="35">L387</f>
        <v>0</v>
      </c>
      <c r="D387" s="197">
        <f t="shared" si="33"/>
        <v>0</v>
      </c>
      <c r="E387" s="197">
        <f t="shared" ref="E387:E394" si="36">IF($A387=0,0,M387)</f>
        <v>0</v>
      </c>
      <c r="F387" s="197">
        <f t="shared" ref="F387:F394" si="37">IF($A387=0,0,N387)</f>
        <v>0</v>
      </c>
      <c r="G387" s="17">
        <f t="shared" si="32"/>
        <v>0</v>
      </c>
      <c r="L387"/>
      <c r="M387"/>
      <c r="N387"/>
      <c r="O387"/>
    </row>
    <row r="388" spans="1:18" hidden="1">
      <c r="A388" s="7">
        <f t="shared" si="34"/>
        <v>0</v>
      </c>
      <c r="B388" s="15">
        <f>IF(A388=0,0,SUBTOTAL(9,$A$14:A388))</f>
        <v>0</v>
      </c>
      <c r="C388" s="16">
        <f t="shared" si="35"/>
        <v>0</v>
      </c>
      <c r="D388" s="197">
        <f t="shared" si="33"/>
        <v>0</v>
      </c>
      <c r="E388" s="197">
        <f t="shared" si="36"/>
        <v>0</v>
      </c>
      <c r="F388" s="197">
        <f t="shared" si="37"/>
        <v>0</v>
      </c>
      <c r="G388" s="17">
        <f t="shared" si="32"/>
        <v>0</v>
      </c>
      <c r="L388"/>
      <c r="M388"/>
      <c r="N388"/>
      <c r="O388"/>
    </row>
    <row r="389" spans="1:18" hidden="1">
      <c r="A389" s="7">
        <f t="shared" si="34"/>
        <v>0</v>
      </c>
      <c r="B389" s="15">
        <f>IF(A389=0,0,SUBTOTAL(9,$A$14:A389))</f>
        <v>0</v>
      </c>
      <c r="C389" s="16">
        <f t="shared" si="35"/>
        <v>0</v>
      </c>
      <c r="D389" s="197">
        <f t="shared" si="33"/>
        <v>0</v>
      </c>
      <c r="E389" s="197">
        <f t="shared" si="36"/>
        <v>0</v>
      </c>
      <c r="F389" s="197">
        <f t="shared" si="37"/>
        <v>0</v>
      </c>
      <c r="G389" s="17">
        <f t="shared" si="32"/>
        <v>0</v>
      </c>
      <c r="L389"/>
      <c r="M389"/>
      <c r="N389"/>
      <c r="O389"/>
    </row>
    <row r="390" spans="1:18" hidden="1">
      <c r="A390" s="7">
        <f t="shared" si="34"/>
        <v>0</v>
      </c>
      <c r="B390" s="15">
        <f>IF(A390=0,0,SUBTOTAL(9,$A$14:A390))</f>
        <v>0</v>
      </c>
      <c r="C390" s="16">
        <f t="shared" si="35"/>
        <v>0</v>
      </c>
      <c r="D390" s="197">
        <f t="shared" si="33"/>
        <v>0</v>
      </c>
      <c r="E390" s="197">
        <f t="shared" si="36"/>
        <v>0</v>
      </c>
      <c r="F390" s="197">
        <f t="shared" si="37"/>
        <v>0</v>
      </c>
      <c r="G390" s="17">
        <f t="shared" si="32"/>
        <v>0</v>
      </c>
      <c r="L390"/>
      <c r="M390"/>
      <c r="N390"/>
      <c r="O390"/>
    </row>
    <row r="391" spans="1:18" hidden="1">
      <c r="A391" s="7">
        <f t="shared" si="34"/>
        <v>0</v>
      </c>
      <c r="B391" s="15">
        <f>IF(A391=0,0,SUBTOTAL(9,$A$14:A391))</f>
        <v>0</v>
      </c>
      <c r="C391" s="16">
        <f t="shared" si="35"/>
        <v>0</v>
      </c>
      <c r="D391" s="197">
        <f t="shared" si="33"/>
        <v>0</v>
      </c>
      <c r="E391" s="197">
        <f t="shared" si="36"/>
        <v>0</v>
      </c>
      <c r="F391" s="197">
        <f t="shared" si="37"/>
        <v>0</v>
      </c>
      <c r="G391" s="17">
        <f t="shared" si="32"/>
        <v>0</v>
      </c>
      <c r="L391"/>
      <c r="M391"/>
      <c r="N391"/>
      <c r="O391"/>
    </row>
    <row r="392" spans="1:18" hidden="1">
      <c r="A392" s="7">
        <f t="shared" si="34"/>
        <v>0</v>
      </c>
      <c r="B392" s="15">
        <f>IF(A392=0,0,SUBTOTAL(9,$A$14:A392))</f>
        <v>0</v>
      </c>
      <c r="C392" s="16">
        <f t="shared" si="35"/>
        <v>0</v>
      </c>
      <c r="D392" s="197">
        <f t="shared" si="33"/>
        <v>0</v>
      </c>
      <c r="E392" s="197">
        <f t="shared" si="36"/>
        <v>0</v>
      </c>
      <c r="F392" s="197">
        <f t="shared" si="37"/>
        <v>0</v>
      </c>
      <c r="G392" s="17">
        <f t="shared" si="32"/>
        <v>0</v>
      </c>
      <c r="L392"/>
      <c r="M392"/>
      <c r="N392"/>
      <c r="O392"/>
    </row>
    <row r="393" spans="1:18" hidden="1">
      <c r="A393" s="7">
        <f t="shared" si="34"/>
        <v>0</v>
      </c>
      <c r="B393" s="15">
        <f>IF(A393=0,0,SUBTOTAL(9,$A$14:A393))</f>
        <v>0</v>
      </c>
      <c r="C393" s="16">
        <f t="shared" si="35"/>
        <v>0</v>
      </c>
      <c r="D393" s="197">
        <f t="shared" si="33"/>
        <v>0</v>
      </c>
      <c r="E393" s="197">
        <f t="shared" si="36"/>
        <v>0</v>
      </c>
      <c r="F393" s="197">
        <f t="shared" si="37"/>
        <v>0</v>
      </c>
      <c r="G393" s="17">
        <f t="shared" si="32"/>
        <v>0</v>
      </c>
      <c r="L393"/>
      <c r="M393"/>
      <c r="N393"/>
      <c r="O393"/>
    </row>
    <row r="394" spans="1:18" hidden="1">
      <c r="A394" s="7">
        <f t="shared" si="34"/>
        <v>0</v>
      </c>
      <c r="B394" s="15">
        <f>IF(A394=0,0,SUBTOTAL(9,$A$14:A394))</f>
        <v>0</v>
      </c>
      <c r="C394" s="16">
        <f t="shared" si="35"/>
        <v>0</v>
      </c>
      <c r="D394" s="197">
        <f t="shared" si="33"/>
        <v>0</v>
      </c>
      <c r="E394" s="197">
        <f t="shared" si="36"/>
        <v>0</v>
      </c>
      <c r="F394" s="197">
        <f t="shared" si="37"/>
        <v>0</v>
      </c>
      <c r="G394" s="17">
        <f t="shared" si="32"/>
        <v>0</v>
      </c>
      <c r="L394"/>
      <c r="M394"/>
      <c r="N394"/>
      <c r="O394"/>
    </row>
    <row r="395" spans="1:18" hidden="1">
      <c r="A395" s="7">
        <f t="shared" ref="A395" si="38">IF(G395=0,0,1)</f>
        <v>0</v>
      </c>
      <c r="L395"/>
      <c r="M395"/>
      <c r="N395"/>
      <c r="O395"/>
    </row>
    <row r="396" spans="1:18">
      <c r="A396" s="7">
        <v>1</v>
      </c>
      <c r="B396" s="87"/>
      <c r="C396" s="87" t="s">
        <v>68</v>
      </c>
      <c r="D396" s="87"/>
      <c r="E396" s="87"/>
      <c r="F396" s="87"/>
      <c r="G396" s="168">
        <f>SUBTOTAL(9,G15:G395)/2</f>
        <v>568953.00000000047</v>
      </c>
      <c r="H396" s="92">
        <f>Документ!часы</f>
        <v>568953.00000000012</v>
      </c>
      <c r="K396" s="7"/>
      <c r="L396"/>
      <c r="M396"/>
      <c r="N396"/>
      <c r="O396"/>
    </row>
    <row r="397" spans="1:18">
      <c r="A397" s="7">
        <v>1</v>
      </c>
      <c r="K397" s="7"/>
      <c r="L397"/>
      <c r="M397"/>
      <c r="N397"/>
      <c r="O397"/>
    </row>
    <row r="398" spans="1:18">
      <c r="A398" s="7">
        <v>1</v>
      </c>
      <c r="B398" s="770" t="s">
        <v>236</v>
      </c>
      <c r="C398" s="770"/>
      <c r="D398" s="770"/>
      <c r="E398" s="770"/>
      <c r="F398" s="770"/>
      <c r="G398" s="770"/>
      <c r="L398"/>
      <c r="M398"/>
      <c r="N398"/>
      <c r="O398"/>
    </row>
    <row r="399" spans="1:18" s="28" customFormat="1">
      <c r="A399" s="7">
        <v>1</v>
      </c>
      <c r="B399" s="770" t="str">
        <f>CONCATENATE("составляет ",время,"  часов на человека.")</f>
        <v>составляет 1973  часов на человека.</v>
      </c>
      <c r="C399" s="770"/>
      <c r="D399" s="770"/>
      <c r="E399" s="770"/>
      <c r="F399" s="770"/>
      <c r="G399" s="770"/>
      <c r="H399" s="92"/>
      <c r="I399" s="100"/>
      <c r="J399" s="27"/>
      <c r="K399" s="30"/>
      <c r="L399"/>
      <c r="M399"/>
      <c r="N399"/>
      <c r="O399"/>
      <c r="P399" s="7"/>
      <c r="Q399" s="7"/>
      <c r="R399" s="7"/>
    </row>
    <row r="400" spans="1:18" s="28" customFormat="1">
      <c r="A400" s="7">
        <v>1</v>
      </c>
      <c r="H400" s="92"/>
      <c r="L400"/>
      <c r="M400"/>
      <c r="N400"/>
      <c r="O400"/>
      <c r="P400" s="7"/>
      <c r="Q400" s="7"/>
      <c r="R400" s="7"/>
    </row>
    <row r="401" spans="1:18" s="28" customFormat="1">
      <c r="A401" s="7">
        <v>1</v>
      </c>
      <c r="B401" s="767" t="str">
        <f>CONCATENATE("Средняя численность персонала за период работы ",период," месяцев, составляет ",TEXT(месс,"0,00")," человек")</f>
        <v>Средняя численность персонала за период работы 17 месяцев, составляет 203,56 человек</v>
      </c>
      <c r="C401" s="767"/>
      <c r="D401" s="767"/>
      <c r="E401" s="767"/>
      <c r="F401" s="767"/>
      <c r="G401" s="767"/>
      <c r="H401" s="27"/>
      <c r="I401" s="27"/>
      <c r="J401" s="27"/>
      <c r="K401" s="30"/>
      <c r="L401"/>
      <c r="M401"/>
      <c r="N401"/>
      <c r="O401"/>
      <c r="P401" s="7"/>
      <c r="Q401" s="7"/>
      <c r="R401" s="7"/>
    </row>
    <row r="402" spans="1:18" s="28" customFormat="1">
      <c r="A402" s="7">
        <v>1</v>
      </c>
      <c r="C402" s="85" t="str">
        <f>CONCATENATE("Период работы составляет ",период," мес.")</f>
        <v>Период работы составляет 17 мес.</v>
      </c>
      <c r="D402" s="179"/>
      <c r="E402" s="179"/>
      <c r="F402" s="179"/>
      <c r="G402" s="179"/>
      <c r="H402" s="27"/>
      <c r="I402" s="27"/>
      <c r="J402" s="27"/>
      <c r="K402" s="30"/>
      <c r="L402"/>
      <c r="M402"/>
      <c r="N402"/>
      <c r="O402"/>
      <c r="P402" s="7"/>
      <c r="Q402" s="7"/>
      <c r="R402" s="7"/>
    </row>
    <row r="403" spans="1:18" s="28" customFormat="1">
      <c r="A403" s="7">
        <v>1</v>
      </c>
      <c r="C403" s="85" t="str">
        <f>CONCATENATE("Длительность проживания составляет ",вахта," мес.")</f>
        <v>Длительность проживания составляет 2 мес.</v>
      </c>
      <c r="D403" s="179"/>
      <c r="E403" s="179"/>
      <c r="F403" s="179"/>
      <c r="G403" s="179"/>
      <c r="H403" s="27"/>
      <c r="I403" s="27"/>
      <c r="J403" s="27"/>
      <c r="L403"/>
      <c r="M403"/>
      <c r="N403"/>
      <c r="O403"/>
      <c r="P403" s="7"/>
      <c r="Q403" s="7"/>
      <c r="R403" s="7"/>
    </row>
    <row r="404" spans="1:18" s="28" customFormat="1">
      <c r="A404" s="7">
        <v>1</v>
      </c>
      <c r="B404" s="32"/>
      <c r="C404" s="33" t="s">
        <v>11</v>
      </c>
      <c r="D404" s="33"/>
      <c r="E404" s="33"/>
      <c r="F404" s="33"/>
      <c r="G404" s="33"/>
      <c r="H404" s="27"/>
      <c r="I404" s="28">
        <f>N396/168</f>
        <v>0</v>
      </c>
      <c r="L404"/>
      <c r="M404"/>
      <c r="N404"/>
      <c r="O404"/>
      <c r="P404" s="7"/>
      <c r="Q404" s="7"/>
      <c r="R404" s="7"/>
    </row>
    <row r="405" spans="1:18" s="28" customFormat="1">
      <c r="A405" s="7">
        <v>1</v>
      </c>
      <c r="B405" s="32"/>
      <c r="C405" s="33"/>
      <c r="D405" s="33"/>
      <c r="E405" s="33"/>
      <c r="F405" s="33"/>
      <c r="G405" s="33"/>
      <c r="H405" s="27"/>
      <c r="I405" s="27"/>
      <c r="J405" s="27"/>
      <c r="L405"/>
      <c r="M405"/>
      <c r="N405"/>
      <c r="O405"/>
      <c r="P405" s="7"/>
      <c r="Q405" s="7"/>
      <c r="R405" s="7"/>
    </row>
    <row r="406" spans="1:18" s="28" customFormat="1" ht="57.75" customHeight="1">
      <c r="A406" s="7">
        <v>1</v>
      </c>
      <c r="B406" s="34" t="s">
        <v>12</v>
      </c>
      <c r="C406" s="34" t="s">
        <v>14</v>
      </c>
      <c r="D406" s="34" t="s">
        <v>8</v>
      </c>
      <c r="E406" s="34" t="s">
        <v>15</v>
      </c>
      <c r="F406" s="34" t="s">
        <v>89</v>
      </c>
      <c r="G406" s="34" t="s">
        <v>90</v>
      </c>
      <c r="H406" s="89" t="s">
        <v>75</v>
      </c>
      <c r="I406" s="27"/>
      <c r="L406"/>
      <c r="M406"/>
      <c r="N406"/>
      <c r="O406"/>
      <c r="P406" s="7"/>
      <c r="Q406" s="7"/>
      <c r="R406" s="7"/>
    </row>
    <row r="407" spans="1:18" s="28" customFormat="1" ht="89.25">
      <c r="A407" s="7">
        <v>1</v>
      </c>
      <c r="B407" s="35">
        <v>1</v>
      </c>
      <c r="C407" s="36" t="str">
        <f>маршрут</f>
        <v>Проезд Калининград; 
Ж/дорога Москва-Калининград-Москва
туда и обратно</v>
      </c>
      <c r="D407" s="35">
        <f>ROUNDUP(месс,0)</f>
        <v>204</v>
      </c>
      <c r="E407" s="35">
        <f>рейс</f>
        <v>9</v>
      </c>
      <c r="F407" s="37">
        <f>проезд*2+д1</f>
        <v>8378</v>
      </c>
      <c r="G407" s="46">
        <f>ROUND(D407*E407*F407,2)</f>
        <v>15382008</v>
      </c>
      <c r="H407" s="91"/>
      <c r="I407" s="27"/>
      <c r="L407"/>
      <c r="M407"/>
      <c r="N407"/>
      <c r="O407"/>
      <c r="P407" s="7"/>
      <c r="Q407" s="7"/>
      <c r="R407" s="7"/>
    </row>
    <row r="408" spans="1:18" s="28" customFormat="1">
      <c r="A408" s="7">
        <v>1</v>
      </c>
      <c r="B408" s="38"/>
      <c r="C408" s="39"/>
      <c r="D408" s="39"/>
      <c r="E408" s="38"/>
      <c r="F408" s="40" t="s">
        <v>2</v>
      </c>
      <c r="G408" s="88">
        <f>SUM(G407:G407)</f>
        <v>15382008</v>
      </c>
      <c r="H408" s="27"/>
      <c r="I408" s="27"/>
      <c r="J408" s="27"/>
      <c r="L408"/>
      <c r="M408"/>
      <c r="N408"/>
      <c r="O408"/>
      <c r="P408" s="7"/>
      <c r="Q408" s="7"/>
      <c r="R408" s="7"/>
    </row>
    <row r="409" spans="1:18" s="43" customFormat="1">
      <c r="A409" s="7">
        <v>1</v>
      </c>
      <c r="B409" s="32"/>
      <c r="C409" s="33" t="s">
        <v>39</v>
      </c>
      <c r="D409" s="33"/>
      <c r="E409" s="33"/>
      <c r="F409" s="42"/>
      <c r="G409" s="41"/>
      <c r="H409" s="27"/>
      <c r="I409" s="27"/>
      <c r="J409" s="27"/>
      <c r="K409" s="28"/>
      <c r="L409"/>
      <c r="M409"/>
      <c r="N409"/>
      <c r="O409"/>
      <c r="P409" s="7"/>
      <c r="Q409" s="7"/>
      <c r="R409" s="7"/>
    </row>
    <row r="410" spans="1:18" s="43" customFormat="1">
      <c r="A410" s="7">
        <v>1</v>
      </c>
      <c r="B410" s="32"/>
      <c r="C410" s="33"/>
      <c r="D410" s="33"/>
      <c r="E410" s="33"/>
      <c r="F410" s="42"/>
      <c r="G410" s="41"/>
      <c r="H410" s="27"/>
      <c r="I410" s="165"/>
      <c r="J410" s="165"/>
      <c r="K410" s="56"/>
      <c r="L410"/>
      <c r="M410"/>
      <c r="N410"/>
      <c r="O410"/>
      <c r="P410" s="7"/>
      <c r="Q410" s="7"/>
      <c r="R410" s="7"/>
    </row>
    <row r="411" spans="1:18" s="43" customFormat="1" ht="38.25">
      <c r="A411" s="7">
        <v>1</v>
      </c>
      <c r="B411" s="34" t="s">
        <v>0</v>
      </c>
      <c r="C411" s="34" t="s">
        <v>3</v>
      </c>
      <c r="D411" s="34" t="s">
        <v>8</v>
      </c>
      <c r="E411" s="34" t="s">
        <v>1</v>
      </c>
      <c r="F411" s="44" t="s">
        <v>91</v>
      </c>
      <c r="G411" s="45" t="s">
        <v>92</v>
      </c>
      <c r="H411" s="116"/>
      <c r="I411" s="165"/>
      <c r="J411" s="165"/>
      <c r="K411" s="56"/>
      <c r="L411"/>
      <c r="M411"/>
      <c r="N411"/>
      <c r="O411"/>
      <c r="P411" s="7"/>
      <c r="Q411" s="7"/>
      <c r="R411" s="7"/>
    </row>
    <row r="412" spans="1:18" s="43" customFormat="1" ht="25.5">
      <c r="A412" s="7">
        <v>1</v>
      </c>
      <c r="B412" s="35">
        <v>1</v>
      </c>
      <c r="C412" s="36" t="str">
        <f>CONCATENATE(мн,"-",г,"
",мо,"-",гк)</f>
        <v>июнь-2016
октябрь-2017</v>
      </c>
      <c r="D412" s="35">
        <f>D407</f>
        <v>204</v>
      </c>
      <c r="E412" s="35">
        <f>ROUNDDOWN(период*30.5,0)</f>
        <v>518</v>
      </c>
      <c r="F412" s="46">
        <f>сут</f>
        <v>500</v>
      </c>
      <c r="G412" s="46">
        <f>ROUND(D412*E412*F412,2)</f>
        <v>52836000</v>
      </c>
      <c r="I412" s="165"/>
      <c r="J412" s="165"/>
      <c r="L412"/>
      <c r="M412"/>
      <c r="N412"/>
      <c r="O412"/>
      <c r="P412" s="7"/>
      <c r="Q412" s="7"/>
      <c r="R412" s="7"/>
    </row>
    <row r="413" spans="1:18" s="43" customFormat="1">
      <c r="A413" s="7">
        <v>1</v>
      </c>
      <c r="B413" s="38"/>
      <c r="C413" s="39"/>
      <c r="D413" s="39"/>
      <c r="E413" s="38"/>
      <c r="F413" s="40" t="s">
        <v>5</v>
      </c>
      <c r="G413" s="88">
        <f>SUM(G412:G412)</f>
        <v>52836000</v>
      </c>
      <c r="H413" s="27"/>
      <c r="I413" s="165"/>
      <c r="J413" s="165"/>
      <c r="K413" s="56"/>
      <c r="L413"/>
      <c r="M413"/>
      <c r="N413"/>
      <c r="O413"/>
      <c r="P413" s="7"/>
      <c r="Q413" s="7"/>
      <c r="R413" s="7"/>
    </row>
    <row r="414" spans="1:18" s="43" customFormat="1">
      <c r="A414" s="7">
        <v>1</v>
      </c>
      <c r="B414" s="32"/>
      <c r="C414" s="33" t="s">
        <v>13</v>
      </c>
      <c r="D414" s="33"/>
      <c r="E414" s="47"/>
      <c r="F414" s="33"/>
      <c r="G414" s="48"/>
      <c r="H414" s="27"/>
      <c r="I414" s="165"/>
      <c r="J414" s="165"/>
      <c r="K414" s="56"/>
      <c r="L414"/>
      <c r="M414"/>
      <c r="N414"/>
      <c r="O414"/>
      <c r="P414" s="7"/>
      <c r="Q414" s="7"/>
      <c r="R414" s="7"/>
    </row>
    <row r="415" spans="1:18" s="28" customFormat="1">
      <c r="A415" s="7">
        <v>1</v>
      </c>
      <c r="B415" s="38"/>
      <c r="C415" s="39"/>
      <c r="D415" s="39"/>
      <c r="E415" s="49"/>
      <c r="F415" s="50"/>
      <c r="G415" s="51"/>
      <c r="H415" s="27"/>
      <c r="I415" s="165"/>
      <c r="J415" s="165"/>
      <c r="K415" s="56"/>
      <c r="L415"/>
      <c r="M415"/>
      <c r="N415"/>
      <c r="O415"/>
      <c r="P415" s="7"/>
      <c r="Q415" s="7"/>
      <c r="R415" s="7"/>
    </row>
    <row r="416" spans="1:18" s="52" customFormat="1" ht="25.5">
      <c r="A416" s="7">
        <v>1</v>
      </c>
      <c r="B416" s="34" t="s">
        <v>0</v>
      </c>
      <c r="C416" s="34" t="s">
        <v>3</v>
      </c>
      <c r="D416" s="34" t="s">
        <v>4</v>
      </c>
      <c r="E416" s="34" t="s">
        <v>1</v>
      </c>
      <c r="F416" s="34" t="s">
        <v>93</v>
      </c>
      <c r="G416" s="45" t="s">
        <v>94</v>
      </c>
      <c r="H416" s="27"/>
      <c r="I416" s="27"/>
      <c r="J416" s="27"/>
      <c r="K416" s="28"/>
      <c r="L416"/>
      <c r="M416"/>
      <c r="N416"/>
      <c r="O416"/>
      <c r="P416" s="7"/>
      <c r="Q416" s="7"/>
      <c r="R416" s="7"/>
    </row>
    <row r="417" spans="1:18" s="28" customFormat="1" ht="25.5">
      <c r="A417" s="7">
        <v>1</v>
      </c>
      <c r="B417" s="35">
        <v>1</v>
      </c>
      <c r="C417" s="53" t="str">
        <f>CONCATENATE(мн,"-",г,"
",мо,"-",гк)</f>
        <v>июнь-2016
октябрь-2017</v>
      </c>
      <c r="D417" s="35">
        <f>D412</f>
        <v>204</v>
      </c>
      <c r="E417" s="35">
        <f>E412</f>
        <v>518</v>
      </c>
      <c r="F417" s="54">
        <f>проживание+Q417</f>
        <v>250</v>
      </c>
      <c r="G417" s="46">
        <f>ROUND(D417*E417*F417,2)+H417</f>
        <v>26418000</v>
      </c>
      <c r="H417" s="152"/>
      <c r="I417" s="27"/>
      <c r="J417" s="27"/>
      <c r="L417"/>
      <c r="M417"/>
      <c r="N417"/>
      <c r="O417"/>
      <c r="P417" s="7"/>
      <c r="Q417" s="7"/>
      <c r="R417" s="7"/>
    </row>
    <row r="418" spans="1:18" s="28" customFormat="1">
      <c r="A418" s="7">
        <v>1</v>
      </c>
      <c r="B418" s="55"/>
      <c r="C418" s="56"/>
      <c r="D418" s="56"/>
      <c r="E418" s="57" t="s">
        <v>9</v>
      </c>
      <c r="F418" s="769">
        <f>SUM(G417:G417)</f>
        <v>26418000</v>
      </c>
      <c r="G418" s="769"/>
      <c r="H418" s="94"/>
      <c r="I418" s="27"/>
      <c r="J418" s="27"/>
      <c r="L418"/>
      <c r="M418"/>
      <c r="N418"/>
      <c r="O418"/>
      <c r="P418" s="7"/>
      <c r="Q418" s="7"/>
      <c r="R418" s="7"/>
    </row>
    <row r="419" spans="1:18" s="28" customFormat="1">
      <c r="A419" s="7">
        <v>1</v>
      </c>
      <c r="C419" s="58"/>
      <c r="E419" s="59" t="s">
        <v>10</v>
      </c>
      <c r="F419" s="782">
        <f>G408+G413+F418</f>
        <v>94636008</v>
      </c>
      <c r="G419" s="782"/>
      <c r="H419" s="92"/>
      <c r="I419" s="92"/>
      <c r="J419" s="27"/>
      <c r="L419"/>
      <c r="M419"/>
      <c r="N419"/>
      <c r="O419"/>
      <c r="P419" s="7"/>
      <c r="R419" s="7"/>
    </row>
    <row r="420" spans="1:18" s="28" customFormat="1">
      <c r="A420" s="7">
        <v>1</v>
      </c>
      <c r="C420" s="58"/>
      <c r="E420" s="60" t="s">
        <v>6</v>
      </c>
      <c r="F420" s="783">
        <f>ROUND(F419*0.18,2)</f>
        <v>17034481.440000001</v>
      </c>
      <c r="G420" s="783"/>
      <c r="H420" s="30" t="s">
        <v>42</v>
      </c>
      <c r="I420" s="92"/>
      <c r="L420"/>
      <c r="M420"/>
      <c r="N420"/>
      <c r="O420"/>
      <c r="P420" s="7"/>
      <c r="R420" s="7"/>
    </row>
    <row r="421" spans="1:18" s="28" customFormat="1">
      <c r="A421" s="7">
        <v>1</v>
      </c>
      <c r="D421" s="58"/>
      <c r="E421" s="59" t="s">
        <v>16</v>
      </c>
      <c r="F421" s="782">
        <f>F419+F420</f>
        <v>111670489.44</v>
      </c>
      <c r="G421" s="782"/>
      <c r="H421" s="31">
        <v>1</v>
      </c>
      <c r="I421" s="7"/>
      <c r="L421"/>
      <c r="M421"/>
      <c r="N421"/>
      <c r="O421"/>
      <c r="P421" s="7"/>
      <c r="Q421" s="7"/>
      <c r="R421" s="7"/>
    </row>
    <row r="422" spans="1:18" s="28" customFormat="1" ht="32.25" customHeight="1">
      <c r="A422" s="7">
        <v>1</v>
      </c>
      <c r="D422" s="177" t="s">
        <v>245</v>
      </c>
      <c r="E422" s="59"/>
      <c r="F422" s="181"/>
      <c r="G422" s="178">
        <f>F419/8.42</f>
        <v>11239430.878859857</v>
      </c>
      <c r="H422" s="27"/>
      <c r="I422" s="27"/>
      <c r="L422"/>
      <c r="M422"/>
      <c r="N422"/>
      <c r="O422"/>
      <c r="P422" s="7"/>
      <c r="Q422" s="7"/>
      <c r="R422" s="7"/>
    </row>
    <row r="423" spans="1:18" s="28" customFormat="1">
      <c r="A423" s="7">
        <v>1</v>
      </c>
      <c r="D423" s="58"/>
      <c r="E423" s="59"/>
      <c r="F423" s="181"/>
      <c r="G423" s="181"/>
      <c r="H423" s="27"/>
      <c r="J423" s="27"/>
      <c r="L423"/>
      <c r="M423"/>
      <c r="N423"/>
      <c r="O423"/>
      <c r="P423" s="7"/>
      <c r="Q423" s="7"/>
      <c r="R423" s="7"/>
    </row>
    <row r="424" spans="1:18" s="28" customFormat="1">
      <c r="A424" s="7">
        <v>1</v>
      </c>
      <c r="B424" s="61" t="s">
        <v>17</v>
      </c>
      <c r="C424" s="62"/>
      <c r="D424" s="63"/>
      <c r="E424" s="63"/>
      <c r="F424" s="123" t="s">
        <v>140</v>
      </c>
      <c r="G424" s="64"/>
      <c r="H424" s="27"/>
      <c r="I424" s="27"/>
      <c r="L424"/>
      <c r="M424"/>
      <c r="N424"/>
      <c r="O424"/>
      <c r="P424" s="7"/>
      <c r="Q424" s="7"/>
      <c r="R424" s="7"/>
    </row>
    <row r="425" spans="1:18" s="28" customFormat="1">
      <c r="A425" s="7">
        <v>1</v>
      </c>
      <c r="B425" s="65"/>
      <c r="C425" s="781" t="s">
        <v>7</v>
      </c>
      <c r="D425" s="781"/>
      <c r="E425" s="781"/>
      <c r="F425" s="781"/>
      <c r="G425" s="781"/>
      <c r="H425" s="27"/>
      <c r="I425" s="27"/>
      <c r="L425"/>
      <c r="M425"/>
      <c r="N425"/>
      <c r="O425"/>
      <c r="P425" s="7"/>
      <c r="Q425" s="7"/>
      <c r="R425" s="7"/>
    </row>
    <row r="426" spans="1:18" s="28" customFormat="1">
      <c r="A426" s="7">
        <v>1</v>
      </c>
      <c r="B426" s="65"/>
      <c r="C426" s="66"/>
      <c r="D426" s="67"/>
      <c r="H426" s="27"/>
      <c r="I426" s="27"/>
      <c r="L426"/>
      <c r="M426"/>
      <c r="N426"/>
      <c r="O426"/>
      <c r="P426" s="7"/>
      <c r="Q426" s="7"/>
      <c r="R426" s="7"/>
    </row>
    <row r="427" spans="1:18" s="28" customFormat="1">
      <c r="A427" s="7">
        <v>1</v>
      </c>
      <c r="B427" s="61" t="s">
        <v>18</v>
      </c>
      <c r="C427" s="68"/>
      <c r="D427" s="63"/>
      <c r="E427" s="63"/>
      <c r="F427" s="123" t="s">
        <v>126</v>
      </c>
      <c r="G427" s="64"/>
      <c r="H427" s="27"/>
      <c r="I427" s="27"/>
      <c r="L427"/>
      <c r="M427"/>
      <c r="N427"/>
      <c r="O427"/>
      <c r="P427" s="7"/>
      <c r="Q427" s="7"/>
      <c r="R427" s="7"/>
    </row>
    <row r="428" spans="1:18" s="28" customFormat="1">
      <c r="A428" s="7">
        <v>1</v>
      </c>
      <c r="C428" s="781" t="s">
        <v>7</v>
      </c>
      <c r="D428" s="781"/>
      <c r="E428" s="781"/>
      <c r="F428" s="781"/>
      <c r="G428" s="781"/>
      <c r="H428" s="94"/>
      <c r="I428" s="27"/>
      <c r="L428"/>
      <c r="M428"/>
      <c r="N428"/>
      <c r="O428"/>
      <c r="P428" s="7"/>
      <c r="Q428" s="7"/>
      <c r="R428" s="7"/>
    </row>
    <row r="429" spans="1:18" s="28" customFormat="1">
      <c r="A429" s="7">
        <v>1</v>
      </c>
      <c r="C429" s="69"/>
      <c r="D429" s="67"/>
      <c r="H429" s="27"/>
      <c r="I429" s="27"/>
      <c r="J429" s="27"/>
      <c r="L429"/>
      <c r="M429"/>
      <c r="N429"/>
      <c r="O429"/>
      <c r="P429" s="7"/>
      <c r="Q429" s="7"/>
      <c r="R429" s="7"/>
    </row>
    <row r="430" spans="1:18" s="28" customFormat="1">
      <c r="A430" s="7">
        <v>1</v>
      </c>
      <c r="H430" s="27"/>
      <c r="I430" s="27"/>
      <c r="J430" s="27"/>
      <c r="L430"/>
      <c r="M430"/>
      <c r="N430"/>
      <c r="O430"/>
      <c r="P430" s="7"/>
      <c r="Q430" s="7"/>
      <c r="R430" s="7"/>
    </row>
    <row r="431" spans="1:18" s="28" customFormat="1">
      <c r="H431" s="27"/>
      <c r="I431" s="27"/>
      <c r="J431" s="27"/>
      <c r="L431"/>
      <c r="M431"/>
      <c r="N431"/>
      <c r="O431"/>
      <c r="P431" s="7"/>
      <c r="Q431" s="7"/>
      <c r="R431" s="7"/>
    </row>
    <row r="432" spans="1:18" s="28" customFormat="1">
      <c r="G432" s="27"/>
      <c r="H432" s="27"/>
      <c r="I432" s="27"/>
      <c r="J432" s="27"/>
      <c r="L432"/>
      <c r="M432"/>
      <c r="N432"/>
      <c r="O432"/>
      <c r="P432" s="7"/>
      <c r="Q432" s="7"/>
      <c r="R432" s="7"/>
    </row>
    <row r="433" spans="8:18" s="28" customFormat="1">
      <c r="H433" s="27"/>
      <c r="I433" s="30"/>
      <c r="J433" s="27"/>
      <c r="L433"/>
      <c r="M433"/>
      <c r="N433"/>
      <c r="O433"/>
      <c r="P433" s="7"/>
      <c r="Q433" s="7"/>
      <c r="R433" s="7"/>
    </row>
    <row r="434" spans="8:18" s="28" customFormat="1">
      <c r="H434" s="27"/>
      <c r="I434" s="30"/>
      <c r="J434" s="27"/>
      <c r="L434"/>
      <c r="M434"/>
      <c r="N434"/>
      <c r="O434"/>
      <c r="P434" s="7"/>
      <c r="Q434" s="7"/>
      <c r="R434" s="7"/>
    </row>
    <row r="435" spans="8:18" s="28" customFormat="1">
      <c r="H435" s="27"/>
      <c r="I435" s="30"/>
      <c r="J435" s="27"/>
      <c r="L435"/>
      <c r="M435"/>
      <c r="N435"/>
      <c r="O435"/>
      <c r="P435" s="7"/>
      <c r="Q435" s="7"/>
      <c r="R435" s="7"/>
    </row>
    <row r="436" spans="8:18">
      <c r="L436"/>
      <c r="M436"/>
      <c r="N436"/>
      <c r="O436"/>
    </row>
    <row r="437" spans="8:18">
      <c r="L437"/>
      <c r="M437"/>
      <c r="N437"/>
      <c r="O437"/>
    </row>
    <row r="438" spans="8:18">
      <c r="L438"/>
      <c r="M438"/>
      <c r="N438"/>
      <c r="O438"/>
    </row>
    <row r="439" spans="8:18">
      <c r="L439"/>
      <c r="M439"/>
      <c r="N439"/>
      <c r="O439"/>
    </row>
    <row r="440" spans="8:18">
      <c r="L440"/>
      <c r="M440"/>
      <c r="N440"/>
      <c r="O440"/>
    </row>
    <row r="441" spans="8:18">
      <c r="L441"/>
      <c r="M441"/>
      <c r="N441"/>
      <c r="O441"/>
    </row>
    <row r="442" spans="8:18">
      <c r="L442"/>
      <c r="M442"/>
      <c r="N442"/>
      <c r="O442"/>
    </row>
    <row r="443" spans="8:18">
      <c r="L443"/>
      <c r="M443"/>
      <c r="N443"/>
      <c r="O443"/>
    </row>
    <row r="444" spans="8:18">
      <c r="L444"/>
      <c r="M444"/>
      <c r="N444"/>
      <c r="O444"/>
    </row>
    <row r="445" spans="8:18">
      <c r="L445"/>
      <c r="M445"/>
      <c r="N445"/>
      <c r="O445"/>
    </row>
    <row r="446" spans="8:18">
      <c r="L446"/>
      <c r="M446"/>
      <c r="N446"/>
      <c r="O446"/>
    </row>
    <row r="447" spans="8:18">
      <c r="L447"/>
      <c r="M447"/>
      <c r="N447"/>
      <c r="O447"/>
    </row>
    <row r="448" spans="8:18">
      <c r="L448"/>
      <c r="M448"/>
      <c r="N448"/>
      <c r="O448"/>
    </row>
    <row r="449" spans="12:15">
      <c r="L449"/>
      <c r="M449"/>
      <c r="N449"/>
      <c r="O449"/>
    </row>
    <row r="450" spans="12:15">
      <c r="L450"/>
      <c r="M450"/>
      <c r="N450"/>
      <c r="O450"/>
    </row>
    <row r="451" spans="12:15">
      <c r="L451"/>
      <c r="M451"/>
      <c r="N451"/>
      <c r="O451"/>
    </row>
    <row r="452" spans="12:15">
      <c r="L452"/>
      <c r="M452"/>
      <c r="N452"/>
      <c r="O452"/>
    </row>
    <row r="453" spans="12:15">
      <c r="L453"/>
      <c r="M453"/>
      <c r="N453"/>
      <c r="O453"/>
    </row>
    <row r="454" spans="12:15">
      <c r="L454"/>
      <c r="M454"/>
      <c r="N454"/>
      <c r="O454"/>
    </row>
    <row r="455" spans="12:15">
      <c r="L455"/>
      <c r="M455"/>
      <c r="N455"/>
      <c r="O455"/>
    </row>
    <row r="456" spans="12:15">
      <c r="L456"/>
      <c r="M456"/>
      <c r="N456"/>
      <c r="O456"/>
    </row>
    <row r="457" spans="12:15">
      <c r="L457"/>
      <c r="M457"/>
      <c r="N457"/>
      <c r="O457"/>
    </row>
    <row r="458" spans="12:15">
      <c r="L458"/>
      <c r="M458"/>
      <c r="N458"/>
      <c r="O458"/>
    </row>
    <row r="459" spans="12:15">
      <c r="L459"/>
      <c r="M459"/>
      <c r="N459"/>
      <c r="O459"/>
    </row>
    <row r="460" spans="12:15">
      <c r="L460"/>
      <c r="M460"/>
      <c r="N460"/>
      <c r="O460"/>
    </row>
    <row r="461" spans="12:15">
      <c r="L461"/>
      <c r="M461"/>
      <c r="N461"/>
      <c r="O461"/>
    </row>
    <row r="462" spans="12:15">
      <c r="L462"/>
      <c r="M462"/>
      <c r="N462"/>
      <c r="O462"/>
    </row>
    <row r="463" spans="12:15">
      <c r="L463"/>
      <c r="M463"/>
      <c r="N463"/>
      <c r="O463"/>
    </row>
    <row r="464" spans="12:15">
      <c r="L464"/>
      <c r="M464"/>
      <c r="N464"/>
      <c r="O464"/>
    </row>
    <row r="465" spans="12:15">
      <c r="L465"/>
      <c r="M465"/>
      <c r="N465"/>
      <c r="O465"/>
    </row>
    <row r="466" spans="12:15">
      <c r="L466"/>
      <c r="M466"/>
      <c r="N466"/>
      <c r="O466"/>
    </row>
    <row r="467" spans="12:15">
      <c r="L467"/>
      <c r="M467"/>
      <c r="N467"/>
      <c r="O467"/>
    </row>
    <row r="468" spans="12:15">
      <c r="L468"/>
      <c r="M468"/>
      <c r="N468"/>
      <c r="O468"/>
    </row>
    <row r="469" spans="12:15">
      <c r="L469"/>
      <c r="M469"/>
      <c r="N469"/>
      <c r="O469"/>
    </row>
    <row r="470" spans="12:15">
      <c r="L470"/>
      <c r="M470"/>
      <c r="N470"/>
      <c r="O470"/>
    </row>
    <row r="471" spans="12:15">
      <c r="L471"/>
      <c r="M471"/>
      <c r="N471"/>
      <c r="O471"/>
    </row>
    <row r="472" spans="12:15">
      <c r="L472"/>
      <c r="M472"/>
      <c r="N472"/>
      <c r="O472"/>
    </row>
    <row r="473" spans="12:15">
      <c r="L473"/>
      <c r="M473"/>
      <c r="N473"/>
      <c r="O473"/>
    </row>
    <row r="474" spans="12:15">
      <c r="L474"/>
      <c r="M474"/>
      <c r="N474"/>
      <c r="O474"/>
    </row>
    <row r="475" spans="12:15">
      <c r="L475"/>
      <c r="M475"/>
      <c r="N475"/>
      <c r="O475"/>
    </row>
    <row r="476" spans="12:15">
      <c r="L476"/>
      <c r="M476"/>
      <c r="N476"/>
      <c r="O476"/>
    </row>
    <row r="477" spans="12:15">
      <c r="L477"/>
      <c r="M477"/>
      <c r="N477"/>
      <c r="O477"/>
    </row>
    <row r="478" spans="12:15">
      <c r="L478"/>
      <c r="M478"/>
      <c r="N478"/>
      <c r="O478"/>
    </row>
    <row r="479" spans="12:15">
      <c r="L479"/>
      <c r="M479"/>
      <c r="N479"/>
      <c r="O479"/>
    </row>
    <row r="480" spans="12:15">
      <c r="L480"/>
      <c r="M480"/>
      <c r="N480"/>
      <c r="O480"/>
    </row>
    <row r="481" spans="12:15">
      <c r="L481"/>
      <c r="M481"/>
      <c r="N481"/>
      <c r="O481"/>
    </row>
    <row r="482" spans="12:15">
      <c r="L482"/>
      <c r="M482"/>
      <c r="N482"/>
      <c r="O482"/>
    </row>
    <row r="483" spans="12:15">
      <c r="L483"/>
      <c r="M483"/>
      <c r="N483"/>
      <c r="O483"/>
    </row>
    <row r="484" spans="12:15">
      <c r="L484"/>
      <c r="M484"/>
      <c r="N484"/>
      <c r="O484"/>
    </row>
    <row r="485" spans="12:15">
      <c r="L485"/>
      <c r="M485"/>
      <c r="N485"/>
      <c r="O485"/>
    </row>
    <row r="486" spans="12:15">
      <c r="L486"/>
      <c r="M486"/>
      <c r="N486"/>
      <c r="O486"/>
    </row>
    <row r="487" spans="12:15">
      <c r="L487"/>
      <c r="M487"/>
      <c r="N487"/>
      <c r="O487"/>
    </row>
    <row r="488" spans="12:15">
      <c r="L488"/>
      <c r="M488"/>
      <c r="N488"/>
      <c r="O488"/>
    </row>
    <row r="489" spans="12:15">
      <c r="L489"/>
      <c r="M489"/>
      <c r="N489"/>
      <c r="O489"/>
    </row>
    <row r="490" spans="12:15">
      <c r="L490"/>
      <c r="M490"/>
      <c r="N490"/>
      <c r="O490"/>
    </row>
    <row r="491" spans="12:15">
      <c r="L491"/>
      <c r="M491"/>
      <c r="N491"/>
      <c r="O491"/>
    </row>
    <row r="492" spans="12:15">
      <c r="L492"/>
      <c r="M492"/>
      <c r="N492"/>
      <c r="O492"/>
    </row>
    <row r="493" spans="12:15">
      <c r="L493"/>
      <c r="M493"/>
      <c r="N493"/>
      <c r="O493"/>
    </row>
    <row r="494" spans="12:15">
      <c r="L494"/>
      <c r="M494"/>
      <c r="N494"/>
      <c r="O494"/>
    </row>
    <row r="495" spans="12:15">
      <c r="L495"/>
      <c r="M495"/>
      <c r="N495"/>
      <c r="O495"/>
    </row>
    <row r="496" spans="12:15">
      <c r="L496"/>
      <c r="M496"/>
      <c r="N496"/>
      <c r="O496"/>
    </row>
    <row r="497" spans="12:15">
      <c r="L497"/>
      <c r="M497"/>
      <c r="N497"/>
      <c r="O497"/>
    </row>
    <row r="498" spans="12:15">
      <c r="L498"/>
      <c r="M498"/>
      <c r="N498"/>
      <c r="O498"/>
    </row>
    <row r="499" spans="12:15">
      <c r="L499"/>
      <c r="M499"/>
      <c r="N499"/>
      <c r="O499"/>
    </row>
    <row r="500" spans="12:15">
      <c r="L500"/>
      <c r="M500"/>
      <c r="N500"/>
      <c r="O500"/>
    </row>
    <row r="501" spans="12:15">
      <c r="L501"/>
      <c r="M501"/>
      <c r="N501"/>
      <c r="O501"/>
    </row>
    <row r="502" spans="12:15">
      <c r="L502"/>
      <c r="M502"/>
      <c r="N502"/>
      <c r="O502"/>
    </row>
    <row r="503" spans="12:15">
      <c r="L503"/>
      <c r="M503"/>
      <c r="N503"/>
      <c r="O503"/>
    </row>
    <row r="504" spans="12:15">
      <c r="L504"/>
      <c r="M504"/>
      <c r="N504"/>
      <c r="O504"/>
    </row>
    <row r="505" spans="12:15">
      <c r="L505"/>
      <c r="M505"/>
      <c r="N505"/>
      <c r="O505"/>
    </row>
    <row r="506" spans="12:15">
      <c r="L506"/>
      <c r="M506"/>
      <c r="N506"/>
      <c r="O506"/>
    </row>
    <row r="507" spans="12:15">
      <c r="L507"/>
      <c r="M507"/>
      <c r="N507"/>
      <c r="O507"/>
    </row>
    <row r="508" spans="12:15">
      <c r="L508"/>
      <c r="M508"/>
      <c r="N508"/>
      <c r="O508"/>
    </row>
    <row r="509" spans="12:15">
      <c r="L509"/>
      <c r="M509"/>
      <c r="N509"/>
      <c r="O509"/>
    </row>
    <row r="510" spans="12:15">
      <c r="L510"/>
      <c r="M510"/>
      <c r="N510"/>
      <c r="O510"/>
    </row>
    <row r="511" spans="12:15">
      <c r="L511"/>
      <c r="M511"/>
      <c r="N511"/>
      <c r="O511"/>
    </row>
    <row r="512" spans="12:15">
      <c r="L512"/>
      <c r="M512"/>
      <c r="N512"/>
      <c r="O512"/>
    </row>
    <row r="513" spans="12:15">
      <c r="L513"/>
      <c r="M513"/>
      <c r="N513"/>
      <c r="O513"/>
    </row>
    <row r="514" spans="12:15">
      <c r="L514"/>
      <c r="M514"/>
      <c r="N514"/>
      <c r="O514"/>
    </row>
    <row r="515" spans="12:15">
      <c r="L515"/>
      <c r="M515"/>
      <c r="N515"/>
      <c r="O515"/>
    </row>
    <row r="516" spans="12:15">
      <c r="L516"/>
      <c r="M516"/>
      <c r="N516"/>
      <c r="O516"/>
    </row>
    <row r="517" spans="12:15">
      <c r="L517"/>
      <c r="M517"/>
      <c r="N517"/>
      <c r="O517"/>
    </row>
    <row r="518" spans="12:15">
      <c r="L518"/>
      <c r="M518"/>
      <c r="N518"/>
      <c r="O518"/>
    </row>
    <row r="519" spans="12:15">
      <c r="L519"/>
      <c r="M519"/>
      <c r="N519"/>
      <c r="O519"/>
    </row>
    <row r="520" spans="12:15">
      <c r="L520"/>
      <c r="M520"/>
      <c r="N520"/>
      <c r="O520"/>
    </row>
    <row r="521" spans="12:15">
      <c r="L521"/>
      <c r="M521"/>
      <c r="N521"/>
      <c r="O521"/>
    </row>
    <row r="522" spans="12:15">
      <c r="L522"/>
      <c r="M522"/>
      <c r="N522"/>
      <c r="O522"/>
    </row>
    <row r="523" spans="12:15">
      <c r="L523"/>
      <c r="M523"/>
      <c r="N523"/>
      <c r="O523"/>
    </row>
    <row r="524" spans="12:15">
      <c r="L524"/>
      <c r="M524"/>
      <c r="N524"/>
      <c r="O524"/>
    </row>
    <row r="525" spans="12:15">
      <c r="L525"/>
      <c r="M525"/>
      <c r="N525"/>
      <c r="O525"/>
    </row>
    <row r="526" spans="12:15">
      <c r="L526"/>
      <c r="M526"/>
      <c r="N526"/>
      <c r="O526"/>
    </row>
    <row r="527" spans="12:15">
      <c r="L527"/>
      <c r="M527"/>
      <c r="N527"/>
      <c r="O527"/>
    </row>
    <row r="528" spans="12:15">
      <c r="L528"/>
      <c r="M528"/>
      <c r="N528"/>
      <c r="O528"/>
    </row>
    <row r="529" spans="12:15">
      <c r="L529"/>
      <c r="M529"/>
      <c r="N529"/>
      <c r="O529"/>
    </row>
    <row r="530" spans="12:15">
      <c r="L530"/>
      <c r="M530"/>
      <c r="N530"/>
      <c r="O530"/>
    </row>
    <row r="531" spans="12:15">
      <c r="L531"/>
      <c r="M531"/>
      <c r="N531"/>
      <c r="O531"/>
    </row>
    <row r="532" spans="12:15">
      <c r="L532"/>
      <c r="M532"/>
      <c r="N532"/>
      <c r="O532"/>
    </row>
    <row r="533" spans="12:15">
      <c r="L533"/>
      <c r="M533"/>
      <c r="N533"/>
      <c r="O533"/>
    </row>
    <row r="534" spans="12:15">
      <c r="L534"/>
      <c r="M534"/>
      <c r="N534"/>
      <c r="O534"/>
    </row>
    <row r="535" spans="12:15">
      <c r="L535"/>
      <c r="M535"/>
      <c r="N535"/>
      <c r="O535"/>
    </row>
    <row r="536" spans="12:15">
      <c r="L536"/>
      <c r="M536"/>
      <c r="N536"/>
      <c r="O536"/>
    </row>
    <row r="537" spans="12:15">
      <c r="L537"/>
      <c r="M537"/>
      <c r="N537"/>
      <c r="O537"/>
    </row>
    <row r="538" spans="12:15">
      <c r="L538"/>
      <c r="M538"/>
      <c r="N538"/>
      <c r="O538"/>
    </row>
    <row r="539" spans="12:15">
      <c r="L539"/>
      <c r="M539"/>
      <c r="N539"/>
      <c r="O539"/>
    </row>
    <row r="540" spans="12:15">
      <c r="L540"/>
      <c r="M540"/>
      <c r="N540"/>
      <c r="O540"/>
    </row>
    <row r="541" spans="12:15">
      <c r="L541"/>
      <c r="M541"/>
      <c r="N541"/>
      <c r="O541"/>
    </row>
    <row r="542" spans="12:15">
      <c r="L542"/>
      <c r="M542"/>
      <c r="N542"/>
      <c r="O542"/>
    </row>
    <row r="543" spans="12:15">
      <c r="L543"/>
      <c r="M543"/>
      <c r="N543"/>
      <c r="O543"/>
    </row>
    <row r="544" spans="12:15">
      <c r="L544"/>
      <c r="M544"/>
      <c r="N544"/>
      <c r="O544"/>
    </row>
    <row r="545" spans="12:15">
      <c r="L545"/>
      <c r="M545"/>
      <c r="N545"/>
      <c r="O545"/>
    </row>
    <row r="546" spans="12:15">
      <c r="L546"/>
      <c r="M546"/>
      <c r="N546"/>
      <c r="O546"/>
    </row>
    <row r="547" spans="12:15">
      <c r="L547"/>
      <c r="M547"/>
      <c r="N547"/>
      <c r="O547"/>
    </row>
    <row r="548" spans="12:15">
      <c r="L548"/>
      <c r="M548"/>
      <c r="N548"/>
      <c r="O548"/>
    </row>
    <row r="549" spans="12:15">
      <c r="L549"/>
      <c r="M549"/>
      <c r="N549"/>
      <c r="O549"/>
    </row>
    <row r="550" spans="12:15">
      <c r="L550"/>
      <c r="M550"/>
      <c r="N550"/>
      <c r="O550"/>
    </row>
    <row r="551" spans="12:15">
      <c r="L551"/>
      <c r="M551"/>
      <c r="N551"/>
      <c r="O551"/>
    </row>
    <row r="552" spans="12:15">
      <c r="L552"/>
      <c r="M552"/>
      <c r="N552"/>
      <c r="O552"/>
    </row>
    <row r="553" spans="12:15">
      <c r="L553"/>
      <c r="M553"/>
      <c r="N553"/>
      <c r="O553"/>
    </row>
    <row r="554" spans="12:15">
      <c r="L554"/>
      <c r="M554"/>
      <c r="N554"/>
      <c r="O554"/>
    </row>
    <row r="555" spans="12:15">
      <c r="L555"/>
      <c r="M555"/>
      <c r="N555"/>
      <c r="O555"/>
    </row>
    <row r="556" spans="12:15">
      <c r="L556"/>
      <c r="M556"/>
      <c r="N556"/>
      <c r="O556"/>
    </row>
    <row r="557" spans="12:15">
      <c r="L557"/>
      <c r="M557"/>
      <c r="N557"/>
      <c r="O557"/>
    </row>
    <row r="558" spans="12:15">
      <c r="L558"/>
      <c r="M558"/>
      <c r="N558"/>
      <c r="O558"/>
    </row>
    <row r="559" spans="12:15">
      <c r="L559"/>
      <c r="M559"/>
      <c r="N559"/>
      <c r="O559"/>
    </row>
    <row r="560" spans="12:15">
      <c r="L560"/>
      <c r="M560"/>
      <c r="N560"/>
      <c r="O560"/>
    </row>
    <row r="561" spans="12:15">
      <c r="L561"/>
      <c r="M561"/>
      <c r="N561"/>
      <c r="O561"/>
    </row>
    <row r="562" spans="12:15">
      <c r="L562"/>
      <c r="M562"/>
      <c r="N562"/>
      <c r="O562"/>
    </row>
    <row r="563" spans="12:15">
      <c r="L563"/>
      <c r="M563"/>
      <c r="N563"/>
      <c r="O563"/>
    </row>
    <row r="564" spans="12:15">
      <c r="L564"/>
      <c r="M564"/>
      <c r="N564"/>
      <c r="O564"/>
    </row>
    <row r="565" spans="12:15">
      <c r="L565"/>
      <c r="M565"/>
      <c r="N565"/>
      <c r="O565"/>
    </row>
    <row r="566" spans="12:15">
      <c r="L566"/>
      <c r="M566"/>
      <c r="N566"/>
      <c r="O566"/>
    </row>
    <row r="567" spans="12:15">
      <c r="L567"/>
      <c r="M567"/>
      <c r="N567"/>
      <c r="O567"/>
    </row>
    <row r="568" spans="12:15">
      <c r="L568"/>
      <c r="M568"/>
      <c r="N568"/>
      <c r="O568"/>
    </row>
    <row r="569" spans="12:15">
      <c r="L569"/>
      <c r="M569"/>
      <c r="N569"/>
      <c r="O569"/>
    </row>
    <row r="570" spans="12:15">
      <c r="L570"/>
      <c r="M570"/>
      <c r="N570"/>
      <c r="O570"/>
    </row>
    <row r="571" spans="12:15">
      <c r="L571"/>
      <c r="M571"/>
      <c r="N571"/>
      <c r="O571"/>
    </row>
    <row r="572" spans="12:15">
      <c r="L572"/>
      <c r="M572"/>
      <c r="N572"/>
      <c r="O572"/>
    </row>
    <row r="573" spans="12:15">
      <c r="L573"/>
      <c r="M573"/>
      <c r="N573"/>
      <c r="O573"/>
    </row>
    <row r="574" spans="12:15">
      <c r="L574"/>
      <c r="M574"/>
      <c r="N574"/>
      <c r="O574"/>
    </row>
    <row r="575" spans="12:15">
      <c r="L575"/>
      <c r="M575"/>
      <c r="N575"/>
      <c r="O575"/>
    </row>
    <row r="576" spans="12:15">
      <c r="L576"/>
      <c r="M576"/>
      <c r="N576"/>
      <c r="O576"/>
    </row>
    <row r="577" spans="12:15">
      <c r="L577"/>
      <c r="M577"/>
      <c r="N577"/>
      <c r="O577"/>
    </row>
    <row r="578" spans="12:15">
      <c r="L578"/>
      <c r="M578"/>
      <c r="N578"/>
      <c r="O578"/>
    </row>
    <row r="579" spans="12:15">
      <c r="L579"/>
      <c r="M579"/>
      <c r="N579"/>
      <c r="O579"/>
    </row>
    <row r="580" spans="12:15">
      <c r="L580"/>
      <c r="M580"/>
      <c r="N580"/>
      <c r="O580"/>
    </row>
    <row r="581" spans="12:15">
      <c r="L581"/>
      <c r="M581"/>
      <c r="N581"/>
      <c r="O581"/>
    </row>
    <row r="582" spans="12:15">
      <c r="L582"/>
      <c r="M582"/>
      <c r="N582"/>
      <c r="O582"/>
    </row>
    <row r="583" spans="12:15">
      <c r="L583"/>
      <c r="M583"/>
      <c r="N583"/>
      <c r="O583"/>
    </row>
    <row r="584" spans="12:15">
      <c r="L584"/>
      <c r="M584"/>
      <c r="N584"/>
      <c r="O584"/>
    </row>
    <row r="585" spans="12:15">
      <c r="L585"/>
      <c r="M585"/>
      <c r="N585"/>
      <c r="O585"/>
    </row>
    <row r="586" spans="12:15">
      <c r="L586"/>
      <c r="M586"/>
      <c r="N586"/>
      <c r="O586"/>
    </row>
    <row r="587" spans="12:15">
      <c r="L587"/>
      <c r="M587"/>
      <c r="N587"/>
      <c r="O587"/>
    </row>
    <row r="588" spans="12:15">
      <c r="L588"/>
      <c r="M588"/>
      <c r="N588"/>
      <c r="O588"/>
    </row>
    <row r="589" spans="12:15">
      <c r="L589"/>
      <c r="M589"/>
      <c r="N589"/>
      <c r="O589"/>
    </row>
    <row r="590" spans="12:15">
      <c r="L590"/>
      <c r="M590"/>
      <c r="N590"/>
      <c r="O590"/>
    </row>
    <row r="591" spans="12:15">
      <c r="L591"/>
      <c r="M591"/>
      <c r="N591"/>
      <c r="O591"/>
    </row>
    <row r="592" spans="12:15">
      <c r="L592"/>
      <c r="M592"/>
      <c r="N592"/>
      <c r="O592"/>
    </row>
    <row r="593" spans="12:15">
      <c r="L593"/>
      <c r="M593"/>
      <c r="N593"/>
      <c r="O593"/>
    </row>
    <row r="594" spans="12:15">
      <c r="L594"/>
      <c r="M594"/>
      <c r="N594"/>
      <c r="O594"/>
    </row>
    <row r="595" spans="12:15">
      <c r="L595"/>
      <c r="M595"/>
      <c r="N595"/>
      <c r="O595"/>
    </row>
    <row r="596" spans="12:15">
      <c r="L596"/>
      <c r="M596"/>
      <c r="N596"/>
      <c r="O596"/>
    </row>
    <row r="597" spans="12:15">
      <c r="L597"/>
      <c r="M597"/>
      <c r="N597"/>
      <c r="O597"/>
    </row>
    <row r="598" spans="12:15">
      <c r="L598"/>
      <c r="M598"/>
      <c r="N598"/>
      <c r="O598"/>
    </row>
    <row r="599" spans="12:15">
      <c r="L599"/>
      <c r="M599"/>
      <c r="N599"/>
      <c r="O599"/>
    </row>
    <row r="600" spans="12:15">
      <c r="L600"/>
      <c r="M600"/>
      <c r="N600"/>
      <c r="O600"/>
    </row>
    <row r="601" spans="12:15">
      <c r="L601"/>
      <c r="M601"/>
      <c r="N601"/>
      <c r="O601"/>
    </row>
    <row r="602" spans="12:15">
      <c r="L602"/>
      <c r="M602"/>
      <c r="N602"/>
      <c r="O602"/>
    </row>
    <row r="603" spans="12:15">
      <c r="L603"/>
      <c r="M603"/>
      <c r="N603"/>
      <c r="O603"/>
    </row>
    <row r="604" spans="12:15">
      <c r="L604"/>
      <c r="M604"/>
      <c r="N604"/>
      <c r="O604"/>
    </row>
    <row r="605" spans="12:15">
      <c r="L605"/>
      <c r="M605"/>
      <c r="N605"/>
      <c r="O605"/>
    </row>
    <row r="606" spans="12:15">
      <c r="L606"/>
      <c r="M606"/>
      <c r="N606"/>
      <c r="O606"/>
    </row>
    <row r="607" spans="12:15">
      <c r="L607"/>
      <c r="M607"/>
      <c r="N607"/>
      <c r="O607"/>
    </row>
    <row r="608" spans="12:15">
      <c r="L608"/>
      <c r="M608"/>
      <c r="N608"/>
      <c r="O608"/>
    </row>
    <row r="609" spans="12:15">
      <c r="L609"/>
      <c r="M609"/>
      <c r="N609"/>
      <c r="O609"/>
    </row>
    <row r="610" spans="12:15">
      <c r="L610"/>
      <c r="M610"/>
      <c r="N610"/>
      <c r="O610"/>
    </row>
    <row r="611" spans="12:15">
      <c r="L611"/>
      <c r="M611"/>
      <c r="N611"/>
      <c r="O611"/>
    </row>
    <row r="612" spans="12:15">
      <c r="L612"/>
      <c r="M612"/>
      <c r="N612"/>
      <c r="O612"/>
    </row>
    <row r="613" spans="12:15">
      <c r="L613"/>
      <c r="M613"/>
      <c r="N613"/>
      <c r="O613"/>
    </row>
    <row r="614" spans="12:15">
      <c r="L614"/>
      <c r="M614"/>
      <c r="N614"/>
      <c r="O614"/>
    </row>
    <row r="615" spans="12:15">
      <c r="L615"/>
      <c r="M615"/>
      <c r="N615"/>
      <c r="O615"/>
    </row>
    <row r="616" spans="12:15">
      <c r="L616"/>
      <c r="M616"/>
      <c r="N616"/>
      <c r="O616"/>
    </row>
    <row r="617" spans="12:15">
      <c r="L617"/>
      <c r="M617"/>
      <c r="N617"/>
      <c r="O617"/>
    </row>
    <row r="618" spans="12:15">
      <c r="L618"/>
      <c r="M618"/>
      <c r="N618"/>
      <c r="O618"/>
    </row>
    <row r="619" spans="12:15">
      <c r="L619"/>
      <c r="M619"/>
      <c r="N619"/>
      <c r="O619"/>
    </row>
    <row r="620" spans="12:15">
      <c r="L620"/>
      <c r="M620"/>
      <c r="N620"/>
      <c r="O620"/>
    </row>
    <row r="621" spans="12:15">
      <c r="L621"/>
      <c r="M621"/>
      <c r="N621"/>
      <c r="O621"/>
    </row>
    <row r="622" spans="12:15">
      <c r="L622"/>
      <c r="M622"/>
      <c r="N622"/>
      <c r="O622"/>
    </row>
    <row r="623" spans="12:15">
      <c r="L623"/>
      <c r="M623"/>
      <c r="N623"/>
      <c r="O623"/>
    </row>
    <row r="624" spans="12:15">
      <c r="L624"/>
      <c r="M624"/>
      <c r="N624"/>
      <c r="O624"/>
    </row>
    <row r="625" spans="12:15">
      <c r="L625"/>
      <c r="M625"/>
      <c r="N625"/>
      <c r="O625"/>
    </row>
    <row r="626" spans="12:15">
      <c r="L626"/>
      <c r="M626"/>
      <c r="N626"/>
      <c r="O626"/>
    </row>
    <row r="627" spans="12:15">
      <c r="L627"/>
      <c r="M627"/>
      <c r="N627"/>
      <c r="O627"/>
    </row>
    <row r="628" spans="12:15">
      <c r="L628"/>
      <c r="M628"/>
      <c r="N628"/>
      <c r="O628"/>
    </row>
    <row r="629" spans="12:15">
      <c r="L629"/>
      <c r="M629"/>
      <c r="N629"/>
      <c r="O629"/>
    </row>
    <row r="630" spans="12:15">
      <c r="L630"/>
      <c r="M630"/>
      <c r="N630"/>
      <c r="O630"/>
    </row>
    <row r="631" spans="12:15">
      <c r="L631"/>
      <c r="M631"/>
      <c r="N631"/>
      <c r="O631"/>
    </row>
    <row r="632" spans="12:15">
      <c r="L632"/>
      <c r="M632"/>
      <c r="N632"/>
      <c r="O632"/>
    </row>
    <row r="633" spans="12:15">
      <c r="L633"/>
      <c r="M633"/>
      <c r="N633"/>
      <c r="O633"/>
    </row>
    <row r="634" spans="12:15">
      <c r="L634"/>
      <c r="M634"/>
      <c r="N634"/>
      <c r="O634"/>
    </row>
    <row r="635" spans="12:15">
      <c r="L635"/>
      <c r="M635"/>
      <c r="N635"/>
      <c r="O635"/>
    </row>
    <row r="636" spans="12:15">
      <c r="L636"/>
      <c r="M636"/>
      <c r="N636"/>
      <c r="O636"/>
    </row>
    <row r="637" spans="12:15">
      <c r="L637"/>
      <c r="M637"/>
      <c r="N637"/>
      <c r="O637"/>
    </row>
    <row r="638" spans="12:15">
      <c r="L638"/>
      <c r="M638"/>
      <c r="N638"/>
      <c r="O638"/>
    </row>
    <row r="639" spans="12:15">
      <c r="L639"/>
      <c r="M639"/>
      <c r="N639"/>
      <c r="O639"/>
    </row>
    <row r="640" spans="12:15">
      <c r="L640"/>
      <c r="M640"/>
      <c r="N640"/>
      <c r="O640"/>
    </row>
    <row r="641" spans="12:15">
      <c r="L641"/>
      <c r="M641"/>
      <c r="N641"/>
      <c r="O641"/>
    </row>
    <row r="642" spans="12:15">
      <c r="L642"/>
      <c r="M642"/>
      <c r="N642"/>
      <c r="O642"/>
    </row>
    <row r="643" spans="12:15">
      <c r="L643"/>
      <c r="M643"/>
      <c r="N643"/>
      <c r="O643"/>
    </row>
    <row r="644" spans="12:15">
      <c r="L644"/>
      <c r="M644"/>
      <c r="N644"/>
      <c r="O644"/>
    </row>
    <row r="645" spans="12:15">
      <c r="L645"/>
      <c r="M645"/>
      <c r="N645"/>
      <c r="O645"/>
    </row>
    <row r="646" spans="12:15">
      <c r="L646"/>
      <c r="M646"/>
      <c r="N646"/>
      <c r="O646"/>
    </row>
    <row r="647" spans="12:15">
      <c r="L647"/>
      <c r="M647"/>
      <c r="N647"/>
      <c r="O647"/>
    </row>
    <row r="648" spans="12:15">
      <c r="L648"/>
      <c r="M648"/>
      <c r="N648"/>
      <c r="O648"/>
    </row>
    <row r="649" spans="12:15">
      <c r="L649"/>
      <c r="M649"/>
      <c r="N649"/>
      <c r="O649"/>
    </row>
    <row r="650" spans="12:15">
      <c r="L650"/>
      <c r="M650"/>
      <c r="N650"/>
      <c r="O650"/>
    </row>
    <row r="651" spans="12:15">
      <c r="L651"/>
      <c r="M651"/>
      <c r="N651"/>
      <c r="O651"/>
    </row>
    <row r="652" spans="12:15">
      <c r="L652"/>
      <c r="M652"/>
      <c r="N652"/>
      <c r="O652"/>
    </row>
    <row r="653" spans="12:15">
      <c r="L653"/>
      <c r="M653"/>
      <c r="N653"/>
      <c r="O653"/>
    </row>
    <row r="654" spans="12:15">
      <c r="L654"/>
      <c r="M654"/>
      <c r="N654"/>
      <c r="O654"/>
    </row>
    <row r="655" spans="12:15">
      <c r="L655"/>
      <c r="M655"/>
      <c r="N655"/>
      <c r="O655"/>
    </row>
    <row r="656" spans="12:15">
      <c r="L656"/>
      <c r="M656"/>
      <c r="N656"/>
      <c r="O656"/>
    </row>
    <row r="657" spans="12:15">
      <c r="L657"/>
      <c r="M657"/>
      <c r="N657"/>
      <c r="O657"/>
    </row>
    <row r="658" spans="12:15">
      <c r="L658"/>
      <c r="M658"/>
      <c r="N658"/>
      <c r="O658"/>
    </row>
    <row r="659" spans="12:15">
      <c r="L659"/>
      <c r="M659"/>
      <c r="N659"/>
      <c r="O659"/>
    </row>
    <row r="660" spans="12:15">
      <c r="L660"/>
      <c r="M660"/>
      <c r="N660"/>
      <c r="O660"/>
    </row>
    <row r="661" spans="12:15">
      <c r="L661"/>
      <c r="M661"/>
      <c r="N661"/>
      <c r="O661"/>
    </row>
    <row r="662" spans="12:15">
      <c r="L662"/>
      <c r="M662"/>
      <c r="N662"/>
      <c r="O662"/>
    </row>
    <row r="663" spans="12:15">
      <c r="L663"/>
      <c r="M663"/>
      <c r="N663"/>
      <c r="O663"/>
    </row>
    <row r="664" spans="12:15">
      <c r="L664"/>
      <c r="M664"/>
      <c r="N664"/>
      <c r="O664"/>
    </row>
    <row r="665" spans="12:15">
      <c r="L665"/>
      <c r="M665"/>
      <c r="N665"/>
      <c r="O665"/>
    </row>
    <row r="666" spans="12:15">
      <c r="L666"/>
      <c r="M666"/>
      <c r="N666"/>
      <c r="O666"/>
    </row>
    <row r="667" spans="12:15">
      <c r="L667"/>
      <c r="M667"/>
      <c r="N667"/>
      <c r="O667"/>
    </row>
    <row r="668" spans="12:15">
      <c r="L668"/>
      <c r="M668"/>
      <c r="N668"/>
      <c r="O668"/>
    </row>
    <row r="669" spans="12:15">
      <c r="L669"/>
      <c r="M669"/>
      <c r="N669"/>
      <c r="O669"/>
    </row>
    <row r="670" spans="12:15">
      <c r="L670"/>
      <c r="M670"/>
      <c r="N670"/>
      <c r="O670"/>
    </row>
    <row r="671" spans="12:15">
      <c r="L671"/>
      <c r="M671"/>
      <c r="N671"/>
      <c r="O671"/>
    </row>
    <row r="672" spans="12:15">
      <c r="L672"/>
      <c r="M672"/>
      <c r="N672"/>
      <c r="O672"/>
    </row>
    <row r="673" spans="12:15">
      <c r="L673"/>
      <c r="M673"/>
      <c r="N673"/>
      <c r="O673"/>
    </row>
    <row r="674" spans="12:15">
      <c r="L674"/>
      <c r="M674"/>
      <c r="N674"/>
      <c r="O674"/>
    </row>
    <row r="675" spans="12:15">
      <c r="L675"/>
      <c r="M675"/>
      <c r="N675"/>
      <c r="O675"/>
    </row>
    <row r="676" spans="12:15">
      <c r="L676"/>
      <c r="M676"/>
      <c r="N676"/>
      <c r="O676"/>
    </row>
    <row r="677" spans="12:15">
      <c r="L677"/>
      <c r="M677"/>
      <c r="N677"/>
      <c r="O677"/>
    </row>
    <row r="678" spans="12:15">
      <c r="L678"/>
      <c r="M678"/>
      <c r="N678"/>
      <c r="O678"/>
    </row>
    <row r="679" spans="12:15">
      <c r="L679"/>
      <c r="M679"/>
      <c r="N679"/>
      <c r="O679"/>
    </row>
    <row r="680" spans="12:15">
      <c r="L680"/>
      <c r="M680"/>
      <c r="N680"/>
      <c r="O680"/>
    </row>
    <row r="681" spans="12:15">
      <c r="L681"/>
      <c r="M681"/>
      <c r="N681"/>
      <c r="O681"/>
    </row>
    <row r="682" spans="12:15">
      <c r="L682"/>
      <c r="M682"/>
      <c r="N682"/>
      <c r="O682"/>
    </row>
    <row r="683" spans="12:15">
      <c r="L683"/>
      <c r="M683"/>
      <c r="N683"/>
      <c r="O683"/>
    </row>
    <row r="684" spans="12:15">
      <c r="L684"/>
      <c r="M684"/>
      <c r="N684"/>
      <c r="O684"/>
    </row>
    <row r="685" spans="12:15">
      <c r="L685"/>
      <c r="M685"/>
      <c r="N685"/>
      <c r="O685"/>
    </row>
    <row r="686" spans="12:15">
      <c r="L686"/>
      <c r="M686"/>
      <c r="N686"/>
      <c r="O686"/>
    </row>
    <row r="687" spans="12:15">
      <c r="L687"/>
      <c r="M687"/>
      <c r="N687"/>
      <c r="O687"/>
    </row>
    <row r="688" spans="12:15">
      <c r="L688"/>
      <c r="M688"/>
      <c r="N688"/>
      <c r="O688"/>
    </row>
    <row r="689" spans="12:15">
      <c r="L689"/>
      <c r="M689"/>
      <c r="N689"/>
      <c r="O689"/>
    </row>
    <row r="690" spans="12:15">
      <c r="L690"/>
      <c r="M690"/>
      <c r="N690"/>
      <c r="O690"/>
    </row>
    <row r="691" spans="12:15">
      <c r="L691"/>
      <c r="M691"/>
      <c r="N691"/>
      <c r="O691"/>
    </row>
    <row r="692" spans="12:15">
      <c r="L692"/>
      <c r="M692"/>
      <c r="N692"/>
      <c r="O692"/>
    </row>
    <row r="693" spans="12:15">
      <c r="L693"/>
      <c r="M693"/>
      <c r="N693"/>
      <c r="O693"/>
    </row>
    <row r="694" spans="12:15">
      <c r="L694"/>
      <c r="M694"/>
      <c r="N694"/>
      <c r="O694"/>
    </row>
    <row r="695" spans="12:15">
      <c r="L695"/>
      <c r="M695"/>
      <c r="N695"/>
      <c r="O695"/>
    </row>
    <row r="696" spans="12:15">
      <c r="L696"/>
      <c r="M696"/>
      <c r="N696"/>
      <c r="O696"/>
    </row>
    <row r="697" spans="12:15">
      <c r="L697"/>
      <c r="M697"/>
      <c r="N697"/>
      <c r="O697"/>
    </row>
    <row r="698" spans="12:15">
      <c r="L698"/>
      <c r="M698"/>
      <c r="N698"/>
      <c r="O698"/>
    </row>
    <row r="699" spans="12:15">
      <c r="L699"/>
      <c r="M699"/>
      <c r="N699"/>
      <c r="O699"/>
    </row>
    <row r="700" spans="12:15">
      <c r="L700"/>
      <c r="M700"/>
      <c r="N700"/>
      <c r="O700"/>
    </row>
    <row r="701" spans="12:15">
      <c r="L701"/>
      <c r="M701"/>
      <c r="N701"/>
      <c r="O701"/>
    </row>
    <row r="702" spans="12:15">
      <c r="L702"/>
      <c r="M702"/>
      <c r="N702"/>
      <c r="O702"/>
    </row>
    <row r="703" spans="12:15">
      <c r="L703"/>
      <c r="M703"/>
      <c r="N703"/>
      <c r="O703"/>
    </row>
    <row r="704" spans="12:15">
      <c r="L704"/>
      <c r="M704"/>
      <c r="N704"/>
      <c r="O704"/>
    </row>
    <row r="705" spans="12:15">
      <c r="L705"/>
      <c r="M705"/>
      <c r="N705"/>
      <c r="O705"/>
    </row>
    <row r="706" spans="12:15">
      <c r="L706"/>
      <c r="M706"/>
      <c r="N706"/>
      <c r="O706"/>
    </row>
    <row r="707" spans="12:15">
      <c r="L707"/>
      <c r="M707"/>
      <c r="N707"/>
      <c r="O707"/>
    </row>
    <row r="708" spans="12:15">
      <c r="L708"/>
      <c r="M708"/>
      <c r="N708"/>
      <c r="O708"/>
    </row>
    <row r="709" spans="12:15">
      <c r="L709"/>
      <c r="M709"/>
      <c r="N709"/>
      <c r="O709"/>
    </row>
    <row r="710" spans="12:15">
      <c r="L710"/>
      <c r="M710"/>
      <c r="N710"/>
      <c r="O710"/>
    </row>
    <row r="711" spans="12:15">
      <c r="L711"/>
      <c r="M711"/>
      <c r="N711"/>
      <c r="O711"/>
    </row>
    <row r="712" spans="12:15">
      <c r="L712"/>
      <c r="M712"/>
      <c r="N712"/>
      <c r="O712"/>
    </row>
    <row r="713" spans="12:15">
      <c r="L713"/>
      <c r="M713"/>
      <c r="N713"/>
      <c r="O713"/>
    </row>
    <row r="714" spans="12:15">
      <c r="L714"/>
      <c r="M714"/>
      <c r="N714"/>
      <c r="O714"/>
    </row>
    <row r="715" spans="12:15">
      <c r="L715"/>
      <c r="M715"/>
      <c r="N715"/>
      <c r="O715"/>
    </row>
    <row r="716" spans="12:15">
      <c r="L716"/>
      <c r="M716"/>
      <c r="N716"/>
      <c r="O716"/>
    </row>
    <row r="717" spans="12:15">
      <c r="L717"/>
      <c r="M717"/>
      <c r="N717"/>
      <c r="O717"/>
    </row>
    <row r="718" spans="12:15">
      <c r="L718"/>
      <c r="M718"/>
      <c r="N718"/>
      <c r="O718"/>
    </row>
    <row r="719" spans="12:15">
      <c r="L719"/>
      <c r="M719"/>
      <c r="N719"/>
      <c r="O719"/>
    </row>
    <row r="720" spans="12:15">
      <c r="L720"/>
      <c r="M720"/>
      <c r="N720"/>
      <c r="O720"/>
    </row>
    <row r="721" spans="12:15">
      <c r="L721"/>
      <c r="M721"/>
      <c r="N721"/>
      <c r="O721"/>
    </row>
    <row r="722" spans="12:15">
      <c r="L722"/>
      <c r="M722"/>
      <c r="N722"/>
      <c r="O722"/>
    </row>
    <row r="723" spans="12:15">
      <c r="L723"/>
      <c r="M723"/>
      <c r="N723"/>
      <c r="O723"/>
    </row>
    <row r="724" spans="12:15">
      <c r="L724"/>
      <c r="M724"/>
      <c r="N724"/>
      <c r="O724"/>
    </row>
    <row r="725" spans="12:15">
      <c r="L725"/>
      <c r="M725"/>
      <c r="N725"/>
      <c r="O725"/>
    </row>
    <row r="726" spans="12:15">
      <c r="L726"/>
      <c r="M726"/>
      <c r="N726"/>
      <c r="O726"/>
    </row>
    <row r="727" spans="12:15">
      <c r="L727"/>
      <c r="M727"/>
      <c r="N727"/>
      <c r="O727"/>
    </row>
    <row r="728" spans="12:15">
      <c r="L728"/>
      <c r="M728"/>
      <c r="N728"/>
      <c r="O728"/>
    </row>
    <row r="729" spans="12:15">
      <c r="L729"/>
      <c r="M729"/>
      <c r="N729"/>
      <c r="O729"/>
    </row>
    <row r="730" spans="12:15">
      <c r="L730"/>
      <c r="M730"/>
      <c r="N730"/>
      <c r="O730"/>
    </row>
    <row r="731" spans="12:15">
      <c r="L731"/>
      <c r="M731"/>
      <c r="N731"/>
      <c r="O731"/>
    </row>
    <row r="732" spans="12:15">
      <c r="L732"/>
      <c r="M732"/>
      <c r="N732"/>
      <c r="O732"/>
    </row>
    <row r="733" spans="12:15">
      <c r="L733"/>
      <c r="M733"/>
      <c r="N733"/>
      <c r="O733"/>
    </row>
    <row r="734" spans="12:15">
      <c r="L734"/>
      <c r="M734"/>
      <c r="N734"/>
      <c r="O734"/>
    </row>
    <row r="735" spans="12:15">
      <c r="L735"/>
      <c r="M735"/>
      <c r="N735"/>
      <c r="O735"/>
    </row>
    <row r="736" spans="12:15">
      <c r="L736"/>
      <c r="M736"/>
      <c r="N736"/>
      <c r="O736"/>
    </row>
    <row r="737" spans="12:15">
      <c r="L737"/>
      <c r="M737"/>
      <c r="N737"/>
      <c r="O737"/>
    </row>
    <row r="738" spans="12:15">
      <c r="L738"/>
      <c r="M738"/>
      <c r="N738"/>
      <c r="O738"/>
    </row>
    <row r="739" spans="12:15">
      <c r="L739"/>
      <c r="M739"/>
      <c r="N739"/>
      <c r="O739"/>
    </row>
    <row r="740" spans="12:15">
      <c r="L740"/>
      <c r="M740"/>
      <c r="N740"/>
      <c r="O740"/>
    </row>
    <row r="741" spans="12:15">
      <c r="L741"/>
      <c r="M741"/>
      <c r="N741"/>
      <c r="O741"/>
    </row>
    <row r="742" spans="12:15">
      <c r="L742"/>
      <c r="M742"/>
      <c r="N742"/>
      <c r="O742"/>
    </row>
    <row r="743" spans="12:15">
      <c r="L743"/>
      <c r="M743"/>
      <c r="N743"/>
      <c r="O743"/>
    </row>
    <row r="744" spans="12:15">
      <c r="L744"/>
      <c r="M744"/>
      <c r="N744"/>
      <c r="O744"/>
    </row>
    <row r="745" spans="12:15">
      <c r="L745"/>
      <c r="M745"/>
      <c r="N745"/>
      <c r="O745"/>
    </row>
    <row r="746" spans="12:15">
      <c r="L746"/>
      <c r="M746"/>
      <c r="N746"/>
      <c r="O746"/>
    </row>
    <row r="747" spans="12:15">
      <c r="L747"/>
      <c r="M747"/>
      <c r="N747"/>
      <c r="O747"/>
    </row>
    <row r="748" spans="12:15">
      <c r="L748"/>
      <c r="M748"/>
      <c r="N748"/>
      <c r="O748"/>
    </row>
    <row r="749" spans="12:15">
      <c r="L749"/>
      <c r="M749"/>
      <c r="N749"/>
      <c r="O749"/>
    </row>
    <row r="750" spans="12:15">
      <c r="L750"/>
      <c r="M750"/>
      <c r="N750"/>
      <c r="O750"/>
    </row>
    <row r="751" spans="12:15">
      <c r="L751"/>
      <c r="M751"/>
      <c r="N751"/>
      <c r="O751"/>
    </row>
    <row r="752" spans="12:15">
      <c r="L752"/>
      <c r="M752"/>
      <c r="N752"/>
      <c r="O752"/>
    </row>
    <row r="753" spans="12:15">
      <c r="L753"/>
      <c r="M753"/>
      <c r="N753"/>
      <c r="O753"/>
    </row>
    <row r="754" spans="12:15">
      <c r="L754"/>
      <c r="M754"/>
      <c r="N754"/>
      <c r="O754"/>
    </row>
    <row r="755" spans="12:15">
      <c r="L755"/>
      <c r="M755"/>
      <c r="N755"/>
      <c r="O755"/>
    </row>
    <row r="756" spans="12:15">
      <c r="L756"/>
      <c r="M756"/>
      <c r="N756"/>
      <c r="O756"/>
    </row>
    <row r="757" spans="12:15">
      <c r="L757"/>
      <c r="M757"/>
      <c r="N757"/>
      <c r="O757"/>
    </row>
    <row r="758" spans="12:15">
      <c r="L758"/>
      <c r="M758"/>
      <c r="N758"/>
      <c r="O758"/>
    </row>
    <row r="759" spans="12:15">
      <c r="L759"/>
      <c r="M759"/>
      <c r="N759"/>
      <c r="O759"/>
    </row>
    <row r="760" spans="12:15">
      <c r="L760"/>
      <c r="M760"/>
      <c r="N760"/>
      <c r="O760"/>
    </row>
    <row r="761" spans="12:15">
      <c r="L761"/>
      <c r="M761"/>
      <c r="N761"/>
      <c r="O761"/>
    </row>
    <row r="762" spans="12:15">
      <c r="L762"/>
      <c r="M762"/>
      <c r="N762"/>
      <c r="O762"/>
    </row>
    <row r="763" spans="12:15">
      <c r="L763"/>
      <c r="M763"/>
      <c r="N763"/>
      <c r="O763"/>
    </row>
    <row r="764" spans="12:15">
      <c r="L764"/>
      <c r="M764"/>
      <c r="N764"/>
      <c r="O764"/>
    </row>
    <row r="765" spans="12:15">
      <c r="L765"/>
      <c r="M765"/>
      <c r="N765"/>
      <c r="O765"/>
    </row>
    <row r="766" spans="12:15">
      <c r="L766"/>
      <c r="M766"/>
      <c r="N766"/>
      <c r="O766"/>
    </row>
    <row r="767" spans="12:15">
      <c r="L767"/>
      <c r="M767"/>
      <c r="N767"/>
      <c r="O767"/>
    </row>
    <row r="768" spans="12:15">
      <c r="L768"/>
      <c r="M768"/>
      <c r="N768"/>
      <c r="O768"/>
    </row>
    <row r="769" spans="12:15">
      <c r="L769"/>
      <c r="M769"/>
      <c r="N769"/>
      <c r="O769"/>
    </row>
    <row r="770" spans="12:15">
      <c r="L770"/>
      <c r="M770"/>
      <c r="N770"/>
      <c r="O770"/>
    </row>
    <row r="771" spans="12:15">
      <c r="L771"/>
      <c r="M771"/>
      <c r="N771"/>
      <c r="O771"/>
    </row>
    <row r="772" spans="12:15">
      <c r="L772"/>
      <c r="M772"/>
      <c r="N772"/>
      <c r="O772"/>
    </row>
    <row r="773" spans="12:15">
      <c r="L773"/>
      <c r="M773"/>
      <c r="N773"/>
      <c r="O773"/>
    </row>
    <row r="774" spans="12:15">
      <c r="L774"/>
      <c r="M774"/>
      <c r="N774"/>
      <c r="O774"/>
    </row>
    <row r="775" spans="12:15">
      <c r="L775"/>
      <c r="M775"/>
      <c r="N775"/>
      <c r="O775"/>
    </row>
    <row r="776" spans="12:15">
      <c r="L776"/>
      <c r="M776"/>
      <c r="N776"/>
      <c r="O776"/>
    </row>
    <row r="777" spans="12:15">
      <c r="L777"/>
      <c r="M777"/>
      <c r="N777"/>
      <c r="O777"/>
    </row>
    <row r="778" spans="12:15">
      <c r="L778"/>
      <c r="M778"/>
      <c r="N778"/>
      <c r="O778"/>
    </row>
    <row r="779" spans="12:15">
      <c r="L779"/>
      <c r="M779"/>
      <c r="N779"/>
      <c r="O779"/>
    </row>
    <row r="780" spans="12:15">
      <c r="L780"/>
      <c r="M780"/>
      <c r="N780"/>
      <c r="O780"/>
    </row>
    <row r="781" spans="12:15">
      <c r="L781"/>
      <c r="M781"/>
      <c r="N781"/>
      <c r="O781"/>
    </row>
    <row r="782" spans="12:15">
      <c r="L782"/>
      <c r="M782"/>
      <c r="N782"/>
      <c r="O782"/>
    </row>
    <row r="783" spans="12:15">
      <c r="L783"/>
      <c r="M783"/>
      <c r="N783"/>
      <c r="O783"/>
    </row>
    <row r="784" spans="12:15">
      <c r="L784"/>
      <c r="M784"/>
      <c r="N784"/>
      <c r="O784"/>
    </row>
    <row r="785" spans="12:15">
      <c r="L785"/>
      <c r="M785"/>
      <c r="N785"/>
      <c r="O785"/>
    </row>
    <row r="786" spans="12:15">
      <c r="L786"/>
      <c r="M786"/>
      <c r="N786"/>
      <c r="O786"/>
    </row>
    <row r="787" spans="12:15">
      <c r="L787"/>
      <c r="M787"/>
      <c r="N787"/>
      <c r="O787"/>
    </row>
    <row r="788" spans="12:15">
      <c r="L788"/>
      <c r="M788"/>
      <c r="N788"/>
      <c r="O788"/>
    </row>
    <row r="789" spans="12:15">
      <c r="L789"/>
      <c r="M789"/>
      <c r="N789"/>
      <c r="O789"/>
    </row>
    <row r="790" spans="12:15">
      <c r="L790"/>
      <c r="M790"/>
      <c r="N790"/>
      <c r="O790"/>
    </row>
    <row r="791" spans="12:15">
      <c r="L791"/>
      <c r="M791"/>
      <c r="N791"/>
      <c r="O791"/>
    </row>
    <row r="792" spans="12:15">
      <c r="L792"/>
      <c r="M792"/>
      <c r="N792"/>
      <c r="O792"/>
    </row>
    <row r="793" spans="12:15">
      <c r="L793"/>
      <c r="M793"/>
      <c r="N793"/>
      <c r="O793"/>
    </row>
    <row r="794" spans="12:15">
      <c r="L794"/>
      <c r="M794"/>
      <c r="N794"/>
      <c r="O794"/>
    </row>
    <row r="795" spans="12:15">
      <c r="L795"/>
      <c r="M795"/>
      <c r="N795"/>
      <c r="O795"/>
    </row>
    <row r="796" spans="12:15">
      <c r="L796"/>
      <c r="M796"/>
      <c r="N796"/>
      <c r="O796"/>
    </row>
    <row r="797" spans="12:15">
      <c r="L797"/>
      <c r="M797"/>
      <c r="N797"/>
      <c r="O797"/>
    </row>
    <row r="798" spans="12:15">
      <c r="L798"/>
      <c r="M798"/>
      <c r="N798"/>
      <c r="O798"/>
    </row>
    <row r="799" spans="12:15">
      <c r="L799"/>
      <c r="M799"/>
      <c r="N799"/>
      <c r="O799"/>
    </row>
    <row r="800" spans="12:15">
      <c r="L800"/>
      <c r="M800"/>
      <c r="N800"/>
      <c r="O800"/>
    </row>
    <row r="801" spans="12:15">
      <c r="L801"/>
      <c r="M801"/>
      <c r="N801"/>
      <c r="O801"/>
    </row>
    <row r="802" spans="12:15">
      <c r="L802"/>
      <c r="M802"/>
      <c r="N802"/>
      <c r="O802"/>
    </row>
    <row r="803" spans="12:15">
      <c r="L803"/>
      <c r="M803"/>
      <c r="N803"/>
      <c r="O803"/>
    </row>
    <row r="804" spans="12:15">
      <c r="L804"/>
      <c r="M804"/>
      <c r="N804"/>
      <c r="O804"/>
    </row>
    <row r="805" spans="12:15">
      <c r="L805"/>
      <c r="M805"/>
      <c r="N805"/>
      <c r="O805"/>
    </row>
    <row r="806" spans="12:15">
      <c r="L806"/>
      <c r="M806"/>
      <c r="N806"/>
      <c r="O806"/>
    </row>
    <row r="807" spans="12:15">
      <c r="L807"/>
      <c r="M807"/>
      <c r="N807"/>
      <c r="O807"/>
    </row>
    <row r="808" spans="12:15">
      <c r="L808"/>
      <c r="M808"/>
      <c r="N808"/>
      <c r="O808"/>
    </row>
    <row r="809" spans="12:15">
      <c r="L809"/>
      <c r="M809"/>
      <c r="N809"/>
      <c r="O809"/>
    </row>
    <row r="810" spans="12:15">
      <c r="L810"/>
      <c r="M810"/>
      <c r="N810"/>
      <c r="O810"/>
    </row>
    <row r="811" spans="12:15">
      <c r="L811"/>
      <c r="M811"/>
      <c r="N811"/>
      <c r="O811"/>
    </row>
    <row r="812" spans="12:15">
      <c r="L812"/>
      <c r="M812"/>
      <c r="N812"/>
      <c r="O812"/>
    </row>
    <row r="813" spans="12:15">
      <c r="L813"/>
      <c r="M813"/>
      <c r="N813"/>
      <c r="O813"/>
    </row>
    <row r="814" spans="12:15">
      <c r="L814"/>
      <c r="M814"/>
      <c r="N814"/>
      <c r="O814"/>
    </row>
    <row r="815" spans="12:15">
      <c r="L815"/>
      <c r="M815"/>
      <c r="N815"/>
      <c r="O815"/>
    </row>
    <row r="816" spans="12:15">
      <c r="L816"/>
      <c r="M816"/>
      <c r="N816"/>
      <c r="O816"/>
    </row>
    <row r="817" spans="12:15">
      <c r="L817"/>
      <c r="M817"/>
      <c r="N817"/>
      <c r="O817"/>
    </row>
    <row r="818" spans="12:15">
      <c r="L818"/>
      <c r="M818"/>
      <c r="N818"/>
      <c r="O818"/>
    </row>
    <row r="819" spans="12:15">
      <c r="L819"/>
      <c r="M819"/>
      <c r="N819"/>
      <c r="O819"/>
    </row>
    <row r="820" spans="12:15">
      <c r="L820"/>
      <c r="M820"/>
      <c r="N820"/>
      <c r="O820"/>
    </row>
    <row r="821" spans="12:15">
      <c r="L821"/>
      <c r="M821"/>
      <c r="N821"/>
      <c r="O821"/>
    </row>
    <row r="822" spans="12:15">
      <c r="L822"/>
      <c r="M822"/>
      <c r="N822"/>
      <c r="O822"/>
    </row>
    <row r="823" spans="12:15">
      <c r="L823"/>
      <c r="M823"/>
      <c r="N823"/>
      <c r="O823"/>
    </row>
    <row r="824" spans="12:15">
      <c r="L824"/>
      <c r="M824"/>
      <c r="N824"/>
      <c r="O824"/>
    </row>
    <row r="825" spans="12:15">
      <c r="L825"/>
      <c r="M825"/>
      <c r="N825"/>
      <c r="O825"/>
    </row>
    <row r="826" spans="12:15">
      <c r="L826"/>
      <c r="M826"/>
      <c r="N826"/>
      <c r="O826"/>
    </row>
    <row r="827" spans="12:15">
      <c r="L827"/>
      <c r="M827"/>
      <c r="N827"/>
      <c r="O827"/>
    </row>
    <row r="828" spans="12:15">
      <c r="L828"/>
      <c r="M828"/>
      <c r="N828"/>
      <c r="O828"/>
    </row>
    <row r="829" spans="12:15">
      <c r="L829"/>
      <c r="M829"/>
      <c r="N829"/>
      <c r="O829"/>
    </row>
    <row r="830" spans="12:15">
      <c r="L830"/>
      <c r="M830"/>
      <c r="N830"/>
      <c r="O830"/>
    </row>
    <row r="831" spans="12:15">
      <c r="L831"/>
      <c r="M831"/>
      <c r="N831"/>
      <c r="O831"/>
    </row>
    <row r="832" spans="12:15">
      <c r="L832"/>
      <c r="M832"/>
      <c r="N832"/>
      <c r="O832"/>
    </row>
    <row r="833" spans="12:15">
      <c r="L833"/>
      <c r="M833"/>
      <c r="N833"/>
      <c r="O833"/>
    </row>
    <row r="834" spans="12:15">
      <c r="L834"/>
      <c r="M834"/>
      <c r="N834"/>
      <c r="O834"/>
    </row>
    <row r="835" spans="12:15">
      <c r="L835"/>
      <c r="M835"/>
      <c r="N835"/>
      <c r="O835"/>
    </row>
    <row r="836" spans="12:15">
      <c r="L836"/>
      <c r="M836"/>
      <c r="N836"/>
      <c r="O836"/>
    </row>
    <row r="837" spans="12:15">
      <c r="L837"/>
      <c r="M837"/>
      <c r="N837"/>
      <c r="O837"/>
    </row>
    <row r="838" spans="12:15">
      <c r="L838"/>
      <c r="M838"/>
      <c r="N838"/>
      <c r="O838"/>
    </row>
    <row r="839" spans="12:15">
      <c r="L839"/>
      <c r="M839"/>
      <c r="N839"/>
      <c r="O839"/>
    </row>
    <row r="840" spans="12:15">
      <c r="L840"/>
      <c r="M840"/>
      <c r="N840"/>
      <c r="O840"/>
    </row>
    <row r="841" spans="12:15">
      <c r="L841"/>
      <c r="M841"/>
      <c r="N841"/>
      <c r="O841"/>
    </row>
    <row r="842" spans="12:15">
      <c r="L842"/>
      <c r="M842"/>
      <c r="N842"/>
      <c r="O842"/>
    </row>
    <row r="843" spans="12:15">
      <c r="L843"/>
      <c r="M843"/>
      <c r="N843"/>
      <c r="O843"/>
    </row>
    <row r="844" spans="12:15">
      <c r="L844"/>
      <c r="M844"/>
      <c r="N844"/>
      <c r="O844"/>
    </row>
    <row r="845" spans="12:15">
      <c r="L845"/>
      <c r="M845"/>
      <c r="N845"/>
      <c r="O845"/>
    </row>
    <row r="846" spans="12:15">
      <c r="L846"/>
      <c r="M846"/>
      <c r="N846"/>
      <c r="O846"/>
    </row>
    <row r="847" spans="12:15">
      <c r="L847"/>
      <c r="M847"/>
      <c r="N847"/>
      <c r="O847"/>
    </row>
    <row r="848" spans="12:15">
      <c r="L848"/>
      <c r="M848"/>
      <c r="N848"/>
      <c r="O848"/>
    </row>
    <row r="849" spans="12:15">
      <c r="L849"/>
      <c r="M849"/>
      <c r="N849"/>
      <c r="O849"/>
    </row>
    <row r="850" spans="12:15">
      <c r="L850"/>
      <c r="M850"/>
      <c r="N850"/>
      <c r="O850"/>
    </row>
    <row r="851" spans="12:15">
      <c r="L851"/>
      <c r="M851"/>
      <c r="N851"/>
      <c r="O851"/>
    </row>
    <row r="852" spans="12:15">
      <c r="L852"/>
      <c r="M852"/>
      <c r="N852"/>
      <c r="O852"/>
    </row>
    <row r="853" spans="12:15">
      <c r="L853"/>
      <c r="M853"/>
      <c r="N853"/>
      <c r="O853"/>
    </row>
    <row r="854" spans="12:15">
      <c r="L854"/>
      <c r="M854"/>
      <c r="N854"/>
      <c r="O854"/>
    </row>
    <row r="855" spans="12:15">
      <c r="L855"/>
      <c r="M855"/>
      <c r="N855"/>
      <c r="O855"/>
    </row>
    <row r="856" spans="12:15">
      <c r="L856"/>
      <c r="M856"/>
      <c r="N856"/>
      <c r="O856"/>
    </row>
    <row r="857" spans="12:15">
      <c r="L857"/>
      <c r="M857"/>
      <c r="N857"/>
      <c r="O857"/>
    </row>
    <row r="858" spans="12:15">
      <c r="L858"/>
      <c r="M858"/>
      <c r="N858"/>
      <c r="O858"/>
    </row>
    <row r="859" spans="12:15">
      <c r="L859"/>
      <c r="M859"/>
      <c r="N859"/>
      <c r="O859"/>
    </row>
    <row r="860" spans="12:15">
      <c r="L860"/>
      <c r="M860"/>
      <c r="N860"/>
      <c r="O860"/>
    </row>
    <row r="861" spans="12:15">
      <c r="L861"/>
      <c r="M861"/>
      <c r="N861"/>
      <c r="O861"/>
    </row>
    <row r="862" spans="12:15">
      <c r="L862"/>
      <c r="M862"/>
      <c r="N862"/>
      <c r="O862"/>
    </row>
    <row r="863" spans="12:15">
      <c r="L863"/>
      <c r="M863"/>
      <c r="N863"/>
      <c r="O863"/>
    </row>
    <row r="864" spans="12:15">
      <c r="L864"/>
      <c r="M864"/>
      <c r="N864"/>
      <c r="O864"/>
    </row>
    <row r="865" spans="12:15">
      <c r="L865"/>
      <c r="M865"/>
      <c r="N865"/>
      <c r="O865"/>
    </row>
    <row r="866" spans="12:15">
      <c r="L866"/>
      <c r="M866"/>
      <c r="N866"/>
      <c r="O866"/>
    </row>
    <row r="867" spans="12:15">
      <c r="L867"/>
      <c r="M867"/>
      <c r="N867"/>
      <c r="O867"/>
    </row>
    <row r="868" spans="12:15">
      <c r="L868"/>
      <c r="M868"/>
      <c r="N868"/>
      <c r="O868"/>
    </row>
    <row r="869" spans="12:15">
      <c r="L869"/>
      <c r="M869"/>
      <c r="N869"/>
      <c r="O869"/>
    </row>
    <row r="870" spans="12:15">
      <c r="L870"/>
      <c r="M870"/>
      <c r="N870"/>
      <c r="O870"/>
    </row>
    <row r="871" spans="12:15">
      <c r="L871"/>
      <c r="M871"/>
      <c r="N871"/>
      <c r="O871"/>
    </row>
    <row r="872" spans="12:15">
      <c r="L872"/>
      <c r="M872"/>
      <c r="N872"/>
      <c r="O872"/>
    </row>
    <row r="873" spans="12:15">
      <c r="L873"/>
      <c r="M873"/>
      <c r="N873"/>
      <c r="O873"/>
    </row>
    <row r="874" spans="12:15">
      <c r="L874"/>
      <c r="M874"/>
      <c r="N874"/>
      <c r="O874"/>
    </row>
    <row r="875" spans="12:15">
      <c r="L875"/>
      <c r="M875"/>
      <c r="N875"/>
      <c r="O875"/>
    </row>
    <row r="876" spans="12:15">
      <c r="L876"/>
      <c r="M876"/>
      <c r="N876"/>
      <c r="O876"/>
    </row>
    <row r="877" spans="12:15">
      <c r="L877"/>
      <c r="M877"/>
      <c r="N877"/>
      <c r="O877"/>
    </row>
    <row r="878" spans="12:15">
      <c r="L878"/>
      <c r="M878"/>
      <c r="N878"/>
      <c r="O878"/>
    </row>
    <row r="879" spans="12:15">
      <c r="L879"/>
      <c r="M879"/>
      <c r="N879"/>
      <c r="O879"/>
    </row>
    <row r="880" spans="12:15">
      <c r="L880"/>
      <c r="M880"/>
      <c r="N880"/>
      <c r="O880"/>
    </row>
    <row r="881" spans="12:15">
      <c r="L881"/>
      <c r="M881"/>
      <c r="N881"/>
      <c r="O881"/>
    </row>
    <row r="882" spans="12:15">
      <c r="L882"/>
      <c r="M882"/>
      <c r="N882"/>
      <c r="O882"/>
    </row>
    <row r="883" spans="12:15">
      <c r="L883"/>
      <c r="M883"/>
      <c r="N883"/>
      <c r="O883"/>
    </row>
    <row r="884" spans="12:15">
      <c r="L884"/>
      <c r="M884"/>
      <c r="N884"/>
      <c r="O884"/>
    </row>
    <row r="885" spans="12:15">
      <c r="L885"/>
      <c r="M885"/>
      <c r="N885"/>
      <c r="O885"/>
    </row>
    <row r="886" spans="12:15">
      <c r="L886"/>
      <c r="M886"/>
      <c r="N886"/>
      <c r="O886"/>
    </row>
    <row r="887" spans="12:15">
      <c r="L887"/>
      <c r="M887"/>
      <c r="N887"/>
      <c r="O887"/>
    </row>
    <row r="888" spans="12:15">
      <c r="L888"/>
      <c r="M888"/>
      <c r="N888"/>
      <c r="O888"/>
    </row>
    <row r="889" spans="12:15">
      <c r="L889"/>
      <c r="M889"/>
      <c r="N889"/>
      <c r="O889"/>
    </row>
    <row r="890" spans="12:15">
      <c r="L890"/>
      <c r="M890"/>
      <c r="N890"/>
      <c r="O890"/>
    </row>
    <row r="891" spans="12:15">
      <c r="L891"/>
      <c r="M891"/>
      <c r="N891"/>
      <c r="O891"/>
    </row>
    <row r="892" spans="12:15">
      <c r="L892"/>
      <c r="M892"/>
      <c r="N892"/>
      <c r="O892"/>
    </row>
    <row r="893" spans="12:15">
      <c r="L893"/>
      <c r="M893"/>
      <c r="N893"/>
      <c r="O893"/>
    </row>
    <row r="894" spans="12:15">
      <c r="L894"/>
      <c r="M894"/>
      <c r="N894"/>
      <c r="O894"/>
    </row>
    <row r="895" spans="12:15">
      <c r="L895"/>
      <c r="M895"/>
      <c r="N895"/>
      <c r="O895"/>
    </row>
    <row r="896" spans="12:15">
      <c r="L896"/>
      <c r="M896"/>
      <c r="N896"/>
      <c r="O896"/>
    </row>
    <row r="897" spans="12:15">
      <c r="L897"/>
      <c r="M897"/>
      <c r="N897"/>
      <c r="O897"/>
    </row>
    <row r="898" spans="12:15">
      <c r="L898"/>
      <c r="M898"/>
      <c r="N898"/>
      <c r="O898"/>
    </row>
    <row r="899" spans="12:15">
      <c r="L899"/>
      <c r="M899"/>
      <c r="N899"/>
      <c r="O899"/>
    </row>
    <row r="900" spans="12:15">
      <c r="L900"/>
      <c r="M900"/>
      <c r="N900"/>
      <c r="O900"/>
    </row>
    <row r="901" spans="12:15">
      <c r="L901"/>
      <c r="M901"/>
      <c r="N901"/>
      <c r="O901"/>
    </row>
    <row r="902" spans="12:15">
      <c r="L902"/>
      <c r="M902"/>
      <c r="N902"/>
      <c r="O902"/>
    </row>
    <row r="903" spans="12:15">
      <c r="L903"/>
      <c r="M903"/>
      <c r="N903"/>
      <c r="O903"/>
    </row>
    <row r="904" spans="12:15">
      <c r="L904"/>
      <c r="M904"/>
      <c r="N904"/>
      <c r="O904"/>
    </row>
    <row r="905" spans="12:15">
      <c r="L905"/>
      <c r="M905"/>
      <c r="N905"/>
      <c r="O905"/>
    </row>
    <row r="906" spans="12:15">
      <c r="L906"/>
      <c r="M906"/>
      <c r="N906"/>
      <c r="O906"/>
    </row>
    <row r="907" spans="12:15">
      <c r="L907"/>
      <c r="M907"/>
      <c r="N907"/>
      <c r="O907"/>
    </row>
    <row r="908" spans="12:15">
      <c r="L908"/>
      <c r="M908"/>
      <c r="N908"/>
      <c r="O908"/>
    </row>
    <row r="909" spans="12:15">
      <c r="L909"/>
      <c r="M909"/>
      <c r="N909"/>
      <c r="O909"/>
    </row>
    <row r="910" spans="12:15">
      <c r="L910"/>
      <c r="M910"/>
      <c r="N910"/>
      <c r="O910"/>
    </row>
    <row r="911" spans="12:15">
      <c r="L911"/>
      <c r="M911"/>
      <c r="N911"/>
      <c r="O911"/>
    </row>
    <row r="912" spans="12:15">
      <c r="L912"/>
      <c r="M912"/>
      <c r="N912"/>
      <c r="O912"/>
    </row>
    <row r="913" spans="12:15">
      <c r="L913"/>
      <c r="M913"/>
      <c r="N913"/>
      <c r="O913"/>
    </row>
    <row r="914" spans="12:15">
      <c r="L914"/>
      <c r="M914"/>
      <c r="N914"/>
      <c r="O914"/>
    </row>
    <row r="915" spans="12:15">
      <c r="L915"/>
      <c r="M915"/>
      <c r="N915"/>
      <c r="O915"/>
    </row>
    <row r="916" spans="12:15">
      <c r="L916"/>
      <c r="M916"/>
      <c r="N916"/>
      <c r="O916"/>
    </row>
    <row r="917" spans="12:15">
      <c r="L917"/>
      <c r="M917"/>
      <c r="N917"/>
      <c r="O917"/>
    </row>
    <row r="918" spans="12:15">
      <c r="L918"/>
      <c r="M918"/>
      <c r="N918"/>
      <c r="O918"/>
    </row>
    <row r="919" spans="12:15">
      <c r="L919"/>
      <c r="M919"/>
      <c r="N919"/>
      <c r="O919"/>
    </row>
    <row r="920" spans="12:15">
      <c r="L920"/>
      <c r="M920"/>
      <c r="N920"/>
      <c r="O920"/>
    </row>
    <row r="921" spans="12:15">
      <c r="L921"/>
      <c r="M921"/>
      <c r="N921"/>
      <c r="O921"/>
    </row>
    <row r="922" spans="12:15">
      <c r="L922"/>
      <c r="M922"/>
      <c r="N922"/>
      <c r="O922"/>
    </row>
    <row r="923" spans="12:15">
      <c r="L923"/>
      <c r="M923"/>
      <c r="N923"/>
      <c r="O923"/>
    </row>
    <row r="924" spans="12:15">
      <c r="L924"/>
      <c r="M924"/>
      <c r="N924"/>
      <c r="O924"/>
    </row>
    <row r="925" spans="12:15">
      <c r="L925"/>
      <c r="M925"/>
      <c r="N925"/>
      <c r="O925"/>
    </row>
    <row r="926" spans="12:15">
      <c r="L926"/>
      <c r="M926"/>
      <c r="N926"/>
      <c r="O926"/>
    </row>
    <row r="927" spans="12:15">
      <c r="L927"/>
      <c r="M927"/>
      <c r="N927"/>
      <c r="O927"/>
    </row>
    <row r="928" spans="12:15">
      <c r="L928"/>
      <c r="M928"/>
      <c r="N928"/>
      <c r="O928"/>
    </row>
    <row r="929" spans="12:15">
      <c r="L929"/>
      <c r="M929"/>
      <c r="N929"/>
      <c r="O929"/>
    </row>
    <row r="930" spans="12:15">
      <c r="L930"/>
      <c r="M930"/>
      <c r="N930"/>
      <c r="O930"/>
    </row>
    <row r="931" spans="12:15">
      <c r="L931"/>
      <c r="M931"/>
      <c r="N931"/>
      <c r="O931"/>
    </row>
    <row r="932" spans="12:15">
      <c r="L932"/>
      <c r="M932"/>
      <c r="N932"/>
      <c r="O932"/>
    </row>
    <row r="933" spans="12:15">
      <c r="L933"/>
      <c r="M933"/>
      <c r="N933"/>
      <c r="O933"/>
    </row>
    <row r="934" spans="12:15">
      <c r="L934"/>
      <c r="M934"/>
      <c r="N934"/>
      <c r="O934"/>
    </row>
    <row r="935" spans="12:15">
      <c r="L935"/>
      <c r="M935"/>
      <c r="N935"/>
      <c r="O935"/>
    </row>
    <row r="936" spans="12:15">
      <c r="L936"/>
      <c r="M936"/>
      <c r="N936"/>
      <c r="O936"/>
    </row>
    <row r="937" spans="12:15">
      <c r="L937"/>
      <c r="M937"/>
      <c r="N937"/>
      <c r="O937"/>
    </row>
    <row r="938" spans="12:15">
      <c r="L938"/>
      <c r="M938"/>
      <c r="N938"/>
      <c r="O938"/>
    </row>
    <row r="939" spans="12:15">
      <c r="L939"/>
      <c r="M939"/>
      <c r="N939"/>
      <c r="O939"/>
    </row>
    <row r="940" spans="12:15">
      <c r="L940"/>
      <c r="M940"/>
      <c r="N940"/>
      <c r="O940"/>
    </row>
    <row r="941" spans="12:15">
      <c r="L941"/>
      <c r="M941"/>
      <c r="N941"/>
      <c r="O941"/>
    </row>
    <row r="942" spans="12:15">
      <c r="L942"/>
      <c r="M942"/>
      <c r="N942"/>
      <c r="O942"/>
    </row>
    <row r="943" spans="12:15">
      <c r="L943"/>
      <c r="M943"/>
      <c r="N943"/>
      <c r="O943"/>
    </row>
    <row r="944" spans="12:15">
      <c r="L944"/>
      <c r="M944"/>
      <c r="N944"/>
      <c r="O944"/>
    </row>
    <row r="945" spans="12:15">
      <c r="L945"/>
      <c r="M945"/>
      <c r="N945"/>
      <c r="O945"/>
    </row>
    <row r="946" spans="12:15">
      <c r="L946"/>
      <c r="M946"/>
      <c r="N946"/>
      <c r="O946"/>
    </row>
    <row r="947" spans="12:15">
      <c r="L947"/>
      <c r="M947"/>
      <c r="N947"/>
      <c r="O947"/>
    </row>
    <row r="948" spans="12:15">
      <c r="L948"/>
      <c r="M948"/>
      <c r="N948"/>
      <c r="O948"/>
    </row>
    <row r="949" spans="12:15">
      <c r="L949"/>
      <c r="M949"/>
      <c r="N949"/>
      <c r="O949"/>
    </row>
    <row r="950" spans="12:15">
      <c r="L950"/>
      <c r="M950"/>
      <c r="N950"/>
      <c r="O950"/>
    </row>
    <row r="951" spans="12:15">
      <c r="L951"/>
      <c r="M951"/>
      <c r="N951"/>
      <c r="O951"/>
    </row>
    <row r="952" spans="12:15">
      <c r="L952"/>
      <c r="M952"/>
      <c r="N952"/>
      <c r="O952"/>
    </row>
    <row r="953" spans="12:15">
      <c r="L953"/>
      <c r="M953"/>
      <c r="N953"/>
      <c r="O953"/>
    </row>
    <row r="954" spans="12:15">
      <c r="L954"/>
      <c r="M954"/>
      <c r="N954"/>
      <c r="O954"/>
    </row>
    <row r="955" spans="12:15">
      <c r="L955"/>
      <c r="M955"/>
      <c r="N955"/>
      <c r="O955"/>
    </row>
    <row r="956" spans="12:15">
      <c r="L956"/>
      <c r="M956"/>
      <c r="N956"/>
      <c r="O956"/>
    </row>
    <row r="957" spans="12:15">
      <c r="L957"/>
      <c r="M957"/>
      <c r="N957"/>
      <c r="O957"/>
    </row>
    <row r="958" spans="12:15">
      <c r="L958"/>
      <c r="M958"/>
      <c r="N958"/>
      <c r="O958"/>
    </row>
    <row r="959" spans="12:15">
      <c r="L959"/>
      <c r="M959"/>
      <c r="N959"/>
      <c r="O959"/>
    </row>
    <row r="960" spans="12:15">
      <c r="L960"/>
      <c r="M960"/>
      <c r="N960"/>
      <c r="O960"/>
    </row>
    <row r="961" spans="12:15">
      <c r="L961"/>
      <c r="M961"/>
      <c r="N961"/>
      <c r="O961"/>
    </row>
    <row r="962" spans="12:15">
      <c r="L962"/>
      <c r="M962"/>
      <c r="N962"/>
      <c r="O962"/>
    </row>
    <row r="963" spans="12:15">
      <c r="L963"/>
      <c r="M963"/>
      <c r="N963"/>
      <c r="O963"/>
    </row>
    <row r="964" spans="12:15">
      <c r="L964"/>
      <c r="M964"/>
      <c r="N964"/>
      <c r="O964"/>
    </row>
    <row r="965" spans="12:15">
      <c r="L965"/>
      <c r="M965"/>
      <c r="N965"/>
      <c r="O965"/>
    </row>
    <row r="966" spans="12:15">
      <c r="L966"/>
      <c r="M966"/>
      <c r="N966"/>
      <c r="O966"/>
    </row>
    <row r="967" spans="12:15">
      <c r="L967"/>
      <c r="M967"/>
      <c r="N967"/>
      <c r="O967"/>
    </row>
    <row r="968" spans="12:15">
      <c r="L968"/>
      <c r="M968"/>
      <c r="N968"/>
      <c r="O968"/>
    </row>
  </sheetData>
  <autoFilter ref="A14:A430">
    <filterColumn colId="0">
      <customFilters>
        <customFilter operator="notEqual" val=" "/>
      </customFilters>
    </filterColumn>
  </autoFilter>
  <mergeCells count="13">
    <mergeCell ref="B3:G3"/>
    <mergeCell ref="B4:G6"/>
    <mergeCell ref="C7:G8"/>
    <mergeCell ref="C9:G10"/>
    <mergeCell ref="B398:G398"/>
    <mergeCell ref="F421:G421"/>
    <mergeCell ref="C425:G425"/>
    <mergeCell ref="C428:G428"/>
    <mergeCell ref="B399:G399"/>
    <mergeCell ref="B401:G401"/>
    <mergeCell ref="F418:G418"/>
    <mergeCell ref="F419:G419"/>
    <mergeCell ref="F420:G420"/>
  </mergeCells>
  <conditionalFormatting sqref="B14:D394 G14:G394">
    <cfRule type="expression" dxfId="40" priority="3">
      <formula>$O14=0</formula>
    </cfRule>
  </conditionalFormatting>
  <conditionalFormatting sqref="C15:D394">
    <cfRule type="expression" dxfId="39" priority="2">
      <formula>$C15=0</formula>
    </cfRule>
  </conditionalFormatting>
  <conditionalFormatting sqref="E15:E394">
    <cfRule type="expression" dxfId="38" priority="1">
      <formula>$E15=0</formula>
    </cfRule>
  </conditionalFormatting>
  <printOptions horizontalCentered="1"/>
  <pageMargins left="0.48" right="0.17" top="0.17" bottom="0.31" header="0.31496062992125984" footer="0.17"/>
  <pageSetup paperSize="9" scale="83" fitToHeight="0" orientation="portrait" r:id="rId2"/>
  <rowBreaks count="1" manualBreakCount="1">
    <brk id="408" min="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169"/>
  <sheetViews>
    <sheetView showZeros="0" view="pageBreakPreview" zoomScaleNormal="100" zoomScaleSheetLayoutView="100" workbookViewId="0">
      <selection activeCell="M31" sqref="M31"/>
    </sheetView>
  </sheetViews>
  <sheetFormatPr defaultColWidth="9.140625" defaultRowHeight="15"/>
  <cols>
    <col min="1" max="2" width="9.140625" style="7"/>
    <col min="3" max="3" width="15.140625" style="7" customWidth="1"/>
    <col min="4" max="4" width="50.7109375" style="7" customWidth="1"/>
    <col min="5" max="5" width="10" style="7" bestFit="1" customWidth="1"/>
    <col min="6" max="6" width="13.85546875" style="7" customWidth="1"/>
    <col min="7" max="7" width="13.7109375" style="7" customWidth="1"/>
    <col min="8" max="8" width="19" style="92" customWidth="1"/>
    <col min="9" max="10" width="15.5703125" style="92" customWidth="1"/>
    <col min="11" max="11" width="9.140625" style="92" customWidth="1"/>
    <col min="12" max="12" width="14" style="92" customWidth="1"/>
    <col min="13" max="13" width="17.85546875" style="7" customWidth="1"/>
    <col min="14" max="14" width="10" style="7" customWidth="1"/>
    <col min="15" max="16" width="9.140625" style="7" customWidth="1"/>
    <col min="17" max="17" width="11.7109375" style="7" customWidth="1"/>
    <col min="18" max="18" width="12" style="7" customWidth="1"/>
    <col min="19" max="20" width="9.140625" style="7" customWidth="1"/>
    <col min="21" max="16384" width="9.140625" style="7"/>
  </cols>
  <sheetData>
    <row r="1" spans="1:19" s="26" customFormat="1" ht="12.75">
      <c r="B1" s="5" t="str">
        <f>CONCATENATE("« _____ » ________________ ",IF(го=0,г,го)," г.")</f>
        <v>« _____ » ________________ 2017 г.</v>
      </c>
      <c r="C1" s="1"/>
      <c r="D1" s="2"/>
      <c r="F1" s="4"/>
      <c r="G1" s="24" t="str">
        <f>B1</f>
        <v>« _____ » ________________ 2017 г.</v>
      </c>
      <c r="H1" s="25"/>
      <c r="I1" s="26">
        <v>2017</v>
      </c>
      <c r="J1" s="25"/>
      <c r="K1" s="13"/>
      <c r="L1" s="13"/>
      <c r="M1" s="4"/>
      <c r="N1" s="4"/>
      <c r="O1" s="4"/>
    </row>
    <row r="2" spans="1:19" s="26" customFormat="1" ht="12.75">
      <c r="B2" s="5"/>
      <c r="C2" s="1"/>
      <c r="D2" s="2"/>
      <c r="E2" s="3"/>
      <c r="F2" s="4"/>
      <c r="G2" s="4"/>
      <c r="H2" s="25"/>
      <c r="I2" s="25"/>
      <c r="J2" s="25"/>
      <c r="K2" s="13"/>
      <c r="L2" s="13"/>
      <c r="M2" s="4"/>
      <c r="N2" s="4"/>
      <c r="O2" s="4"/>
    </row>
    <row r="3" spans="1:19" s="28" customFormat="1" ht="20.25" customHeight="1">
      <c r="B3" s="764" t="s">
        <v>237</v>
      </c>
      <c r="C3" s="764"/>
      <c r="D3" s="764"/>
      <c r="E3" s="764"/>
      <c r="F3" s="764"/>
      <c r="G3" s="764"/>
      <c r="H3" s="27"/>
      <c r="I3" s="27"/>
      <c r="J3" s="27"/>
      <c r="K3" s="27"/>
      <c r="L3" s="27"/>
    </row>
    <row r="4" spans="1:19" s="28" customFormat="1" ht="21" customHeight="1">
      <c r="B4" s="765" t="s">
        <v>37</v>
      </c>
      <c r="C4" s="765"/>
      <c r="D4" s="765"/>
      <c r="E4" s="765"/>
      <c r="F4" s="765"/>
      <c r="G4" s="765"/>
      <c r="H4" s="27"/>
      <c r="I4" s="27"/>
      <c r="J4" s="27"/>
      <c r="K4" s="27"/>
      <c r="L4" s="27"/>
    </row>
    <row r="5" spans="1:19" s="28" customFormat="1" ht="12.75">
      <c r="B5" s="765"/>
      <c r="C5" s="765"/>
      <c r="D5" s="765"/>
      <c r="E5" s="765"/>
      <c r="F5" s="765"/>
      <c r="G5" s="765"/>
      <c r="H5" s="27"/>
      <c r="I5" s="27"/>
      <c r="J5" s="27"/>
      <c r="K5" s="27"/>
      <c r="L5" s="27"/>
    </row>
    <row r="6" spans="1:19">
      <c r="B6" s="7" t="s">
        <v>47</v>
      </c>
      <c r="C6" s="777" t="str">
        <f>объект</f>
        <v>Строительство Маяковской ТЭС в г. Гусеве электрической мощностью 160 МВт</v>
      </c>
      <c r="D6" s="777"/>
      <c r="E6" s="777"/>
      <c r="F6" s="777"/>
      <c r="G6" s="777"/>
    </row>
    <row r="7" spans="1:19">
      <c r="C7" s="777"/>
      <c r="D7" s="777"/>
      <c r="E7" s="777"/>
      <c r="F7" s="777"/>
      <c r="G7" s="777"/>
    </row>
    <row r="8" spans="1:19" ht="15" customHeight="1">
      <c r="B8" s="7" t="s">
        <v>48</v>
      </c>
      <c r="C8" s="767" t="str">
        <f>работа</f>
        <v>Строительство Маяковской ТЭС в г. Гусеве электрической мощностью 160 МВт</v>
      </c>
      <c r="D8" s="767"/>
      <c r="E8" s="767"/>
      <c r="F8" s="767"/>
      <c r="G8" s="767"/>
    </row>
    <row r="9" spans="1:19" ht="15" customHeight="1">
      <c r="B9" s="29"/>
      <c r="C9" s="767"/>
      <c r="D9" s="767"/>
      <c r="E9" s="767"/>
      <c r="F9" s="767"/>
      <c r="G9" s="767"/>
    </row>
    <row r="10" spans="1:19" ht="15" customHeight="1">
      <c r="B10" s="29"/>
      <c r="C10" s="78"/>
      <c r="D10" s="79" t="s">
        <v>50</v>
      </c>
      <c r="E10" s="78" t="str">
        <f>мн</f>
        <v>июнь</v>
      </c>
      <c r="F10" s="78">
        <f>г</f>
        <v>2016</v>
      </c>
      <c r="G10" s="80" t="s">
        <v>71</v>
      </c>
      <c r="L10" s="173" t="s">
        <v>223</v>
      </c>
      <c r="M10" s="167" t="s">
        <v>233</v>
      </c>
    </row>
    <row r="11" spans="1:19">
      <c r="C11" s="78"/>
      <c r="D11" s="79" t="s">
        <v>70</v>
      </c>
      <c r="E11" s="78" t="str">
        <f>мо</f>
        <v>октябрь</v>
      </c>
      <c r="F11" s="78">
        <f>гк</f>
        <v>2017</v>
      </c>
      <c r="G11" s="80" t="s">
        <v>71</v>
      </c>
    </row>
    <row r="12" spans="1:19" hidden="1">
      <c r="L12" s="174" t="s">
        <v>234</v>
      </c>
      <c r="M12" s="9"/>
      <c r="N12" s="10"/>
      <c r="O12"/>
      <c r="P12"/>
      <c r="Q12"/>
      <c r="R12"/>
      <c r="S12"/>
    </row>
    <row r="13" spans="1:19" s="6" customFormat="1">
      <c r="A13" s="6" t="s">
        <v>32</v>
      </c>
      <c r="B13" s="171" t="s">
        <v>40</v>
      </c>
      <c r="C13" s="171" t="s">
        <v>32</v>
      </c>
      <c r="D13" s="768" t="s">
        <v>19</v>
      </c>
      <c r="E13" s="768"/>
      <c r="F13" s="768"/>
      <c r="G13" s="169" t="s">
        <v>36</v>
      </c>
      <c r="H13" s="92"/>
      <c r="I13" s="92"/>
      <c r="J13" s="93"/>
      <c r="K13" s="93"/>
      <c r="L13" s="175" t="s">
        <v>32</v>
      </c>
      <c r="M13" s="175" t="s">
        <v>19</v>
      </c>
      <c r="N13" s="10" t="s">
        <v>36</v>
      </c>
      <c r="O13"/>
      <c r="P13"/>
      <c r="Q13"/>
      <c r="R13"/>
      <c r="S13"/>
    </row>
    <row r="14" spans="1:19">
      <c r="A14" s="7">
        <f>IF(G14=0,0,1)</f>
        <v>1</v>
      </c>
      <c r="B14" s="15">
        <f>IF(A14=0,0,SUBTOTAL(9,$A$13:A14))</f>
        <v>1</v>
      </c>
      <c r="C14" s="16" t="str">
        <f>L14</f>
        <v>1-1-5</v>
      </c>
      <c r="D14" s="763" t="str">
        <f>M14</f>
        <v>Затраты труда рабочих (ср 1,5)</v>
      </c>
      <c r="E14" s="763"/>
      <c r="F14" s="763"/>
      <c r="G14" s="17">
        <f t="shared" ref="G14:G52" si="0">ROUND(N14*ПЧ,2)</f>
        <v>2625.8</v>
      </c>
      <c r="L14" s="11" t="s">
        <v>470</v>
      </c>
      <c r="M14" s="11" t="s">
        <v>142</v>
      </c>
      <c r="N14" s="166">
        <v>2625.7999999999997</v>
      </c>
      <c r="O14"/>
      <c r="P14"/>
      <c r="Q14"/>
      <c r="R14"/>
      <c r="S14"/>
    </row>
    <row r="15" spans="1:19" ht="17.25" customHeight="1">
      <c r="A15" s="7">
        <f t="shared" ref="A15:A53" si="1">IF(G15=0,0,1)</f>
        <v>1</v>
      </c>
      <c r="B15" s="15">
        <f>IF(A15=0,0,SUBTOTAL(9,$A$13:A15))</f>
        <v>2</v>
      </c>
      <c r="C15" s="16" t="str">
        <f t="shared" ref="C15:C52" si="2">L15</f>
        <v>1-1-7</v>
      </c>
      <c r="D15" s="763" t="str">
        <f t="shared" ref="D15:D52" si="3">M15</f>
        <v>Затраты труда рабочих (ср 1,7)</v>
      </c>
      <c r="E15" s="763"/>
      <c r="F15" s="763"/>
      <c r="G15" s="17">
        <f t="shared" si="0"/>
        <v>138.81</v>
      </c>
      <c r="L15" s="11" t="s">
        <v>590</v>
      </c>
      <c r="M15" s="11" t="s">
        <v>591</v>
      </c>
      <c r="N15" s="166">
        <v>138.81</v>
      </c>
      <c r="O15"/>
      <c r="P15"/>
      <c r="Q15"/>
      <c r="R15"/>
      <c r="S15"/>
    </row>
    <row r="16" spans="1:19" ht="16.5" customHeight="1">
      <c r="A16" s="7">
        <f t="shared" si="1"/>
        <v>1</v>
      </c>
      <c r="B16" s="15">
        <f>IF(A16=0,0,SUBTOTAL(9,$A$13:A16))</f>
        <v>3</v>
      </c>
      <c r="C16" s="16" t="str">
        <f t="shared" si="2"/>
        <v>1-2-0</v>
      </c>
      <c r="D16" s="763" t="str">
        <f t="shared" si="3"/>
        <v>Затраты труда рабочих (ср 2)</v>
      </c>
      <c r="E16" s="763"/>
      <c r="F16" s="763"/>
      <c r="G16" s="17">
        <f t="shared" si="0"/>
        <v>6469.04</v>
      </c>
      <c r="L16" s="11" t="s">
        <v>77</v>
      </c>
      <c r="M16" s="11" t="s">
        <v>79</v>
      </c>
      <c r="N16" s="166">
        <v>6469.04</v>
      </c>
      <c r="O16"/>
      <c r="P16"/>
      <c r="Q16"/>
      <c r="R16"/>
      <c r="S16"/>
    </row>
    <row r="17" spans="1:19" ht="13.5" customHeight="1">
      <c r="A17" s="7">
        <f t="shared" si="1"/>
        <v>1</v>
      </c>
      <c r="B17" s="15">
        <f>IF(A17=0,0,SUBTOTAL(9,$A$13:A17))</f>
        <v>4</v>
      </c>
      <c r="C17" s="16" t="str">
        <f t="shared" si="2"/>
        <v>1-2-5</v>
      </c>
      <c r="D17" s="763" t="str">
        <f t="shared" si="3"/>
        <v>Затраты труда рабочих (ср 2,5)</v>
      </c>
      <c r="E17" s="763"/>
      <c r="F17" s="763"/>
      <c r="G17" s="17">
        <f t="shared" si="0"/>
        <v>9.82</v>
      </c>
      <c r="L17" s="11" t="s">
        <v>569</v>
      </c>
      <c r="M17" s="11" t="s">
        <v>570</v>
      </c>
      <c r="N17" s="166">
        <v>9.82</v>
      </c>
      <c r="O17"/>
      <c r="P17"/>
      <c r="Q17"/>
      <c r="R17"/>
      <c r="S17"/>
    </row>
    <row r="18" spans="1:19" ht="15" customHeight="1">
      <c r="A18" s="7">
        <f t="shared" si="1"/>
        <v>1</v>
      </c>
      <c r="B18" s="15">
        <f>IF(A18=0,0,SUBTOTAL(9,$A$13:A18))</f>
        <v>5</v>
      </c>
      <c r="C18" s="16" t="str">
        <f t="shared" si="2"/>
        <v>1-2-8</v>
      </c>
      <c r="D18" s="763" t="str">
        <f t="shared" si="3"/>
        <v>Затраты труда рабочих (ср 2,8)</v>
      </c>
      <c r="E18" s="763"/>
      <c r="F18" s="763"/>
      <c r="G18" s="17">
        <f t="shared" si="0"/>
        <v>4.72</v>
      </c>
      <c r="L18" s="11" t="s">
        <v>571</v>
      </c>
      <c r="M18" s="11" t="s">
        <v>572</v>
      </c>
      <c r="N18" s="166">
        <v>4.72</v>
      </c>
      <c r="O18"/>
      <c r="P18"/>
      <c r="Q18"/>
      <c r="R18"/>
      <c r="S18"/>
    </row>
    <row r="19" spans="1:19" ht="12.75" customHeight="1">
      <c r="A19" s="7">
        <f t="shared" si="1"/>
        <v>1</v>
      </c>
      <c r="B19" s="15">
        <f>IF(A19=0,0,SUBTOTAL(9,$A$13:A19))</f>
        <v>6</v>
      </c>
      <c r="C19" s="16" t="str">
        <f t="shared" si="2"/>
        <v>1-2-9</v>
      </c>
      <c r="D19" s="763" t="str">
        <f t="shared" si="3"/>
        <v>Затраты труда рабочих (ср 2,9)</v>
      </c>
      <c r="E19" s="763"/>
      <c r="F19" s="763"/>
      <c r="G19" s="17">
        <f t="shared" si="0"/>
        <v>372.03</v>
      </c>
      <c r="L19" s="11" t="s">
        <v>471</v>
      </c>
      <c r="M19" s="11" t="s">
        <v>472</v>
      </c>
      <c r="N19" s="166">
        <v>372.03</v>
      </c>
      <c r="O19"/>
      <c r="P19"/>
      <c r="Q19"/>
      <c r="R19"/>
      <c r="S19"/>
    </row>
    <row r="20" spans="1:19" ht="15" customHeight="1">
      <c r="A20" s="7">
        <f t="shared" si="1"/>
        <v>1</v>
      </c>
      <c r="B20" s="15">
        <f>IF(A20=0,0,SUBTOTAL(9,$A$13:A20))</f>
        <v>7</v>
      </c>
      <c r="C20" s="16" t="str">
        <f t="shared" si="2"/>
        <v>1-3-0</v>
      </c>
      <c r="D20" s="763" t="str">
        <f t="shared" si="3"/>
        <v>Затраты труда рабочих (ср 3)</v>
      </c>
      <c r="E20" s="763"/>
      <c r="F20" s="763"/>
      <c r="G20" s="17">
        <f t="shared" si="0"/>
        <v>3018.06</v>
      </c>
      <c r="L20" s="11" t="s">
        <v>258</v>
      </c>
      <c r="M20" s="11" t="s">
        <v>172</v>
      </c>
      <c r="N20" s="166">
        <v>3018.0600000000004</v>
      </c>
      <c r="O20"/>
      <c r="P20"/>
      <c r="Q20"/>
      <c r="R20"/>
      <c r="S20"/>
    </row>
    <row r="21" spans="1:19">
      <c r="A21" s="7">
        <f t="shared" si="1"/>
        <v>1</v>
      </c>
      <c r="B21" s="15">
        <f>IF(A21=0,0,SUBTOTAL(9,$A$13:A21))</f>
        <v>8</v>
      </c>
      <c r="C21" s="16" t="str">
        <f t="shared" si="2"/>
        <v>1-3-1</v>
      </c>
      <c r="D21" s="763" t="str">
        <f t="shared" si="3"/>
        <v>Затраты труда рабочих (ср 3,1)</v>
      </c>
      <c r="E21" s="763"/>
      <c r="F21" s="763"/>
      <c r="G21" s="17">
        <f t="shared" si="0"/>
        <v>8397.18</v>
      </c>
      <c r="L21" s="11" t="s">
        <v>259</v>
      </c>
      <c r="M21" s="11" t="s">
        <v>168</v>
      </c>
      <c r="N21" s="166">
        <v>8397.18</v>
      </c>
      <c r="O21"/>
      <c r="P21"/>
      <c r="Q21"/>
      <c r="R21"/>
      <c r="S21"/>
    </row>
    <row r="22" spans="1:19">
      <c r="A22" s="7">
        <f t="shared" si="1"/>
        <v>1</v>
      </c>
      <c r="B22" s="15">
        <f>IF(A22=0,0,SUBTOTAL(9,$A$13:A22))</f>
        <v>9</v>
      </c>
      <c r="C22" s="16" t="str">
        <f t="shared" si="2"/>
        <v>1-3-2</v>
      </c>
      <c r="D22" s="763" t="str">
        <f t="shared" si="3"/>
        <v>Затраты труда рабочих (ср 3,2)</v>
      </c>
      <c r="E22" s="763"/>
      <c r="F22" s="763"/>
      <c r="G22" s="17">
        <f t="shared" si="0"/>
        <v>1880.88</v>
      </c>
      <c r="L22" s="11" t="s">
        <v>541</v>
      </c>
      <c r="M22" s="11" t="s">
        <v>171</v>
      </c>
      <c r="N22" s="166">
        <v>1880.8799999999999</v>
      </c>
      <c r="O22"/>
      <c r="P22"/>
      <c r="Q22"/>
      <c r="R22"/>
      <c r="S22"/>
    </row>
    <row r="23" spans="1:19">
      <c r="A23" s="7">
        <f t="shared" si="1"/>
        <v>1</v>
      </c>
      <c r="B23" s="15">
        <f>IF(A23=0,0,SUBTOTAL(9,$A$13:A23))</f>
        <v>10</v>
      </c>
      <c r="C23" s="16" t="str">
        <f t="shared" si="2"/>
        <v>1-3-3</v>
      </c>
      <c r="D23" s="763" t="str">
        <f t="shared" si="3"/>
        <v>Затраты труда рабочих (ср 3,3)</v>
      </c>
      <c r="E23" s="763"/>
      <c r="F23" s="763"/>
      <c r="G23" s="17">
        <f t="shared" si="0"/>
        <v>180.6</v>
      </c>
      <c r="L23" s="11" t="s">
        <v>107</v>
      </c>
      <c r="M23" s="11" t="s">
        <v>108</v>
      </c>
      <c r="N23" s="166">
        <v>180.60000000000002</v>
      </c>
      <c r="O23"/>
      <c r="P23"/>
      <c r="Q23"/>
      <c r="R23"/>
      <c r="S23"/>
    </row>
    <row r="24" spans="1:19">
      <c r="A24" s="7">
        <f t="shared" si="1"/>
        <v>1</v>
      </c>
      <c r="B24" s="15">
        <f>IF(A24=0,0,SUBTOTAL(9,$A$13:A24))</f>
        <v>11</v>
      </c>
      <c r="C24" s="16" t="str">
        <f t="shared" si="2"/>
        <v>1-3-4</v>
      </c>
      <c r="D24" s="763" t="str">
        <f t="shared" si="3"/>
        <v>Затраты труда рабочих (ср 3,4)</v>
      </c>
      <c r="E24" s="763"/>
      <c r="F24" s="763"/>
      <c r="G24" s="17">
        <f t="shared" si="0"/>
        <v>1005</v>
      </c>
      <c r="L24" s="11" t="s">
        <v>449</v>
      </c>
      <c r="M24" s="11" t="s">
        <v>175</v>
      </c>
      <c r="N24" s="166">
        <v>1005</v>
      </c>
      <c r="O24"/>
      <c r="P24"/>
      <c r="Q24"/>
      <c r="R24"/>
      <c r="S24"/>
    </row>
    <row r="25" spans="1:19">
      <c r="A25" s="7">
        <f t="shared" si="1"/>
        <v>1</v>
      </c>
      <c r="B25" s="15">
        <f>IF(A25=0,0,SUBTOTAL(9,$A$13:A25))</f>
        <v>12</v>
      </c>
      <c r="C25" s="16" t="str">
        <f t="shared" si="2"/>
        <v>1-3-5</v>
      </c>
      <c r="D25" s="763" t="str">
        <f t="shared" si="3"/>
        <v>Затраты труда рабочих (ср 3,5)</v>
      </c>
      <c r="E25" s="763"/>
      <c r="F25" s="763"/>
      <c r="G25" s="17">
        <f t="shared" si="0"/>
        <v>4719.43</v>
      </c>
      <c r="L25" s="11" t="s">
        <v>260</v>
      </c>
      <c r="M25" s="11" t="s">
        <v>143</v>
      </c>
      <c r="N25" s="166">
        <v>4719.43</v>
      </c>
      <c r="O25"/>
      <c r="P25"/>
      <c r="Q25"/>
      <c r="R25"/>
      <c r="S25"/>
    </row>
    <row r="26" spans="1:19">
      <c r="A26" s="7">
        <f t="shared" si="1"/>
        <v>1</v>
      </c>
      <c r="B26" s="15">
        <f>IF(A26=0,0,SUBTOTAL(9,$A$13:A26))</f>
        <v>13</v>
      </c>
      <c r="C26" s="16" t="str">
        <f t="shared" si="2"/>
        <v>1-3-6</v>
      </c>
      <c r="D26" s="763" t="str">
        <f t="shared" si="3"/>
        <v>Затраты труда рабочих (ср 3,6)</v>
      </c>
      <c r="E26" s="763"/>
      <c r="F26" s="763"/>
      <c r="G26" s="17">
        <f t="shared" si="0"/>
        <v>37682.620000000003</v>
      </c>
      <c r="L26" s="11" t="s">
        <v>446</v>
      </c>
      <c r="M26" s="11" t="s">
        <v>169</v>
      </c>
      <c r="N26" s="166">
        <v>37682.62000000001</v>
      </c>
      <c r="O26"/>
      <c r="P26"/>
      <c r="Q26"/>
      <c r="R26"/>
      <c r="S26"/>
    </row>
    <row r="27" spans="1:19">
      <c r="A27" s="7">
        <f t="shared" si="1"/>
        <v>1</v>
      </c>
      <c r="B27" s="15">
        <f>IF(A27=0,0,SUBTOTAL(9,$A$13:A27))</f>
        <v>14</v>
      </c>
      <c r="C27" s="16" t="str">
        <f t="shared" si="2"/>
        <v>1-3-7</v>
      </c>
      <c r="D27" s="763" t="str">
        <f t="shared" si="3"/>
        <v>Затраты труда рабочих (ср 3,7)</v>
      </c>
      <c r="E27" s="763"/>
      <c r="F27" s="763"/>
      <c r="G27" s="17">
        <f t="shared" si="0"/>
        <v>50.72</v>
      </c>
      <c r="L27" s="11" t="s">
        <v>97</v>
      </c>
      <c r="M27" s="11" t="s">
        <v>98</v>
      </c>
      <c r="N27" s="166">
        <v>50.72</v>
      </c>
      <c r="O27"/>
      <c r="P27"/>
      <c r="Q27"/>
      <c r="R27"/>
      <c r="S27"/>
    </row>
    <row r="28" spans="1:19">
      <c r="A28" s="7">
        <f t="shared" si="1"/>
        <v>1</v>
      </c>
      <c r="B28" s="15">
        <f>IF(A28=0,0,SUBTOTAL(9,$A$13:A28))</f>
        <v>15</v>
      </c>
      <c r="C28" s="16" t="str">
        <f t="shared" si="2"/>
        <v>1-3-8</v>
      </c>
      <c r="D28" s="763" t="str">
        <f t="shared" si="3"/>
        <v>Затраты труда рабочих (ср 3,8)</v>
      </c>
      <c r="E28" s="763"/>
      <c r="F28" s="763"/>
      <c r="G28" s="17">
        <f t="shared" si="0"/>
        <v>31406.03</v>
      </c>
      <c r="L28" s="11" t="s">
        <v>22</v>
      </c>
      <c r="M28" s="11" t="s">
        <v>23</v>
      </c>
      <c r="N28" s="166">
        <v>31406.030000000006</v>
      </c>
      <c r="O28"/>
      <c r="P28"/>
      <c r="Q28"/>
      <c r="R28"/>
      <c r="S28"/>
    </row>
    <row r="29" spans="1:19">
      <c r="A29" s="7">
        <f t="shared" si="1"/>
        <v>1</v>
      </c>
      <c r="B29" s="15">
        <f>IF(A29=0,0,SUBTOTAL(9,$A$13:A29))</f>
        <v>16</v>
      </c>
      <c r="C29" s="16" t="str">
        <f t="shared" si="2"/>
        <v>1-3-9</v>
      </c>
      <c r="D29" s="763" t="str">
        <f t="shared" si="3"/>
        <v>Затраты труда рабочих (ср 3,9)</v>
      </c>
      <c r="E29" s="763"/>
      <c r="F29" s="763"/>
      <c r="G29" s="17">
        <f t="shared" si="0"/>
        <v>2125.9499999999998</v>
      </c>
      <c r="L29" s="11" t="s">
        <v>24</v>
      </c>
      <c r="M29" s="11" t="s">
        <v>25</v>
      </c>
      <c r="N29" s="166">
        <v>2125.9499999999998</v>
      </c>
      <c r="O29"/>
      <c r="P29"/>
      <c r="Q29"/>
      <c r="R29"/>
      <c r="S29"/>
    </row>
    <row r="30" spans="1:19">
      <c r="A30" s="7">
        <f t="shared" si="1"/>
        <v>1</v>
      </c>
      <c r="B30" s="15">
        <f>IF(A30=0,0,SUBTOTAL(9,$A$13:A30))</f>
        <v>17</v>
      </c>
      <c r="C30" s="16" t="str">
        <f t="shared" si="2"/>
        <v>1-4-0</v>
      </c>
      <c r="D30" s="763" t="str">
        <f t="shared" si="3"/>
        <v>Затраты труда рабочих (ср 4)</v>
      </c>
      <c r="E30" s="763"/>
      <c r="F30" s="763"/>
      <c r="G30" s="17">
        <f t="shared" si="0"/>
        <v>330373.33</v>
      </c>
      <c r="L30" s="11" t="s">
        <v>26</v>
      </c>
      <c r="M30" s="11" t="s">
        <v>27</v>
      </c>
      <c r="N30" s="166">
        <v>330373.32999999996</v>
      </c>
      <c r="O30"/>
      <c r="P30"/>
      <c r="Q30"/>
      <c r="R30"/>
      <c r="S30"/>
    </row>
    <row r="31" spans="1:19">
      <c r="A31" s="7">
        <f t="shared" si="1"/>
        <v>1</v>
      </c>
      <c r="B31" s="15">
        <f>IF(A31=0,0,SUBTOTAL(9,$A$13:A31))</f>
        <v>18</v>
      </c>
      <c r="C31" s="16" t="str">
        <f t="shared" si="2"/>
        <v>1-4-1</v>
      </c>
      <c r="D31" s="763" t="str">
        <f t="shared" si="3"/>
        <v>Затраты труда рабочих (ср 4,1)</v>
      </c>
      <c r="E31" s="763"/>
      <c r="F31" s="763"/>
      <c r="G31" s="17">
        <f t="shared" si="0"/>
        <v>378.71</v>
      </c>
      <c r="L31" s="11" t="s">
        <v>95</v>
      </c>
      <c r="M31" s="11" t="s">
        <v>96</v>
      </c>
      <c r="N31" s="166">
        <v>378.71</v>
      </c>
      <c r="O31"/>
      <c r="P31"/>
      <c r="Q31"/>
      <c r="R31"/>
      <c r="S31"/>
    </row>
    <row r="32" spans="1:19">
      <c r="A32" s="7">
        <f t="shared" si="1"/>
        <v>1</v>
      </c>
      <c r="B32" s="15">
        <f>IF(A32=0,0,SUBTOTAL(9,$A$13:A32))</f>
        <v>19</v>
      </c>
      <c r="C32" s="16" t="str">
        <f t="shared" si="2"/>
        <v>1-4-2</v>
      </c>
      <c r="D32" s="763" t="str">
        <f t="shared" si="3"/>
        <v>Затраты труда рабочих (ср 4,2)</v>
      </c>
      <c r="E32" s="763"/>
      <c r="F32" s="763"/>
      <c r="G32" s="17">
        <f t="shared" si="0"/>
        <v>40095.06</v>
      </c>
      <c r="L32" s="11" t="s">
        <v>28</v>
      </c>
      <c r="M32" s="11" t="s">
        <v>29</v>
      </c>
      <c r="N32" s="166">
        <v>40095.05999999999</v>
      </c>
      <c r="O32"/>
      <c r="P32"/>
      <c r="Q32"/>
      <c r="R32"/>
      <c r="S32"/>
    </row>
    <row r="33" spans="1:19">
      <c r="A33" s="7">
        <f t="shared" si="1"/>
        <v>1</v>
      </c>
      <c r="B33" s="15">
        <f>IF(A33=0,0,SUBTOTAL(9,$A$13:A33))</f>
        <v>20</v>
      </c>
      <c r="C33" s="16" t="str">
        <f t="shared" si="2"/>
        <v>1-4-3</v>
      </c>
      <c r="D33" s="763" t="str">
        <f t="shared" si="3"/>
        <v>Затраты труда рабочих (ср 4,3)</v>
      </c>
      <c r="E33" s="763"/>
      <c r="F33" s="763"/>
      <c r="G33" s="17">
        <f t="shared" si="0"/>
        <v>27837.61</v>
      </c>
      <c r="L33" s="11" t="s">
        <v>281</v>
      </c>
      <c r="M33" s="11" t="s">
        <v>176</v>
      </c>
      <c r="N33" s="166">
        <v>27837.61</v>
      </c>
      <c r="O33"/>
      <c r="P33"/>
      <c r="Q33"/>
      <c r="R33"/>
      <c r="S33"/>
    </row>
    <row r="34" spans="1:19">
      <c r="A34" s="7">
        <f t="shared" si="1"/>
        <v>1</v>
      </c>
      <c r="B34" s="15">
        <f>IF(A34=0,0,SUBTOTAL(9,$A$13:A34))</f>
        <v>21</v>
      </c>
      <c r="C34" s="16" t="str">
        <f t="shared" si="2"/>
        <v>1-4-4</v>
      </c>
      <c r="D34" s="763" t="str">
        <f t="shared" si="3"/>
        <v>Затраты труда рабочих (ср 4,4)</v>
      </c>
      <c r="E34" s="763"/>
      <c r="F34" s="763"/>
      <c r="G34" s="17">
        <f t="shared" si="0"/>
        <v>2921.2</v>
      </c>
      <c r="L34" s="11" t="s">
        <v>546</v>
      </c>
      <c r="M34" s="11" t="s">
        <v>177</v>
      </c>
      <c r="N34" s="166">
        <v>2921.2</v>
      </c>
      <c r="O34"/>
      <c r="P34"/>
      <c r="Q34"/>
      <c r="R34"/>
      <c r="S34"/>
    </row>
    <row r="35" spans="1:19" ht="15.75" customHeight="1">
      <c r="A35" s="7">
        <f t="shared" si="1"/>
        <v>1</v>
      </c>
      <c r="B35" s="15">
        <f>IF(A35=0,0,SUBTOTAL(9,$A$13:A35))</f>
        <v>22</v>
      </c>
      <c r="C35" s="16" t="str">
        <f t="shared" si="2"/>
        <v>1-4-5</v>
      </c>
      <c r="D35" s="763" t="str">
        <f t="shared" si="3"/>
        <v>Затраты труда рабочих (ср 4,5)</v>
      </c>
      <c r="E35" s="763"/>
      <c r="F35" s="763"/>
      <c r="G35" s="17">
        <f t="shared" si="0"/>
        <v>753.77</v>
      </c>
      <c r="L35" s="11" t="s">
        <v>99</v>
      </c>
      <c r="M35" s="11" t="s">
        <v>100</v>
      </c>
      <c r="N35" s="166">
        <v>753.77</v>
      </c>
      <c r="O35"/>
      <c r="P35"/>
      <c r="Q35"/>
      <c r="R35"/>
      <c r="S35"/>
    </row>
    <row r="36" spans="1:19">
      <c r="A36" s="7">
        <f t="shared" si="1"/>
        <v>1</v>
      </c>
      <c r="B36" s="15">
        <f>IF(A36=0,0,SUBTOTAL(9,$A$13:A36))</f>
        <v>23</v>
      </c>
      <c r="C36" s="16" t="str">
        <f t="shared" si="2"/>
        <v>1-4-6</v>
      </c>
      <c r="D36" s="763" t="str">
        <f t="shared" si="3"/>
        <v>Затраты труда рабочих (ср 4,6)</v>
      </c>
      <c r="E36" s="763"/>
      <c r="F36" s="763"/>
      <c r="G36" s="17">
        <f t="shared" si="0"/>
        <v>1511.93</v>
      </c>
      <c r="L36" s="11" t="s">
        <v>261</v>
      </c>
      <c r="M36" s="11" t="s">
        <v>262</v>
      </c>
      <c r="N36" s="166">
        <v>1511.93</v>
      </c>
      <c r="O36"/>
      <c r="P36"/>
      <c r="Q36"/>
      <c r="R36"/>
      <c r="S36"/>
    </row>
    <row r="37" spans="1:19">
      <c r="A37" s="7">
        <f t="shared" si="1"/>
        <v>1</v>
      </c>
      <c r="B37" s="15">
        <f>IF(A37=0,0,SUBTOTAL(9,$A$13:A37))</f>
        <v>24</v>
      </c>
      <c r="C37" s="16" t="str">
        <f t="shared" si="2"/>
        <v>1-4-7</v>
      </c>
      <c r="D37" s="763" t="str">
        <f t="shared" si="3"/>
        <v>Затраты труда рабочих (ср 4,7)</v>
      </c>
      <c r="E37" s="763"/>
      <c r="F37" s="763"/>
      <c r="G37" s="17">
        <f t="shared" si="0"/>
        <v>411.42</v>
      </c>
      <c r="L37" s="11" t="s">
        <v>282</v>
      </c>
      <c r="M37" s="11" t="s">
        <v>173</v>
      </c>
      <c r="N37" s="166">
        <v>411.42</v>
      </c>
      <c r="O37"/>
      <c r="P37"/>
      <c r="Q37"/>
      <c r="R37"/>
      <c r="S37"/>
    </row>
    <row r="38" spans="1:19">
      <c r="A38" s="7">
        <f t="shared" si="1"/>
        <v>1</v>
      </c>
      <c r="B38" s="15">
        <f>IF(A38=0,0,SUBTOTAL(9,$A$13:A38))</f>
        <v>25</v>
      </c>
      <c r="C38" s="16" t="str">
        <f t="shared" si="2"/>
        <v>1-4-9</v>
      </c>
      <c r="D38" s="763" t="str">
        <f t="shared" si="3"/>
        <v>Затраты труда рабочих (ср 4,9)</v>
      </c>
      <c r="E38" s="763"/>
      <c r="F38" s="763"/>
      <c r="G38" s="17">
        <f t="shared" si="0"/>
        <v>265.64</v>
      </c>
      <c r="L38" s="11" t="s">
        <v>283</v>
      </c>
      <c r="M38" s="11" t="s">
        <v>284</v>
      </c>
      <c r="N38" s="166">
        <v>265.64</v>
      </c>
      <c r="O38"/>
      <c r="P38"/>
      <c r="Q38"/>
      <c r="R38"/>
      <c r="S38"/>
    </row>
    <row r="39" spans="1:19">
      <c r="A39" s="7">
        <f t="shared" si="1"/>
        <v>1</v>
      </c>
      <c r="B39" s="15">
        <f>IF(A39=0,0,SUBTOTAL(9,$A$13:A39))</f>
        <v>26</v>
      </c>
      <c r="C39" s="16" t="str">
        <f t="shared" si="2"/>
        <v>1-5-0</v>
      </c>
      <c r="D39" s="763" t="str">
        <f t="shared" si="3"/>
        <v>Затраты труда рабочих (ср 5)</v>
      </c>
      <c r="E39" s="763"/>
      <c r="F39" s="763"/>
      <c r="G39" s="17">
        <f t="shared" si="0"/>
        <v>5221.46</v>
      </c>
      <c r="L39" s="11" t="s">
        <v>263</v>
      </c>
      <c r="M39" s="11" t="s">
        <v>144</v>
      </c>
      <c r="N39" s="166">
        <v>5221.4600000000009</v>
      </c>
      <c r="O39"/>
      <c r="P39"/>
      <c r="Q39"/>
      <c r="R39"/>
      <c r="S39"/>
    </row>
    <row r="40" spans="1:19">
      <c r="A40" s="7">
        <f t="shared" si="1"/>
        <v>1</v>
      </c>
      <c r="B40" s="15">
        <f>IF(A40=0,0,SUBTOTAL(9,$A$13:A40))</f>
        <v>27</v>
      </c>
      <c r="C40" s="16" t="str">
        <f t="shared" si="2"/>
        <v>1-5-4</v>
      </c>
      <c r="D40" s="763" t="str">
        <f t="shared" si="3"/>
        <v>Затраты труда рабочих (ср 5,4)</v>
      </c>
      <c r="E40" s="763"/>
      <c r="F40" s="763"/>
      <c r="G40" s="17">
        <f t="shared" si="0"/>
        <v>206.64</v>
      </c>
      <c r="L40" s="11" t="s">
        <v>285</v>
      </c>
      <c r="M40" s="11" t="s">
        <v>286</v>
      </c>
      <c r="N40" s="166">
        <v>206.64</v>
      </c>
      <c r="O40"/>
      <c r="P40"/>
      <c r="Q40"/>
      <c r="R40"/>
      <c r="S40"/>
    </row>
    <row r="41" spans="1:19">
      <c r="A41" s="7">
        <f t="shared" si="1"/>
        <v>1</v>
      </c>
      <c r="B41" s="15">
        <f>IF(A41=0,0,SUBTOTAL(9,$A$13:A41))</f>
        <v>28</v>
      </c>
      <c r="C41" s="16" t="str">
        <f t="shared" si="2"/>
        <v>1-6-0</v>
      </c>
      <c r="D41" s="763" t="str">
        <f t="shared" si="3"/>
        <v>Затраты труда рабочих (ср 6)</v>
      </c>
      <c r="E41" s="763"/>
      <c r="F41" s="763"/>
      <c r="G41" s="17">
        <f t="shared" si="0"/>
        <v>58715.48</v>
      </c>
      <c r="L41" s="11" t="s">
        <v>535</v>
      </c>
      <c r="M41" s="11" t="s">
        <v>536</v>
      </c>
      <c r="N41" s="166">
        <v>58715.479999999996</v>
      </c>
      <c r="O41"/>
      <c r="P41"/>
      <c r="Q41"/>
      <c r="R41"/>
      <c r="S41"/>
    </row>
    <row r="42" spans="1:19">
      <c r="A42" s="7">
        <f t="shared" si="1"/>
        <v>1</v>
      </c>
      <c r="B42" s="15">
        <f>IF(A42=0,0,SUBTOTAL(9,$A$13:A42))</f>
        <v>29</v>
      </c>
      <c r="C42" s="16" t="str">
        <f t="shared" si="2"/>
        <v>4-1-4</v>
      </c>
      <c r="D42" s="763" t="str">
        <f t="shared" si="3"/>
        <v>Электромонтажник-наладчик 4 разряда</v>
      </c>
      <c r="E42" s="763"/>
      <c r="F42" s="763"/>
      <c r="G42" s="17">
        <f t="shared" si="0"/>
        <v>43.37</v>
      </c>
      <c r="L42" s="11" t="s">
        <v>20</v>
      </c>
      <c r="M42" s="11" t="s">
        <v>85</v>
      </c>
      <c r="N42" s="166">
        <v>43.37</v>
      </c>
      <c r="O42"/>
      <c r="P42"/>
      <c r="Q42"/>
      <c r="R42"/>
      <c r="S42"/>
    </row>
    <row r="43" spans="1:19">
      <c r="A43" s="7">
        <f t="shared" si="1"/>
        <v>1</v>
      </c>
      <c r="B43" s="15">
        <f>IF(A43=0,0,SUBTOTAL(9,$A$13:A43))</f>
        <v>30</v>
      </c>
      <c r="C43" s="16" t="str">
        <f t="shared" si="2"/>
        <v>4-1-5</v>
      </c>
      <c r="D43" s="763" t="str">
        <f t="shared" si="3"/>
        <v>Электромонтажник-наладчик 5 разряда</v>
      </c>
      <c r="E43" s="763"/>
      <c r="F43" s="763"/>
      <c r="G43" s="17">
        <f t="shared" si="0"/>
        <v>65.650000000000006</v>
      </c>
      <c r="L43" s="11" t="s">
        <v>595</v>
      </c>
      <c r="M43" s="11" t="s">
        <v>596</v>
      </c>
      <c r="N43" s="166">
        <v>65.650000000000006</v>
      </c>
      <c r="O43"/>
      <c r="P43"/>
      <c r="Q43"/>
      <c r="R43"/>
      <c r="S43"/>
    </row>
    <row r="44" spans="1:19">
      <c r="A44" s="7">
        <f t="shared" si="1"/>
        <v>1</v>
      </c>
      <c r="B44" s="15">
        <f>IF(A44=0,0,SUBTOTAL(9,$A$13:A44))</f>
        <v>31</v>
      </c>
      <c r="C44" s="16" t="str">
        <f t="shared" si="2"/>
        <v>4-1-6</v>
      </c>
      <c r="D44" s="763" t="str">
        <f t="shared" si="3"/>
        <v>Электромонтажник-наладчик 6 разряда</v>
      </c>
      <c r="E44" s="763"/>
      <c r="F44" s="763"/>
      <c r="G44" s="17">
        <f t="shared" si="0"/>
        <v>65.040000000000006</v>
      </c>
      <c r="L44" s="98" t="s">
        <v>21</v>
      </c>
      <c r="M44" s="98" t="s">
        <v>86</v>
      </c>
      <c r="N44" s="135">
        <v>65.040000000000006</v>
      </c>
      <c r="O44"/>
      <c r="P44"/>
      <c r="Q44"/>
      <c r="R44"/>
      <c r="S44"/>
    </row>
    <row r="45" spans="1:19" hidden="1">
      <c r="A45" s="7">
        <f t="shared" si="1"/>
        <v>0</v>
      </c>
      <c r="B45" s="15">
        <f>IF(A45=0,0,SUBTOTAL(9,$A$13:A45))</f>
        <v>0</v>
      </c>
      <c r="C45" s="16">
        <f t="shared" si="2"/>
        <v>0</v>
      </c>
      <c r="D45" s="763">
        <f t="shared" si="3"/>
        <v>0</v>
      </c>
      <c r="E45" s="763"/>
      <c r="F45" s="763"/>
      <c r="G45" s="17">
        <f t="shared" si="0"/>
        <v>0</v>
      </c>
      <c r="L45"/>
      <c r="M45"/>
      <c r="N45"/>
      <c r="O45"/>
      <c r="P45"/>
      <c r="Q45"/>
      <c r="R45"/>
      <c r="S45"/>
    </row>
    <row r="46" spans="1:19" hidden="1">
      <c r="A46" s="7">
        <f t="shared" si="1"/>
        <v>0</v>
      </c>
      <c r="B46" s="15">
        <f>IF(A46=0,0,SUBTOTAL(9,$A$13:A46))</f>
        <v>0</v>
      </c>
      <c r="C46" s="16">
        <f t="shared" si="2"/>
        <v>0</v>
      </c>
      <c r="D46" s="763">
        <f t="shared" si="3"/>
        <v>0</v>
      </c>
      <c r="E46" s="763"/>
      <c r="F46" s="763"/>
      <c r="G46" s="17">
        <f t="shared" si="0"/>
        <v>0</v>
      </c>
      <c r="L46"/>
      <c r="M46"/>
      <c r="N46"/>
      <c r="O46"/>
      <c r="P46"/>
      <c r="Q46"/>
      <c r="R46"/>
      <c r="S46"/>
    </row>
    <row r="47" spans="1:19" hidden="1">
      <c r="A47" s="7">
        <f t="shared" si="1"/>
        <v>0</v>
      </c>
      <c r="B47" s="15">
        <f>IF(A47=0,0,SUBTOTAL(9,$A$13:A47))</f>
        <v>0</v>
      </c>
      <c r="C47" s="16">
        <f t="shared" si="2"/>
        <v>0</v>
      </c>
      <c r="D47" s="763">
        <f t="shared" si="3"/>
        <v>0</v>
      </c>
      <c r="E47" s="763"/>
      <c r="F47" s="763"/>
      <c r="G47" s="17">
        <f t="shared" si="0"/>
        <v>0</v>
      </c>
      <c r="L47"/>
      <c r="M47"/>
      <c r="N47"/>
      <c r="O47"/>
      <c r="P47"/>
      <c r="Q47"/>
      <c r="R47"/>
      <c r="S47"/>
    </row>
    <row r="48" spans="1:19" hidden="1">
      <c r="A48" s="7">
        <f t="shared" si="1"/>
        <v>0</v>
      </c>
      <c r="B48" s="15">
        <f>IF(A48=0,0,SUBTOTAL(9,$A$13:A48))</f>
        <v>0</v>
      </c>
      <c r="C48" s="16">
        <f t="shared" si="2"/>
        <v>0</v>
      </c>
      <c r="D48" s="763">
        <f t="shared" si="3"/>
        <v>0</v>
      </c>
      <c r="E48" s="763"/>
      <c r="F48" s="763"/>
      <c r="G48" s="17">
        <f t="shared" si="0"/>
        <v>0</v>
      </c>
      <c r="L48"/>
      <c r="M48"/>
      <c r="N48"/>
      <c r="O48"/>
      <c r="P48"/>
      <c r="Q48"/>
      <c r="R48"/>
      <c r="S48"/>
    </row>
    <row r="49" spans="1:19" hidden="1">
      <c r="A49" s="7">
        <f t="shared" si="1"/>
        <v>0</v>
      </c>
      <c r="B49" s="15">
        <f>IF(A49=0,0,SUBTOTAL(9,$A$13:A49))</f>
        <v>0</v>
      </c>
      <c r="C49" s="16">
        <f t="shared" si="2"/>
        <v>0</v>
      </c>
      <c r="D49" s="763">
        <f t="shared" si="3"/>
        <v>0</v>
      </c>
      <c r="E49" s="763"/>
      <c r="F49" s="763"/>
      <c r="G49" s="17">
        <f t="shared" si="0"/>
        <v>0</v>
      </c>
      <c r="L49"/>
      <c r="M49"/>
      <c r="N49"/>
      <c r="O49"/>
      <c r="P49"/>
      <c r="Q49"/>
      <c r="R49"/>
      <c r="S49"/>
    </row>
    <row r="50" spans="1:19" hidden="1">
      <c r="A50" s="7">
        <f t="shared" si="1"/>
        <v>0</v>
      </c>
      <c r="B50" s="15">
        <f>IF(A50=0,0,SUBTOTAL(9,$A$13:A50))</f>
        <v>0</v>
      </c>
      <c r="C50" s="16">
        <f t="shared" si="2"/>
        <v>0</v>
      </c>
      <c r="D50" s="763">
        <f t="shared" si="3"/>
        <v>0</v>
      </c>
      <c r="E50" s="763"/>
      <c r="F50" s="763"/>
      <c r="G50" s="17">
        <f t="shared" si="0"/>
        <v>0</v>
      </c>
      <c r="L50"/>
      <c r="M50"/>
      <c r="N50"/>
      <c r="O50"/>
      <c r="P50"/>
      <c r="Q50"/>
      <c r="R50"/>
      <c r="S50"/>
    </row>
    <row r="51" spans="1:19" hidden="1">
      <c r="A51" s="7">
        <f t="shared" si="1"/>
        <v>0</v>
      </c>
      <c r="B51" s="15">
        <f>IF(A51=0,0,SUBTOTAL(9,$A$13:A51))</f>
        <v>0</v>
      </c>
      <c r="C51" s="16">
        <f t="shared" si="2"/>
        <v>0</v>
      </c>
      <c r="D51" s="763">
        <f t="shared" si="3"/>
        <v>0</v>
      </c>
      <c r="E51" s="763"/>
      <c r="F51" s="763"/>
      <c r="G51" s="17">
        <f t="shared" si="0"/>
        <v>0</v>
      </c>
      <c r="L51"/>
      <c r="M51"/>
      <c r="N51"/>
      <c r="O51"/>
      <c r="P51"/>
      <c r="Q51"/>
      <c r="R51"/>
      <c r="S51"/>
    </row>
    <row r="52" spans="1:19" hidden="1">
      <c r="A52" s="7">
        <f t="shared" si="1"/>
        <v>0</v>
      </c>
      <c r="B52" s="15">
        <f>IF(A52=0,0,SUBTOTAL(9,$A$13:A52))</f>
        <v>0</v>
      </c>
      <c r="C52" s="16">
        <f t="shared" si="2"/>
        <v>0</v>
      </c>
      <c r="D52" s="763">
        <f t="shared" si="3"/>
        <v>0</v>
      </c>
      <c r="E52" s="763"/>
      <c r="F52" s="763"/>
      <c r="G52" s="17">
        <f t="shared" si="0"/>
        <v>0</v>
      </c>
      <c r="L52"/>
      <c r="M52"/>
      <c r="N52"/>
      <c r="O52"/>
      <c r="P52"/>
      <c r="Q52"/>
      <c r="R52"/>
      <c r="S52"/>
    </row>
    <row r="53" spans="1:19" hidden="1">
      <c r="A53" s="7">
        <f t="shared" si="1"/>
        <v>0</v>
      </c>
      <c r="L53"/>
      <c r="M53"/>
      <c r="N53"/>
      <c r="O53"/>
      <c r="P53"/>
      <c r="Q53"/>
      <c r="R53"/>
      <c r="S53"/>
    </row>
    <row r="54" spans="1:19">
      <c r="A54" s="7">
        <v>1</v>
      </c>
      <c r="B54" s="87"/>
      <c r="C54" s="87" t="s">
        <v>68</v>
      </c>
      <c r="D54" s="87"/>
      <c r="E54" s="87"/>
      <c r="F54" s="87"/>
      <c r="G54" s="168">
        <f>SUBTOTAL(9,G14:G53)</f>
        <v>568953.00000000012</v>
      </c>
      <c r="K54" s="7"/>
      <c r="L54"/>
      <c r="M54"/>
      <c r="N54"/>
      <c r="O54"/>
      <c r="P54"/>
      <c r="Q54"/>
      <c r="R54"/>
      <c r="S54"/>
    </row>
    <row r="55" spans="1:19">
      <c r="A55" s="7">
        <v>1</v>
      </c>
      <c r="K55" s="7"/>
      <c r="L55"/>
      <c r="M55"/>
      <c r="N55"/>
      <c r="O55"/>
      <c r="P55"/>
      <c r="Q55"/>
      <c r="R55"/>
      <c r="S55"/>
    </row>
    <row r="56" spans="1:19">
      <c r="A56" s="7">
        <v>1</v>
      </c>
      <c r="B56" s="770" t="s">
        <v>236</v>
      </c>
      <c r="C56" s="770"/>
      <c r="D56" s="770"/>
      <c r="E56" s="770"/>
      <c r="F56" s="770"/>
      <c r="G56" s="770"/>
      <c r="L56"/>
      <c r="M56"/>
      <c r="N56"/>
      <c r="O56"/>
      <c r="P56"/>
      <c r="Q56"/>
      <c r="R56"/>
      <c r="S56"/>
    </row>
    <row r="57" spans="1:19" s="28" customFormat="1">
      <c r="A57" s="7">
        <v>1</v>
      </c>
      <c r="B57" s="770" t="str">
        <f>CONCATENATE("составляет ",время,"  часов на человека.")</f>
        <v>составляет 1973  часов на человека.</v>
      </c>
      <c r="C57" s="770"/>
      <c r="D57" s="770"/>
      <c r="E57" s="770"/>
      <c r="F57" s="770"/>
      <c r="G57" s="770"/>
      <c r="H57" s="92"/>
      <c r="I57" s="100"/>
      <c r="J57" s="27"/>
      <c r="K57" s="30"/>
      <c r="L57"/>
      <c r="M57"/>
      <c r="N57"/>
      <c r="O57"/>
      <c r="P57"/>
      <c r="Q57"/>
      <c r="R57"/>
      <c r="S57"/>
    </row>
    <row r="58" spans="1:19" s="28" customFormat="1">
      <c r="A58" s="7">
        <v>1</v>
      </c>
      <c r="H58" s="92"/>
      <c r="L58"/>
      <c r="M58"/>
      <c r="N58"/>
      <c r="O58"/>
      <c r="P58"/>
      <c r="Q58"/>
      <c r="R58"/>
      <c r="S58"/>
    </row>
    <row r="59" spans="1:19" s="28" customFormat="1">
      <c r="A59" s="7">
        <v>1</v>
      </c>
      <c r="B59" s="767" t="str">
        <f>CONCATENATE("Средняя численность персонала за период работы ",период," месяцев, составляет ",TEXT(месс,"0,00")," человек")</f>
        <v>Средняя численность персонала за период работы 17 месяцев, составляет 203,56 человек</v>
      </c>
      <c r="C59" s="767"/>
      <c r="D59" s="767"/>
      <c r="E59" s="767"/>
      <c r="F59" s="767"/>
      <c r="G59" s="767"/>
      <c r="H59" s="27"/>
      <c r="I59" s="27"/>
      <c r="J59" s="27"/>
      <c r="K59" s="30"/>
      <c r="L59"/>
      <c r="M59"/>
      <c r="N59"/>
      <c r="O59"/>
      <c r="P59"/>
      <c r="Q59"/>
      <c r="R59"/>
      <c r="S59"/>
    </row>
    <row r="60" spans="1:19" s="28" customFormat="1" ht="12.75" customHeight="1">
      <c r="A60" s="7">
        <v>1</v>
      </c>
      <c r="C60" s="85" t="str">
        <f>CONCATENATE("Период работы составляет ",период," мес.")</f>
        <v>Период работы составляет 17 мес.</v>
      </c>
      <c r="D60" s="170"/>
      <c r="E60" s="170"/>
      <c r="F60" s="170"/>
      <c r="G60" s="170"/>
      <c r="H60" s="27"/>
      <c r="I60" s="27"/>
      <c r="J60" s="27"/>
      <c r="K60" s="30"/>
      <c r="L60"/>
      <c r="M60"/>
      <c r="N60"/>
      <c r="O60"/>
      <c r="P60"/>
      <c r="Q60"/>
      <c r="R60"/>
      <c r="S60"/>
    </row>
    <row r="61" spans="1:19" s="28" customFormat="1" ht="12.75" customHeight="1">
      <c r="A61" s="7">
        <v>1</v>
      </c>
      <c r="C61" s="85" t="str">
        <f>CONCATENATE("Длительность проживания составляет ",вахта," мес.")</f>
        <v>Длительность проживания составляет 2 мес.</v>
      </c>
      <c r="D61" s="170"/>
      <c r="E61" s="170"/>
      <c r="F61" s="170"/>
      <c r="G61" s="170"/>
      <c r="H61" s="27"/>
      <c r="I61" s="27"/>
      <c r="J61" s="27"/>
      <c r="L61"/>
      <c r="M61"/>
      <c r="N61"/>
      <c r="O61"/>
      <c r="P61"/>
      <c r="Q61"/>
      <c r="R61"/>
      <c r="S61"/>
    </row>
    <row r="62" spans="1:19" s="28" customFormat="1" ht="12.75" customHeight="1">
      <c r="A62" s="7">
        <v>1</v>
      </c>
      <c r="B62" s="32"/>
      <c r="C62" s="33" t="s">
        <v>11</v>
      </c>
      <c r="D62" s="33"/>
      <c r="E62" s="33"/>
      <c r="F62" s="33"/>
      <c r="G62" s="33"/>
      <c r="H62" s="27"/>
      <c r="I62" s="28">
        <f>N54/168</f>
        <v>0</v>
      </c>
      <c r="L62"/>
      <c r="M62"/>
      <c r="N62"/>
      <c r="O62"/>
      <c r="P62"/>
      <c r="Q62"/>
      <c r="R62"/>
      <c r="S62"/>
    </row>
    <row r="63" spans="1:19" s="28" customFormat="1" ht="6" customHeight="1">
      <c r="A63" s="7">
        <v>1</v>
      </c>
      <c r="B63" s="32"/>
      <c r="C63" s="33"/>
      <c r="D63" s="33"/>
      <c r="E63" s="33"/>
      <c r="F63" s="33"/>
      <c r="G63" s="33"/>
      <c r="H63" s="27"/>
      <c r="I63" s="27"/>
      <c r="J63" s="27"/>
      <c r="L63"/>
      <c r="M63"/>
      <c r="N63"/>
      <c r="O63"/>
      <c r="P63"/>
      <c r="Q63"/>
      <c r="R63"/>
      <c r="S63"/>
    </row>
    <row r="64" spans="1:19" s="28" customFormat="1" ht="51">
      <c r="A64" s="7">
        <v>1</v>
      </c>
      <c r="B64" s="34" t="s">
        <v>12</v>
      </c>
      <c r="C64" s="34" t="s">
        <v>14</v>
      </c>
      <c r="D64" s="34" t="s">
        <v>8</v>
      </c>
      <c r="E64" s="34" t="s">
        <v>15</v>
      </c>
      <c r="F64" s="34" t="s">
        <v>89</v>
      </c>
      <c r="G64" s="34" t="s">
        <v>90</v>
      </c>
      <c r="H64" s="89" t="s">
        <v>75</v>
      </c>
      <c r="I64" s="27"/>
      <c r="L64"/>
      <c r="M64"/>
      <c r="N64"/>
      <c r="O64"/>
      <c r="P64"/>
      <c r="Q64"/>
      <c r="R64"/>
      <c r="S64"/>
    </row>
    <row r="65" spans="1:19" s="28" customFormat="1" ht="89.25">
      <c r="A65" s="7">
        <v>1</v>
      </c>
      <c r="B65" s="35">
        <v>1</v>
      </c>
      <c r="C65" s="36" t="str">
        <f>маршрут</f>
        <v>Проезд Калининград; 
Ж/дорога Москва-Калининград-Москва
туда и обратно</v>
      </c>
      <c r="D65" s="35">
        <f>ROUNDUP(месс,0)</f>
        <v>204</v>
      </c>
      <c r="E65" s="35">
        <f>рейс</f>
        <v>9</v>
      </c>
      <c r="F65" s="37">
        <f>проезд*2+д1</f>
        <v>8378</v>
      </c>
      <c r="G65" s="46">
        <f>ROUND(D65*E65*F65,2)</f>
        <v>15382008</v>
      </c>
      <c r="H65" s="91"/>
      <c r="I65" s="27"/>
      <c r="L65"/>
      <c r="M65"/>
      <c r="N65"/>
      <c r="O65"/>
      <c r="P65"/>
      <c r="Q65"/>
      <c r="R65"/>
      <c r="S65"/>
    </row>
    <row r="66" spans="1:19" s="28" customFormat="1" ht="12.75" customHeight="1">
      <c r="A66" s="7">
        <v>1</v>
      </c>
      <c r="B66" s="38"/>
      <c r="C66" s="39"/>
      <c r="D66" s="39"/>
      <c r="E66" s="38"/>
      <c r="F66" s="40" t="s">
        <v>2</v>
      </c>
      <c r="G66" s="88">
        <f>SUM(G65:G65)</f>
        <v>15382008</v>
      </c>
      <c r="H66" s="27"/>
      <c r="I66" s="27"/>
      <c r="J66" s="27"/>
      <c r="L66"/>
      <c r="M66"/>
      <c r="N66"/>
      <c r="O66"/>
      <c r="P66"/>
      <c r="Q66"/>
      <c r="R66"/>
      <c r="S66"/>
    </row>
    <row r="67" spans="1:19" s="43" customFormat="1" ht="17.25" customHeight="1">
      <c r="A67" s="7">
        <v>1</v>
      </c>
      <c r="B67" s="32"/>
      <c r="C67" s="33" t="s">
        <v>39</v>
      </c>
      <c r="D67" s="33"/>
      <c r="E67" s="33"/>
      <c r="F67" s="42"/>
      <c r="G67" s="41"/>
      <c r="H67" s="27"/>
      <c r="I67" s="27"/>
      <c r="J67" s="27"/>
      <c r="K67" s="28"/>
      <c r="L67"/>
      <c r="M67"/>
      <c r="N67"/>
      <c r="O67"/>
      <c r="P67"/>
      <c r="Q67"/>
      <c r="R67"/>
      <c r="S67"/>
    </row>
    <row r="68" spans="1:19" s="43" customFormat="1" ht="6" customHeight="1">
      <c r="A68" s="7">
        <v>1</v>
      </c>
      <c r="B68" s="32"/>
      <c r="C68" s="33"/>
      <c r="D68" s="33"/>
      <c r="E68" s="33"/>
      <c r="F68" s="42"/>
      <c r="G68" s="41"/>
      <c r="H68" s="27"/>
      <c r="I68" s="165"/>
      <c r="J68" s="165"/>
      <c r="K68" s="56"/>
      <c r="L68"/>
      <c r="M68"/>
      <c r="N68"/>
      <c r="O68"/>
      <c r="P68"/>
      <c r="Q68"/>
      <c r="R68"/>
      <c r="S68"/>
    </row>
    <row r="69" spans="1:19" s="43" customFormat="1" ht="38.25">
      <c r="A69" s="7">
        <v>1</v>
      </c>
      <c r="B69" s="34" t="s">
        <v>0</v>
      </c>
      <c r="C69" s="34" t="s">
        <v>3</v>
      </c>
      <c r="D69" s="34" t="s">
        <v>8</v>
      </c>
      <c r="E69" s="34" t="s">
        <v>1</v>
      </c>
      <c r="F69" s="44" t="s">
        <v>91</v>
      </c>
      <c r="G69" s="45" t="s">
        <v>92</v>
      </c>
      <c r="H69" s="116"/>
      <c r="I69" s="165"/>
      <c r="J69" s="165"/>
      <c r="K69" s="56"/>
      <c r="L69"/>
      <c r="M69"/>
      <c r="N69"/>
      <c r="O69"/>
      <c r="P69"/>
      <c r="Q69"/>
      <c r="R69"/>
      <c r="S69"/>
    </row>
    <row r="70" spans="1:19" s="43" customFormat="1" ht="25.5">
      <c r="A70" s="7">
        <v>1</v>
      </c>
      <c r="B70" s="35">
        <v>1</v>
      </c>
      <c r="C70" s="36" t="str">
        <f>CONCATENATE(мн,"-",г,"
",мо,"-",гк)</f>
        <v>июнь-2016
октябрь-2017</v>
      </c>
      <c r="D70" s="35">
        <f>D65</f>
        <v>204</v>
      </c>
      <c r="E70" s="35">
        <f>ROUNDDOWN(период*30.5,0)</f>
        <v>518</v>
      </c>
      <c r="F70" s="46">
        <f>сут</f>
        <v>500</v>
      </c>
      <c r="G70" s="46">
        <f>ROUND(D70*E70*F70,2)</f>
        <v>52836000</v>
      </c>
      <c r="I70" s="165"/>
      <c r="J70" s="165"/>
      <c r="L70"/>
      <c r="M70"/>
      <c r="N70"/>
      <c r="O70"/>
      <c r="P70"/>
      <c r="Q70"/>
      <c r="R70"/>
      <c r="S70"/>
    </row>
    <row r="71" spans="1:19" s="43" customFormat="1" ht="17.25" customHeight="1">
      <c r="A71" s="7">
        <v>1</v>
      </c>
      <c r="B71" s="38"/>
      <c r="C71" s="39"/>
      <c r="D71" s="39"/>
      <c r="E71" s="38"/>
      <c r="F71" s="40" t="s">
        <v>5</v>
      </c>
      <c r="G71" s="88">
        <f>SUM(G70:G70)</f>
        <v>52836000</v>
      </c>
      <c r="H71" s="27"/>
      <c r="I71" s="165"/>
      <c r="J71" s="165"/>
      <c r="K71" s="56"/>
      <c r="L71"/>
      <c r="M71"/>
      <c r="N71"/>
      <c r="O71"/>
      <c r="P71"/>
      <c r="Q71"/>
      <c r="R71"/>
      <c r="S71"/>
    </row>
    <row r="72" spans="1:19" s="43" customFormat="1">
      <c r="A72" s="7">
        <v>1</v>
      </c>
      <c r="B72" s="32"/>
      <c r="C72" s="33" t="s">
        <v>13</v>
      </c>
      <c r="D72" s="33"/>
      <c r="E72" s="47"/>
      <c r="F72" s="33"/>
      <c r="G72" s="48"/>
      <c r="H72" s="27"/>
      <c r="I72" s="165"/>
      <c r="J72" s="165"/>
      <c r="K72" s="56"/>
      <c r="L72"/>
      <c r="M72"/>
      <c r="N72"/>
      <c r="O72"/>
      <c r="P72"/>
      <c r="Q72"/>
      <c r="R72"/>
      <c r="S72"/>
    </row>
    <row r="73" spans="1:19" s="28" customFormat="1" ht="12" customHeight="1">
      <c r="A73" s="7">
        <v>1</v>
      </c>
      <c r="B73" s="38"/>
      <c r="C73" s="39"/>
      <c r="D73" s="39"/>
      <c r="E73" s="49"/>
      <c r="F73" s="50"/>
      <c r="G73" s="51"/>
      <c r="H73" s="27"/>
      <c r="I73" s="165"/>
      <c r="J73" s="165"/>
      <c r="K73" s="56"/>
      <c r="L73"/>
      <c r="M73"/>
      <c r="N73"/>
      <c r="O73"/>
      <c r="P73"/>
      <c r="Q73"/>
      <c r="R73"/>
      <c r="S73"/>
    </row>
    <row r="74" spans="1:19" s="52" customFormat="1" ht="25.5">
      <c r="A74" s="7">
        <v>1</v>
      </c>
      <c r="B74" s="34" t="s">
        <v>0</v>
      </c>
      <c r="C74" s="34" t="s">
        <v>3</v>
      </c>
      <c r="D74" s="34" t="s">
        <v>4</v>
      </c>
      <c r="E74" s="34" t="s">
        <v>1</v>
      </c>
      <c r="F74" s="34" t="s">
        <v>93</v>
      </c>
      <c r="G74" s="45" t="s">
        <v>94</v>
      </c>
      <c r="H74" s="27"/>
      <c r="I74" s="27"/>
      <c r="J74" s="27"/>
      <c r="K74" s="28"/>
      <c r="L74"/>
      <c r="M74"/>
      <c r="N74"/>
      <c r="O74"/>
      <c r="P74"/>
      <c r="Q74"/>
      <c r="R74"/>
      <c r="S74"/>
    </row>
    <row r="75" spans="1:19" s="28" customFormat="1" ht="25.5">
      <c r="A75" s="7">
        <v>1</v>
      </c>
      <c r="B75" s="35">
        <v>1</v>
      </c>
      <c r="C75" s="53" t="str">
        <f>CONCATENATE(мн,"-",г,"
",мо,"-",гк)</f>
        <v>июнь-2016
октябрь-2017</v>
      </c>
      <c r="D75" s="35">
        <f>D70</f>
        <v>204</v>
      </c>
      <c r="E75" s="35">
        <f>E70</f>
        <v>518</v>
      </c>
      <c r="F75" s="54">
        <f>проживание+R75</f>
        <v>250</v>
      </c>
      <c r="G75" s="46">
        <f>ROUND(D75*E75*F75,2)+H75</f>
        <v>26418000</v>
      </c>
      <c r="H75" s="152"/>
      <c r="I75" s="27"/>
      <c r="J75" s="27"/>
      <c r="L75"/>
      <c r="M75"/>
      <c r="N75"/>
      <c r="O75"/>
      <c r="P75"/>
      <c r="Q75"/>
      <c r="R75"/>
      <c r="S75"/>
    </row>
    <row r="76" spans="1:19" s="28" customFormat="1">
      <c r="A76" s="7">
        <v>1</v>
      </c>
      <c r="B76" s="55"/>
      <c r="C76" s="56"/>
      <c r="D76" s="56"/>
      <c r="E76" s="57" t="s">
        <v>9</v>
      </c>
      <c r="F76" s="769">
        <f>SUM(G75:G75)</f>
        <v>26418000</v>
      </c>
      <c r="G76" s="769"/>
      <c r="H76" s="94"/>
      <c r="I76" s="27"/>
      <c r="J76" s="27"/>
      <c r="L76"/>
      <c r="M76"/>
      <c r="N76"/>
      <c r="O76"/>
      <c r="P76"/>
      <c r="Q76"/>
      <c r="R76"/>
      <c r="S76"/>
    </row>
    <row r="77" spans="1:19" s="28" customFormat="1" ht="15" customHeight="1">
      <c r="A77" s="7">
        <v>1</v>
      </c>
      <c r="C77" s="58"/>
      <c r="E77" s="59" t="s">
        <v>10</v>
      </c>
      <c r="F77" s="782">
        <f>G66+G71+F76</f>
        <v>94636008</v>
      </c>
      <c r="G77" s="782"/>
      <c r="H77" s="92">
        <v>36374016</v>
      </c>
      <c r="I77" s="176"/>
      <c r="J77" s="27"/>
      <c r="L77"/>
      <c r="M77"/>
      <c r="N77"/>
      <c r="O77"/>
      <c r="P77"/>
      <c r="Q77"/>
      <c r="S77"/>
    </row>
    <row r="78" spans="1:19" s="28" customFormat="1" ht="15" customHeight="1">
      <c r="A78" s="7">
        <v>1</v>
      </c>
      <c r="C78" s="58"/>
      <c r="E78" s="60" t="s">
        <v>6</v>
      </c>
      <c r="F78" s="783">
        <f>ROUND(F77*0.18,2)</f>
        <v>17034481.440000001</v>
      </c>
      <c r="G78" s="783"/>
      <c r="H78" s="30" t="s">
        <v>42</v>
      </c>
      <c r="I78" s="176"/>
      <c r="L78"/>
      <c r="M78"/>
      <c r="N78"/>
      <c r="O78"/>
      <c r="P78"/>
      <c r="Q78"/>
      <c r="S78"/>
    </row>
    <row r="79" spans="1:19" s="28" customFormat="1" ht="15" customHeight="1">
      <c r="A79" s="7">
        <v>1</v>
      </c>
      <c r="D79" s="58"/>
      <c r="E79" s="59" t="s">
        <v>16</v>
      </c>
      <c r="F79" s="782">
        <f>F77+F78</f>
        <v>111670489.44</v>
      </c>
      <c r="G79" s="782"/>
      <c r="H79" s="31">
        <v>1</v>
      </c>
      <c r="I79" s="154"/>
      <c r="L79"/>
      <c r="M79"/>
      <c r="N79"/>
      <c r="O79"/>
      <c r="P79"/>
      <c r="Q79"/>
      <c r="R79"/>
      <c r="S79"/>
    </row>
    <row r="80" spans="1:19" s="28" customFormat="1" ht="25.5">
      <c r="A80" s="7">
        <v>1</v>
      </c>
      <c r="D80" s="177" t="s">
        <v>245</v>
      </c>
      <c r="E80" s="59"/>
      <c r="F80" s="172"/>
      <c r="G80" s="178">
        <f>F77/8.42</f>
        <v>11239430.878859857</v>
      </c>
      <c r="H80" s="27"/>
      <c r="I80" s="27"/>
      <c r="L80"/>
      <c r="M80"/>
      <c r="N80"/>
      <c r="O80"/>
      <c r="P80"/>
      <c r="Q80"/>
      <c r="R80"/>
      <c r="S80"/>
    </row>
    <row r="81" spans="1:19" s="28" customFormat="1" ht="15" customHeight="1">
      <c r="A81" s="7">
        <v>1</v>
      </c>
      <c r="D81" s="58"/>
      <c r="E81" s="59"/>
      <c r="F81" s="172"/>
      <c r="G81" s="172"/>
      <c r="H81" s="27"/>
      <c r="J81" s="27"/>
      <c r="L81"/>
      <c r="M81"/>
      <c r="N81"/>
      <c r="O81"/>
      <c r="P81"/>
      <c r="Q81"/>
      <c r="R81"/>
      <c r="S81"/>
    </row>
    <row r="82" spans="1:19" s="28" customFormat="1">
      <c r="A82" s="7">
        <v>1</v>
      </c>
      <c r="B82" s="61" t="s">
        <v>17</v>
      </c>
      <c r="C82" s="62"/>
      <c r="D82" s="63"/>
      <c r="E82" s="63"/>
      <c r="F82" s="123" t="s">
        <v>140</v>
      </c>
      <c r="G82" s="64"/>
      <c r="H82" s="27"/>
      <c r="I82" s="27"/>
      <c r="L82"/>
      <c r="M82"/>
      <c r="N82"/>
      <c r="O82"/>
      <c r="P82"/>
      <c r="Q82"/>
      <c r="R82"/>
      <c r="S82"/>
    </row>
    <row r="83" spans="1:19" s="28" customFormat="1">
      <c r="A83" s="7">
        <v>1</v>
      </c>
      <c r="B83" s="65"/>
      <c r="C83" s="781" t="s">
        <v>7</v>
      </c>
      <c r="D83" s="781"/>
      <c r="E83" s="781"/>
      <c r="F83" s="781"/>
      <c r="G83" s="781"/>
      <c r="H83" s="27"/>
      <c r="I83" s="27"/>
      <c r="L83"/>
      <c r="M83"/>
      <c r="N83"/>
      <c r="O83"/>
      <c r="P83"/>
      <c r="Q83"/>
      <c r="R83"/>
      <c r="S83"/>
    </row>
    <row r="84" spans="1:19" s="28" customFormat="1" ht="15" customHeight="1">
      <c r="A84" s="7">
        <v>1</v>
      </c>
      <c r="B84" s="65"/>
      <c r="C84" s="66"/>
      <c r="D84" s="67"/>
      <c r="H84" s="27"/>
      <c r="I84" s="27"/>
      <c r="L84"/>
      <c r="M84"/>
      <c r="N84"/>
      <c r="O84"/>
      <c r="P84"/>
      <c r="Q84"/>
      <c r="R84"/>
      <c r="S84"/>
    </row>
    <row r="85" spans="1:19" s="28" customFormat="1">
      <c r="A85" s="7">
        <v>1</v>
      </c>
      <c r="B85" s="61" t="s">
        <v>18</v>
      </c>
      <c r="C85" s="68"/>
      <c r="D85" s="63"/>
      <c r="E85" s="63"/>
      <c r="F85" s="123" t="s">
        <v>126</v>
      </c>
      <c r="G85" s="64"/>
      <c r="H85" s="27"/>
      <c r="I85" s="27"/>
      <c r="L85"/>
      <c r="M85"/>
      <c r="N85"/>
      <c r="O85"/>
      <c r="P85"/>
      <c r="Q85"/>
      <c r="R85"/>
      <c r="S85"/>
    </row>
    <row r="86" spans="1:19" s="28" customFormat="1">
      <c r="A86" s="7">
        <v>1</v>
      </c>
      <c r="C86" s="781" t="s">
        <v>7</v>
      </c>
      <c r="D86" s="781"/>
      <c r="E86" s="781"/>
      <c r="F86" s="781"/>
      <c r="G86" s="781"/>
      <c r="H86" s="94"/>
      <c r="I86" s="27"/>
      <c r="L86"/>
      <c r="M86"/>
      <c r="N86"/>
      <c r="O86"/>
      <c r="P86"/>
      <c r="Q86"/>
      <c r="R86"/>
      <c r="S86"/>
    </row>
    <row r="87" spans="1:19" s="28" customFormat="1" ht="15.75" customHeight="1">
      <c r="A87" s="7">
        <v>1</v>
      </c>
      <c r="C87" s="69"/>
      <c r="D87" s="67"/>
      <c r="H87" s="27"/>
      <c r="I87" s="27"/>
      <c r="J87" s="27"/>
      <c r="L87"/>
      <c r="M87"/>
      <c r="N87"/>
      <c r="O87"/>
      <c r="P87"/>
      <c r="Q87"/>
      <c r="R87"/>
      <c r="S87"/>
    </row>
    <row r="88" spans="1:19" s="28" customFormat="1">
      <c r="A88" s="7">
        <v>1</v>
      </c>
      <c r="H88" s="27"/>
      <c r="I88" s="27"/>
      <c r="J88" s="27"/>
      <c r="L88"/>
      <c r="M88"/>
      <c r="N88"/>
      <c r="O88"/>
      <c r="P88"/>
      <c r="Q88"/>
      <c r="R88"/>
      <c r="S88"/>
    </row>
    <row r="89" spans="1:19" s="28" customFormat="1">
      <c r="H89" s="27"/>
      <c r="I89" s="27"/>
      <c r="J89" s="27"/>
      <c r="L89"/>
      <c r="M89"/>
      <c r="N89"/>
      <c r="O89"/>
      <c r="P89"/>
      <c r="Q89"/>
      <c r="R89"/>
      <c r="S89"/>
    </row>
    <row r="90" spans="1:19" s="28" customFormat="1">
      <c r="G90" s="27"/>
      <c r="H90" s="27"/>
      <c r="I90" s="27"/>
      <c r="J90" s="27"/>
      <c r="L90"/>
      <c r="M90"/>
      <c r="N90"/>
      <c r="O90"/>
      <c r="P90"/>
      <c r="Q90"/>
      <c r="R90"/>
      <c r="S90"/>
    </row>
    <row r="91" spans="1:19" s="28" customFormat="1">
      <c r="H91" s="27"/>
      <c r="I91" s="30"/>
      <c r="J91" s="27"/>
      <c r="L91"/>
      <c r="M91"/>
      <c r="N91"/>
      <c r="O91"/>
      <c r="P91"/>
      <c r="Q91"/>
      <c r="R91"/>
      <c r="S91"/>
    </row>
    <row r="92" spans="1:19" s="28" customFormat="1">
      <c r="H92" s="27"/>
      <c r="I92" s="30"/>
      <c r="J92" s="27"/>
      <c r="L92"/>
      <c r="M92"/>
      <c r="N92"/>
      <c r="O92"/>
      <c r="P92"/>
      <c r="Q92"/>
      <c r="R92"/>
      <c r="S92"/>
    </row>
    <row r="93" spans="1:19" s="28" customFormat="1">
      <c r="H93" s="27"/>
      <c r="I93" s="30"/>
      <c r="J93" s="27"/>
      <c r="L93"/>
      <c r="M93"/>
      <c r="N93"/>
      <c r="O93"/>
      <c r="P93"/>
      <c r="Q93"/>
      <c r="R93"/>
      <c r="S93"/>
    </row>
    <row r="94" spans="1:19">
      <c r="L94"/>
      <c r="M94"/>
      <c r="N94"/>
      <c r="O94"/>
      <c r="P94"/>
      <c r="Q94"/>
      <c r="R94"/>
      <c r="S94"/>
    </row>
    <row r="95" spans="1:19">
      <c r="L95"/>
      <c r="M95"/>
      <c r="N95"/>
      <c r="O95"/>
      <c r="P95"/>
      <c r="Q95"/>
      <c r="R95"/>
      <c r="S95"/>
    </row>
    <row r="96" spans="1:19">
      <c r="L96"/>
      <c r="M96"/>
      <c r="N96"/>
      <c r="O96"/>
      <c r="P96"/>
      <c r="Q96"/>
      <c r="R96"/>
      <c r="S96"/>
    </row>
    <row r="97" spans="12:19">
      <c r="L97"/>
      <c r="M97"/>
      <c r="N97"/>
      <c r="O97"/>
      <c r="P97"/>
      <c r="Q97"/>
      <c r="R97"/>
      <c r="S97"/>
    </row>
    <row r="98" spans="12:19">
      <c r="L98"/>
      <c r="M98"/>
      <c r="N98"/>
      <c r="O98"/>
      <c r="P98"/>
      <c r="Q98"/>
      <c r="R98"/>
      <c r="S98"/>
    </row>
    <row r="99" spans="12:19">
      <c r="L99"/>
      <c r="M99"/>
      <c r="N99"/>
      <c r="O99"/>
      <c r="P99"/>
      <c r="Q99"/>
      <c r="R99"/>
      <c r="S99"/>
    </row>
    <row r="100" spans="12:19">
      <c r="L100"/>
      <c r="M100"/>
      <c r="N100"/>
      <c r="O100"/>
      <c r="P100"/>
      <c r="Q100"/>
      <c r="R100"/>
      <c r="S100"/>
    </row>
    <row r="101" spans="12:19">
      <c r="L101"/>
      <c r="M101"/>
      <c r="N101"/>
      <c r="O101"/>
      <c r="P101"/>
      <c r="Q101"/>
      <c r="R101"/>
      <c r="S101"/>
    </row>
    <row r="102" spans="12:19">
      <c r="L102"/>
      <c r="M102"/>
      <c r="N102"/>
      <c r="O102"/>
      <c r="P102"/>
      <c r="Q102"/>
      <c r="R102"/>
      <c r="S102"/>
    </row>
    <row r="103" spans="12:19">
      <c r="L103"/>
      <c r="M103"/>
      <c r="N103"/>
      <c r="O103"/>
      <c r="P103"/>
      <c r="Q103"/>
      <c r="R103"/>
      <c r="S103"/>
    </row>
    <row r="104" spans="12:19">
      <c r="L104"/>
      <c r="M104"/>
      <c r="N104"/>
      <c r="O104"/>
      <c r="P104"/>
      <c r="Q104"/>
      <c r="R104"/>
      <c r="S104"/>
    </row>
    <row r="105" spans="12:19">
      <c r="L105"/>
      <c r="M105"/>
      <c r="N105"/>
      <c r="O105"/>
      <c r="P105"/>
      <c r="Q105"/>
      <c r="R105"/>
      <c r="S105"/>
    </row>
    <row r="106" spans="12:19">
      <c r="L106"/>
      <c r="M106"/>
      <c r="N106"/>
      <c r="O106"/>
      <c r="P106"/>
      <c r="Q106"/>
      <c r="R106"/>
      <c r="S106"/>
    </row>
    <row r="107" spans="12:19">
      <c r="L107"/>
      <c r="M107"/>
      <c r="N107"/>
      <c r="O107"/>
      <c r="P107"/>
      <c r="Q107"/>
      <c r="R107"/>
      <c r="S107"/>
    </row>
    <row r="108" spans="12:19">
      <c r="L108"/>
      <c r="M108"/>
      <c r="N108"/>
      <c r="O108"/>
      <c r="P108"/>
      <c r="Q108"/>
      <c r="R108"/>
      <c r="S108"/>
    </row>
    <row r="109" spans="12:19">
      <c r="L109"/>
      <c r="M109"/>
      <c r="N109"/>
      <c r="O109"/>
      <c r="P109"/>
      <c r="Q109"/>
      <c r="R109"/>
      <c r="S109"/>
    </row>
    <row r="110" spans="12:19">
      <c r="L110"/>
      <c r="M110"/>
      <c r="N110"/>
      <c r="O110"/>
      <c r="P110"/>
      <c r="Q110"/>
      <c r="R110"/>
      <c r="S110"/>
    </row>
    <row r="111" spans="12:19">
      <c r="L111"/>
      <c r="M111"/>
      <c r="N111"/>
      <c r="O111"/>
      <c r="P111"/>
      <c r="Q111"/>
      <c r="R111"/>
      <c r="S111"/>
    </row>
    <row r="112" spans="12:19">
      <c r="L112"/>
      <c r="M112"/>
      <c r="N112"/>
      <c r="O112"/>
      <c r="P112"/>
      <c r="Q112"/>
      <c r="R112"/>
      <c r="S112"/>
    </row>
    <row r="113" spans="12:19">
      <c r="L113"/>
      <c r="M113"/>
      <c r="N113"/>
      <c r="O113"/>
      <c r="P113"/>
      <c r="Q113"/>
      <c r="R113"/>
      <c r="S113"/>
    </row>
    <row r="114" spans="12:19">
      <c r="L114"/>
      <c r="M114"/>
      <c r="N114"/>
      <c r="O114"/>
      <c r="P114"/>
      <c r="Q114"/>
      <c r="R114"/>
      <c r="S114"/>
    </row>
    <row r="115" spans="12:19">
      <c r="L115"/>
      <c r="M115"/>
      <c r="N115"/>
      <c r="O115"/>
      <c r="P115"/>
      <c r="Q115"/>
      <c r="R115"/>
      <c r="S115"/>
    </row>
    <row r="116" spans="12:19">
      <c r="L116"/>
      <c r="M116"/>
      <c r="N116"/>
      <c r="O116"/>
      <c r="P116"/>
      <c r="Q116"/>
      <c r="R116"/>
      <c r="S116"/>
    </row>
    <row r="117" spans="12:19">
      <c r="L117"/>
      <c r="M117"/>
      <c r="N117"/>
      <c r="O117"/>
      <c r="P117"/>
      <c r="Q117"/>
      <c r="R117"/>
      <c r="S117"/>
    </row>
    <row r="118" spans="12:19">
      <c r="L118"/>
      <c r="M118"/>
      <c r="N118"/>
      <c r="O118"/>
      <c r="P118"/>
      <c r="Q118"/>
      <c r="R118"/>
      <c r="S118"/>
    </row>
    <row r="119" spans="12:19">
      <c r="L119"/>
      <c r="M119"/>
      <c r="N119"/>
      <c r="O119"/>
      <c r="P119"/>
      <c r="Q119"/>
      <c r="R119"/>
      <c r="S119"/>
    </row>
    <row r="120" spans="12:19">
      <c r="L120"/>
      <c r="M120"/>
      <c r="N120"/>
      <c r="O120"/>
      <c r="P120"/>
      <c r="Q120"/>
      <c r="R120"/>
      <c r="S120"/>
    </row>
    <row r="121" spans="12:19">
      <c r="L121"/>
      <c r="M121"/>
      <c r="N121"/>
      <c r="O121"/>
      <c r="P121"/>
      <c r="Q121"/>
      <c r="R121"/>
      <c r="S121"/>
    </row>
    <row r="122" spans="12:19">
      <c r="L122"/>
      <c r="M122"/>
      <c r="N122"/>
      <c r="O122"/>
      <c r="P122"/>
      <c r="Q122"/>
      <c r="R122"/>
      <c r="S122"/>
    </row>
    <row r="123" spans="12:19">
      <c r="L123"/>
      <c r="M123"/>
      <c r="N123"/>
      <c r="O123"/>
      <c r="P123"/>
      <c r="Q123"/>
      <c r="R123"/>
      <c r="S123"/>
    </row>
    <row r="124" spans="12:19">
      <c r="L124"/>
      <c r="M124"/>
      <c r="N124"/>
      <c r="O124"/>
      <c r="P124"/>
      <c r="Q124"/>
      <c r="R124"/>
      <c r="S124"/>
    </row>
    <row r="125" spans="12:19">
      <c r="L125"/>
      <c r="M125"/>
      <c r="N125"/>
      <c r="O125"/>
      <c r="P125"/>
      <c r="Q125"/>
      <c r="R125"/>
      <c r="S125"/>
    </row>
    <row r="126" spans="12:19">
      <c r="L126"/>
      <c r="M126"/>
      <c r="N126"/>
      <c r="O126"/>
      <c r="P126"/>
      <c r="Q126"/>
      <c r="R126"/>
      <c r="S126"/>
    </row>
    <row r="127" spans="12:19">
      <c r="L127"/>
      <c r="M127"/>
      <c r="N127"/>
      <c r="O127"/>
      <c r="P127"/>
      <c r="Q127"/>
      <c r="R127"/>
      <c r="S127"/>
    </row>
    <row r="128" spans="12:19">
      <c r="L128"/>
      <c r="M128"/>
      <c r="N128"/>
      <c r="O128"/>
      <c r="P128"/>
      <c r="Q128"/>
      <c r="R128"/>
      <c r="S128"/>
    </row>
    <row r="129" spans="12:19">
      <c r="L129"/>
      <c r="M129"/>
      <c r="N129"/>
      <c r="O129"/>
      <c r="P129"/>
      <c r="Q129"/>
      <c r="R129"/>
      <c r="S129"/>
    </row>
    <row r="130" spans="12:19">
      <c r="L130"/>
      <c r="M130"/>
      <c r="N130"/>
      <c r="O130"/>
      <c r="P130"/>
      <c r="Q130"/>
      <c r="R130"/>
      <c r="S130"/>
    </row>
    <row r="131" spans="12:19">
      <c r="L131"/>
      <c r="M131"/>
      <c r="N131"/>
      <c r="O131"/>
      <c r="P131"/>
      <c r="Q131"/>
      <c r="R131"/>
      <c r="S131"/>
    </row>
    <row r="132" spans="12:19">
      <c r="L132"/>
      <c r="M132"/>
      <c r="N132"/>
      <c r="O132"/>
      <c r="P132"/>
      <c r="Q132"/>
      <c r="R132"/>
      <c r="S132"/>
    </row>
    <row r="133" spans="12:19">
      <c r="L133"/>
      <c r="M133"/>
      <c r="N133"/>
      <c r="O133"/>
      <c r="P133"/>
      <c r="Q133"/>
      <c r="R133"/>
      <c r="S133"/>
    </row>
    <row r="134" spans="12:19">
      <c r="L134"/>
      <c r="M134"/>
      <c r="N134"/>
      <c r="O134"/>
      <c r="P134"/>
      <c r="Q134"/>
      <c r="R134"/>
      <c r="S134"/>
    </row>
    <row r="135" spans="12:19">
      <c r="L135"/>
      <c r="M135"/>
      <c r="N135"/>
      <c r="O135"/>
      <c r="P135"/>
      <c r="Q135"/>
      <c r="R135"/>
      <c r="S135"/>
    </row>
    <row r="136" spans="12:19">
      <c r="L136"/>
      <c r="M136"/>
      <c r="N136"/>
      <c r="O136"/>
      <c r="P136"/>
      <c r="Q136"/>
      <c r="R136"/>
      <c r="S136"/>
    </row>
    <row r="137" spans="12:19">
      <c r="L137"/>
      <c r="M137"/>
      <c r="N137"/>
      <c r="O137"/>
      <c r="P137"/>
      <c r="Q137"/>
      <c r="R137"/>
      <c r="S137"/>
    </row>
    <row r="138" spans="12:19">
      <c r="L138"/>
      <c r="M138"/>
      <c r="N138"/>
      <c r="O138"/>
      <c r="P138"/>
      <c r="Q138"/>
      <c r="R138"/>
      <c r="S138"/>
    </row>
    <row r="139" spans="12:19">
      <c r="L139"/>
      <c r="M139"/>
      <c r="N139"/>
      <c r="O139"/>
      <c r="P139"/>
      <c r="Q139"/>
      <c r="R139"/>
      <c r="S139"/>
    </row>
    <row r="140" spans="12:19">
      <c r="L140"/>
      <c r="M140"/>
      <c r="N140"/>
      <c r="O140"/>
      <c r="P140"/>
      <c r="Q140"/>
      <c r="R140"/>
      <c r="S140"/>
    </row>
    <row r="141" spans="12:19">
      <c r="L141"/>
      <c r="M141"/>
      <c r="N141"/>
      <c r="O141"/>
      <c r="P141"/>
      <c r="Q141"/>
      <c r="R141"/>
      <c r="S141"/>
    </row>
    <row r="142" spans="12:19">
      <c r="L142"/>
      <c r="M142"/>
      <c r="N142"/>
      <c r="O142"/>
      <c r="P142"/>
      <c r="Q142"/>
      <c r="R142"/>
      <c r="S142"/>
    </row>
    <row r="143" spans="12:19">
      <c r="L143"/>
      <c r="M143"/>
      <c r="N143"/>
      <c r="O143"/>
      <c r="P143"/>
      <c r="Q143"/>
      <c r="R143"/>
      <c r="S143"/>
    </row>
    <row r="144" spans="12:19">
      <c r="L144"/>
      <c r="M144"/>
      <c r="N144"/>
      <c r="O144"/>
      <c r="P144"/>
      <c r="Q144"/>
      <c r="R144"/>
      <c r="S144"/>
    </row>
    <row r="145" spans="12:19">
      <c r="L145"/>
      <c r="M145"/>
      <c r="N145"/>
      <c r="O145"/>
      <c r="P145"/>
      <c r="Q145"/>
      <c r="R145"/>
      <c r="S145"/>
    </row>
    <row r="146" spans="12:19">
      <c r="L146"/>
      <c r="M146"/>
      <c r="N146"/>
      <c r="O146"/>
      <c r="P146"/>
      <c r="Q146"/>
      <c r="R146"/>
      <c r="S146"/>
    </row>
    <row r="147" spans="12:19">
      <c r="L147"/>
      <c r="M147"/>
      <c r="N147"/>
      <c r="O147"/>
      <c r="P147"/>
      <c r="Q147"/>
      <c r="R147"/>
      <c r="S147"/>
    </row>
    <row r="148" spans="12:19">
      <c r="L148"/>
      <c r="M148"/>
      <c r="N148"/>
      <c r="O148"/>
      <c r="P148"/>
      <c r="Q148"/>
      <c r="R148"/>
      <c r="S148"/>
    </row>
    <row r="149" spans="12:19">
      <c r="L149"/>
      <c r="M149"/>
      <c r="N149"/>
      <c r="O149"/>
      <c r="P149"/>
      <c r="Q149"/>
      <c r="R149"/>
      <c r="S149"/>
    </row>
    <row r="150" spans="12:19">
      <c r="L150"/>
      <c r="M150"/>
      <c r="N150"/>
      <c r="O150"/>
      <c r="P150"/>
      <c r="Q150"/>
      <c r="R150"/>
      <c r="S150"/>
    </row>
    <row r="151" spans="12:19">
      <c r="L151"/>
      <c r="M151"/>
      <c r="N151"/>
      <c r="O151"/>
      <c r="P151"/>
      <c r="Q151"/>
      <c r="R151"/>
      <c r="S151"/>
    </row>
    <row r="152" spans="12:19">
      <c r="L152"/>
      <c r="M152"/>
      <c r="N152"/>
      <c r="O152"/>
      <c r="P152"/>
      <c r="Q152"/>
      <c r="R152"/>
      <c r="S152"/>
    </row>
    <row r="153" spans="12:19">
      <c r="L153"/>
      <c r="M153"/>
      <c r="N153"/>
      <c r="O153"/>
      <c r="P153"/>
      <c r="Q153"/>
      <c r="R153"/>
      <c r="S153"/>
    </row>
    <row r="154" spans="12:19">
      <c r="L154"/>
      <c r="M154"/>
      <c r="N154"/>
      <c r="O154"/>
      <c r="P154"/>
      <c r="Q154"/>
      <c r="R154"/>
      <c r="S154"/>
    </row>
    <row r="155" spans="12:19">
      <c r="L155"/>
      <c r="M155"/>
      <c r="N155"/>
      <c r="O155"/>
      <c r="P155"/>
      <c r="Q155"/>
      <c r="R155"/>
      <c r="S155"/>
    </row>
    <row r="156" spans="12:19">
      <c r="L156"/>
      <c r="M156"/>
      <c r="N156"/>
      <c r="O156"/>
      <c r="P156"/>
      <c r="Q156"/>
      <c r="R156"/>
      <c r="S156"/>
    </row>
    <row r="157" spans="12:19">
      <c r="L157"/>
      <c r="M157"/>
      <c r="N157"/>
      <c r="O157"/>
      <c r="P157"/>
      <c r="Q157"/>
      <c r="R157"/>
      <c r="S157"/>
    </row>
    <row r="158" spans="12:19">
      <c r="L158"/>
      <c r="M158"/>
      <c r="N158"/>
      <c r="O158"/>
      <c r="P158"/>
      <c r="Q158"/>
      <c r="R158"/>
      <c r="S158"/>
    </row>
    <row r="159" spans="12:19">
      <c r="L159"/>
      <c r="M159"/>
      <c r="N159"/>
      <c r="O159"/>
      <c r="P159"/>
      <c r="Q159"/>
      <c r="R159"/>
      <c r="S159"/>
    </row>
    <row r="160" spans="12:19">
      <c r="L160"/>
      <c r="M160"/>
      <c r="N160"/>
      <c r="O160"/>
      <c r="P160"/>
      <c r="Q160"/>
      <c r="R160"/>
      <c r="S160"/>
    </row>
    <row r="161" spans="12:19">
      <c r="L161"/>
      <c r="M161"/>
      <c r="N161"/>
      <c r="O161"/>
      <c r="P161"/>
      <c r="Q161"/>
      <c r="R161"/>
      <c r="S161"/>
    </row>
    <row r="162" spans="12:19">
      <c r="L162"/>
      <c r="M162"/>
      <c r="N162"/>
      <c r="O162"/>
      <c r="P162"/>
      <c r="Q162"/>
      <c r="R162"/>
      <c r="S162"/>
    </row>
    <row r="163" spans="12:19">
      <c r="L163"/>
      <c r="M163"/>
      <c r="N163"/>
      <c r="O163"/>
      <c r="P163"/>
      <c r="Q163"/>
      <c r="R163"/>
      <c r="S163"/>
    </row>
    <row r="164" spans="12:19">
      <c r="L164"/>
      <c r="M164"/>
      <c r="N164"/>
      <c r="O164"/>
      <c r="P164"/>
      <c r="Q164"/>
      <c r="R164"/>
      <c r="S164"/>
    </row>
    <row r="165" spans="12:19">
      <c r="L165"/>
      <c r="M165"/>
      <c r="N165"/>
      <c r="O165"/>
      <c r="P165"/>
      <c r="Q165"/>
      <c r="R165"/>
      <c r="S165"/>
    </row>
    <row r="166" spans="12:19">
      <c r="L166"/>
      <c r="M166"/>
      <c r="N166"/>
      <c r="O166"/>
      <c r="P166"/>
      <c r="Q166"/>
      <c r="R166"/>
      <c r="S166"/>
    </row>
    <row r="167" spans="12:19">
      <c r="L167"/>
      <c r="M167"/>
      <c r="N167"/>
      <c r="O167"/>
      <c r="P167"/>
      <c r="Q167"/>
      <c r="R167"/>
      <c r="S167"/>
    </row>
    <row r="168" spans="12:19">
      <c r="L168"/>
      <c r="M168"/>
      <c r="N168"/>
      <c r="O168"/>
      <c r="P168"/>
      <c r="Q168"/>
      <c r="R168"/>
      <c r="S168"/>
    </row>
    <row r="169" spans="12:19">
      <c r="L169"/>
      <c r="M169"/>
      <c r="N169"/>
      <c r="O169"/>
      <c r="P169"/>
      <c r="Q169"/>
      <c r="R169"/>
      <c r="S169"/>
    </row>
  </sheetData>
  <autoFilter ref="A13:A88">
    <filterColumn colId="0">
      <customFilters>
        <customFilter operator="notEqual" val=" "/>
      </customFilters>
    </filterColumn>
  </autoFilter>
  <mergeCells count="53">
    <mergeCell ref="D20:F20"/>
    <mergeCell ref="B3:G3"/>
    <mergeCell ref="B4:G5"/>
    <mergeCell ref="C6:G7"/>
    <mergeCell ref="C8:G9"/>
    <mergeCell ref="D13:F13"/>
    <mergeCell ref="D14:F14"/>
    <mergeCell ref="D15:F15"/>
    <mergeCell ref="D16:F16"/>
    <mergeCell ref="D17:F17"/>
    <mergeCell ref="D18:F18"/>
    <mergeCell ref="D19:F19"/>
    <mergeCell ref="D32:F32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44:F44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F76:G76"/>
    <mergeCell ref="D45:F45"/>
    <mergeCell ref="D46:F46"/>
    <mergeCell ref="D47:F47"/>
    <mergeCell ref="D48:F48"/>
    <mergeCell ref="D49:F49"/>
    <mergeCell ref="D50:F50"/>
    <mergeCell ref="D51:F51"/>
    <mergeCell ref="D52:F52"/>
    <mergeCell ref="B56:G56"/>
    <mergeCell ref="B57:G57"/>
    <mergeCell ref="B59:G59"/>
    <mergeCell ref="F77:G77"/>
    <mergeCell ref="F78:G78"/>
    <mergeCell ref="F79:G79"/>
    <mergeCell ref="C83:G83"/>
    <mergeCell ref="C86:G86"/>
  </mergeCells>
  <conditionalFormatting sqref="B13:G52">
    <cfRule type="expression" dxfId="25" priority="1">
      <formula>$N13=0</formula>
    </cfRule>
  </conditionalFormatting>
  <printOptions horizontalCentered="1"/>
  <pageMargins left="0.48" right="0.17" top="0.17" bottom="0.31" header="0.31496062992125984" footer="0.17"/>
  <pageSetup paperSize="9" scale="86" fitToHeight="0" orientation="portrait" r:id="rId2"/>
  <rowBreaks count="1" manualBreakCount="1">
    <brk id="66" min="1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14" workbookViewId="0">
      <pane xSplit="1" ySplit="3" topLeftCell="B17" activePane="bottomRight" state="frozen"/>
      <selection activeCell="A904" sqref="A904"/>
      <selection pane="topRight" activeCell="A904" sqref="A904"/>
      <selection pane="bottomLeft" activeCell="A904" sqref="A904"/>
      <selection pane="bottomRight" activeCell="B22" sqref="B22"/>
    </sheetView>
  </sheetViews>
  <sheetFormatPr defaultColWidth="9.140625" defaultRowHeight="15"/>
  <cols>
    <col min="1" max="1" width="20" style="20" customWidth="1"/>
    <col min="2" max="2" width="74.140625" style="18" customWidth="1"/>
    <col min="3" max="3" width="13.140625" style="7" customWidth="1"/>
    <col min="4" max="4" width="7.140625" style="7" customWidth="1"/>
    <col min="5" max="8" width="3" style="7" customWidth="1"/>
    <col min="9" max="16384" width="9.140625" style="7"/>
  </cols>
  <sheetData>
    <row r="1" spans="1:11" hidden="1">
      <c r="A1" s="7"/>
      <c r="C1" s="8" t="s">
        <v>52</v>
      </c>
      <c r="D1" s="7">
        <v>1</v>
      </c>
      <c r="I1" s="8">
        <v>2011</v>
      </c>
    </row>
    <row r="2" spans="1:11" hidden="1">
      <c r="A2" s="7"/>
      <c r="C2" s="8" t="s">
        <v>53</v>
      </c>
      <c r="D2" s="7">
        <v>2</v>
      </c>
      <c r="I2" s="8">
        <v>2012</v>
      </c>
    </row>
    <row r="3" spans="1:11" hidden="1">
      <c r="A3" s="7"/>
      <c r="C3" s="8" t="s">
        <v>54</v>
      </c>
      <c r="D3" s="7">
        <v>3</v>
      </c>
      <c r="I3" s="8">
        <v>2013</v>
      </c>
    </row>
    <row r="4" spans="1:11" hidden="1">
      <c r="A4" s="7"/>
      <c r="C4" s="8" t="s">
        <v>55</v>
      </c>
      <c r="D4" s="7">
        <v>4</v>
      </c>
      <c r="I4" s="8">
        <v>2014</v>
      </c>
    </row>
    <row r="5" spans="1:11" hidden="1">
      <c r="A5" s="7"/>
      <c r="C5" s="8" t="s">
        <v>56</v>
      </c>
      <c r="D5" s="7">
        <v>5</v>
      </c>
      <c r="I5" s="8">
        <v>2015</v>
      </c>
    </row>
    <row r="6" spans="1:11" hidden="1">
      <c r="A6" s="7"/>
      <c r="C6" s="8" t="s">
        <v>57</v>
      </c>
      <c r="D6" s="7">
        <v>6</v>
      </c>
      <c r="I6" s="8">
        <v>2016</v>
      </c>
    </row>
    <row r="7" spans="1:11" hidden="1">
      <c r="A7" s="7"/>
      <c r="C7" s="8" t="s">
        <v>58</v>
      </c>
      <c r="D7" s="7">
        <v>7</v>
      </c>
      <c r="I7" s="8">
        <v>2017</v>
      </c>
    </row>
    <row r="8" spans="1:11" hidden="1">
      <c r="A8" s="7"/>
      <c r="C8" s="8" t="s">
        <v>59</v>
      </c>
      <c r="D8" s="7">
        <v>8</v>
      </c>
      <c r="I8" s="8">
        <v>2018</v>
      </c>
    </row>
    <row r="9" spans="1:11" hidden="1">
      <c r="A9" s="7"/>
      <c r="C9" s="8" t="s">
        <v>60</v>
      </c>
      <c r="D9" s="7">
        <v>9</v>
      </c>
      <c r="I9" s="8">
        <v>2019</v>
      </c>
    </row>
    <row r="10" spans="1:11" hidden="1">
      <c r="A10" s="7"/>
      <c r="C10" s="8" t="s">
        <v>61</v>
      </c>
      <c r="D10" s="7">
        <v>10</v>
      </c>
    </row>
    <row r="11" spans="1:11" hidden="1">
      <c r="A11" s="7"/>
      <c r="C11" s="8" t="s">
        <v>62</v>
      </c>
      <c r="D11" s="7">
        <v>11</v>
      </c>
    </row>
    <row r="12" spans="1:11" hidden="1">
      <c r="A12" s="7"/>
      <c r="C12" s="8" t="s">
        <v>63</v>
      </c>
      <c r="D12" s="7">
        <v>12</v>
      </c>
    </row>
    <row r="13" spans="1:11" hidden="1"/>
    <row r="14" spans="1:11">
      <c r="B14" s="71" t="s">
        <v>67</v>
      </c>
      <c r="C14" s="73"/>
      <c r="K14" s="145" t="s">
        <v>134</v>
      </c>
    </row>
    <row r="15" spans="1:11">
      <c r="B15" s="71" t="s">
        <v>66</v>
      </c>
      <c r="C15" s="72">
        <f>IF(пр=0,IF(ISERROR((YEAR(TEXT(CONCATENATE(мо,".",гк),"ММ.ГГ"))-YEAR(TEXT(CONCATENATE(мн,".",г),"ММ.ГГ")))*12+MONTH(TEXT(CONCATENATE(мо,".",г),"ММ.ГГ"))-MONTH(TEXT(CONCATENATE(мн,".",г),"ММ.ГГ"))+1)=TRUE,0,(YEAR(TEXT(CONCATENATE(мо,".",гк),"ММ.ГГ"))-YEAR(TEXT(CONCATENATE(мн,".",г),"ММ.ГГ")))*12+MONTH(TEXT(CONCATENATE(мо,".",г),"ММ.ГГ"))-MONTH(TEXT(CONCATENATE(мн,".",г),"ММ.ГГ"))+1),пр)</f>
        <v>17</v>
      </c>
      <c r="K15" s="145" t="s">
        <v>135</v>
      </c>
    </row>
    <row r="16" spans="1:11">
      <c r="A16" s="70" t="s">
        <v>47</v>
      </c>
      <c r="B16" s="90" t="s">
        <v>357</v>
      </c>
      <c r="I16" s="151" t="s">
        <v>139</v>
      </c>
      <c r="K16" s="145" t="s">
        <v>136</v>
      </c>
    </row>
    <row r="17" spans="1:16">
      <c r="A17" s="70" t="s">
        <v>48</v>
      </c>
      <c r="B17" s="90" t="s">
        <v>357</v>
      </c>
      <c r="K17" s="145" t="s">
        <v>137</v>
      </c>
    </row>
    <row r="18" spans="1:16">
      <c r="A18" s="70" t="s">
        <v>49</v>
      </c>
      <c r="B18" s="81" t="s">
        <v>238</v>
      </c>
      <c r="K18" s="145" t="s">
        <v>138</v>
      </c>
    </row>
    <row r="19" spans="1:16" ht="45">
      <c r="A19" s="70" t="s">
        <v>88</v>
      </c>
      <c r="B19" s="81" t="s">
        <v>235</v>
      </c>
      <c r="K19" s="145"/>
    </row>
    <row r="20" spans="1:16">
      <c r="A20" s="70" t="s">
        <v>64</v>
      </c>
      <c r="B20" s="81">
        <v>2016</v>
      </c>
      <c r="C20" s="76">
        <f>IF(время=0,0,Документ!часы/время)</f>
        <v>288.36948808920431</v>
      </c>
      <c r="D20" s="14" t="s">
        <v>38</v>
      </c>
      <c r="K20" s="145"/>
    </row>
    <row r="21" spans="1:16">
      <c r="A21" s="70" t="s">
        <v>50</v>
      </c>
      <c r="B21" s="82" t="s">
        <v>57</v>
      </c>
      <c r="C21" s="77">
        <f>ROUNDUP(IF(время=0,0,Документ!часы/время)*12/период,2)</f>
        <v>203.56</v>
      </c>
      <c r="D21" s="7" t="s">
        <v>69</v>
      </c>
      <c r="K21" s="145"/>
    </row>
    <row r="22" spans="1:16">
      <c r="A22" s="70" t="s">
        <v>65</v>
      </c>
      <c r="B22" s="81">
        <v>2017</v>
      </c>
      <c r="K22" s="145"/>
    </row>
    <row r="23" spans="1:16">
      <c r="A23" s="70" t="s">
        <v>51</v>
      </c>
      <c r="B23" s="82" t="s">
        <v>61</v>
      </c>
      <c r="K23" s="145"/>
    </row>
    <row r="24" spans="1:16">
      <c r="A24" s="70" t="s">
        <v>72</v>
      </c>
      <c r="B24" s="83">
        <v>2</v>
      </c>
      <c r="C24" s="92">
        <f>IF(вахта=0,0,ROUNDUP(период/вахта,0))</f>
        <v>9</v>
      </c>
      <c r="D24" s="7" t="s">
        <v>41</v>
      </c>
      <c r="K24" s="145"/>
    </row>
    <row r="25" spans="1:16">
      <c r="A25" s="70" t="s">
        <v>76</v>
      </c>
      <c r="B25" s="153">
        <f>4189</f>
        <v>4189</v>
      </c>
      <c r="C25" s="150"/>
      <c r="K25" s="145"/>
    </row>
    <row r="26" spans="1:16">
      <c r="A26" s="70" t="s">
        <v>74</v>
      </c>
      <c r="B26" s="86">
        <v>250</v>
      </c>
      <c r="C26" s="150"/>
      <c r="D26" s="7">
        <v>94.377440000000007</v>
      </c>
      <c r="K26" s="145"/>
    </row>
    <row r="27" spans="1:16">
      <c r="A27" s="74" t="s">
        <v>73</v>
      </c>
      <c r="B27" s="84">
        <v>500</v>
      </c>
      <c r="K27" s="145"/>
    </row>
    <row r="28" spans="1:16">
      <c r="A28" s="7"/>
      <c r="B28" s="7"/>
      <c r="K28" s="145"/>
    </row>
    <row r="29" spans="1:16">
      <c r="A29" s="74" t="s">
        <v>201</v>
      </c>
      <c r="B29" s="75">
        <v>1973</v>
      </c>
      <c r="C29" s="77">
        <f>Документ!часы</f>
        <v>568953.00000000012</v>
      </c>
      <c r="K29" s="145"/>
    </row>
    <row r="30" spans="1:16" s="23" customFormat="1">
      <c r="A30" s="21"/>
      <c r="B30" s="22" t="s">
        <v>44</v>
      </c>
      <c r="I30" s="7"/>
      <c r="J30" s="7"/>
      <c r="K30" s="145"/>
      <c r="L30" s="7"/>
      <c r="M30" s="7"/>
      <c r="N30" s="7"/>
      <c r="O30" s="7"/>
      <c r="P30" s="7"/>
    </row>
    <row r="31" spans="1:16">
      <c r="C31" s="23"/>
      <c r="D31" s="23"/>
      <c r="K31" s="145"/>
    </row>
    <row r="32" spans="1:16" s="6" customFormat="1">
      <c r="A32" s="6" t="s">
        <v>40</v>
      </c>
      <c r="B32" s="19" t="s">
        <v>19</v>
      </c>
      <c r="C32" s="23"/>
      <c r="D32" s="23"/>
      <c r="I32" s="7"/>
      <c r="J32" s="7"/>
      <c r="K32" s="145"/>
      <c r="L32" s="7"/>
      <c r="M32" s="7"/>
      <c r="N32" s="7"/>
      <c r="O32" s="7"/>
      <c r="P32" s="7"/>
    </row>
    <row r="33" spans="1:11" ht="30">
      <c r="A33" s="20">
        <v>1</v>
      </c>
      <c r="B33" s="18" t="s">
        <v>43</v>
      </c>
      <c r="C33" s="23"/>
      <c r="D33" s="23"/>
      <c r="K33" s="145"/>
    </row>
    <row r="34" spans="1:11">
      <c r="A34" s="20">
        <v>2</v>
      </c>
      <c r="B34" s="18" t="s">
        <v>45</v>
      </c>
      <c r="C34" s="23"/>
      <c r="D34" s="23"/>
    </row>
    <row r="35" spans="1:11">
      <c r="A35" s="20">
        <v>3</v>
      </c>
      <c r="B35" s="18" t="s">
        <v>46</v>
      </c>
      <c r="C35" s="23"/>
      <c r="D35" s="23"/>
    </row>
    <row r="36" spans="1:11">
      <c r="A36" s="20">
        <v>4</v>
      </c>
      <c r="C36" s="23"/>
      <c r="D36" s="23"/>
    </row>
    <row r="37" spans="1:11">
      <c r="A37" s="20">
        <v>5</v>
      </c>
      <c r="C37" s="23"/>
      <c r="D37" s="23"/>
    </row>
    <row r="38" spans="1:11">
      <c r="A38" s="20">
        <v>6</v>
      </c>
      <c r="C38" s="23"/>
      <c r="D38" s="23"/>
    </row>
    <row r="39" spans="1:11">
      <c r="A39" s="20">
        <v>7</v>
      </c>
      <c r="C39" s="23"/>
      <c r="D39" s="23"/>
    </row>
    <row r="40" spans="1:11">
      <c r="A40" s="20">
        <v>8</v>
      </c>
      <c r="C40" s="23"/>
      <c r="D40" s="23"/>
    </row>
    <row r="41" spans="1:11">
      <c r="C41" s="23"/>
      <c r="D41" s="23"/>
    </row>
    <row r="42" spans="1:11">
      <c r="C42" s="23"/>
      <c r="D42" s="23"/>
    </row>
    <row r="43" spans="1:11">
      <c r="C43" s="23"/>
      <c r="D43" s="23"/>
    </row>
  </sheetData>
  <dataValidations count="2">
    <dataValidation type="list" allowBlank="1" showInputMessage="1" showErrorMessage="1" sqref="B20 B22">
      <formula1>год</formula1>
    </dataValidation>
    <dataValidation type="list" allowBlank="1" showInputMessage="1" showErrorMessage="1" sqref="B21 B23">
      <formula1>месяц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E805"/>
  <sheetViews>
    <sheetView showZeros="0" zoomScaleNormal="100" workbookViewId="0">
      <pane xSplit="3" ySplit="11" topLeftCell="D165" activePane="bottomRight" state="frozen"/>
      <selection pane="topRight" activeCell="D1" sqref="D1"/>
      <selection pane="bottomLeft" activeCell="A12" sqref="A12"/>
      <selection pane="bottomRight" activeCell="E800" sqref="E800"/>
    </sheetView>
  </sheetViews>
  <sheetFormatPr defaultRowHeight="15"/>
  <cols>
    <col min="1" max="1" width="4" style="7" customWidth="1"/>
    <col min="2" max="2" width="9" style="7" customWidth="1"/>
    <col min="3" max="3" width="11.140625" style="7" customWidth="1"/>
    <col min="4" max="4" width="84.85546875" style="7" customWidth="1"/>
    <col min="5" max="5" width="15.5703125" style="7" customWidth="1"/>
    <col min="6" max="16384" width="9.140625" style="7"/>
  </cols>
  <sheetData>
    <row r="1" spans="1:5" ht="18">
      <c r="B1" s="764" t="str">
        <f>CONCATENATE("К расчету №",см)</f>
        <v>К расчету №09-02-02</v>
      </c>
      <c r="C1" s="764"/>
      <c r="D1" s="764"/>
      <c r="E1" s="764"/>
    </row>
    <row r="2" spans="1:5" ht="15" customHeight="1">
      <c r="B2" s="765" t="s">
        <v>131</v>
      </c>
      <c r="C2" s="765"/>
      <c r="D2" s="765"/>
      <c r="E2" s="765"/>
    </row>
    <row r="3" spans="1:5" ht="15" customHeight="1">
      <c r="B3" s="131"/>
      <c r="C3" s="131"/>
      <c r="D3" s="131"/>
      <c r="E3" s="131"/>
    </row>
    <row r="4" spans="1:5" ht="15" customHeight="1">
      <c r="B4" s="7" t="s">
        <v>47</v>
      </c>
      <c r="C4" s="777" t="str">
        <f>объект</f>
        <v>Строительство Маяковской ТЭС в г. Гусеве электрической мощностью 160 МВт</v>
      </c>
      <c r="D4" s="777"/>
      <c r="E4" s="777"/>
    </row>
    <row r="5" spans="1:5">
      <c r="C5" s="777"/>
      <c r="D5" s="777"/>
      <c r="E5" s="777"/>
    </row>
    <row r="6" spans="1:5" ht="15" customHeight="1">
      <c r="B6" s="7" t="s">
        <v>48</v>
      </c>
      <c r="C6" s="767" t="str">
        <f>работа</f>
        <v>Строительство Маяковской ТЭС в г. Гусеве электрической мощностью 160 МВт</v>
      </c>
      <c r="D6" s="767"/>
      <c r="E6" s="767"/>
    </row>
    <row r="7" spans="1:5">
      <c r="C7" s="767"/>
      <c r="D7" s="767"/>
      <c r="E7" s="767"/>
    </row>
    <row r="8" spans="1:5">
      <c r="A8" s="7" t="s">
        <v>32</v>
      </c>
      <c r="B8" s="132" t="s">
        <v>132</v>
      </c>
      <c r="C8" s="132" t="s">
        <v>30</v>
      </c>
      <c r="D8" s="132" t="s">
        <v>19</v>
      </c>
      <c r="E8" s="132" t="s">
        <v>36</v>
      </c>
    </row>
    <row r="9" spans="1:5" hidden="1">
      <c r="A9" s="138">
        <f>IF(C9="  Итог",0,IF(ISERROR(IF(B9+C9+D9+E9=0,0,1))=TRUE,1,0))</f>
        <v>0</v>
      </c>
      <c r="B9" s="142">
        <f>IF(ISERROR(VLOOKUP(C12,сметы,3,FALSE))=TRUE,0,VLOOKUP(C12,сметы,3,FALSE))</f>
        <v>0</v>
      </c>
      <c r="C9" s="143"/>
      <c r="D9" s="143"/>
      <c r="E9" s="144"/>
    </row>
    <row r="10" spans="1:5" s="140" customFormat="1" hidden="1">
      <c r="A10" s="141">
        <v>0</v>
      </c>
      <c r="B10" s="140">
        <f>IF(ISERROR(VLOOKUP(C11,сметы,3,FALSE))=TRUE,0,VLOOKUP(C11,сметы,3,FALSE))</f>
        <v>0</v>
      </c>
      <c r="C10" s="146" t="s">
        <v>35</v>
      </c>
      <c r="D10" s="147"/>
      <c r="E10" s="148"/>
    </row>
    <row r="11" spans="1:5" hidden="1">
      <c r="A11" s="141">
        <v>0</v>
      </c>
      <c r="B11" s="132" t="s">
        <v>132</v>
      </c>
      <c r="C11" s="149" t="s">
        <v>30</v>
      </c>
      <c r="D11" s="149" t="s">
        <v>19</v>
      </c>
      <c r="E11" s="10" t="s">
        <v>36</v>
      </c>
    </row>
    <row r="12" spans="1:5">
      <c r="A12" s="138">
        <f t="shared" ref="A12:A75" si="0">IF(C12="  Итог",0,IF(ISERROR(IF(B12+C12+D12+E12=0,0,1))=TRUE,1,0))</f>
        <v>1</v>
      </c>
      <c r="B12" s="139">
        <f t="shared" ref="B12:B75" si="1">IF(ISERROR(VLOOKUP(C13,сметы,3,FALSE))=TRUE,0,VLOOKUP(C13,сметы,3,FALSE))</f>
        <v>0</v>
      </c>
      <c r="C12" s="11" t="s">
        <v>128</v>
      </c>
      <c r="D12" s="11" t="s">
        <v>128</v>
      </c>
      <c r="E12" s="12"/>
    </row>
    <row r="13" spans="1:5" hidden="1">
      <c r="A13" s="138">
        <f t="shared" si="0"/>
        <v>0</v>
      </c>
      <c r="B13" s="130">
        <f t="shared" si="1"/>
        <v>0</v>
      </c>
      <c r="C13" s="11" t="s">
        <v>129</v>
      </c>
      <c r="D13" s="9"/>
      <c r="E13" s="12"/>
    </row>
    <row r="14" spans="1:5" hidden="1">
      <c r="A14" s="138">
        <f t="shared" si="0"/>
        <v>0</v>
      </c>
      <c r="B14" s="130">
        <f t="shared" si="1"/>
        <v>0</v>
      </c>
      <c r="C14" s="11"/>
      <c r="D14" s="9"/>
      <c r="E14" s="12"/>
    </row>
    <row r="15" spans="1:5">
      <c r="A15" s="138">
        <f t="shared" si="0"/>
        <v>1</v>
      </c>
      <c r="B15" s="130">
        <f t="shared" si="1"/>
        <v>0</v>
      </c>
      <c r="C15" s="11" t="s">
        <v>148</v>
      </c>
      <c r="D15" s="11" t="s">
        <v>143</v>
      </c>
      <c r="E15" s="12">
        <v>10.57</v>
      </c>
    </row>
    <row r="16" spans="1:5">
      <c r="A16" s="138">
        <f t="shared" si="0"/>
        <v>1</v>
      </c>
      <c r="B16" s="130">
        <f t="shared" si="1"/>
        <v>0</v>
      </c>
      <c r="C16" s="136"/>
      <c r="D16" s="133" t="s">
        <v>27</v>
      </c>
      <c r="E16" s="134">
        <v>21.26</v>
      </c>
    </row>
    <row r="17" spans="1:5">
      <c r="A17" s="138">
        <f t="shared" si="0"/>
        <v>1</v>
      </c>
      <c r="B17" s="130">
        <f t="shared" si="1"/>
        <v>0</v>
      </c>
      <c r="C17" s="11" t="s">
        <v>178</v>
      </c>
      <c r="D17" s="9"/>
      <c r="E17" s="12">
        <v>31.830000000000002</v>
      </c>
    </row>
    <row r="18" spans="1:5" hidden="1">
      <c r="A18" s="138">
        <f t="shared" si="0"/>
        <v>0</v>
      </c>
      <c r="B18" s="130">
        <f t="shared" si="1"/>
        <v>0</v>
      </c>
      <c r="C18" s="11"/>
      <c r="D18" s="9"/>
      <c r="E18" s="12"/>
    </row>
    <row r="19" spans="1:5">
      <c r="A19" s="138">
        <f t="shared" si="0"/>
        <v>1</v>
      </c>
      <c r="B19" s="130">
        <f t="shared" si="1"/>
        <v>0</v>
      </c>
      <c r="C19" s="11" t="s">
        <v>153</v>
      </c>
      <c r="D19" s="11" t="s">
        <v>31</v>
      </c>
      <c r="E19" s="12">
        <v>48.55</v>
      </c>
    </row>
    <row r="20" spans="1:5">
      <c r="A20" s="138">
        <f t="shared" si="0"/>
        <v>1</v>
      </c>
      <c r="B20" s="130">
        <f t="shared" si="1"/>
        <v>0</v>
      </c>
      <c r="C20" s="136"/>
      <c r="D20" s="133" t="s">
        <v>23</v>
      </c>
      <c r="E20" s="134">
        <v>210.8</v>
      </c>
    </row>
    <row r="21" spans="1:5">
      <c r="A21" s="138">
        <f t="shared" si="0"/>
        <v>1</v>
      </c>
      <c r="B21" s="130">
        <f t="shared" si="1"/>
        <v>0</v>
      </c>
      <c r="C21" s="136"/>
      <c r="D21" s="133" t="s">
        <v>25</v>
      </c>
      <c r="E21" s="134">
        <v>43.19</v>
      </c>
    </row>
    <row r="22" spans="1:5">
      <c r="A22" s="138">
        <f t="shared" si="0"/>
        <v>1</v>
      </c>
      <c r="B22" s="130">
        <f t="shared" si="1"/>
        <v>0</v>
      </c>
      <c r="C22" s="136"/>
      <c r="D22" s="133" t="s">
        <v>27</v>
      </c>
      <c r="E22" s="134">
        <v>324.49</v>
      </c>
    </row>
    <row r="23" spans="1:5">
      <c r="A23" s="138">
        <f t="shared" si="0"/>
        <v>1</v>
      </c>
      <c r="B23" s="130">
        <f t="shared" si="1"/>
        <v>0</v>
      </c>
      <c r="C23" s="136"/>
      <c r="D23" s="133" t="s">
        <v>29</v>
      </c>
      <c r="E23" s="134">
        <v>126.67</v>
      </c>
    </row>
    <row r="24" spans="1:5">
      <c r="A24" s="138">
        <f t="shared" si="0"/>
        <v>1</v>
      </c>
      <c r="B24" s="130">
        <f t="shared" si="1"/>
        <v>0</v>
      </c>
      <c r="C24" s="136"/>
      <c r="D24" s="133" t="s">
        <v>144</v>
      </c>
      <c r="E24" s="134">
        <v>3.71</v>
      </c>
    </row>
    <row r="25" spans="1:5">
      <c r="A25" s="138">
        <f t="shared" si="0"/>
        <v>1</v>
      </c>
      <c r="B25" s="130">
        <f t="shared" si="1"/>
        <v>0</v>
      </c>
      <c r="C25" s="136"/>
      <c r="D25" s="133" t="s">
        <v>168</v>
      </c>
      <c r="E25" s="134">
        <v>1.03</v>
      </c>
    </row>
    <row r="26" spans="1:5">
      <c r="A26" s="138">
        <f t="shared" si="0"/>
        <v>1</v>
      </c>
      <c r="B26" s="130">
        <f t="shared" si="1"/>
        <v>0</v>
      </c>
      <c r="C26" s="11" t="s">
        <v>179</v>
      </c>
      <c r="D26" s="9"/>
      <c r="E26" s="12">
        <v>758.43999999999994</v>
      </c>
    </row>
    <row r="27" spans="1:5" hidden="1">
      <c r="A27" s="138">
        <f t="shared" si="0"/>
        <v>0</v>
      </c>
      <c r="B27" s="130">
        <f t="shared" si="1"/>
        <v>0</v>
      </c>
      <c r="C27" s="11"/>
      <c r="D27" s="9"/>
      <c r="E27" s="12"/>
    </row>
    <row r="28" spans="1:5">
      <c r="A28" s="138">
        <f t="shared" si="0"/>
        <v>1</v>
      </c>
      <c r="B28" s="130">
        <f t="shared" si="1"/>
        <v>0</v>
      </c>
      <c r="C28" s="11" t="s">
        <v>159</v>
      </c>
      <c r="D28" s="11" t="s">
        <v>31</v>
      </c>
      <c r="E28" s="12">
        <v>0.1</v>
      </c>
    </row>
    <row r="29" spans="1:5">
      <c r="A29" s="138">
        <f t="shared" si="0"/>
        <v>1</v>
      </c>
      <c r="B29" s="130">
        <f t="shared" si="1"/>
        <v>0</v>
      </c>
      <c r="C29" s="136"/>
      <c r="D29" s="133" t="s">
        <v>25</v>
      </c>
      <c r="E29" s="134">
        <v>30.9</v>
      </c>
    </row>
    <row r="30" spans="1:5">
      <c r="A30" s="138">
        <f t="shared" si="0"/>
        <v>1</v>
      </c>
      <c r="B30" s="130">
        <f t="shared" si="1"/>
        <v>0</v>
      </c>
      <c r="C30" s="136"/>
      <c r="D30" s="133" t="s">
        <v>27</v>
      </c>
      <c r="E30" s="134">
        <v>3.48</v>
      </c>
    </row>
    <row r="31" spans="1:5">
      <c r="A31" s="138">
        <f t="shared" si="0"/>
        <v>1</v>
      </c>
      <c r="B31" s="130">
        <f t="shared" si="1"/>
        <v>0</v>
      </c>
      <c r="C31" s="11" t="s">
        <v>180</v>
      </c>
      <c r="D31" s="9"/>
      <c r="E31" s="12">
        <v>34.479999999999997</v>
      </c>
    </row>
    <row r="32" spans="1:5" hidden="1">
      <c r="A32" s="138">
        <f t="shared" si="0"/>
        <v>0</v>
      </c>
      <c r="B32" s="130">
        <f t="shared" si="1"/>
        <v>0</v>
      </c>
      <c r="C32" s="11"/>
      <c r="D32" s="9"/>
      <c r="E32" s="12"/>
    </row>
    <row r="33" spans="1:5">
      <c r="A33" s="138">
        <f t="shared" si="0"/>
        <v>1</v>
      </c>
      <c r="B33" s="130">
        <f t="shared" si="1"/>
        <v>0</v>
      </c>
      <c r="C33" s="11" t="s">
        <v>160</v>
      </c>
      <c r="D33" s="11" t="s">
        <v>31</v>
      </c>
      <c r="E33" s="12">
        <v>64.09</v>
      </c>
    </row>
    <row r="34" spans="1:5">
      <c r="A34" s="138">
        <f t="shared" si="0"/>
        <v>1</v>
      </c>
      <c r="B34" s="130">
        <f t="shared" si="1"/>
        <v>0</v>
      </c>
      <c r="C34" s="136"/>
      <c r="D34" s="133" t="s">
        <v>23</v>
      </c>
      <c r="E34" s="134">
        <v>8.5</v>
      </c>
    </row>
    <row r="35" spans="1:5">
      <c r="A35" s="138">
        <f t="shared" si="0"/>
        <v>1</v>
      </c>
      <c r="B35" s="130">
        <f t="shared" si="1"/>
        <v>0</v>
      </c>
      <c r="C35" s="136"/>
      <c r="D35" s="133" t="s">
        <v>27</v>
      </c>
      <c r="E35" s="134">
        <v>21.57</v>
      </c>
    </row>
    <row r="36" spans="1:5">
      <c r="A36" s="138">
        <f t="shared" si="0"/>
        <v>1</v>
      </c>
      <c r="B36" s="130">
        <f t="shared" si="1"/>
        <v>0</v>
      </c>
      <c r="C36" s="136"/>
      <c r="D36" s="133" t="s">
        <v>29</v>
      </c>
      <c r="E36" s="134">
        <v>164.04</v>
      </c>
    </row>
    <row r="37" spans="1:5">
      <c r="A37" s="138">
        <f t="shared" si="0"/>
        <v>1</v>
      </c>
      <c r="B37" s="130">
        <f t="shared" si="1"/>
        <v>0</v>
      </c>
      <c r="C37" s="136"/>
      <c r="D37" s="133" t="s">
        <v>169</v>
      </c>
      <c r="E37" s="134">
        <v>0.41</v>
      </c>
    </row>
    <row r="38" spans="1:5">
      <c r="A38" s="138">
        <f t="shared" si="0"/>
        <v>1</v>
      </c>
      <c r="B38" s="130">
        <f t="shared" si="1"/>
        <v>0</v>
      </c>
      <c r="C38" s="11" t="s">
        <v>181</v>
      </c>
      <c r="D38" s="9"/>
      <c r="E38" s="12">
        <v>258.61</v>
      </c>
    </row>
    <row r="39" spans="1:5" hidden="1">
      <c r="A39" s="138">
        <f t="shared" si="0"/>
        <v>0</v>
      </c>
      <c r="B39" s="130">
        <f t="shared" si="1"/>
        <v>0</v>
      </c>
      <c r="C39" s="11"/>
      <c r="D39" s="9"/>
      <c r="E39" s="12"/>
    </row>
    <row r="40" spans="1:5">
      <c r="A40" s="138">
        <f t="shared" si="0"/>
        <v>1</v>
      </c>
      <c r="B40" s="130">
        <f t="shared" si="1"/>
        <v>0</v>
      </c>
      <c r="C40" s="11" t="s">
        <v>151</v>
      </c>
      <c r="D40" s="11" t="s">
        <v>143</v>
      </c>
      <c r="E40" s="12">
        <v>44.6</v>
      </c>
    </row>
    <row r="41" spans="1:5">
      <c r="A41" s="138">
        <f t="shared" si="0"/>
        <v>1</v>
      </c>
      <c r="B41" s="130">
        <f t="shared" si="1"/>
        <v>0</v>
      </c>
      <c r="C41" s="136"/>
      <c r="D41" s="133" t="s">
        <v>27</v>
      </c>
      <c r="E41" s="134">
        <v>105.28</v>
      </c>
    </row>
    <row r="42" spans="1:5">
      <c r="A42" s="138">
        <f t="shared" si="0"/>
        <v>1</v>
      </c>
      <c r="B42" s="130">
        <f t="shared" si="1"/>
        <v>0</v>
      </c>
      <c r="C42" s="11" t="s">
        <v>182</v>
      </c>
      <c r="D42" s="9"/>
      <c r="E42" s="12">
        <v>149.88</v>
      </c>
    </row>
    <row r="43" spans="1:5" hidden="1">
      <c r="A43" s="138">
        <f t="shared" si="0"/>
        <v>0</v>
      </c>
      <c r="B43" s="130">
        <f t="shared" si="1"/>
        <v>0</v>
      </c>
      <c r="C43" s="11"/>
      <c r="D43" s="9"/>
      <c r="E43" s="12"/>
    </row>
    <row r="44" spans="1:5">
      <c r="A44" s="138">
        <f t="shared" si="0"/>
        <v>1</v>
      </c>
      <c r="B44" s="130">
        <f t="shared" si="1"/>
        <v>0</v>
      </c>
      <c r="C44" s="11" t="s">
        <v>152</v>
      </c>
      <c r="D44" s="11" t="s">
        <v>108</v>
      </c>
      <c r="E44" s="12">
        <v>2.2599999999999998</v>
      </c>
    </row>
    <row r="45" spans="1:5">
      <c r="A45" s="138">
        <f t="shared" si="0"/>
        <v>1</v>
      </c>
      <c r="B45" s="130">
        <f t="shared" si="1"/>
        <v>0</v>
      </c>
      <c r="C45" s="136"/>
      <c r="D45" s="133" t="s">
        <v>29</v>
      </c>
      <c r="E45" s="134">
        <v>2.41</v>
      </c>
    </row>
    <row r="46" spans="1:5">
      <c r="A46" s="138">
        <f t="shared" si="0"/>
        <v>1</v>
      </c>
      <c r="B46" s="130">
        <f t="shared" si="1"/>
        <v>0</v>
      </c>
      <c r="C46" s="11" t="s">
        <v>183</v>
      </c>
      <c r="D46" s="9"/>
      <c r="E46" s="12">
        <v>4.67</v>
      </c>
    </row>
    <row r="47" spans="1:5" hidden="1">
      <c r="A47" s="138">
        <f t="shared" si="0"/>
        <v>0</v>
      </c>
      <c r="B47" s="130">
        <f t="shared" si="1"/>
        <v>0</v>
      </c>
      <c r="C47" s="11"/>
      <c r="D47" s="9"/>
      <c r="E47" s="12"/>
    </row>
    <row r="48" spans="1:5">
      <c r="A48" s="138">
        <f t="shared" si="0"/>
        <v>1</v>
      </c>
      <c r="B48" s="130">
        <f t="shared" si="1"/>
        <v>0</v>
      </c>
      <c r="C48" s="11" t="s">
        <v>154</v>
      </c>
      <c r="D48" s="11" t="s">
        <v>31</v>
      </c>
      <c r="E48" s="12">
        <v>16.25</v>
      </c>
    </row>
    <row r="49" spans="1:5">
      <c r="A49" s="138">
        <f t="shared" si="0"/>
        <v>1</v>
      </c>
      <c r="B49" s="130">
        <f t="shared" si="1"/>
        <v>0</v>
      </c>
      <c r="C49" s="136"/>
      <c r="D49" s="133" t="s">
        <v>23</v>
      </c>
      <c r="E49" s="134">
        <v>284.97000000000003</v>
      </c>
    </row>
    <row r="50" spans="1:5">
      <c r="A50" s="138">
        <f t="shared" si="0"/>
        <v>1</v>
      </c>
      <c r="B50" s="130">
        <f t="shared" si="1"/>
        <v>0</v>
      </c>
      <c r="C50" s="136"/>
      <c r="D50" s="133" t="s">
        <v>27</v>
      </c>
      <c r="E50" s="134">
        <v>874.37</v>
      </c>
    </row>
    <row r="51" spans="1:5">
      <c r="A51" s="138">
        <f t="shared" si="0"/>
        <v>1</v>
      </c>
      <c r="B51" s="130">
        <f t="shared" si="1"/>
        <v>0</v>
      </c>
      <c r="C51" s="136"/>
      <c r="D51" s="133" t="s">
        <v>29</v>
      </c>
      <c r="E51" s="134">
        <v>178.58</v>
      </c>
    </row>
    <row r="52" spans="1:5">
      <c r="A52" s="138">
        <f t="shared" si="0"/>
        <v>1</v>
      </c>
      <c r="B52" s="130">
        <f t="shared" si="1"/>
        <v>0</v>
      </c>
      <c r="C52" s="11" t="s">
        <v>184</v>
      </c>
      <c r="D52" s="9"/>
      <c r="E52" s="12">
        <v>1354.17</v>
      </c>
    </row>
    <row r="53" spans="1:5" hidden="1">
      <c r="A53" s="138">
        <f t="shared" si="0"/>
        <v>0</v>
      </c>
      <c r="B53" s="130">
        <f t="shared" si="1"/>
        <v>0</v>
      </c>
      <c r="C53" s="11"/>
      <c r="D53" s="9"/>
      <c r="E53" s="12"/>
    </row>
    <row r="54" spans="1:5">
      <c r="A54" s="138">
        <f t="shared" si="0"/>
        <v>1</v>
      </c>
      <c r="B54" s="130">
        <f t="shared" si="1"/>
        <v>0</v>
      </c>
      <c r="C54" s="11" t="s">
        <v>155</v>
      </c>
      <c r="D54" s="11" t="s">
        <v>31</v>
      </c>
      <c r="E54" s="12">
        <v>36.17</v>
      </c>
    </row>
    <row r="55" spans="1:5">
      <c r="A55" s="138">
        <f t="shared" si="0"/>
        <v>1</v>
      </c>
      <c r="B55" s="130">
        <f t="shared" si="1"/>
        <v>0</v>
      </c>
      <c r="C55" s="136"/>
      <c r="D55" s="133" t="s">
        <v>23</v>
      </c>
      <c r="E55" s="134">
        <v>121.86</v>
      </c>
    </row>
    <row r="56" spans="1:5">
      <c r="A56" s="138">
        <f t="shared" si="0"/>
        <v>1</v>
      </c>
      <c r="B56" s="130">
        <f t="shared" si="1"/>
        <v>0</v>
      </c>
      <c r="C56" s="136"/>
      <c r="D56" s="133" t="s">
        <v>25</v>
      </c>
      <c r="E56" s="134">
        <v>55.36</v>
      </c>
    </row>
    <row r="57" spans="1:5">
      <c r="A57" s="138">
        <f t="shared" si="0"/>
        <v>1</v>
      </c>
      <c r="B57" s="130">
        <f t="shared" si="1"/>
        <v>0</v>
      </c>
      <c r="C57" s="136"/>
      <c r="D57" s="133" t="s">
        <v>27</v>
      </c>
      <c r="E57" s="134">
        <v>342.38</v>
      </c>
    </row>
    <row r="58" spans="1:5">
      <c r="A58" s="138">
        <f t="shared" si="0"/>
        <v>1</v>
      </c>
      <c r="B58" s="130">
        <f t="shared" si="1"/>
        <v>0</v>
      </c>
      <c r="C58" s="136"/>
      <c r="D58" s="133" t="s">
        <v>29</v>
      </c>
      <c r="E58" s="134">
        <v>52.9</v>
      </c>
    </row>
    <row r="59" spans="1:5">
      <c r="A59" s="138">
        <f t="shared" si="0"/>
        <v>1</v>
      </c>
      <c r="B59" s="130">
        <f t="shared" si="1"/>
        <v>0</v>
      </c>
      <c r="C59" s="136"/>
      <c r="D59" s="133" t="s">
        <v>144</v>
      </c>
      <c r="E59" s="134">
        <v>1.39</v>
      </c>
    </row>
    <row r="60" spans="1:5">
      <c r="A60" s="138">
        <f t="shared" si="0"/>
        <v>1</v>
      </c>
      <c r="B60" s="130">
        <f t="shared" si="1"/>
        <v>0</v>
      </c>
      <c r="C60" s="136"/>
      <c r="D60" s="133" t="s">
        <v>171</v>
      </c>
      <c r="E60" s="134">
        <v>24.64</v>
      </c>
    </row>
    <row r="61" spans="1:5">
      <c r="A61" s="138">
        <f t="shared" si="0"/>
        <v>1</v>
      </c>
      <c r="B61" s="130">
        <f t="shared" si="1"/>
        <v>0</v>
      </c>
      <c r="C61" s="136"/>
      <c r="D61" s="133" t="s">
        <v>98</v>
      </c>
      <c r="E61" s="134">
        <v>14.17</v>
      </c>
    </row>
    <row r="62" spans="1:5">
      <c r="A62" s="138">
        <f t="shared" si="0"/>
        <v>1</v>
      </c>
      <c r="B62" s="130">
        <f t="shared" si="1"/>
        <v>0</v>
      </c>
      <c r="C62" s="11" t="s">
        <v>185</v>
      </c>
      <c r="D62" s="9"/>
      <c r="E62" s="12">
        <v>648.86999999999989</v>
      </c>
    </row>
    <row r="63" spans="1:5" hidden="1">
      <c r="A63" s="138">
        <f t="shared" si="0"/>
        <v>0</v>
      </c>
      <c r="B63" s="130">
        <f t="shared" si="1"/>
        <v>0</v>
      </c>
      <c r="C63" s="11"/>
      <c r="D63" s="9"/>
      <c r="E63" s="12"/>
    </row>
    <row r="64" spans="1:5">
      <c r="A64" s="138">
        <f t="shared" si="0"/>
        <v>1</v>
      </c>
      <c r="B64" s="130">
        <f t="shared" si="1"/>
        <v>0</v>
      </c>
      <c r="C64" s="11" t="s">
        <v>156</v>
      </c>
      <c r="D64" s="11" t="s">
        <v>31</v>
      </c>
      <c r="E64" s="12">
        <v>7.75</v>
      </c>
    </row>
    <row r="65" spans="1:5">
      <c r="A65" s="138">
        <f t="shared" si="0"/>
        <v>1</v>
      </c>
      <c r="B65" s="130">
        <f t="shared" si="1"/>
        <v>0</v>
      </c>
      <c r="C65" s="136"/>
      <c r="D65" s="133" t="s">
        <v>23</v>
      </c>
      <c r="E65" s="134">
        <v>160.57</v>
      </c>
    </row>
    <row r="66" spans="1:5">
      <c r="A66" s="138">
        <f t="shared" si="0"/>
        <v>1</v>
      </c>
      <c r="B66" s="130">
        <f t="shared" si="1"/>
        <v>0</v>
      </c>
      <c r="C66" s="136"/>
      <c r="D66" s="133" t="s">
        <v>27</v>
      </c>
      <c r="E66" s="134">
        <v>425.7</v>
      </c>
    </row>
    <row r="67" spans="1:5">
      <c r="A67" s="138">
        <f t="shared" si="0"/>
        <v>1</v>
      </c>
      <c r="B67" s="130">
        <f t="shared" si="1"/>
        <v>0</v>
      </c>
      <c r="C67" s="11" t="s">
        <v>186</v>
      </c>
      <c r="D67" s="9"/>
      <c r="E67" s="12">
        <v>594.02</v>
      </c>
    </row>
    <row r="68" spans="1:5" hidden="1">
      <c r="A68" s="138">
        <f t="shared" si="0"/>
        <v>0</v>
      </c>
      <c r="B68" s="130">
        <f t="shared" si="1"/>
        <v>0</v>
      </c>
      <c r="C68" s="11"/>
      <c r="D68" s="9"/>
      <c r="E68" s="12"/>
    </row>
    <row r="69" spans="1:5">
      <c r="A69" s="138">
        <f t="shared" si="0"/>
        <v>1</v>
      </c>
      <c r="B69" s="130">
        <f t="shared" si="1"/>
        <v>0</v>
      </c>
      <c r="C69" s="11" t="s">
        <v>158</v>
      </c>
      <c r="D69" s="11" t="s">
        <v>31</v>
      </c>
      <c r="E69" s="12">
        <v>20.89</v>
      </c>
    </row>
    <row r="70" spans="1:5">
      <c r="A70" s="138">
        <f t="shared" si="0"/>
        <v>1</v>
      </c>
      <c r="B70" s="130">
        <f t="shared" si="1"/>
        <v>0</v>
      </c>
      <c r="C70" s="136"/>
      <c r="D70" s="133" t="s">
        <v>23</v>
      </c>
      <c r="E70" s="134">
        <v>2158.4</v>
      </c>
    </row>
    <row r="71" spans="1:5">
      <c r="A71" s="138">
        <f t="shared" si="0"/>
        <v>1</v>
      </c>
      <c r="B71" s="130">
        <f t="shared" si="1"/>
        <v>0</v>
      </c>
      <c r="C71" s="136"/>
      <c r="D71" s="133" t="s">
        <v>25</v>
      </c>
      <c r="E71" s="134">
        <v>9.51</v>
      </c>
    </row>
    <row r="72" spans="1:5">
      <c r="A72" s="138">
        <f t="shared" si="0"/>
        <v>1</v>
      </c>
      <c r="B72" s="130">
        <f t="shared" si="1"/>
        <v>0</v>
      </c>
      <c r="C72" s="136"/>
      <c r="D72" s="133" t="s">
        <v>27</v>
      </c>
      <c r="E72" s="134">
        <v>144.07</v>
      </c>
    </row>
    <row r="73" spans="1:5">
      <c r="A73" s="138">
        <f t="shared" si="0"/>
        <v>1</v>
      </c>
      <c r="B73" s="130">
        <f t="shared" si="1"/>
        <v>0</v>
      </c>
      <c r="C73" s="11" t="s">
        <v>187</v>
      </c>
      <c r="D73" s="9"/>
      <c r="E73" s="12">
        <v>2332.8700000000003</v>
      </c>
    </row>
    <row r="74" spans="1:5" hidden="1">
      <c r="A74" s="138">
        <f t="shared" si="0"/>
        <v>0</v>
      </c>
      <c r="B74" s="130">
        <f t="shared" si="1"/>
        <v>0</v>
      </c>
      <c r="C74" s="11"/>
      <c r="D74" s="9"/>
      <c r="E74" s="12"/>
    </row>
    <row r="75" spans="1:5">
      <c r="A75" s="138">
        <f t="shared" si="0"/>
        <v>1</v>
      </c>
      <c r="B75" s="130">
        <f t="shared" si="1"/>
        <v>0</v>
      </c>
      <c r="C75" s="11" t="s">
        <v>161</v>
      </c>
      <c r="D75" s="11" t="s">
        <v>31</v>
      </c>
      <c r="E75" s="12">
        <v>11.62</v>
      </c>
    </row>
    <row r="76" spans="1:5">
      <c r="A76" s="138">
        <f t="shared" ref="A76:A139" si="2">IF(C76="  Итог",0,IF(ISERROR(IF(B76+C76+D76+E76=0,0,1))=TRUE,1,0))</f>
        <v>1</v>
      </c>
      <c r="B76" s="130">
        <f t="shared" ref="B76:B139" si="3">IF(ISERROR(VLOOKUP(C77,сметы,3,FALSE))=TRUE,0,VLOOKUP(C77,сметы,3,FALSE))</f>
        <v>0</v>
      </c>
      <c r="C76" s="136"/>
      <c r="D76" s="133" t="s">
        <v>23</v>
      </c>
      <c r="E76" s="134">
        <v>191.84</v>
      </c>
    </row>
    <row r="77" spans="1:5">
      <c r="A77" s="138">
        <f t="shared" si="2"/>
        <v>1</v>
      </c>
      <c r="B77" s="130">
        <f t="shared" si="3"/>
        <v>0</v>
      </c>
      <c r="C77" s="136"/>
      <c r="D77" s="133" t="s">
        <v>27</v>
      </c>
      <c r="E77" s="134">
        <v>680.79</v>
      </c>
    </row>
    <row r="78" spans="1:5">
      <c r="A78" s="138">
        <f t="shared" si="2"/>
        <v>1</v>
      </c>
      <c r="B78" s="130">
        <f t="shared" si="3"/>
        <v>0</v>
      </c>
      <c r="C78" s="11" t="s">
        <v>188</v>
      </c>
      <c r="D78" s="9"/>
      <c r="E78" s="12">
        <v>884.25</v>
      </c>
    </row>
    <row r="79" spans="1:5" hidden="1">
      <c r="A79" s="138">
        <f t="shared" si="2"/>
        <v>0</v>
      </c>
      <c r="B79" s="130">
        <f t="shared" si="3"/>
        <v>0</v>
      </c>
      <c r="C79" s="11"/>
      <c r="D79" s="9"/>
      <c r="E79" s="12"/>
    </row>
    <row r="80" spans="1:5">
      <c r="A80" s="138">
        <f t="shared" si="2"/>
        <v>1</v>
      </c>
      <c r="B80" s="130">
        <f t="shared" si="3"/>
        <v>0</v>
      </c>
      <c r="C80" s="11" t="s">
        <v>162</v>
      </c>
      <c r="D80" s="11" t="s">
        <v>31</v>
      </c>
      <c r="E80" s="12">
        <v>5.19</v>
      </c>
    </row>
    <row r="81" spans="1:5">
      <c r="A81" s="138">
        <f t="shared" si="2"/>
        <v>1</v>
      </c>
      <c r="B81" s="130">
        <f t="shared" si="3"/>
        <v>0</v>
      </c>
      <c r="C81" s="136"/>
      <c r="D81" s="133" t="s">
        <v>172</v>
      </c>
      <c r="E81" s="134">
        <v>5.58</v>
      </c>
    </row>
    <row r="82" spans="1:5">
      <c r="A82" s="138">
        <f t="shared" si="2"/>
        <v>1</v>
      </c>
      <c r="B82" s="130">
        <f t="shared" si="3"/>
        <v>0</v>
      </c>
      <c r="C82" s="136"/>
      <c r="D82" s="133" t="s">
        <v>143</v>
      </c>
      <c r="E82" s="134">
        <v>4.7</v>
      </c>
    </row>
    <row r="83" spans="1:5">
      <c r="A83" s="138">
        <f t="shared" si="2"/>
        <v>1</v>
      </c>
      <c r="B83" s="130">
        <f t="shared" si="3"/>
        <v>0</v>
      </c>
      <c r="C83" s="136"/>
      <c r="D83" s="133" t="s">
        <v>23</v>
      </c>
      <c r="E83" s="134">
        <v>220.51</v>
      </c>
    </row>
    <row r="84" spans="1:5">
      <c r="A84" s="138">
        <f t="shared" si="2"/>
        <v>1</v>
      </c>
      <c r="B84" s="130">
        <f t="shared" si="3"/>
        <v>0</v>
      </c>
      <c r="C84" s="136"/>
      <c r="D84" s="133" t="s">
        <v>27</v>
      </c>
      <c r="E84" s="134">
        <v>62.2</v>
      </c>
    </row>
    <row r="85" spans="1:5">
      <c r="A85" s="138">
        <f t="shared" si="2"/>
        <v>1</v>
      </c>
      <c r="B85" s="130">
        <f t="shared" si="3"/>
        <v>0</v>
      </c>
      <c r="C85" s="136"/>
      <c r="D85" s="133" t="s">
        <v>173</v>
      </c>
      <c r="E85" s="134">
        <v>3.26</v>
      </c>
    </row>
    <row r="86" spans="1:5">
      <c r="A86" s="138">
        <f t="shared" si="2"/>
        <v>1</v>
      </c>
      <c r="B86" s="130">
        <f t="shared" si="3"/>
        <v>0</v>
      </c>
      <c r="C86" s="11" t="s">
        <v>189</v>
      </c>
      <c r="D86" s="9"/>
      <c r="E86" s="12">
        <v>301.44</v>
      </c>
    </row>
    <row r="87" spans="1:5" hidden="1">
      <c r="A87" s="138">
        <f t="shared" si="2"/>
        <v>0</v>
      </c>
      <c r="B87" s="130">
        <f t="shared" si="3"/>
        <v>0</v>
      </c>
      <c r="C87" s="11"/>
      <c r="D87" s="9"/>
      <c r="E87" s="12"/>
    </row>
    <row r="88" spans="1:5">
      <c r="A88" s="138">
        <f t="shared" si="2"/>
        <v>1</v>
      </c>
      <c r="B88" s="130">
        <f t="shared" si="3"/>
        <v>0</v>
      </c>
      <c r="C88" s="11" t="s">
        <v>163</v>
      </c>
      <c r="D88" s="11" t="s">
        <v>31</v>
      </c>
      <c r="E88" s="12">
        <v>1773.28</v>
      </c>
    </row>
    <row r="89" spans="1:5">
      <c r="A89" s="138">
        <f t="shared" si="2"/>
        <v>1</v>
      </c>
      <c r="B89" s="130">
        <f t="shared" si="3"/>
        <v>0</v>
      </c>
      <c r="C89" s="136"/>
      <c r="D89" s="133" t="s">
        <v>23</v>
      </c>
      <c r="E89" s="134">
        <v>15664.67</v>
      </c>
    </row>
    <row r="90" spans="1:5">
      <c r="A90" s="138">
        <f t="shared" si="2"/>
        <v>1</v>
      </c>
      <c r="B90" s="130">
        <f t="shared" si="3"/>
        <v>0</v>
      </c>
      <c r="C90" s="136"/>
      <c r="D90" s="133" t="s">
        <v>27</v>
      </c>
      <c r="E90" s="134">
        <v>137.74</v>
      </c>
    </row>
    <row r="91" spans="1:5">
      <c r="A91" s="138">
        <f t="shared" si="2"/>
        <v>1</v>
      </c>
      <c r="B91" s="130">
        <f t="shared" si="3"/>
        <v>0</v>
      </c>
      <c r="C91" s="11" t="s">
        <v>190</v>
      </c>
      <c r="D91" s="9"/>
      <c r="E91" s="12">
        <v>17575.690000000002</v>
      </c>
    </row>
    <row r="92" spans="1:5" hidden="1">
      <c r="A92" s="138">
        <f t="shared" si="2"/>
        <v>0</v>
      </c>
      <c r="B92" s="130">
        <f t="shared" si="3"/>
        <v>0</v>
      </c>
      <c r="C92" s="11"/>
      <c r="D92" s="9"/>
      <c r="E92" s="12"/>
    </row>
    <row r="93" spans="1:5">
      <c r="A93" s="138">
        <f t="shared" si="2"/>
        <v>1</v>
      </c>
      <c r="B93" s="130">
        <f t="shared" si="3"/>
        <v>0</v>
      </c>
      <c r="C93" s="11" t="s">
        <v>164</v>
      </c>
      <c r="D93" s="11" t="s">
        <v>31</v>
      </c>
      <c r="E93" s="12">
        <v>35.83</v>
      </c>
    </row>
    <row r="94" spans="1:5">
      <c r="A94" s="138">
        <f t="shared" si="2"/>
        <v>1</v>
      </c>
      <c r="B94" s="130">
        <f t="shared" si="3"/>
        <v>0</v>
      </c>
      <c r="C94" s="136"/>
      <c r="D94" s="133" t="s">
        <v>23</v>
      </c>
      <c r="E94" s="134">
        <v>357.83</v>
      </c>
    </row>
    <row r="95" spans="1:5">
      <c r="A95" s="138">
        <f t="shared" si="2"/>
        <v>1</v>
      </c>
      <c r="B95" s="130">
        <f t="shared" si="3"/>
        <v>0</v>
      </c>
      <c r="C95" s="136"/>
      <c r="D95" s="133" t="s">
        <v>25</v>
      </c>
      <c r="E95" s="134">
        <v>18.809999999999999</v>
      </c>
    </row>
    <row r="96" spans="1:5">
      <c r="A96" s="138">
        <f t="shared" si="2"/>
        <v>1</v>
      </c>
      <c r="B96" s="130">
        <f t="shared" si="3"/>
        <v>0</v>
      </c>
      <c r="C96" s="136"/>
      <c r="D96" s="133" t="s">
        <v>27</v>
      </c>
      <c r="E96" s="134">
        <v>318.52999999999997</v>
      </c>
    </row>
    <row r="97" spans="1:5">
      <c r="A97" s="138">
        <f t="shared" si="2"/>
        <v>1</v>
      </c>
      <c r="B97" s="130">
        <f t="shared" si="3"/>
        <v>0</v>
      </c>
      <c r="C97" s="136"/>
      <c r="D97" s="133" t="s">
        <v>29</v>
      </c>
      <c r="E97" s="134">
        <v>185.05</v>
      </c>
    </row>
    <row r="98" spans="1:5">
      <c r="A98" s="138">
        <f t="shared" si="2"/>
        <v>1</v>
      </c>
      <c r="B98" s="130">
        <f t="shared" si="3"/>
        <v>0</v>
      </c>
      <c r="C98" s="136"/>
      <c r="D98" s="133" t="s">
        <v>169</v>
      </c>
      <c r="E98" s="134">
        <v>50.81</v>
      </c>
    </row>
    <row r="99" spans="1:5">
      <c r="A99" s="138">
        <f t="shared" si="2"/>
        <v>1</v>
      </c>
      <c r="B99" s="130">
        <f t="shared" si="3"/>
        <v>0</v>
      </c>
      <c r="C99" s="11" t="s">
        <v>191</v>
      </c>
      <c r="D99" s="9"/>
      <c r="E99" s="12">
        <v>966.8599999999999</v>
      </c>
    </row>
    <row r="100" spans="1:5" hidden="1">
      <c r="A100" s="138">
        <f t="shared" si="2"/>
        <v>0</v>
      </c>
      <c r="B100" s="130">
        <f t="shared" si="3"/>
        <v>0</v>
      </c>
      <c r="C100" s="11"/>
      <c r="D100" s="9"/>
      <c r="E100" s="12"/>
    </row>
    <row r="101" spans="1:5">
      <c r="A101" s="138">
        <f t="shared" si="2"/>
        <v>1</v>
      </c>
      <c r="B101" s="130">
        <f t="shared" si="3"/>
        <v>0</v>
      </c>
      <c r="C101" s="11" t="s">
        <v>165</v>
      </c>
      <c r="D101" s="11" t="s">
        <v>31</v>
      </c>
      <c r="E101" s="12">
        <v>2.12</v>
      </c>
    </row>
    <row r="102" spans="1:5">
      <c r="A102" s="138">
        <f t="shared" si="2"/>
        <v>1</v>
      </c>
      <c r="B102" s="130">
        <f t="shared" si="3"/>
        <v>0</v>
      </c>
      <c r="C102" s="136"/>
      <c r="D102" s="133" t="s">
        <v>23</v>
      </c>
      <c r="E102" s="134">
        <v>34.5</v>
      </c>
    </row>
    <row r="103" spans="1:5">
      <c r="A103" s="138">
        <f t="shared" si="2"/>
        <v>1</v>
      </c>
      <c r="B103" s="130">
        <f t="shared" si="3"/>
        <v>0</v>
      </c>
      <c r="C103" s="136"/>
      <c r="D103" s="133" t="s">
        <v>27</v>
      </c>
      <c r="E103" s="134">
        <v>122.9</v>
      </c>
    </row>
    <row r="104" spans="1:5">
      <c r="A104" s="138">
        <f t="shared" si="2"/>
        <v>1</v>
      </c>
      <c r="B104" s="130">
        <f t="shared" si="3"/>
        <v>0</v>
      </c>
      <c r="C104" s="11" t="s">
        <v>192</v>
      </c>
      <c r="D104" s="9"/>
      <c r="E104" s="12">
        <v>159.52000000000001</v>
      </c>
    </row>
    <row r="105" spans="1:5" hidden="1">
      <c r="A105" s="138">
        <f t="shared" si="2"/>
        <v>0</v>
      </c>
      <c r="B105" s="130">
        <f t="shared" si="3"/>
        <v>0</v>
      </c>
      <c r="C105" s="11"/>
      <c r="D105" s="9"/>
      <c r="E105" s="12"/>
    </row>
    <row r="106" spans="1:5">
      <c r="A106" s="138">
        <f t="shared" si="2"/>
        <v>1</v>
      </c>
      <c r="B106" s="130">
        <f t="shared" si="3"/>
        <v>0</v>
      </c>
      <c r="C106" s="11" t="s">
        <v>145</v>
      </c>
      <c r="D106" s="11" t="s">
        <v>108</v>
      </c>
      <c r="E106" s="12">
        <v>2.2599999999999998</v>
      </c>
    </row>
    <row r="107" spans="1:5">
      <c r="A107" s="138">
        <f t="shared" si="2"/>
        <v>1</v>
      </c>
      <c r="B107" s="130">
        <f t="shared" si="3"/>
        <v>0</v>
      </c>
      <c r="C107" s="136"/>
      <c r="D107" s="133" t="s">
        <v>29</v>
      </c>
      <c r="E107" s="134">
        <v>2.0299999999999998</v>
      </c>
    </row>
    <row r="108" spans="1:5">
      <c r="A108" s="138">
        <f t="shared" si="2"/>
        <v>1</v>
      </c>
      <c r="B108" s="130">
        <f t="shared" si="3"/>
        <v>0</v>
      </c>
      <c r="C108" s="11" t="s">
        <v>193</v>
      </c>
      <c r="D108" s="9"/>
      <c r="E108" s="12">
        <v>4.2899999999999991</v>
      </c>
    </row>
    <row r="109" spans="1:5" hidden="1">
      <c r="A109" s="138">
        <f t="shared" si="2"/>
        <v>0</v>
      </c>
      <c r="B109" s="130">
        <f t="shared" si="3"/>
        <v>0</v>
      </c>
      <c r="C109" s="11"/>
      <c r="D109" s="9"/>
      <c r="E109" s="12"/>
    </row>
    <row r="110" spans="1:5">
      <c r="A110" s="138">
        <f t="shared" si="2"/>
        <v>1</v>
      </c>
      <c r="B110" s="130">
        <f t="shared" si="3"/>
        <v>0</v>
      </c>
      <c r="C110" s="11" t="s">
        <v>166</v>
      </c>
      <c r="D110" s="11" t="s">
        <v>31</v>
      </c>
      <c r="E110" s="12">
        <v>4.9000000000000004</v>
      </c>
    </row>
    <row r="111" spans="1:5">
      <c r="A111" s="138">
        <f t="shared" si="2"/>
        <v>1</v>
      </c>
      <c r="B111" s="130">
        <f t="shared" si="3"/>
        <v>0</v>
      </c>
      <c r="C111" s="136"/>
      <c r="D111" s="133" t="s">
        <v>172</v>
      </c>
      <c r="E111" s="134">
        <v>2.4</v>
      </c>
    </row>
    <row r="112" spans="1:5">
      <c r="A112" s="138">
        <f t="shared" si="2"/>
        <v>1</v>
      </c>
      <c r="B112" s="130">
        <f t="shared" si="3"/>
        <v>0</v>
      </c>
      <c r="C112" s="136"/>
      <c r="D112" s="133" t="s">
        <v>143</v>
      </c>
      <c r="E112" s="134">
        <v>0.03</v>
      </c>
    </row>
    <row r="113" spans="1:5">
      <c r="A113" s="138">
        <f t="shared" si="2"/>
        <v>1</v>
      </c>
      <c r="B113" s="130">
        <f t="shared" si="3"/>
        <v>0</v>
      </c>
      <c r="C113" s="136"/>
      <c r="D113" s="133" t="s">
        <v>23</v>
      </c>
      <c r="E113" s="134">
        <v>45</v>
      </c>
    </row>
    <row r="114" spans="1:5">
      <c r="A114" s="138">
        <f t="shared" si="2"/>
        <v>1</v>
      </c>
      <c r="B114" s="130">
        <f t="shared" si="3"/>
        <v>0</v>
      </c>
      <c r="C114" s="136"/>
      <c r="D114" s="133" t="s">
        <v>25</v>
      </c>
      <c r="E114" s="134">
        <v>1.71</v>
      </c>
    </row>
    <row r="115" spans="1:5">
      <c r="A115" s="138">
        <f t="shared" si="2"/>
        <v>1</v>
      </c>
      <c r="B115" s="130">
        <f t="shared" si="3"/>
        <v>0</v>
      </c>
      <c r="C115" s="136"/>
      <c r="D115" s="133" t="s">
        <v>27</v>
      </c>
      <c r="E115" s="134">
        <v>69.66</v>
      </c>
    </row>
    <row r="116" spans="1:5">
      <c r="A116" s="138">
        <f t="shared" si="2"/>
        <v>1</v>
      </c>
      <c r="B116" s="130">
        <f t="shared" si="3"/>
        <v>0</v>
      </c>
      <c r="C116" s="136"/>
      <c r="D116" s="133" t="s">
        <v>29</v>
      </c>
      <c r="E116" s="134">
        <v>14.31</v>
      </c>
    </row>
    <row r="117" spans="1:5">
      <c r="A117" s="138">
        <f t="shared" si="2"/>
        <v>1</v>
      </c>
      <c r="B117" s="130">
        <f t="shared" si="3"/>
        <v>0</v>
      </c>
      <c r="C117" s="136"/>
      <c r="D117" s="133" t="s">
        <v>173</v>
      </c>
      <c r="E117" s="134">
        <v>0.05</v>
      </c>
    </row>
    <row r="118" spans="1:5">
      <c r="A118" s="138">
        <f t="shared" si="2"/>
        <v>1</v>
      </c>
      <c r="B118" s="130">
        <f t="shared" si="3"/>
        <v>0</v>
      </c>
      <c r="C118" s="136"/>
      <c r="D118" s="133" t="s">
        <v>79</v>
      </c>
      <c r="E118" s="134">
        <v>29.54</v>
      </c>
    </row>
    <row r="119" spans="1:5">
      <c r="A119" s="138">
        <f t="shared" si="2"/>
        <v>1</v>
      </c>
      <c r="B119" s="130">
        <f t="shared" si="3"/>
        <v>0</v>
      </c>
      <c r="C119" s="136"/>
      <c r="D119" s="133" t="s">
        <v>169</v>
      </c>
      <c r="E119" s="134">
        <v>1.1000000000000001</v>
      </c>
    </row>
    <row r="120" spans="1:5">
      <c r="A120" s="138">
        <f t="shared" si="2"/>
        <v>1</v>
      </c>
      <c r="B120" s="130">
        <f t="shared" si="3"/>
        <v>0</v>
      </c>
      <c r="C120" s="136"/>
      <c r="D120" s="133" t="s">
        <v>142</v>
      </c>
      <c r="E120" s="134">
        <v>16.97</v>
      </c>
    </row>
    <row r="121" spans="1:5">
      <c r="A121" s="138">
        <f t="shared" si="2"/>
        <v>1</v>
      </c>
      <c r="B121" s="130">
        <f t="shared" si="3"/>
        <v>0</v>
      </c>
      <c r="C121" s="136"/>
      <c r="D121" s="133" t="s">
        <v>174</v>
      </c>
      <c r="E121" s="134">
        <v>0.27</v>
      </c>
    </row>
    <row r="122" spans="1:5">
      <c r="A122" s="138">
        <f t="shared" si="2"/>
        <v>1</v>
      </c>
      <c r="B122" s="130">
        <f t="shared" si="3"/>
        <v>0</v>
      </c>
      <c r="C122" s="11" t="s">
        <v>194</v>
      </c>
      <c r="D122" s="9"/>
      <c r="E122" s="12">
        <v>185.94</v>
      </c>
    </row>
    <row r="123" spans="1:5" hidden="1">
      <c r="A123" s="138">
        <f t="shared" si="2"/>
        <v>0</v>
      </c>
      <c r="B123" s="130">
        <f t="shared" si="3"/>
        <v>0</v>
      </c>
      <c r="C123" s="11"/>
      <c r="D123" s="9"/>
      <c r="E123" s="12"/>
    </row>
    <row r="124" spans="1:5">
      <c r="A124" s="138">
        <f t="shared" si="2"/>
        <v>1</v>
      </c>
      <c r="B124" s="130">
        <f t="shared" si="3"/>
        <v>0</v>
      </c>
      <c r="C124" s="11" t="s">
        <v>146</v>
      </c>
      <c r="D124" s="11" t="s">
        <v>31</v>
      </c>
      <c r="E124" s="12">
        <v>8.58</v>
      </c>
    </row>
    <row r="125" spans="1:5">
      <c r="A125" s="138">
        <f t="shared" si="2"/>
        <v>1</v>
      </c>
      <c r="B125" s="130">
        <f t="shared" si="3"/>
        <v>0</v>
      </c>
      <c r="C125" s="136"/>
      <c r="D125" s="133" t="s">
        <v>172</v>
      </c>
      <c r="E125" s="134">
        <v>33</v>
      </c>
    </row>
    <row r="126" spans="1:5">
      <c r="A126" s="138">
        <f t="shared" si="2"/>
        <v>1</v>
      </c>
      <c r="B126" s="130">
        <f t="shared" si="3"/>
        <v>0</v>
      </c>
      <c r="C126" s="136"/>
      <c r="D126" s="133" t="s">
        <v>175</v>
      </c>
      <c r="E126" s="134">
        <v>3.51</v>
      </c>
    </row>
    <row r="127" spans="1:5">
      <c r="A127" s="138">
        <f t="shared" si="2"/>
        <v>1</v>
      </c>
      <c r="B127" s="130">
        <f t="shared" si="3"/>
        <v>0</v>
      </c>
      <c r="C127" s="136"/>
      <c r="D127" s="133" t="s">
        <v>143</v>
      </c>
      <c r="E127" s="134">
        <v>0.49</v>
      </c>
    </row>
    <row r="128" spans="1:5">
      <c r="A128" s="138">
        <f t="shared" si="2"/>
        <v>1</v>
      </c>
      <c r="B128" s="130">
        <f t="shared" si="3"/>
        <v>0</v>
      </c>
      <c r="C128" s="136"/>
      <c r="D128" s="133" t="s">
        <v>23</v>
      </c>
      <c r="E128" s="134">
        <v>3.22</v>
      </c>
    </row>
    <row r="129" spans="1:5">
      <c r="A129" s="138">
        <f t="shared" si="2"/>
        <v>1</v>
      </c>
      <c r="B129" s="130">
        <f t="shared" si="3"/>
        <v>0</v>
      </c>
      <c r="C129" s="136"/>
      <c r="D129" s="133" t="s">
        <v>25</v>
      </c>
      <c r="E129" s="134">
        <v>5.53</v>
      </c>
    </row>
    <row r="130" spans="1:5">
      <c r="A130" s="138">
        <f t="shared" si="2"/>
        <v>1</v>
      </c>
      <c r="B130" s="130">
        <f t="shared" si="3"/>
        <v>0</v>
      </c>
      <c r="C130" s="136"/>
      <c r="D130" s="133" t="s">
        <v>27</v>
      </c>
      <c r="E130" s="134">
        <v>106.45</v>
      </c>
    </row>
    <row r="131" spans="1:5">
      <c r="A131" s="138">
        <f t="shared" si="2"/>
        <v>1</v>
      </c>
      <c r="B131" s="130">
        <f t="shared" si="3"/>
        <v>0</v>
      </c>
      <c r="C131" s="136"/>
      <c r="D131" s="133" t="s">
        <v>29</v>
      </c>
      <c r="E131" s="134">
        <v>2.06</v>
      </c>
    </row>
    <row r="132" spans="1:5">
      <c r="A132" s="138">
        <f t="shared" si="2"/>
        <v>1</v>
      </c>
      <c r="B132" s="130">
        <f t="shared" si="3"/>
        <v>0</v>
      </c>
      <c r="C132" s="136"/>
      <c r="D132" s="133" t="s">
        <v>173</v>
      </c>
      <c r="E132" s="134">
        <v>11.88</v>
      </c>
    </row>
    <row r="133" spans="1:5">
      <c r="A133" s="138">
        <f t="shared" si="2"/>
        <v>1</v>
      </c>
      <c r="B133" s="130">
        <f t="shared" si="3"/>
        <v>0</v>
      </c>
      <c r="C133" s="136"/>
      <c r="D133" s="133" t="s">
        <v>96</v>
      </c>
      <c r="E133" s="134">
        <v>56.2</v>
      </c>
    </row>
    <row r="134" spans="1:5">
      <c r="A134" s="138">
        <f t="shared" si="2"/>
        <v>1</v>
      </c>
      <c r="B134" s="130">
        <f t="shared" si="3"/>
        <v>0</v>
      </c>
      <c r="C134" s="136"/>
      <c r="D134" s="133" t="s">
        <v>176</v>
      </c>
      <c r="E134" s="134">
        <v>178.5</v>
      </c>
    </row>
    <row r="135" spans="1:5">
      <c r="A135" s="138">
        <f t="shared" si="2"/>
        <v>1</v>
      </c>
      <c r="B135" s="130">
        <f t="shared" si="3"/>
        <v>0</v>
      </c>
      <c r="C135" s="136"/>
      <c r="D135" s="133" t="s">
        <v>144</v>
      </c>
      <c r="E135" s="134">
        <v>5.92</v>
      </c>
    </row>
    <row r="136" spans="1:5">
      <c r="A136" s="138">
        <f t="shared" si="2"/>
        <v>1</v>
      </c>
      <c r="B136" s="130">
        <f t="shared" si="3"/>
        <v>0</v>
      </c>
      <c r="C136" s="136"/>
      <c r="D136" s="133" t="s">
        <v>171</v>
      </c>
      <c r="E136" s="134">
        <v>0.53</v>
      </c>
    </row>
    <row r="137" spans="1:5">
      <c r="A137" s="138">
        <f t="shared" si="2"/>
        <v>1</v>
      </c>
      <c r="B137" s="130">
        <f t="shared" si="3"/>
        <v>0</v>
      </c>
      <c r="C137" s="136"/>
      <c r="D137" s="133" t="s">
        <v>169</v>
      </c>
      <c r="E137" s="134">
        <v>8.94</v>
      </c>
    </row>
    <row r="138" spans="1:5">
      <c r="A138" s="138">
        <f t="shared" si="2"/>
        <v>1</v>
      </c>
      <c r="B138" s="130">
        <f t="shared" si="3"/>
        <v>0</v>
      </c>
      <c r="C138" s="136"/>
      <c r="D138" s="133" t="s">
        <v>177</v>
      </c>
      <c r="E138" s="134">
        <v>31.88</v>
      </c>
    </row>
    <row r="139" spans="1:5">
      <c r="A139" s="138">
        <f t="shared" si="2"/>
        <v>1</v>
      </c>
      <c r="B139" s="130">
        <f t="shared" si="3"/>
        <v>0</v>
      </c>
      <c r="C139" s="11" t="s">
        <v>195</v>
      </c>
      <c r="D139" s="9"/>
      <c r="E139" s="12">
        <v>456.69</v>
      </c>
    </row>
    <row r="140" spans="1:5" hidden="1">
      <c r="A140" s="138">
        <f t="shared" ref="A140:A203" si="4">IF(C140="  Итог",0,IF(ISERROR(IF(B140+C140+D140+E140=0,0,1))=TRUE,1,0))</f>
        <v>0</v>
      </c>
      <c r="B140" s="130">
        <f t="shared" ref="B140:B203" si="5">IF(ISERROR(VLOOKUP(C141,сметы,3,FALSE))=TRUE,0,VLOOKUP(C141,сметы,3,FALSE))</f>
        <v>0</v>
      </c>
      <c r="C140" s="11"/>
      <c r="D140" s="9"/>
      <c r="E140" s="12"/>
    </row>
    <row r="141" spans="1:5">
      <c r="A141" s="138">
        <f t="shared" si="4"/>
        <v>1</v>
      </c>
      <c r="B141" s="130">
        <f t="shared" si="5"/>
        <v>0</v>
      </c>
      <c r="C141" s="11" t="s">
        <v>147</v>
      </c>
      <c r="D141" s="11" t="s">
        <v>108</v>
      </c>
      <c r="E141" s="12">
        <v>2.2599999999999998</v>
      </c>
    </row>
    <row r="142" spans="1:5">
      <c r="A142" s="138">
        <f t="shared" si="4"/>
        <v>1</v>
      </c>
      <c r="B142" s="130">
        <f t="shared" si="5"/>
        <v>0</v>
      </c>
      <c r="C142" s="136"/>
      <c r="D142" s="133" t="s">
        <v>29</v>
      </c>
      <c r="E142" s="134">
        <v>1.45</v>
      </c>
    </row>
    <row r="143" spans="1:5">
      <c r="A143" s="138">
        <f t="shared" si="4"/>
        <v>1</v>
      </c>
      <c r="B143" s="130">
        <f t="shared" si="5"/>
        <v>0</v>
      </c>
      <c r="C143" s="11" t="s">
        <v>196</v>
      </c>
      <c r="D143" s="9"/>
      <c r="E143" s="12">
        <v>3.71</v>
      </c>
    </row>
    <row r="144" spans="1:5" hidden="1">
      <c r="A144" s="138">
        <f t="shared" si="4"/>
        <v>0</v>
      </c>
      <c r="B144" s="130">
        <f t="shared" si="5"/>
        <v>0</v>
      </c>
      <c r="C144" s="11"/>
      <c r="D144" s="9"/>
      <c r="E144" s="12"/>
    </row>
    <row r="145" spans="1:5">
      <c r="A145" s="138">
        <f t="shared" si="4"/>
        <v>1</v>
      </c>
      <c r="B145" s="130">
        <f t="shared" si="5"/>
        <v>0</v>
      </c>
      <c r="C145" s="11" t="s">
        <v>157</v>
      </c>
      <c r="D145" s="11" t="s">
        <v>31</v>
      </c>
      <c r="E145" s="12">
        <v>1.63</v>
      </c>
    </row>
    <row r="146" spans="1:5">
      <c r="A146" s="138">
        <f t="shared" si="4"/>
        <v>1</v>
      </c>
      <c r="B146" s="130">
        <f t="shared" si="5"/>
        <v>0</v>
      </c>
      <c r="C146" s="136"/>
      <c r="D146" s="133" t="s">
        <v>172</v>
      </c>
      <c r="E146" s="134">
        <v>180</v>
      </c>
    </row>
    <row r="147" spans="1:5">
      <c r="A147" s="138">
        <f t="shared" si="4"/>
        <v>1</v>
      </c>
      <c r="B147" s="130">
        <f t="shared" si="5"/>
        <v>0</v>
      </c>
      <c r="C147" s="136"/>
      <c r="D147" s="133" t="s">
        <v>23</v>
      </c>
      <c r="E147" s="134">
        <v>6.53</v>
      </c>
    </row>
    <row r="148" spans="1:5">
      <c r="A148" s="138">
        <f t="shared" si="4"/>
        <v>1</v>
      </c>
      <c r="B148" s="130">
        <f t="shared" si="5"/>
        <v>0</v>
      </c>
      <c r="C148" s="136"/>
      <c r="D148" s="133" t="s">
        <v>27</v>
      </c>
      <c r="E148" s="134">
        <v>53.85</v>
      </c>
    </row>
    <row r="149" spans="1:5">
      <c r="A149" s="138">
        <f t="shared" si="4"/>
        <v>1</v>
      </c>
      <c r="B149" s="130">
        <f t="shared" si="5"/>
        <v>0</v>
      </c>
      <c r="C149" s="136"/>
      <c r="D149" s="133" t="s">
        <v>29</v>
      </c>
      <c r="E149" s="134">
        <v>5.65</v>
      </c>
    </row>
    <row r="150" spans="1:5">
      <c r="A150" s="138">
        <f t="shared" si="4"/>
        <v>1</v>
      </c>
      <c r="B150" s="130">
        <f t="shared" si="5"/>
        <v>0</v>
      </c>
      <c r="C150" s="136"/>
      <c r="D150" s="133" t="s">
        <v>176</v>
      </c>
      <c r="E150" s="134">
        <v>28.8</v>
      </c>
    </row>
    <row r="151" spans="1:5">
      <c r="A151" s="138">
        <f t="shared" si="4"/>
        <v>1</v>
      </c>
      <c r="B151" s="130">
        <f t="shared" si="5"/>
        <v>0</v>
      </c>
      <c r="C151" s="136"/>
      <c r="D151" s="133" t="s">
        <v>144</v>
      </c>
      <c r="E151" s="134">
        <v>20.2</v>
      </c>
    </row>
    <row r="152" spans="1:5">
      <c r="A152" s="138">
        <f t="shared" si="4"/>
        <v>1</v>
      </c>
      <c r="B152" s="130">
        <f t="shared" si="5"/>
        <v>0</v>
      </c>
      <c r="C152" s="136"/>
      <c r="D152" s="133" t="s">
        <v>177</v>
      </c>
      <c r="E152" s="134">
        <v>12.56</v>
      </c>
    </row>
    <row r="153" spans="1:5">
      <c r="A153" s="138">
        <f t="shared" si="4"/>
        <v>1</v>
      </c>
      <c r="B153" s="130">
        <f t="shared" si="5"/>
        <v>0</v>
      </c>
      <c r="C153" s="11" t="s">
        <v>197</v>
      </c>
      <c r="D153" s="9"/>
      <c r="E153" s="12">
        <v>309.21999999999997</v>
      </c>
    </row>
    <row r="154" spans="1:5" hidden="1">
      <c r="A154" s="138">
        <f t="shared" si="4"/>
        <v>0</v>
      </c>
      <c r="B154" s="130">
        <f t="shared" si="5"/>
        <v>0</v>
      </c>
      <c r="C154" s="11"/>
      <c r="D154" s="9"/>
      <c r="E154" s="12"/>
    </row>
    <row r="155" spans="1:5">
      <c r="A155" s="138">
        <f t="shared" si="4"/>
        <v>1</v>
      </c>
      <c r="B155" s="130">
        <f t="shared" si="5"/>
        <v>0</v>
      </c>
      <c r="C155" s="11" t="s">
        <v>149</v>
      </c>
      <c r="D155" s="11" t="s">
        <v>31</v>
      </c>
      <c r="E155" s="12">
        <v>0.95</v>
      </c>
    </row>
    <row r="156" spans="1:5">
      <c r="A156" s="138">
        <f t="shared" si="4"/>
        <v>1</v>
      </c>
      <c r="B156" s="130">
        <f t="shared" si="5"/>
        <v>0</v>
      </c>
      <c r="C156" s="136"/>
      <c r="D156" s="133" t="s">
        <v>172</v>
      </c>
      <c r="E156" s="134">
        <v>154</v>
      </c>
    </row>
    <row r="157" spans="1:5">
      <c r="A157" s="138">
        <f t="shared" si="4"/>
        <v>1</v>
      </c>
      <c r="B157" s="130">
        <f t="shared" si="5"/>
        <v>0</v>
      </c>
      <c r="C157" s="136"/>
      <c r="D157" s="133" t="s">
        <v>23</v>
      </c>
      <c r="E157" s="134">
        <v>6.01</v>
      </c>
    </row>
    <row r="158" spans="1:5">
      <c r="A158" s="138">
        <f t="shared" si="4"/>
        <v>1</v>
      </c>
      <c r="B158" s="130">
        <f t="shared" si="5"/>
        <v>0</v>
      </c>
      <c r="C158" s="136"/>
      <c r="D158" s="133" t="s">
        <v>27</v>
      </c>
      <c r="E158" s="134">
        <v>32.6</v>
      </c>
    </row>
    <row r="159" spans="1:5">
      <c r="A159" s="138">
        <f t="shared" si="4"/>
        <v>1</v>
      </c>
      <c r="B159" s="130">
        <f t="shared" si="5"/>
        <v>0</v>
      </c>
      <c r="C159" s="136"/>
      <c r="D159" s="133" t="s">
        <v>29</v>
      </c>
      <c r="E159" s="134">
        <v>7.21</v>
      </c>
    </row>
    <row r="160" spans="1:5">
      <c r="A160" s="138">
        <f t="shared" si="4"/>
        <v>1</v>
      </c>
      <c r="B160" s="130">
        <f t="shared" si="5"/>
        <v>0</v>
      </c>
      <c r="C160" s="136"/>
      <c r="D160" s="133" t="s">
        <v>176</v>
      </c>
      <c r="E160" s="134">
        <v>14.4</v>
      </c>
    </row>
    <row r="161" spans="1:5">
      <c r="A161" s="138">
        <f t="shared" si="4"/>
        <v>1</v>
      </c>
      <c r="B161" s="130">
        <f t="shared" si="5"/>
        <v>0</v>
      </c>
      <c r="C161" s="136"/>
      <c r="D161" s="133" t="s">
        <v>144</v>
      </c>
      <c r="E161" s="134">
        <v>10.1</v>
      </c>
    </row>
    <row r="162" spans="1:5">
      <c r="A162" s="138">
        <f t="shared" si="4"/>
        <v>1</v>
      </c>
      <c r="B162" s="130">
        <f t="shared" si="5"/>
        <v>0</v>
      </c>
      <c r="C162" s="136"/>
      <c r="D162" s="133" t="s">
        <v>177</v>
      </c>
      <c r="E162" s="134">
        <v>13.38</v>
      </c>
    </row>
    <row r="163" spans="1:5">
      <c r="A163" s="138">
        <f t="shared" si="4"/>
        <v>1</v>
      </c>
      <c r="B163" s="130">
        <f t="shared" si="5"/>
        <v>0</v>
      </c>
      <c r="C163" s="11" t="s">
        <v>198</v>
      </c>
      <c r="D163" s="9"/>
      <c r="E163" s="12">
        <v>238.64999999999998</v>
      </c>
    </row>
    <row r="164" spans="1:5" hidden="1">
      <c r="A164" s="138">
        <f t="shared" si="4"/>
        <v>0</v>
      </c>
      <c r="B164" s="130">
        <f t="shared" si="5"/>
        <v>0</v>
      </c>
      <c r="C164" s="11"/>
      <c r="D164" s="9"/>
      <c r="E164" s="12"/>
    </row>
    <row r="165" spans="1:5">
      <c r="A165" s="138">
        <f t="shared" si="4"/>
        <v>1</v>
      </c>
      <c r="B165" s="130">
        <f t="shared" si="5"/>
        <v>0</v>
      </c>
      <c r="C165" s="11" t="s">
        <v>150</v>
      </c>
      <c r="D165" s="11" t="s">
        <v>31</v>
      </c>
      <c r="E165" s="12">
        <v>3.48</v>
      </c>
    </row>
    <row r="166" spans="1:5">
      <c r="A166" s="138">
        <f t="shared" si="4"/>
        <v>1</v>
      </c>
      <c r="B166" s="130">
        <f t="shared" si="5"/>
        <v>0</v>
      </c>
      <c r="C166" s="136"/>
      <c r="D166" s="133" t="s">
        <v>23</v>
      </c>
      <c r="E166" s="134">
        <v>529.78</v>
      </c>
    </row>
    <row r="167" spans="1:5">
      <c r="A167" s="138">
        <f t="shared" si="4"/>
        <v>1</v>
      </c>
      <c r="B167" s="130">
        <f t="shared" si="5"/>
        <v>0</v>
      </c>
      <c r="C167" s="136"/>
      <c r="D167" s="133" t="s">
        <v>25</v>
      </c>
      <c r="E167" s="134">
        <v>6.51</v>
      </c>
    </row>
    <row r="168" spans="1:5">
      <c r="A168" s="138">
        <f t="shared" si="4"/>
        <v>1</v>
      </c>
      <c r="B168" s="130">
        <f t="shared" si="5"/>
        <v>0</v>
      </c>
      <c r="C168" s="136"/>
      <c r="D168" s="133" t="s">
        <v>27</v>
      </c>
      <c r="E168" s="134">
        <v>25.3</v>
      </c>
    </row>
    <row r="169" spans="1:5">
      <c r="A169" s="138">
        <f t="shared" si="4"/>
        <v>1</v>
      </c>
      <c r="B169" s="130">
        <f t="shared" si="5"/>
        <v>0</v>
      </c>
      <c r="C169" s="11" t="s">
        <v>199</v>
      </c>
      <c r="D169" s="9"/>
      <c r="E169" s="12">
        <v>565.06999999999994</v>
      </c>
    </row>
    <row r="170" spans="1:5" hidden="1">
      <c r="A170" s="138">
        <f t="shared" si="4"/>
        <v>0</v>
      </c>
      <c r="B170" s="130">
        <f t="shared" si="5"/>
        <v>0</v>
      </c>
      <c r="C170" s="11"/>
      <c r="D170" s="9"/>
      <c r="E170" s="12"/>
    </row>
    <row r="171" spans="1:5">
      <c r="A171" s="138">
        <f t="shared" si="4"/>
        <v>1</v>
      </c>
      <c r="B171" s="130">
        <f t="shared" si="5"/>
        <v>0</v>
      </c>
      <c r="C171" s="11" t="s">
        <v>170</v>
      </c>
      <c r="D171" s="11" t="s">
        <v>31</v>
      </c>
      <c r="E171" s="12">
        <v>36.44</v>
      </c>
    </row>
    <row r="172" spans="1:5">
      <c r="A172" s="138">
        <f t="shared" si="4"/>
        <v>1</v>
      </c>
      <c r="B172" s="130">
        <f t="shared" si="5"/>
        <v>0</v>
      </c>
      <c r="C172" s="136"/>
      <c r="D172" s="133" t="s">
        <v>23</v>
      </c>
      <c r="E172" s="134">
        <v>0.15</v>
      </c>
    </row>
    <row r="173" spans="1:5">
      <c r="A173" s="138">
        <f t="shared" si="4"/>
        <v>1</v>
      </c>
      <c r="B173" s="130">
        <f t="shared" si="5"/>
        <v>0</v>
      </c>
      <c r="C173" s="136"/>
      <c r="D173" s="133" t="s">
        <v>25</v>
      </c>
      <c r="E173" s="134">
        <v>3.12</v>
      </c>
    </row>
    <row r="174" spans="1:5">
      <c r="A174" s="138">
        <f t="shared" si="4"/>
        <v>1</v>
      </c>
      <c r="B174" s="130">
        <f t="shared" si="5"/>
        <v>0</v>
      </c>
      <c r="C174" s="136"/>
      <c r="D174" s="133" t="s">
        <v>27</v>
      </c>
      <c r="E174" s="134">
        <v>139.05000000000001</v>
      </c>
    </row>
    <row r="175" spans="1:5">
      <c r="A175" s="138">
        <f t="shared" si="4"/>
        <v>1</v>
      </c>
      <c r="B175" s="130">
        <f t="shared" si="5"/>
        <v>0</v>
      </c>
      <c r="C175" s="136"/>
      <c r="D175" s="133" t="s">
        <v>29</v>
      </c>
      <c r="E175" s="134">
        <v>1122.54</v>
      </c>
    </row>
    <row r="176" spans="1:5">
      <c r="A176" s="138">
        <f t="shared" si="4"/>
        <v>1</v>
      </c>
      <c r="B176" s="130">
        <f t="shared" si="5"/>
        <v>0</v>
      </c>
      <c r="C176" s="136"/>
      <c r="D176" s="133" t="s">
        <v>169</v>
      </c>
      <c r="E176" s="134">
        <v>0.43</v>
      </c>
    </row>
    <row r="177" spans="1:5">
      <c r="A177" s="138">
        <f t="shared" si="4"/>
        <v>1</v>
      </c>
      <c r="B177" s="130">
        <f t="shared" si="5"/>
        <v>0</v>
      </c>
      <c r="C177" s="136"/>
      <c r="D177" s="133" t="s">
        <v>100</v>
      </c>
      <c r="E177" s="134">
        <v>5.22</v>
      </c>
    </row>
    <row r="178" spans="1:5">
      <c r="A178" s="138">
        <f t="shared" si="4"/>
        <v>1</v>
      </c>
      <c r="B178" s="130">
        <f t="shared" si="5"/>
        <v>0</v>
      </c>
      <c r="C178" s="11" t="s">
        <v>200</v>
      </c>
      <c r="D178" s="9"/>
      <c r="E178" s="12">
        <v>1306.95</v>
      </c>
    </row>
    <row r="179" spans="1:5" hidden="1">
      <c r="A179" s="138">
        <f t="shared" si="4"/>
        <v>0</v>
      </c>
      <c r="B179" s="130">
        <f t="shared" si="5"/>
        <v>0</v>
      </c>
      <c r="C179" s="11"/>
      <c r="D179" s="9"/>
      <c r="E179" s="12"/>
    </row>
    <row r="180" spans="1:5">
      <c r="A180" s="138">
        <f t="shared" si="4"/>
        <v>1</v>
      </c>
      <c r="B180" s="130">
        <f t="shared" si="5"/>
        <v>0</v>
      </c>
      <c r="C180" s="98" t="s">
        <v>130</v>
      </c>
      <c r="D180" s="137"/>
      <c r="E180" s="135">
        <v>29126.120000000003</v>
      </c>
    </row>
    <row r="181" spans="1:5" hidden="1">
      <c r="A181" s="138">
        <f t="shared" si="4"/>
        <v>0</v>
      </c>
      <c r="B181" s="130">
        <f t="shared" si="5"/>
        <v>0</v>
      </c>
      <c r="C181"/>
      <c r="D181"/>
      <c r="E181"/>
    </row>
    <row r="182" spans="1:5" hidden="1">
      <c r="A182" s="138">
        <f t="shared" si="4"/>
        <v>0</v>
      </c>
      <c r="B182" s="130">
        <f t="shared" si="5"/>
        <v>0</v>
      </c>
      <c r="C182"/>
      <c r="D182"/>
      <c r="E182"/>
    </row>
    <row r="183" spans="1:5" hidden="1">
      <c r="A183" s="138">
        <f t="shared" si="4"/>
        <v>0</v>
      </c>
      <c r="B183" s="130">
        <f t="shared" si="5"/>
        <v>0</v>
      </c>
      <c r="C183"/>
      <c r="D183"/>
      <c r="E183"/>
    </row>
    <row r="184" spans="1:5" hidden="1">
      <c r="A184" s="138">
        <f t="shared" si="4"/>
        <v>0</v>
      </c>
      <c r="B184" s="130">
        <f t="shared" si="5"/>
        <v>0</v>
      </c>
      <c r="C184"/>
      <c r="D184"/>
      <c r="E184"/>
    </row>
    <row r="185" spans="1:5" hidden="1">
      <c r="A185" s="138">
        <f t="shared" si="4"/>
        <v>0</v>
      </c>
      <c r="B185" s="130">
        <f t="shared" si="5"/>
        <v>0</v>
      </c>
      <c r="C185"/>
      <c r="D185"/>
      <c r="E185"/>
    </row>
    <row r="186" spans="1:5" hidden="1">
      <c r="A186" s="138">
        <f t="shared" si="4"/>
        <v>0</v>
      </c>
      <c r="B186" s="130">
        <f t="shared" si="5"/>
        <v>0</v>
      </c>
      <c r="C186"/>
      <c r="D186"/>
      <c r="E186"/>
    </row>
    <row r="187" spans="1:5" hidden="1">
      <c r="A187" s="138">
        <f t="shared" si="4"/>
        <v>0</v>
      </c>
      <c r="B187" s="130">
        <f t="shared" si="5"/>
        <v>0</v>
      </c>
      <c r="C187"/>
      <c r="D187"/>
      <c r="E187"/>
    </row>
    <row r="188" spans="1:5" hidden="1">
      <c r="A188" s="138">
        <f t="shared" si="4"/>
        <v>0</v>
      </c>
      <c r="B188" s="130">
        <f t="shared" si="5"/>
        <v>0</v>
      </c>
      <c r="C188"/>
      <c r="D188"/>
      <c r="E188"/>
    </row>
    <row r="189" spans="1:5" hidden="1">
      <c r="A189" s="138">
        <f t="shared" si="4"/>
        <v>0</v>
      </c>
      <c r="B189" s="130">
        <f t="shared" si="5"/>
        <v>0</v>
      </c>
      <c r="C189"/>
      <c r="D189"/>
      <c r="E189"/>
    </row>
    <row r="190" spans="1:5" hidden="1">
      <c r="A190" s="138">
        <f t="shared" si="4"/>
        <v>0</v>
      </c>
      <c r="B190" s="130">
        <f t="shared" si="5"/>
        <v>0</v>
      </c>
      <c r="C190"/>
      <c r="D190"/>
      <c r="E190"/>
    </row>
    <row r="191" spans="1:5" hidden="1">
      <c r="A191" s="138">
        <f t="shared" si="4"/>
        <v>0</v>
      </c>
      <c r="B191" s="130">
        <f t="shared" si="5"/>
        <v>0</v>
      </c>
      <c r="C191"/>
      <c r="D191"/>
      <c r="E191"/>
    </row>
    <row r="192" spans="1:5" hidden="1">
      <c r="A192" s="138">
        <f t="shared" si="4"/>
        <v>0</v>
      </c>
      <c r="B192" s="130">
        <f t="shared" si="5"/>
        <v>0</v>
      </c>
      <c r="C192"/>
      <c r="D192"/>
      <c r="E192"/>
    </row>
    <row r="193" spans="1:5" hidden="1">
      <c r="A193" s="138">
        <f t="shared" si="4"/>
        <v>0</v>
      </c>
      <c r="B193" s="130">
        <f t="shared" si="5"/>
        <v>0</v>
      </c>
      <c r="C193"/>
      <c r="D193"/>
      <c r="E193"/>
    </row>
    <row r="194" spans="1:5" hidden="1">
      <c r="A194" s="138">
        <f t="shared" si="4"/>
        <v>0</v>
      </c>
      <c r="B194" s="130">
        <f t="shared" si="5"/>
        <v>0</v>
      </c>
      <c r="C194"/>
      <c r="D194"/>
      <c r="E194"/>
    </row>
    <row r="195" spans="1:5" hidden="1">
      <c r="A195" s="138">
        <f t="shared" si="4"/>
        <v>0</v>
      </c>
      <c r="B195" s="130">
        <f t="shared" si="5"/>
        <v>0</v>
      </c>
      <c r="C195"/>
      <c r="D195"/>
      <c r="E195"/>
    </row>
    <row r="196" spans="1:5" hidden="1">
      <c r="A196" s="138">
        <f t="shared" si="4"/>
        <v>0</v>
      </c>
      <c r="B196" s="130">
        <f t="shared" si="5"/>
        <v>0</v>
      </c>
      <c r="C196"/>
      <c r="D196"/>
      <c r="E196"/>
    </row>
    <row r="197" spans="1:5" hidden="1">
      <c r="A197" s="138">
        <f t="shared" si="4"/>
        <v>0</v>
      </c>
      <c r="B197" s="130">
        <f t="shared" si="5"/>
        <v>0</v>
      </c>
      <c r="C197"/>
      <c r="D197"/>
      <c r="E197"/>
    </row>
    <row r="198" spans="1:5" hidden="1">
      <c r="A198" s="138">
        <f t="shared" si="4"/>
        <v>0</v>
      </c>
      <c r="B198" s="130">
        <f t="shared" si="5"/>
        <v>0</v>
      </c>
      <c r="C198"/>
      <c r="D198"/>
      <c r="E198"/>
    </row>
    <row r="199" spans="1:5" hidden="1">
      <c r="A199" s="138">
        <f t="shared" si="4"/>
        <v>0</v>
      </c>
      <c r="B199" s="130">
        <f t="shared" si="5"/>
        <v>0</v>
      </c>
      <c r="C199"/>
      <c r="D199"/>
      <c r="E199"/>
    </row>
    <row r="200" spans="1:5" hidden="1">
      <c r="A200" s="138">
        <f t="shared" si="4"/>
        <v>0</v>
      </c>
      <c r="B200" s="130">
        <f t="shared" si="5"/>
        <v>0</v>
      </c>
      <c r="C200"/>
      <c r="D200"/>
      <c r="E200"/>
    </row>
    <row r="201" spans="1:5" hidden="1">
      <c r="A201" s="138">
        <f t="shared" si="4"/>
        <v>0</v>
      </c>
      <c r="B201" s="130">
        <f t="shared" si="5"/>
        <v>0</v>
      </c>
      <c r="C201"/>
      <c r="D201"/>
      <c r="E201"/>
    </row>
    <row r="202" spans="1:5" hidden="1">
      <c r="A202" s="138">
        <f t="shared" si="4"/>
        <v>0</v>
      </c>
      <c r="B202" s="130">
        <f t="shared" si="5"/>
        <v>0</v>
      </c>
      <c r="C202"/>
      <c r="D202"/>
      <c r="E202"/>
    </row>
    <row r="203" spans="1:5" hidden="1">
      <c r="A203" s="138">
        <f t="shared" si="4"/>
        <v>0</v>
      </c>
      <c r="B203" s="130">
        <f t="shared" si="5"/>
        <v>0</v>
      </c>
      <c r="C203"/>
      <c r="D203"/>
      <c r="E203"/>
    </row>
    <row r="204" spans="1:5" hidden="1">
      <c r="A204" s="138">
        <f t="shared" ref="A204:A267" si="6">IF(C204="  Итог",0,IF(ISERROR(IF(B204+C204+D204+E204=0,0,1))=TRUE,1,0))</f>
        <v>0</v>
      </c>
      <c r="B204" s="130">
        <f t="shared" ref="B204:B267" si="7">IF(ISERROR(VLOOKUP(C205,сметы,3,FALSE))=TRUE,0,VLOOKUP(C205,сметы,3,FALSE))</f>
        <v>0</v>
      </c>
      <c r="C204"/>
      <c r="D204"/>
      <c r="E204"/>
    </row>
    <row r="205" spans="1:5" hidden="1">
      <c r="A205" s="138">
        <f t="shared" si="6"/>
        <v>0</v>
      </c>
      <c r="B205" s="130">
        <f t="shared" si="7"/>
        <v>0</v>
      </c>
      <c r="C205"/>
      <c r="D205"/>
      <c r="E205"/>
    </row>
    <row r="206" spans="1:5" hidden="1">
      <c r="A206" s="138">
        <f t="shared" si="6"/>
        <v>0</v>
      </c>
      <c r="B206" s="130">
        <f t="shared" si="7"/>
        <v>0</v>
      </c>
      <c r="C206"/>
      <c r="D206"/>
      <c r="E206"/>
    </row>
    <row r="207" spans="1:5" hidden="1">
      <c r="A207" s="138">
        <f t="shared" si="6"/>
        <v>0</v>
      </c>
      <c r="B207" s="130">
        <f t="shared" si="7"/>
        <v>0</v>
      </c>
      <c r="C207"/>
      <c r="D207"/>
      <c r="E207"/>
    </row>
    <row r="208" spans="1:5" hidden="1">
      <c r="A208" s="138">
        <f t="shared" si="6"/>
        <v>0</v>
      </c>
      <c r="B208" s="130">
        <f t="shared" si="7"/>
        <v>0</v>
      </c>
      <c r="C208"/>
      <c r="D208"/>
      <c r="E208"/>
    </row>
    <row r="209" spans="1:5" hidden="1">
      <c r="A209" s="138">
        <f t="shared" si="6"/>
        <v>0</v>
      </c>
      <c r="B209" s="130">
        <f t="shared" si="7"/>
        <v>0</v>
      </c>
      <c r="C209"/>
      <c r="D209"/>
      <c r="E209"/>
    </row>
    <row r="210" spans="1:5" hidden="1">
      <c r="A210" s="138">
        <f t="shared" si="6"/>
        <v>0</v>
      </c>
      <c r="B210" s="130">
        <f t="shared" si="7"/>
        <v>0</v>
      </c>
      <c r="C210"/>
      <c r="D210"/>
      <c r="E210"/>
    </row>
    <row r="211" spans="1:5" hidden="1">
      <c r="A211" s="138">
        <f t="shared" si="6"/>
        <v>0</v>
      </c>
      <c r="B211" s="130">
        <f t="shared" si="7"/>
        <v>0</v>
      </c>
      <c r="C211"/>
      <c r="D211"/>
      <c r="E211"/>
    </row>
    <row r="212" spans="1:5" hidden="1">
      <c r="A212" s="138">
        <f t="shared" si="6"/>
        <v>0</v>
      </c>
      <c r="B212" s="130">
        <f t="shared" si="7"/>
        <v>0</v>
      </c>
      <c r="C212"/>
      <c r="D212"/>
      <c r="E212"/>
    </row>
    <row r="213" spans="1:5" hidden="1">
      <c r="A213" s="138">
        <f t="shared" si="6"/>
        <v>0</v>
      </c>
      <c r="B213" s="130">
        <f t="shared" si="7"/>
        <v>0</v>
      </c>
      <c r="C213"/>
      <c r="D213"/>
      <c r="E213"/>
    </row>
    <row r="214" spans="1:5" hidden="1">
      <c r="A214" s="138">
        <f t="shared" si="6"/>
        <v>0</v>
      </c>
      <c r="B214" s="130">
        <f t="shared" si="7"/>
        <v>0</v>
      </c>
      <c r="C214"/>
      <c r="D214"/>
      <c r="E214"/>
    </row>
    <row r="215" spans="1:5" hidden="1">
      <c r="A215" s="138">
        <f t="shared" si="6"/>
        <v>0</v>
      </c>
      <c r="B215" s="130">
        <f t="shared" si="7"/>
        <v>0</v>
      </c>
      <c r="C215"/>
      <c r="D215"/>
      <c r="E215"/>
    </row>
    <row r="216" spans="1:5" hidden="1">
      <c r="A216" s="138">
        <f t="shared" si="6"/>
        <v>0</v>
      </c>
      <c r="B216" s="130">
        <f t="shared" si="7"/>
        <v>0</v>
      </c>
      <c r="C216"/>
      <c r="D216"/>
      <c r="E216"/>
    </row>
    <row r="217" spans="1:5" hidden="1">
      <c r="A217" s="138">
        <f t="shared" si="6"/>
        <v>0</v>
      </c>
      <c r="B217" s="130">
        <f t="shared" si="7"/>
        <v>0</v>
      </c>
      <c r="C217"/>
      <c r="D217"/>
      <c r="E217"/>
    </row>
    <row r="218" spans="1:5" hidden="1">
      <c r="A218" s="138">
        <f t="shared" si="6"/>
        <v>0</v>
      </c>
      <c r="B218" s="130">
        <f t="shared" si="7"/>
        <v>0</v>
      </c>
      <c r="C218"/>
      <c r="D218"/>
      <c r="E218"/>
    </row>
    <row r="219" spans="1:5" hidden="1">
      <c r="A219" s="138">
        <f t="shared" si="6"/>
        <v>0</v>
      </c>
      <c r="B219" s="130">
        <f t="shared" si="7"/>
        <v>0</v>
      </c>
      <c r="C219"/>
      <c r="D219"/>
      <c r="E219"/>
    </row>
    <row r="220" spans="1:5" hidden="1">
      <c r="A220" s="138">
        <f t="shared" si="6"/>
        <v>0</v>
      </c>
      <c r="B220" s="130">
        <f t="shared" si="7"/>
        <v>0</v>
      </c>
      <c r="C220"/>
      <c r="D220"/>
      <c r="E220"/>
    </row>
    <row r="221" spans="1:5" hidden="1">
      <c r="A221" s="138">
        <f t="shared" si="6"/>
        <v>0</v>
      </c>
      <c r="B221" s="130">
        <f t="shared" si="7"/>
        <v>0</v>
      </c>
      <c r="C221"/>
      <c r="D221"/>
      <c r="E221"/>
    </row>
    <row r="222" spans="1:5" hidden="1">
      <c r="A222" s="138">
        <f t="shared" si="6"/>
        <v>0</v>
      </c>
      <c r="B222" s="130">
        <f t="shared" si="7"/>
        <v>0</v>
      </c>
      <c r="C222"/>
      <c r="D222"/>
      <c r="E222"/>
    </row>
    <row r="223" spans="1:5" hidden="1">
      <c r="A223" s="138">
        <f t="shared" si="6"/>
        <v>0</v>
      </c>
      <c r="B223" s="130">
        <f t="shared" si="7"/>
        <v>0</v>
      </c>
      <c r="C223"/>
      <c r="D223"/>
      <c r="E223"/>
    </row>
    <row r="224" spans="1:5" hidden="1">
      <c r="A224" s="138">
        <f t="shared" si="6"/>
        <v>0</v>
      </c>
      <c r="B224" s="130">
        <f t="shared" si="7"/>
        <v>0</v>
      </c>
      <c r="C224"/>
      <c r="D224"/>
      <c r="E224"/>
    </row>
    <row r="225" spans="1:5" hidden="1">
      <c r="A225" s="138">
        <f t="shared" si="6"/>
        <v>0</v>
      </c>
      <c r="B225" s="130">
        <f t="shared" si="7"/>
        <v>0</v>
      </c>
      <c r="C225"/>
      <c r="D225"/>
      <c r="E225"/>
    </row>
    <row r="226" spans="1:5" hidden="1">
      <c r="A226" s="138">
        <f t="shared" si="6"/>
        <v>0</v>
      </c>
      <c r="B226" s="130">
        <f t="shared" si="7"/>
        <v>0</v>
      </c>
      <c r="C226"/>
      <c r="D226"/>
      <c r="E226"/>
    </row>
    <row r="227" spans="1:5" hidden="1">
      <c r="A227" s="138">
        <f t="shared" si="6"/>
        <v>0</v>
      </c>
      <c r="B227" s="130">
        <f t="shared" si="7"/>
        <v>0</v>
      </c>
      <c r="C227"/>
      <c r="D227"/>
      <c r="E227"/>
    </row>
    <row r="228" spans="1:5" hidden="1">
      <c r="A228" s="138">
        <f t="shared" si="6"/>
        <v>0</v>
      </c>
      <c r="B228" s="130">
        <f t="shared" si="7"/>
        <v>0</v>
      </c>
      <c r="C228"/>
      <c r="D228"/>
      <c r="E228"/>
    </row>
    <row r="229" spans="1:5" hidden="1">
      <c r="A229" s="138">
        <f t="shared" si="6"/>
        <v>0</v>
      </c>
      <c r="B229" s="130">
        <f t="shared" si="7"/>
        <v>0</v>
      </c>
      <c r="C229"/>
      <c r="D229"/>
      <c r="E229"/>
    </row>
    <row r="230" spans="1:5" hidden="1">
      <c r="A230" s="138">
        <f t="shared" si="6"/>
        <v>0</v>
      </c>
      <c r="B230" s="130">
        <f t="shared" si="7"/>
        <v>0</v>
      </c>
      <c r="C230"/>
      <c r="D230"/>
      <c r="E230"/>
    </row>
    <row r="231" spans="1:5" hidden="1">
      <c r="A231" s="138">
        <f t="shared" si="6"/>
        <v>0</v>
      </c>
      <c r="B231" s="130">
        <f t="shared" si="7"/>
        <v>0</v>
      </c>
      <c r="C231"/>
      <c r="D231"/>
      <c r="E231"/>
    </row>
    <row r="232" spans="1:5" hidden="1">
      <c r="A232" s="138">
        <f t="shared" si="6"/>
        <v>0</v>
      </c>
      <c r="B232" s="130">
        <f t="shared" si="7"/>
        <v>0</v>
      </c>
      <c r="C232"/>
      <c r="D232"/>
      <c r="E232"/>
    </row>
    <row r="233" spans="1:5" hidden="1">
      <c r="A233" s="138">
        <f t="shared" si="6"/>
        <v>0</v>
      </c>
      <c r="B233" s="130">
        <f t="shared" si="7"/>
        <v>0</v>
      </c>
      <c r="C233"/>
      <c r="D233"/>
      <c r="E233"/>
    </row>
    <row r="234" spans="1:5" hidden="1">
      <c r="A234" s="138">
        <f t="shared" si="6"/>
        <v>0</v>
      </c>
      <c r="B234" s="130">
        <f t="shared" si="7"/>
        <v>0</v>
      </c>
      <c r="C234"/>
      <c r="D234"/>
      <c r="E234"/>
    </row>
    <row r="235" spans="1:5" hidden="1">
      <c r="A235" s="138">
        <f t="shared" si="6"/>
        <v>0</v>
      </c>
      <c r="B235" s="130">
        <f t="shared" si="7"/>
        <v>0</v>
      </c>
      <c r="C235"/>
      <c r="D235"/>
      <c r="E235"/>
    </row>
    <row r="236" spans="1:5" hidden="1">
      <c r="A236" s="138">
        <f t="shared" si="6"/>
        <v>0</v>
      </c>
      <c r="B236" s="130">
        <f t="shared" si="7"/>
        <v>0</v>
      </c>
      <c r="C236"/>
      <c r="D236"/>
      <c r="E236"/>
    </row>
    <row r="237" spans="1:5" hidden="1">
      <c r="A237" s="138">
        <f t="shared" si="6"/>
        <v>0</v>
      </c>
      <c r="B237" s="130">
        <f t="shared" si="7"/>
        <v>0</v>
      </c>
      <c r="C237"/>
      <c r="D237"/>
      <c r="E237"/>
    </row>
    <row r="238" spans="1:5" hidden="1">
      <c r="A238" s="138">
        <f t="shared" si="6"/>
        <v>0</v>
      </c>
      <c r="B238" s="130">
        <f t="shared" si="7"/>
        <v>0</v>
      </c>
      <c r="C238"/>
      <c r="D238"/>
      <c r="E238"/>
    </row>
    <row r="239" spans="1:5" hidden="1">
      <c r="A239" s="138">
        <f t="shared" si="6"/>
        <v>0</v>
      </c>
      <c r="B239" s="130">
        <f t="shared" si="7"/>
        <v>0</v>
      </c>
      <c r="C239"/>
      <c r="D239"/>
      <c r="E239"/>
    </row>
    <row r="240" spans="1:5" hidden="1">
      <c r="A240" s="138">
        <f t="shared" si="6"/>
        <v>0</v>
      </c>
      <c r="B240" s="130">
        <f t="shared" si="7"/>
        <v>0</v>
      </c>
      <c r="C240"/>
      <c r="D240"/>
      <c r="E240"/>
    </row>
    <row r="241" spans="1:5" hidden="1">
      <c r="A241" s="138">
        <f t="shared" si="6"/>
        <v>0</v>
      </c>
      <c r="B241" s="130">
        <f t="shared" si="7"/>
        <v>0</v>
      </c>
      <c r="C241"/>
      <c r="D241"/>
      <c r="E241"/>
    </row>
    <row r="242" spans="1:5" hidden="1">
      <c r="A242" s="138">
        <f t="shared" si="6"/>
        <v>0</v>
      </c>
      <c r="B242" s="130">
        <f t="shared" si="7"/>
        <v>0</v>
      </c>
      <c r="C242"/>
      <c r="D242"/>
      <c r="E242"/>
    </row>
    <row r="243" spans="1:5" hidden="1">
      <c r="A243" s="138">
        <f t="shared" si="6"/>
        <v>0</v>
      </c>
      <c r="B243" s="130">
        <f t="shared" si="7"/>
        <v>0</v>
      </c>
      <c r="C243"/>
      <c r="D243"/>
      <c r="E243"/>
    </row>
    <row r="244" spans="1:5" hidden="1">
      <c r="A244" s="138">
        <f t="shared" si="6"/>
        <v>0</v>
      </c>
      <c r="B244" s="130">
        <f t="shared" si="7"/>
        <v>0</v>
      </c>
      <c r="C244"/>
      <c r="D244"/>
      <c r="E244"/>
    </row>
    <row r="245" spans="1:5" hidden="1">
      <c r="A245" s="138">
        <f t="shared" si="6"/>
        <v>0</v>
      </c>
      <c r="B245" s="130">
        <f t="shared" si="7"/>
        <v>0</v>
      </c>
      <c r="C245"/>
      <c r="D245"/>
      <c r="E245"/>
    </row>
    <row r="246" spans="1:5" hidden="1">
      <c r="A246" s="138">
        <f t="shared" si="6"/>
        <v>0</v>
      </c>
      <c r="B246" s="130">
        <f t="shared" si="7"/>
        <v>0</v>
      </c>
      <c r="C246"/>
      <c r="D246"/>
      <c r="E246"/>
    </row>
    <row r="247" spans="1:5" hidden="1">
      <c r="A247" s="138">
        <f t="shared" si="6"/>
        <v>0</v>
      </c>
      <c r="B247" s="130">
        <f t="shared" si="7"/>
        <v>0</v>
      </c>
      <c r="C247"/>
      <c r="D247"/>
      <c r="E247"/>
    </row>
    <row r="248" spans="1:5" hidden="1">
      <c r="A248" s="138">
        <f t="shared" si="6"/>
        <v>0</v>
      </c>
      <c r="B248" s="130">
        <f t="shared" si="7"/>
        <v>0</v>
      </c>
      <c r="C248"/>
      <c r="D248"/>
      <c r="E248"/>
    </row>
    <row r="249" spans="1:5" hidden="1">
      <c r="A249" s="138">
        <f t="shared" si="6"/>
        <v>0</v>
      </c>
      <c r="B249" s="130">
        <f t="shared" si="7"/>
        <v>0</v>
      </c>
      <c r="C249"/>
      <c r="D249"/>
      <c r="E249"/>
    </row>
    <row r="250" spans="1:5" hidden="1">
      <c r="A250" s="138">
        <f t="shared" si="6"/>
        <v>0</v>
      </c>
      <c r="B250" s="130">
        <f t="shared" si="7"/>
        <v>0</v>
      </c>
      <c r="C250"/>
      <c r="D250"/>
      <c r="E250"/>
    </row>
    <row r="251" spans="1:5" hidden="1">
      <c r="A251" s="138">
        <f t="shared" si="6"/>
        <v>0</v>
      </c>
      <c r="B251" s="130">
        <f t="shared" si="7"/>
        <v>0</v>
      </c>
      <c r="C251"/>
      <c r="D251"/>
      <c r="E251"/>
    </row>
    <row r="252" spans="1:5" hidden="1">
      <c r="A252" s="138">
        <f t="shared" si="6"/>
        <v>0</v>
      </c>
      <c r="B252" s="130">
        <f t="shared" si="7"/>
        <v>0</v>
      </c>
      <c r="C252"/>
      <c r="D252"/>
      <c r="E252"/>
    </row>
    <row r="253" spans="1:5" hidden="1">
      <c r="A253" s="138">
        <f t="shared" si="6"/>
        <v>0</v>
      </c>
      <c r="B253" s="130">
        <f t="shared" si="7"/>
        <v>0</v>
      </c>
      <c r="C253"/>
      <c r="D253"/>
      <c r="E253"/>
    </row>
    <row r="254" spans="1:5" hidden="1">
      <c r="A254" s="138">
        <f t="shared" si="6"/>
        <v>0</v>
      </c>
      <c r="B254" s="130">
        <f t="shared" si="7"/>
        <v>0</v>
      </c>
      <c r="C254"/>
      <c r="D254"/>
      <c r="E254"/>
    </row>
    <row r="255" spans="1:5" hidden="1">
      <c r="A255" s="138">
        <f t="shared" si="6"/>
        <v>0</v>
      </c>
      <c r="B255" s="130">
        <f t="shared" si="7"/>
        <v>0</v>
      </c>
      <c r="C255"/>
      <c r="D255"/>
      <c r="E255"/>
    </row>
    <row r="256" spans="1:5" hidden="1">
      <c r="A256" s="138">
        <f t="shared" si="6"/>
        <v>0</v>
      </c>
      <c r="B256" s="130">
        <f t="shared" si="7"/>
        <v>0</v>
      </c>
      <c r="C256"/>
      <c r="D256"/>
      <c r="E256"/>
    </row>
    <row r="257" spans="1:5" hidden="1">
      <c r="A257" s="138">
        <f t="shared" si="6"/>
        <v>0</v>
      </c>
      <c r="B257" s="130">
        <f t="shared" si="7"/>
        <v>0</v>
      </c>
      <c r="C257"/>
      <c r="D257"/>
      <c r="E257"/>
    </row>
    <row r="258" spans="1:5" hidden="1">
      <c r="A258" s="138">
        <f t="shared" si="6"/>
        <v>0</v>
      </c>
      <c r="B258" s="130">
        <f t="shared" si="7"/>
        <v>0</v>
      </c>
      <c r="C258"/>
      <c r="D258"/>
      <c r="E258"/>
    </row>
    <row r="259" spans="1:5" hidden="1">
      <c r="A259" s="138">
        <f t="shared" si="6"/>
        <v>0</v>
      </c>
      <c r="B259" s="130">
        <f t="shared" si="7"/>
        <v>0</v>
      </c>
      <c r="C259"/>
      <c r="D259"/>
      <c r="E259"/>
    </row>
    <row r="260" spans="1:5" hidden="1">
      <c r="A260" s="138">
        <f t="shared" si="6"/>
        <v>0</v>
      </c>
      <c r="B260" s="130">
        <f t="shared" si="7"/>
        <v>0</v>
      </c>
      <c r="C260"/>
      <c r="D260"/>
      <c r="E260"/>
    </row>
    <row r="261" spans="1:5" hidden="1">
      <c r="A261" s="138">
        <f t="shared" si="6"/>
        <v>0</v>
      </c>
      <c r="B261" s="130">
        <f t="shared" si="7"/>
        <v>0</v>
      </c>
      <c r="C261"/>
      <c r="D261"/>
      <c r="E261"/>
    </row>
    <row r="262" spans="1:5" hidden="1">
      <c r="A262" s="138">
        <f t="shared" si="6"/>
        <v>0</v>
      </c>
      <c r="B262" s="130">
        <f t="shared" si="7"/>
        <v>0</v>
      </c>
      <c r="C262"/>
      <c r="D262"/>
      <c r="E262"/>
    </row>
    <row r="263" spans="1:5" hidden="1">
      <c r="A263" s="138">
        <f t="shared" si="6"/>
        <v>0</v>
      </c>
      <c r="B263" s="130">
        <f t="shared" si="7"/>
        <v>0</v>
      </c>
      <c r="C263"/>
      <c r="D263"/>
      <c r="E263"/>
    </row>
    <row r="264" spans="1:5" hidden="1">
      <c r="A264" s="138">
        <f t="shared" si="6"/>
        <v>0</v>
      </c>
      <c r="B264" s="130">
        <f t="shared" si="7"/>
        <v>0</v>
      </c>
      <c r="C264"/>
      <c r="D264"/>
      <c r="E264"/>
    </row>
    <row r="265" spans="1:5" hidden="1">
      <c r="A265" s="138">
        <f t="shared" si="6"/>
        <v>0</v>
      </c>
      <c r="B265" s="130">
        <f t="shared" si="7"/>
        <v>0</v>
      </c>
      <c r="C265"/>
      <c r="D265"/>
      <c r="E265"/>
    </row>
    <row r="266" spans="1:5" hidden="1">
      <c r="A266" s="138">
        <f t="shared" si="6"/>
        <v>0</v>
      </c>
      <c r="B266" s="130">
        <f t="shared" si="7"/>
        <v>0</v>
      </c>
      <c r="C266"/>
      <c r="D266"/>
      <c r="E266"/>
    </row>
    <row r="267" spans="1:5" hidden="1">
      <c r="A267" s="138">
        <f t="shared" si="6"/>
        <v>0</v>
      </c>
      <c r="B267" s="130">
        <f t="shared" si="7"/>
        <v>0</v>
      </c>
      <c r="C267"/>
      <c r="D267"/>
      <c r="E267"/>
    </row>
    <row r="268" spans="1:5" hidden="1">
      <c r="A268" s="138">
        <f t="shared" ref="A268:A296" si="8">IF(C268="  Итог",0,IF(ISERROR(IF(B268+C268+D268+E268=0,0,1))=TRUE,1,0))</f>
        <v>0</v>
      </c>
      <c r="B268" s="130">
        <f t="shared" ref="B268:B331" si="9">IF(ISERROR(VLOOKUP(C269,сметы,3,FALSE))=TRUE,0,VLOOKUP(C269,сметы,3,FALSE))</f>
        <v>0</v>
      </c>
      <c r="C268"/>
      <c r="D268"/>
      <c r="E268"/>
    </row>
    <row r="269" spans="1:5" hidden="1">
      <c r="A269" s="138">
        <f t="shared" si="8"/>
        <v>0</v>
      </c>
      <c r="B269" s="130">
        <f t="shared" si="9"/>
        <v>0</v>
      </c>
      <c r="C269"/>
      <c r="D269"/>
      <c r="E269"/>
    </row>
    <row r="270" spans="1:5" hidden="1">
      <c r="A270" s="138">
        <f t="shared" si="8"/>
        <v>0</v>
      </c>
      <c r="B270" s="130">
        <f t="shared" si="9"/>
        <v>0</v>
      </c>
      <c r="C270"/>
      <c r="D270"/>
      <c r="E270"/>
    </row>
    <row r="271" spans="1:5" hidden="1">
      <c r="A271" s="138">
        <f t="shared" si="8"/>
        <v>0</v>
      </c>
      <c r="B271" s="130">
        <f t="shared" si="9"/>
        <v>0</v>
      </c>
      <c r="C271"/>
      <c r="D271"/>
      <c r="E271"/>
    </row>
    <row r="272" spans="1:5" hidden="1">
      <c r="A272" s="138">
        <f t="shared" si="8"/>
        <v>0</v>
      </c>
      <c r="B272" s="130">
        <f t="shared" si="9"/>
        <v>0</v>
      </c>
      <c r="C272"/>
      <c r="D272"/>
      <c r="E272"/>
    </row>
    <row r="273" spans="1:5" hidden="1">
      <c r="A273" s="138">
        <f t="shared" si="8"/>
        <v>0</v>
      </c>
      <c r="B273" s="130">
        <f t="shared" si="9"/>
        <v>0</v>
      </c>
      <c r="C273"/>
      <c r="D273"/>
      <c r="E273"/>
    </row>
    <row r="274" spans="1:5" hidden="1">
      <c r="A274" s="138">
        <f t="shared" si="8"/>
        <v>0</v>
      </c>
      <c r="B274" s="130">
        <f t="shared" si="9"/>
        <v>0</v>
      </c>
      <c r="C274"/>
      <c r="D274"/>
      <c r="E274"/>
    </row>
    <row r="275" spans="1:5" hidden="1">
      <c r="A275" s="138">
        <f t="shared" si="8"/>
        <v>0</v>
      </c>
      <c r="B275" s="130">
        <f t="shared" si="9"/>
        <v>0</v>
      </c>
      <c r="C275"/>
      <c r="D275"/>
      <c r="E275"/>
    </row>
    <row r="276" spans="1:5" hidden="1">
      <c r="A276" s="138">
        <f t="shared" si="8"/>
        <v>0</v>
      </c>
      <c r="B276" s="130">
        <f t="shared" si="9"/>
        <v>0</v>
      </c>
      <c r="C276"/>
      <c r="D276"/>
      <c r="E276"/>
    </row>
    <row r="277" spans="1:5" hidden="1">
      <c r="A277" s="138">
        <f t="shared" si="8"/>
        <v>0</v>
      </c>
      <c r="B277" s="130">
        <f t="shared" si="9"/>
        <v>0</v>
      </c>
      <c r="C277"/>
      <c r="D277"/>
      <c r="E277"/>
    </row>
    <row r="278" spans="1:5" hidden="1">
      <c r="A278" s="138">
        <f t="shared" si="8"/>
        <v>0</v>
      </c>
      <c r="B278" s="130">
        <f t="shared" si="9"/>
        <v>0</v>
      </c>
      <c r="C278"/>
      <c r="D278"/>
      <c r="E278"/>
    </row>
    <row r="279" spans="1:5" hidden="1">
      <c r="A279" s="138">
        <f t="shared" si="8"/>
        <v>0</v>
      </c>
      <c r="B279" s="130">
        <f t="shared" si="9"/>
        <v>0</v>
      </c>
      <c r="C279"/>
      <c r="D279"/>
      <c r="E279"/>
    </row>
    <row r="280" spans="1:5" hidden="1">
      <c r="A280" s="138">
        <f t="shared" si="8"/>
        <v>0</v>
      </c>
      <c r="B280" s="130">
        <f t="shared" si="9"/>
        <v>0</v>
      </c>
      <c r="C280"/>
      <c r="D280"/>
      <c r="E280"/>
    </row>
    <row r="281" spans="1:5" hidden="1">
      <c r="A281" s="138">
        <f t="shared" si="8"/>
        <v>0</v>
      </c>
      <c r="B281" s="130">
        <f t="shared" si="9"/>
        <v>0</v>
      </c>
      <c r="C281"/>
      <c r="D281"/>
      <c r="E281"/>
    </row>
    <row r="282" spans="1:5" hidden="1">
      <c r="A282" s="138">
        <f t="shared" si="8"/>
        <v>0</v>
      </c>
      <c r="B282" s="130">
        <f t="shared" si="9"/>
        <v>0</v>
      </c>
      <c r="C282"/>
      <c r="D282"/>
      <c r="E282"/>
    </row>
    <row r="283" spans="1:5" hidden="1">
      <c r="A283" s="138">
        <f t="shared" si="8"/>
        <v>0</v>
      </c>
      <c r="B283" s="130">
        <f t="shared" si="9"/>
        <v>0</v>
      </c>
      <c r="C283"/>
      <c r="D283"/>
      <c r="E283"/>
    </row>
    <row r="284" spans="1:5" hidden="1">
      <c r="A284" s="138">
        <f t="shared" si="8"/>
        <v>0</v>
      </c>
      <c r="B284" s="130">
        <f t="shared" si="9"/>
        <v>0</v>
      </c>
      <c r="C284"/>
      <c r="D284"/>
      <c r="E284"/>
    </row>
    <row r="285" spans="1:5" hidden="1">
      <c r="A285" s="138">
        <f t="shared" si="8"/>
        <v>0</v>
      </c>
      <c r="B285" s="130">
        <f t="shared" si="9"/>
        <v>0</v>
      </c>
      <c r="C285"/>
      <c r="D285"/>
      <c r="E285"/>
    </row>
    <row r="286" spans="1:5" hidden="1">
      <c r="A286" s="138">
        <f t="shared" si="8"/>
        <v>0</v>
      </c>
      <c r="B286" s="130">
        <f t="shared" si="9"/>
        <v>0</v>
      </c>
      <c r="C286"/>
      <c r="D286"/>
      <c r="E286"/>
    </row>
    <row r="287" spans="1:5" hidden="1">
      <c r="A287" s="138">
        <f t="shared" si="8"/>
        <v>0</v>
      </c>
      <c r="B287" s="130">
        <f t="shared" si="9"/>
        <v>0</v>
      </c>
      <c r="C287"/>
      <c r="D287"/>
      <c r="E287"/>
    </row>
    <row r="288" spans="1:5" hidden="1">
      <c r="A288" s="138">
        <f t="shared" si="8"/>
        <v>0</v>
      </c>
      <c r="B288" s="130">
        <f t="shared" si="9"/>
        <v>0</v>
      </c>
      <c r="C288"/>
      <c r="D288"/>
      <c r="E288"/>
    </row>
    <row r="289" spans="1:5" hidden="1">
      <c r="A289" s="138">
        <f t="shared" si="8"/>
        <v>0</v>
      </c>
      <c r="B289" s="130">
        <f t="shared" si="9"/>
        <v>0</v>
      </c>
      <c r="C289"/>
      <c r="D289"/>
      <c r="E289"/>
    </row>
    <row r="290" spans="1:5" hidden="1">
      <c r="A290" s="138">
        <f t="shared" si="8"/>
        <v>0</v>
      </c>
      <c r="B290" s="130">
        <f t="shared" si="9"/>
        <v>0</v>
      </c>
      <c r="C290"/>
      <c r="D290"/>
      <c r="E290"/>
    </row>
    <row r="291" spans="1:5" hidden="1">
      <c r="A291" s="138">
        <f t="shared" si="8"/>
        <v>0</v>
      </c>
      <c r="B291" s="130">
        <f t="shared" si="9"/>
        <v>0</v>
      </c>
      <c r="C291"/>
      <c r="D291"/>
      <c r="E291"/>
    </row>
    <row r="292" spans="1:5" hidden="1">
      <c r="A292" s="138">
        <f t="shared" si="8"/>
        <v>0</v>
      </c>
      <c r="B292" s="130">
        <f t="shared" si="9"/>
        <v>0</v>
      </c>
      <c r="C292"/>
      <c r="D292"/>
      <c r="E292"/>
    </row>
    <row r="293" spans="1:5" hidden="1">
      <c r="A293" s="138">
        <f t="shared" si="8"/>
        <v>0</v>
      </c>
      <c r="B293" s="130">
        <f t="shared" si="9"/>
        <v>0</v>
      </c>
      <c r="C293"/>
      <c r="D293"/>
      <c r="E293"/>
    </row>
    <row r="294" spans="1:5" hidden="1">
      <c r="A294" s="138">
        <f t="shared" si="8"/>
        <v>0</v>
      </c>
      <c r="B294" s="130">
        <f t="shared" si="9"/>
        <v>0</v>
      </c>
      <c r="C294"/>
      <c r="D294"/>
      <c r="E294"/>
    </row>
    <row r="295" spans="1:5" hidden="1">
      <c r="A295" s="138">
        <f t="shared" si="8"/>
        <v>0</v>
      </c>
      <c r="B295" s="130">
        <f t="shared" si="9"/>
        <v>0</v>
      </c>
      <c r="C295"/>
      <c r="D295"/>
      <c r="E295"/>
    </row>
    <row r="296" spans="1:5" hidden="1">
      <c r="A296" s="138">
        <f t="shared" si="8"/>
        <v>0</v>
      </c>
      <c r="B296" s="130">
        <f t="shared" si="9"/>
        <v>0</v>
      </c>
      <c r="C296"/>
      <c r="D296"/>
      <c r="E296"/>
    </row>
    <row r="297" spans="1:5" hidden="1">
      <c r="A297" s="138">
        <f>IF(C297="  Итог",0,IF(ISERROR(IF(B297+C297+D297+E297=0,0,1))=TRUE,1,0))</f>
        <v>0</v>
      </c>
      <c r="B297" s="130">
        <f t="shared" si="9"/>
        <v>0</v>
      </c>
      <c r="C297"/>
      <c r="D297"/>
      <c r="E297"/>
    </row>
    <row r="298" spans="1:5" hidden="1">
      <c r="A298" s="138">
        <f t="shared" ref="A298:A361" si="10">IF(C298="  Итог",0,IF(ISERROR(IF(B298+C298+D298+E298=0,0,1))=TRUE,1,0))</f>
        <v>0</v>
      </c>
      <c r="B298" s="130">
        <f t="shared" si="9"/>
        <v>0</v>
      </c>
      <c r="C298"/>
      <c r="D298"/>
      <c r="E298"/>
    </row>
    <row r="299" spans="1:5" hidden="1">
      <c r="A299" s="138">
        <f t="shared" si="10"/>
        <v>0</v>
      </c>
      <c r="B299" s="130">
        <f t="shared" si="9"/>
        <v>0</v>
      </c>
      <c r="C299"/>
      <c r="D299"/>
      <c r="E299"/>
    </row>
    <row r="300" spans="1:5" hidden="1">
      <c r="A300" s="138">
        <f t="shared" si="10"/>
        <v>0</v>
      </c>
      <c r="B300" s="130">
        <f t="shared" si="9"/>
        <v>0</v>
      </c>
    </row>
    <row r="301" spans="1:5" hidden="1">
      <c r="A301" s="138">
        <f t="shared" si="10"/>
        <v>0</v>
      </c>
      <c r="B301" s="130">
        <f t="shared" si="9"/>
        <v>0</v>
      </c>
    </row>
    <row r="302" spans="1:5" hidden="1">
      <c r="A302" s="138">
        <f t="shared" si="10"/>
        <v>0</v>
      </c>
      <c r="B302" s="130">
        <f t="shared" si="9"/>
        <v>0</v>
      </c>
    </row>
    <row r="303" spans="1:5" hidden="1">
      <c r="A303" s="138">
        <f t="shared" si="10"/>
        <v>0</v>
      </c>
      <c r="B303" s="130">
        <f t="shared" si="9"/>
        <v>0</v>
      </c>
    </row>
    <row r="304" spans="1:5" hidden="1">
      <c r="A304" s="138">
        <f t="shared" si="10"/>
        <v>0</v>
      </c>
      <c r="B304" s="130">
        <f t="shared" si="9"/>
        <v>0</v>
      </c>
    </row>
    <row r="305" spans="1:2" hidden="1">
      <c r="A305" s="138">
        <f t="shared" si="10"/>
        <v>0</v>
      </c>
      <c r="B305" s="130">
        <f t="shared" si="9"/>
        <v>0</v>
      </c>
    </row>
    <row r="306" spans="1:2" hidden="1">
      <c r="A306" s="138">
        <f t="shared" si="10"/>
        <v>0</v>
      </c>
      <c r="B306" s="130">
        <f t="shared" si="9"/>
        <v>0</v>
      </c>
    </row>
    <row r="307" spans="1:2" hidden="1">
      <c r="A307" s="138">
        <f t="shared" si="10"/>
        <v>0</v>
      </c>
      <c r="B307" s="130">
        <f t="shared" si="9"/>
        <v>0</v>
      </c>
    </row>
    <row r="308" spans="1:2" hidden="1">
      <c r="A308" s="138">
        <f t="shared" si="10"/>
        <v>0</v>
      </c>
      <c r="B308" s="130">
        <f t="shared" si="9"/>
        <v>0</v>
      </c>
    </row>
    <row r="309" spans="1:2" hidden="1">
      <c r="A309" s="138">
        <f t="shared" si="10"/>
        <v>0</v>
      </c>
      <c r="B309" s="130">
        <f t="shared" si="9"/>
        <v>0</v>
      </c>
    </row>
    <row r="310" spans="1:2" hidden="1">
      <c r="A310" s="138">
        <f t="shared" si="10"/>
        <v>0</v>
      </c>
      <c r="B310" s="130">
        <f t="shared" si="9"/>
        <v>0</v>
      </c>
    </row>
    <row r="311" spans="1:2" hidden="1">
      <c r="A311" s="138">
        <f t="shared" si="10"/>
        <v>0</v>
      </c>
      <c r="B311" s="130">
        <f t="shared" si="9"/>
        <v>0</v>
      </c>
    </row>
    <row r="312" spans="1:2" hidden="1">
      <c r="A312" s="138">
        <f t="shared" si="10"/>
        <v>0</v>
      </c>
      <c r="B312" s="130">
        <f t="shared" si="9"/>
        <v>0</v>
      </c>
    </row>
    <row r="313" spans="1:2" hidden="1">
      <c r="A313" s="138">
        <f t="shared" si="10"/>
        <v>0</v>
      </c>
      <c r="B313" s="130">
        <f t="shared" si="9"/>
        <v>0</v>
      </c>
    </row>
    <row r="314" spans="1:2" hidden="1">
      <c r="A314" s="138">
        <f t="shared" si="10"/>
        <v>0</v>
      </c>
      <c r="B314" s="130">
        <f t="shared" si="9"/>
        <v>0</v>
      </c>
    </row>
    <row r="315" spans="1:2" hidden="1">
      <c r="A315" s="138">
        <f t="shared" si="10"/>
        <v>0</v>
      </c>
      <c r="B315" s="130">
        <f t="shared" si="9"/>
        <v>0</v>
      </c>
    </row>
    <row r="316" spans="1:2" hidden="1">
      <c r="A316" s="138">
        <f t="shared" si="10"/>
        <v>0</v>
      </c>
      <c r="B316" s="130">
        <f t="shared" si="9"/>
        <v>0</v>
      </c>
    </row>
    <row r="317" spans="1:2" hidden="1">
      <c r="A317" s="138">
        <f t="shared" si="10"/>
        <v>0</v>
      </c>
      <c r="B317" s="130">
        <f t="shared" si="9"/>
        <v>0</v>
      </c>
    </row>
    <row r="318" spans="1:2" hidden="1">
      <c r="A318" s="138">
        <f t="shared" si="10"/>
        <v>0</v>
      </c>
      <c r="B318" s="130">
        <f t="shared" si="9"/>
        <v>0</v>
      </c>
    </row>
    <row r="319" spans="1:2" hidden="1">
      <c r="A319" s="138">
        <f t="shared" si="10"/>
        <v>0</v>
      </c>
      <c r="B319" s="130">
        <f t="shared" si="9"/>
        <v>0</v>
      </c>
    </row>
    <row r="320" spans="1:2" hidden="1">
      <c r="A320" s="138">
        <f t="shared" si="10"/>
        <v>0</v>
      </c>
      <c r="B320" s="130">
        <f t="shared" si="9"/>
        <v>0</v>
      </c>
    </row>
    <row r="321" spans="1:2" hidden="1">
      <c r="A321" s="138">
        <f t="shared" si="10"/>
        <v>0</v>
      </c>
      <c r="B321" s="130">
        <f t="shared" si="9"/>
        <v>0</v>
      </c>
    </row>
    <row r="322" spans="1:2" hidden="1">
      <c r="A322" s="138">
        <f t="shared" si="10"/>
        <v>0</v>
      </c>
      <c r="B322" s="130">
        <f t="shared" si="9"/>
        <v>0</v>
      </c>
    </row>
    <row r="323" spans="1:2" hidden="1">
      <c r="A323" s="138">
        <f t="shared" si="10"/>
        <v>0</v>
      </c>
      <c r="B323" s="130">
        <f t="shared" si="9"/>
        <v>0</v>
      </c>
    </row>
    <row r="324" spans="1:2" hidden="1">
      <c r="A324" s="138">
        <f t="shared" si="10"/>
        <v>0</v>
      </c>
      <c r="B324" s="130">
        <f t="shared" si="9"/>
        <v>0</v>
      </c>
    </row>
    <row r="325" spans="1:2" hidden="1">
      <c r="A325" s="138">
        <f t="shared" si="10"/>
        <v>0</v>
      </c>
      <c r="B325" s="130">
        <f t="shared" si="9"/>
        <v>0</v>
      </c>
    </row>
    <row r="326" spans="1:2" hidden="1">
      <c r="A326" s="138">
        <f t="shared" si="10"/>
        <v>0</v>
      </c>
      <c r="B326" s="130">
        <f t="shared" si="9"/>
        <v>0</v>
      </c>
    </row>
    <row r="327" spans="1:2" hidden="1">
      <c r="A327" s="138">
        <f t="shared" si="10"/>
        <v>0</v>
      </c>
      <c r="B327" s="130">
        <f t="shared" si="9"/>
        <v>0</v>
      </c>
    </row>
    <row r="328" spans="1:2" hidden="1">
      <c r="A328" s="138">
        <f t="shared" si="10"/>
        <v>0</v>
      </c>
      <c r="B328" s="130">
        <f t="shared" si="9"/>
        <v>0</v>
      </c>
    </row>
    <row r="329" spans="1:2" hidden="1">
      <c r="A329" s="138">
        <f t="shared" si="10"/>
        <v>0</v>
      </c>
      <c r="B329" s="130">
        <f t="shared" si="9"/>
        <v>0</v>
      </c>
    </row>
    <row r="330" spans="1:2" hidden="1">
      <c r="A330" s="138">
        <f t="shared" si="10"/>
        <v>0</v>
      </c>
      <c r="B330" s="130">
        <f t="shared" si="9"/>
        <v>0</v>
      </c>
    </row>
    <row r="331" spans="1:2" hidden="1">
      <c r="A331" s="138">
        <f t="shared" si="10"/>
        <v>0</v>
      </c>
      <c r="B331" s="130">
        <f t="shared" si="9"/>
        <v>0</v>
      </c>
    </row>
    <row r="332" spans="1:2" hidden="1">
      <c r="A332" s="138">
        <f t="shared" si="10"/>
        <v>0</v>
      </c>
      <c r="B332" s="130">
        <f t="shared" ref="B332:B395" si="11">IF(ISERROR(VLOOKUP(C333,сметы,3,FALSE))=TRUE,0,VLOOKUP(C333,сметы,3,FALSE))</f>
        <v>0</v>
      </c>
    </row>
    <row r="333" spans="1:2" hidden="1">
      <c r="A333" s="138">
        <f t="shared" si="10"/>
        <v>0</v>
      </c>
      <c r="B333" s="130">
        <f t="shared" si="11"/>
        <v>0</v>
      </c>
    </row>
    <row r="334" spans="1:2" hidden="1">
      <c r="A334" s="138">
        <f t="shared" si="10"/>
        <v>0</v>
      </c>
      <c r="B334" s="130">
        <f t="shared" si="11"/>
        <v>0</v>
      </c>
    </row>
    <row r="335" spans="1:2" hidden="1">
      <c r="A335" s="138">
        <f t="shared" si="10"/>
        <v>0</v>
      </c>
      <c r="B335" s="130">
        <f t="shared" si="11"/>
        <v>0</v>
      </c>
    </row>
    <row r="336" spans="1:2" hidden="1">
      <c r="A336" s="138">
        <f t="shared" si="10"/>
        <v>0</v>
      </c>
      <c r="B336" s="130">
        <f t="shared" si="11"/>
        <v>0</v>
      </c>
    </row>
    <row r="337" spans="1:2" hidden="1">
      <c r="A337" s="138">
        <f t="shared" si="10"/>
        <v>0</v>
      </c>
      <c r="B337" s="130">
        <f t="shared" si="11"/>
        <v>0</v>
      </c>
    </row>
    <row r="338" spans="1:2" hidden="1">
      <c r="A338" s="138">
        <f t="shared" si="10"/>
        <v>0</v>
      </c>
      <c r="B338" s="130">
        <f t="shared" si="11"/>
        <v>0</v>
      </c>
    </row>
    <row r="339" spans="1:2" hidden="1">
      <c r="A339" s="138">
        <f t="shared" si="10"/>
        <v>0</v>
      </c>
      <c r="B339" s="130">
        <f t="shared" si="11"/>
        <v>0</v>
      </c>
    </row>
    <row r="340" spans="1:2" hidden="1">
      <c r="A340" s="138">
        <f t="shared" si="10"/>
        <v>0</v>
      </c>
      <c r="B340" s="130">
        <f t="shared" si="11"/>
        <v>0</v>
      </c>
    </row>
    <row r="341" spans="1:2" hidden="1">
      <c r="A341" s="138">
        <f t="shared" si="10"/>
        <v>0</v>
      </c>
      <c r="B341" s="130">
        <f t="shared" si="11"/>
        <v>0</v>
      </c>
    </row>
    <row r="342" spans="1:2" hidden="1">
      <c r="A342" s="138">
        <f t="shared" si="10"/>
        <v>0</v>
      </c>
      <c r="B342" s="130">
        <f t="shared" si="11"/>
        <v>0</v>
      </c>
    </row>
    <row r="343" spans="1:2" hidden="1">
      <c r="A343" s="138">
        <f t="shared" si="10"/>
        <v>0</v>
      </c>
      <c r="B343" s="130">
        <f t="shared" si="11"/>
        <v>0</v>
      </c>
    </row>
    <row r="344" spans="1:2" hidden="1">
      <c r="A344" s="138">
        <f t="shared" si="10"/>
        <v>0</v>
      </c>
      <c r="B344" s="130">
        <f t="shared" si="11"/>
        <v>0</v>
      </c>
    </row>
    <row r="345" spans="1:2" hidden="1">
      <c r="A345" s="138">
        <f t="shared" si="10"/>
        <v>0</v>
      </c>
      <c r="B345" s="130">
        <f t="shared" si="11"/>
        <v>0</v>
      </c>
    </row>
    <row r="346" spans="1:2" hidden="1">
      <c r="A346" s="138">
        <f t="shared" si="10"/>
        <v>0</v>
      </c>
      <c r="B346" s="130">
        <f t="shared" si="11"/>
        <v>0</v>
      </c>
    </row>
    <row r="347" spans="1:2" hidden="1">
      <c r="A347" s="138">
        <f t="shared" si="10"/>
        <v>0</v>
      </c>
      <c r="B347" s="130">
        <f t="shared" si="11"/>
        <v>0</v>
      </c>
    </row>
    <row r="348" spans="1:2" hidden="1">
      <c r="A348" s="138">
        <f t="shared" si="10"/>
        <v>0</v>
      </c>
      <c r="B348" s="130">
        <f t="shared" si="11"/>
        <v>0</v>
      </c>
    </row>
    <row r="349" spans="1:2" hidden="1">
      <c r="A349" s="138">
        <f t="shared" si="10"/>
        <v>0</v>
      </c>
      <c r="B349" s="130">
        <f t="shared" si="11"/>
        <v>0</v>
      </c>
    </row>
    <row r="350" spans="1:2" hidden="1">
      <c r="A350" s="138">
        <f t="shared" si="10"/>
        <v>0</v>
      </c>
      <c r="B350" s="130">
        <f t="shared" si="11"/>
        <v>0</v>
      </c>
    </row>
    <row r="351" spans="1:2" hidden="1">
      <c r="A351" s="138">
        <f t="shared" si="10"/>
        <v>0</v>
      </c>
      <c r="B351" s="130">
        <f t="shared" si="11"/>
        <v>0</v>
      </c>
    </row>
    <row r="352" spans="1:2" hidden="1">
      <c r="A352" s="138">
        <f t="shared" si="10"/>
        <v>0</v>
      </c>
      <c r="B352" s="130">
        <f t="shared" si="11"/>
        <v>0</v>
      </c>
    </row>
    <row r="353" spans="1:2" hidden="1">
      <c r="A353" s="138">
        <f t="shared" si="10"/>
        <v>0</v>
      </c>
      <c r="B353" s="130">
        <f t="shared" si="11"/>
        <v>0</v>
      </c>
    </row>
    <row r="354" spans="1:2" hidden="1">
      <c r="A354" s="138">
        <f t="shared" si="10"/>
        <v>0</v>
      </c>
      <c r="B354" s="130">
        <f t="shared" si="11"/>
        <v>0</v>
      </c>
    </row>
    <row r="355" spans="1:2" hidden="1">
      <c r="A355" s="138">
        <f t="shared" si="10"/>
        <v>0</v>
      </c>
      <c r="B355" s="130">
        <f t="shared" si="11"/>
        <v>0</v>
      </c>
    </row>
    <row r="356" spans="1:2" hidden="1">
      <c r="A356" s="138">
        <f t="shared" si="10"/>
        <v>0</v>
      </c>
      <c r="B356" s="130">
        <f t="shared" si="11"/>
        <v>0</v>
      </c>
    </row>
    <row r="357" spans="1:2" hidden="1">
      <c r="A357" s="138">
        <f t="shared" si="10"/>
        <v>0</v>
      </c>
      <c r="B357" s="130">
        <f t="shared" si="11"/>
        <v>0</v>
      </c>
    </row>
    <row r="358" spans="1:2" hidden="1">
      <c r="A358" s="138">
        <f t="shared" si="10"/>
        <v>0</v>
      </c>
      <c r="B358" s="130">
        <f t="shared" si="11"/>
        <v>0</v>
      </c>
    </row>
    <row r="359" spans="1:2" hidden="1">
      <c r="A359" s="138">
        <f t="shared" si="10"/>
        <v>0</v>
      </c>
      <c r="B359" s="130">
        <f t="shared" si="11"/>
        <v>0</v>
      </c>
    </row>
    <row r="360" spans="1:2" hidden="1">
      <c r="A360" s="138">
        <f t="shared" si="10"/>
        <v>0</v>
      </c>
      <c r="B360" s="130">
        <f t="shared" si="11"/>
        <v>0</v>
      </c>
    </row>
    <row r="361" spans="1:2" hidden="1">
      <c r="A361" s="138">
        <f t="shared" si="10"/>
        <v>0</v>
      </c>
      <c r="B361" s="130">
        <f t="shared" si="11"/>
        <v>0</v>
      </c>
    </row>
    <row r="362" spans="1:2" hidden="1">
      <c r="A362" s="138">
        <f t="shared" ref="A362:A425" si="12">IF(C362="  Итог",0,IF(ISERROR(IF(B362+C362+D362+E362=0,0,1))=TRUE,1,0))</f>
        <v>0</v>
      </c>
      <c r="B362" s="130">
        <f t="shared" si="11"/>
        <v>0</v>
      </c>
    </row>
    <row r="363" spans="1:2" hidden="1">
      <c r="A363" s="138">
        <f t="shared" si="12"/>
        <v>0</v>
      </c>
      <c r="B363" s="130">
        <f t="shared" si="11"/>
        <v>0</v>
      </c>
    </row>
    <row r="364" spans="1:2" hidden="1">
      <c r="A364" s="138">
        <f t="shared" si="12"/>
        <v>0</v>
      </c>
      <c r="B364" s="130">
        <f t="shared" si="11"/>
        <v>0</v>
      </c>
    </row>
    <row r="365" spans="1:2" hidden="1">
      <c r="A365" s="138">
        <f t="shared" si="12"/>
        <v>0</v>
      </c>
      <c r="B365" s="130">
        <f t="shared" si="11"/>
        <v>0</v>
      </c>
    </row>
    <row r="366" spans="1:2" hidden="1">
      <c r="A366" s="138">
        <f t="shared" si="12"/>
        <v>0</v>
      </c>
      <c r="B366" s="130">
        <f t="shared" si="11"/>
        <v>0</v>
      </c>
    </row>
    <row r="367" spans="1:2" hidden="1">
      <c r="A367" s="138">
        <f t="shared" si="12"/>
        <v>0</v>
      </c>
      <c r="B367" s="130">
        <f t="shared" si="11"/>
        <v>0</v>
      </c>
    </row>
    <row r="368" spans="1:2" hidden="1">
      <c r="A368" s="138">
        <f t="shared" si="12"/>
        <v>0</v>
      </c>
      <c r="B368" s="130">
        <f t="shared" si="11"/>
        <v>0</v>
      </c>
    </row>
    <row r="369" spans="1:2" hidden="1">
      <c r="A369" s="138">
        <f t="shared" si="12"/>
        <v>0</v>
      </c>
      <c r="B369" s="130">
        <f t="shared" si="11"/>
        <v>0</v>
      </c>
    </row>
    <row r="370" spans="1:2" hidden="1">
      <c r="A370" s="138">
        <f t="shared" si="12"/>
        <v>0</v>
      </c>
      <c r="B370" s="130">
        <f t="shared" si="11"/>
        <v>0</v>
      </c>
    </row>
    <row r="371" spans="1:2" hidden="1">
      <c r="A371" s="138">
        <f t="shared" si="12"/>
        <v>0</v>
      </c>
      <c r="B371" s="130">
        <f t="shared" si="11"/>
        <v>0</v>
      </c>
    </row>
    <row r="372" spans="1:2" hidden="1">
      <c r="A372" s="138">
        <f t="shared" si="12"/>
        <v>0</v>
      </c>
      <c r="B372" s="130">
        <f t="shared" si="11"/>
        <v>0</v>
      </c>
    </row>
    <row r="373" spans="1:2" hidden="1">
      <c r="A373" s="138">
        <f t="shared" si="12"/>
        <v>0</v>
      </c>
      <c r="B373" s="130">
        <f t="shared" si="11"/>
        <v>0</v>
      </c>
    </row>
    <row r="374" spans="1:2" hidden="1">
      <c r="A374" s="138">
        <f t="shared" si="12"/>
        <v>0</v>
      </c>
      <c r="B374" s="130">
        <f t="shared" si="11"/>
        <v>0</v>
      </c>
    </row>
    <row r="375" spans="1:2" hidden="1">
      <c r="A375" s="138">
        <f t="shared" si="12"/>
        <v>0</v>
      </c>
      <c r="B375" s="130">
        <f t="shared" si="11"/>
        <v>0</v>
      </c>
    </row>
    <row r="376" spans="1:2" hidden="1">
      <c r="A376" s="138">
        <f t="shared" si="12"/>
        <v>0</v>
      </c>
      <c r="B376" s="130">
        <f t="shared" si="11"/>
        <v>0</v>
      </c>
    </row>
    <row r="377" spans="1:2" hidden="1">
      <c r="A377" s="138">
        <f t="shared" si="12"/>
        <v>0</v>
      </c>
      <c r="B377" s="130">
        <f t="shared" si="11"/>
        <v>0</v>
      </c>
    </row>
    <row r="378" spans="1:2" hidden="1">
      <c r="A378" s="138">
        <f t="shared" si="12"/>
        <v>0</v>
      </c>
      <c r="B378" s="130">
        <f t="shared" si="11"/>
        <v>0</v>
      </c>
    </row>
    <row r="379" spans="1:2" hidden="1">
      <c r="A379" s="138">
        <f t="shared" si="12"/>
        <v>0</v>
      </c>
      <c r="B379" s="130">
        <f t="shared" si="11"/>
        <v>0</v>
      </c>
    </row>
    <row r="380" spans="1:2" hidden="1">
      <c r="A380" s="138">
        <f t="shared" si="12"/>
        <v>0</v>
      </c>
      <c r="B380" s="130">
        <f t="shared" si="11"/>
        <v>0</v>
      </c>
    </row>
    <row r="381" spans="1:2" hidden="1">
      <c r="A381" s="138">
        <f t="shared" si="12"/>
        <v>0</v>
      </c>
      <c r="B381" s="130">
        <f t="shared" si="11"/>
        <v>0</v>
      </c>
    </row>
    <row r="382" spans="1:2" hidden="1">
      <c r="A382" s="138">
        <f t="shared" si="12"/>
        <v>0</v>
      </c>
      <c r="B382" s="130">
        <f t="shared" si="11"/>
        <v>0</v>
      </c>
    </row>
    <row r="383" spans="1:2" hidden="1">
      <c r="A383" s="138">
        <f t="shared" si="12"/>
        <v>0</v>
      </c>
      <c r="B383" s="130">
        <f t="shared" si="11"/>
        <v>0</v>
      </c>
    </row>
    <row r="384" spans="1:2" hidden="1">
      <c r="A384" s="138">
        <f t="shared" si="12"/>
        <v>0</v>
      </c>
      <c r="B384" s="130">
        <f t="shared" si="11"/>
        <v>0</v>
      </c>
    </row>
    <row r="385" spans="1:2" hidden="1">
      <c r="A385" s="138">
        <f t="shared" si="12"/>
        <v>0</v>
      </c>
      <c r="B385" s="130">
        <f t="shared" si="11"/>
        <v>0</v>
      </c>
    </row>
    <row r="386" spans="1:2" hidden="1">
      <c r="A386" s="138">
        <f t="shared" si="12"/>
        <v>0</v>
      </c>
      <c r="B386" s="130">
        <f t="shared" si="11"/>
        <v>0</v>
      </c>
    </row>
    <row r="387" spans="1:2" hidden="1">
      <c r="A387" s="138">
        <f t="shared" si="12"/>
        <v>0</v>
      </c>
      <c r="B387" s="130">
        <f t="shared" si="11"/>
        <v>0</v>
      </c>
    </row>
    <row r="388" spans="1:2" hidden="1">
      <c r="A388" s="138">
        <f t="shared" si="12"/>
        <v>0</v>
      </c>
      <c r="B388" s="130">
        <f t="shared" si="11"/>
        <v>0</v>
      </c>
    </row>
    <row r="389" spans="1:2" hidden="1">
      <c r="A389" s="138">
        <f t="shared" si="12"/>
        <v>0</v>
      </c>
      <c r="B389" s="130">
        <f t="shared" si="11"/>
        <v>0</v>
      </c>
    </row>
    <row r="390" spans="1:2" hidden="1">
      <c r="A390" s="138">
        <f t="shared" si="12"/>
        <v>0</v>
      </c>
      <c r="B390" s="130">
        <f t="shared" si="11"/>
        <v>0</v>
      </c>
    </row>
    <row r="391" spans="1:2" hidden="1">
      <c r="A391" s="138">
        <f t="shared" si="12"/>
        <v>0</v>
      </c>
      <c r="B391" s="130">
        <f t="shared" si="11"/>
        <v>0</v>
      </c>
    </row>
    <row r="392" spans="1:2" hidden="1">
      <c r="A392" s="138">
        <f t="shared" si="12"/>
        <v>0</v>
      </c>
      <c r="B392" s="130">
        <f t="shared" si="11"/>
        <v>0</v>
      </c>
    </row>
    <row r="393" spans="1:2" hidden="1">
      <c r="A393" s="138">
        <f t="shared" si="12"/>
        <v>0</v>
      </c>
      <c r="B393" s="130">
        <f t="shared" si="11"/>
        <v>0</v>
      </c>
    </row>
    <row r="394" spans="1:2" hidden="1">
      <c r="A394" s="138">
        <f t="shared" si="12"/>
        <v>0</v>
      </c>
      <c r="B394" s="130">
        <f t="shared" si="11"/>
        <v>0</v>
      </c>
    </row>
    <row r="395" spans="1:2" hidden="1">
      <c r="A395" s="138">
        <f t="shared" si="12"/>
        <v>0</v>
      </c>
      <c r="B395" s="130">
        <f t="shared" si="11"/>
        <v>0</v>
      </c>
    </row>
    <row r="396" spans="1:2" hidden="1">
      <c r="A396" s="138">
        <f t="shared" si="12"/>
        <v>0</v>
      </c>
      <c r="B396" s="130">
        <f t="shared" ref="B396:B459" si="13">IF(ISERROR(VLOOKUP(C397,сметы,3,FALSE))=TRUE,0,VLOOKUP(C397,сметы,3,FALSE))</f>
        <v>0</v>
      </c>
    </row>
    <row r="397" spans="1:2" hidden="1">
      <c r="A397" s="138">
        <f t="shared" si="12"/>
        <v>0</v>
      </c>
      <c r="B397" s="130">
        <f t="shared" si="13"/>
        <v>0</v>
      </c>
    </row>
    <row r="398" spans="1:2" hidden="1">
      <c r="A398" s="138">
        <f t="shared" si="12"/>
        <v>0</v>
      </c>
      <c r="B398" s="130">
        <f t="shared" si="13"/>
        <v>0</v>
      </c>
    </row>
    <row r="399" spans="1:2" hidden="1">
      <c r="A399" s="138">
        <f t="shared" si="12"/>
        <v>0</v>
      </c>
      <c r="B399" s="130">
        <f t="shared" si="13"/>
        <v>0</v>
      </c>
    </row>
    <row r="400" spans="1:2" hidden="1">
      <c r="A400" s="138">
        <f t="shared" si="12"/>
        <v>0</v>
      </c>
      <c r="B400" s="130">
        <f t="shared" si="13"/>
        <v>0</v>
      </c>
    </row>
    <row r="401" spans="1:2" hidden="1">
      <c r="A401" s="138">
        <f t="shared" si="12"/>
        <v>0</v>
      </c>
      <c r="B401" s="130">
        <f t="shared" si="13"/>
        <v>0</v>
      </c>
    </row>
    <row r="402" spans="1:2" hidden="1">
      <c r="A402" s="138">
        <f t="shared" si="12"/>
        <v>0</v>
      </c>
      <c r="B402" s="130">
        <f t="shared" si="13"/>
        <v>0</v>
      </c>
    </row>
    <row r="403" spans="1:2" hidden="1">
      <c r="A403" s="138">
        <f t="shared" si="12"/>
        <v>0</v>
      </c>
      <c r="B403" s="130">
        <f t="shared" si="13"/>
        <v>0</v>
      </c>
    </row>
    <row r="404" spans="1:2" hidden="1">
      <c r="A404" s="138">
        <f t="shared" si="12"/>
        <v>0</v>
      </c>
      <c r="B404" s="130">
        <f t="shared" si="13"/>
        <v>0</v>
      </c>
    </row>
    <row r="405" spans="1:2" hidden="1">
      <c r="A405" s="138">
        <f t="shared" si="12"/>
        <v>0</v>
      </c>
      <c r="B405" s="130">
        <f t="shared" si="13"/>
        <v>0</v>
      </c>
    </row>
    <row r="406" spans="1:2" hidden="1">
      <c r="A406" s="138">
        <f t="shared" si="12"/>
        <v>0</v>
      </c>
      <c r="B406" s="130">
        <f t="shared" si="13"/>
        <v>0</v>
      </c>
    </row>
    <row r="407" spans="1:2" hidden="1">
      <c r="A407" s="138">
        <f t="shared" si="12"/>
        <v>0</v>
      </c>
      <c r="B407" s="130">
        <f t="shared" si="13"/>
        <v>0</v>
      </c>
    </row>
    <row r="408" spans="1:2" hidden="1">
      <c r="A408" s="138">
        <f t="shared" si="12"/>
        <v>0</v>
      </c>
      <c r="B408" s="130">
        <f t="shared" si="13"/>
        <v>0</v>
      </c>
    </row>
    <row r="409" spans="1:2" hidden="1">
      <c r="A409" s="138">
        <f t="shared" si="12"/>
        <v>0</v>
      </c>
      <c r="B409" s="130">
        <f t="shared" si="13"/>
        <v>0</v>
      </c>
    </row>
    <row r="410" spans="1:2" hidden="1">
      <c r="A410" s="138">
        <f t="shared" si="12"/>
        <v>0</v>
      </c>
      <c r="B410" s="130">
        <f t="shared" si="13"/>
        <v>0</v>
      </c>
    </row>
    <row r="411" spans="1:2" hidden="1">
      <c r="A411" s="138">
        <f t="shared" si="12"/>
        <v>0</v>
      </c>
      <c r="B411" s="130">
        <f t="shared" si="13"/>
        <v>0</v>
      </c>
    </row>
    <row r="412" spans="1:2" hidden="1">
      <c r="A412" s="138">
        <f t="shared" si="12"/>
        <v>0</v>
      </c>
      <c r="B412" s="130">
        <f t="shared" si="13"/>
        <v>0</v>
      </c>
    </row>
    <row r="413" spans="1:2" hidden="1">
      <c r="A413" s="138">
        <f t="shared" si="12"/>
        <v>0</v>
      </c>
      <c r="B413" s="130">
        <f t="shared" si="13"/>
        <v>0</v>
      </c>
    </row>
    <row r="414" spans="1:2" hidden="1">
      <c r="A414" s="138">
        <f t="shared" si="12"/>
        <v>0</v>
      </c>
      <c r="B414" s="130">
        <f t="shared" si="13"/>
        <v>0</v>
      </c>
    </row>
    <row r="415" spans="1:2" hidden="1">
      <c r="A415" s="138">
        <f t="shared" si="12"/>
        <v>0</v>
      </c>
      <c r="B415" s="130">
        <f t="shared" si="13"/>
        <v>0</v>
      </c>
    </row>
    <row r="416" spans="1:2" hidden="1">
      <c r="A416" s="138">
        <f t="shared" si="12"/>
        <v>0</v>
      </c>
      <c r="B416" s="130">
        <f t="shared" si="13"/>
        <v>0</v>
      </c>
    </row>
    <row r="417" spans="1:2" hidden="1">
      <c r="A417" s="138">
        <f t="shared" si="12"/>
        <v>0</v>
      </c>
      <c r="B417" s="130">
        <f t="shared" si="13"/>
        <v>0</v>
      </c>
    </row>
    <row r="418" spans="1:2" hidden="1">
      <c r="A418" s="138">
        <f t="shared" si="12"/>
        <v>0</v>
      </c>
      <c r="B418" s="130">
        <f t="shared" si="13"/>
        <v>0</v>
      </c>
    </row>
    <row r="419" spans="1:2" hidden="1">
      <c r="A419" s="138">
        <f t="shared" si="12"/>
        <v>0</v>
      </c>
      <c r="B419" s="130">
        <f t="shared" si="13"/>
        <v>0</v>
      </c>
    </row>
    <row r="420" spans="1:2" hidden="1">
      <c r="A420" s="138">
        <f t="shared" si="12"/>
        <v>0</v>
      </c>
      <c r="B420" s="130">
        <f t="shared" si="13"/>
        <v>0</v>
      </c>
    </row>
    <row r="421" spans="1:2" hidden="1">
      <c r="A421" s="138">
        <f t="shared" si="12"/>
        <v>0</v>
      </c>
      <c r="B421" s="130">
        <f t="shared" si="13"/>
        <v>0</v>
      </c>
    </row>
    <row r="422" spans="1:2" hidden="1">
      <c r="A422" s="138">
        <f t="shared" si="12"/>
        <v>0</v>
      </c>
      <c r="B422" s="130">
        <f t="shared" si="13"/>
        <v>0</v>
      </c>
    </row>
    <row r="423" spans="1:2" hidden="1">
      <c r="A423" s="138">
        <f t="shared" si="12"/>
        <v>0</v>
      </c>
      <c r="B423" s="130">
        <f t="shared" si="13"/>
        <v>0</v>
      </c>
    </row>
    <row r="424" spans="1:2" hidden="1">
      <c r="A424" s="138">
        <f t="shared" si="12"/>
        <v>0</v>
      </c>
      <c r="B424" s="130">
        <f t="shared" si="13"/>
        <v>0</v>
      </c>
    </row>
    <row r="425" spans="1:2" hidden="1">
      <c r="A425" s="138">
        <f t="shared" si="12"/>
        <v>0</v>
      </c>
      <c r="B425" s="130">
        <f t="shared" si="13"/>
        <v>0</v>
      </c>
    </row>
    <row r="426" spans="1:2" hidden="1">
      <c r="A426" s="138">
        <f t="shared" ref="A426:A489" si="14">IF(C426="  Итог",0,IF(ISERROR(IF(B426+C426+D426+E426=0,0,1))=TRUE,1,0))</f>
        <v>0</v>
      </c>
      <c r="B426" s="130">
        <f t="shared" si="13"/>
        <v>0</v>
      </c>
    </row>
    <row r="427" spans="1:2" hidden="1">
      <c r="A427" s="138">
        <f t="shared" si="14"/>
        <v>0</v>
      </c>
      <c r="B427" s="130">
        <f t="shared" si="13"/>
        <v>0</v>
      </c>
    </row>
    <row r="428" spans="1:2" hidden="1">
      <c r="A428" s="138">
        <f t="shared" si="14"/>
        <v>0</v>
      </c>
      <c r="B428" s="130">
        <f t="shared" si="13"/>
        <v>0</v>
      </c>
    </row>
    <row r="429" spans="1:2" hidden="1">
      <c r="A429" s="138">
        <f t="shared" si="14"/>
        <v>0</v>
      </c>
      <c r="B429" s="130">
        <f t="shared" si="13"/>
        <v>0</v>
      </c>
    </row>
    <row r="430" spans="1:2" hidden="1">
      <c r="A430" s="138">
        <f t="shared" si="14"/>
        <v>0</v>
      </c>
      <c r="B430" s="130">
        <f t="shared" si="13"/>
        <v>0</v>
      </c>
    </row>
    <row r="431" spans="1:2" hidden="1">
      <c r="A431" s="138">
        <f t="shared" si="14"/>
        <v>0</v>
      </c>
      <c r="B431" s="130">
        <f t="shared" si="13"/>
        <v>0</v>
      </c>
    </row>
    <row r="432" spans="1:2" hidden="1">
      <c r="A432" s="138">
        <f t="shared" si="14"/>
        <v>0</v>
      </c>
      <c r="B432" s="130">
        <f t="shared" si="13"/>
        <v>0</v>
      </c>
    </row>
    <row r="433" spans="1:2" hidden="1">
      <c r="A433" s="138">
        <f t="shared" si="14"/>
        <v>0</v>
      </c>
      <c r="B433" s="130">
        <f t="shared" si="13"/>
        <v>0</v>
      </c>
    </row>
    <row r="434" spans="1:2" hidden="1">
      <c r="A434" s="138">
        <f t="shared" si="14"/>
        <v>0</v>
      </c>
      <c r="B434" s="130">
        <f t="shared" si="13"/>
        <v>0</v>
      </c>
    </row>
    <row r="435" spans="1:2" hidden="1">
      <c r="A435" s="138">
        <f t="shared" si="14"/>
        <v>0</v>
      </c>
      <c r="B435" s="130">
        <f t="shared" si="13"/>
        <v>0</v>
      </c>
    </row>
    <row r="436" spans="1:2" hidden="1">
      <c r="A436" s="138">
        <f t="shared" si="14"/>
        <v>0</v>
      </c>
      <c r="B436" s="130">
        <f t="shared" si="13"/>
        <v>0</v>
      </c>
    </row>
    <row r="437" spans="1:2" hidden="1">
      <c r="A437" s="138">
        <f t="shared" si="14"/>
        <v>0</v>
      </c>
      <c r="B437" s="130">
        <f t="shared" si="13"/>
        <v>0</v>
      </c>
    </row>
    <row r="438" spans="1:2" hidden="1">
      <c r="A438" s="138">
        <f t="shared" si="14"/>
        <v>0</v>
      </c>
      <c r="B438" s="130">
        <f t="shared" si="13"/>
        <v>0</v>
      </c>
    </row>
    <row r="439" spans="1:2" hidden="1">
      <c r="A439" s="138">
        <f t="shared" si="14"/>
        <v>0</v>
      </c>
      <c r="B439" s="130">
        <f t="shared" si="13"/>
        <v>0</v>
      </c>
    </row>
    <row r="440" spans="1:2" hidden="1">
      <c r="A440" s="138">
        <f t="shared" si="14"/>
        <v>0</v>
      </c>
      <c r="B440" s="130">
        <f t="shared" si="13"/>
        <v>0</v>
      </c>
    </row>
    <row r="441" spans="1:2" hidden="1">
      <c r="A441" s="138">
        <f t="shared" si="14"/>
        <v>0</v>
      </c>
      <c r="B441" s="130">
        <f t="shared" si="13"/>
        <v>0</v>
      </c>
    </row>
    <row r="442" spans="1:2" hidden="1">
      <c r="A442" s="138">
        <f t="shared" si="14"/>
        <v>0</v>
      </c>
      <c r="B442" s="130">
        <f t="shared" si="13"/>
        <v>0</v>
      </c>
    </row>
    <row r="443" spans="1:2" hidden="1">
      <c r="A443" s="138">
        <f t="shared" si="14"/>
        <v>0</v>
      </c>
      <c r="B443" s="130">
        <f t="shared" si="13"/>
        <v>0</v>
      </c>
    </row>
    <row r="444" spans="1:2" hidden="1">
      <c r="A444" s="138">
        <f t="shared" si="14"/>
        <v>0</v>
      </c>
      <c r="B444" s="130">
        <f t="shared" si="13"/>
        <v>0</v>
      </c>
    </row>
    <row r="445" spans="1:2" hidden="1">
      <c r="A445" s="138">
        <f t="shared" si="14"/>
        <v>0</v>
      </c>
      <c r="B445" s="130">
        <f t="shared" si="13"/>
        <v>0</v>
      </c>
    </row>
    <row r="446" spans="1:2" hidden="1">
      <c r="A446" s="138">
        <f t="shared" si="14"/>
        <v>0</v>
      </c>
      <c r="B446" s="130">
        <f t="shared" si="13"/>
        <v>0</v>
      </c>
    </row>
    <row r="447" spans="1:2" hidden="1">
      <c r="A447" s="138">
        <f t="shared" si="14"/>
        <v>0</v>
      </c>
      <c r="B447" s="130">
        <f t="shared" si="13"/>
        <v>0</v>
      </c>
    </row>
    <row r="448" spans="1:2" hidden="1">
      <c r="A448" s="138">
        <f t="shared" si="14"/>
        <v>0</v>
      </c>
      <c r="B448" s="130">
        <f t="shared" si="13"/>
        <v>0</v>
      </c>
    </row>
    <row r="449" spans="1:2" hidden="1">
      <c r="A449" s="138">
        <f t="shared" si="14"/>
        <v>0</v>
      </c>
      <c r="B449" s="130">
        <f t="shared" si="13"/>
        <v>0</v>
      </c>
    </row>
    <row r="450" spans="1:2" hidden="1">
      <c r="A450" s="138">
        <f t="shared" si="14"/>
        <v>0</v>
      </c>
      <c r="B450" s="130">
        <f t="shared" si="13"/>
        <v>0</v>
      </c>
    </row>
    <row r="451" spans="1:2" hidden="1">
      <c r="A451" s="138">
        <f t="shared" si="14"/>
        <v>0</v>
      </c>
      <c r="B451" s="130">
        <f t="shared" si="13"/>
        <v>0</v>
      </c>
    </row>
    <row r="452" spans="1:2" hidden="1">
      <c r="A452" s="138">
        <f t="shared" si="14"/>
        <v>0</v>
      </c>
      <c r="B452" s="130">
        <f t="shared" si="13"/>
        <v>0</v>
      </c>
    </row>
    <row r="453" spans="1:2" hidden="1">
      <c r="A453" s="138">
        <f t="shared" si="14"/>
        <v>0</v>
      </c>
      <c r="B453" s="130">
        <f t="shared" si="13"/>
        <v>0</v>
      </c>
    </row>
    <row r="454" spans="1:2" hidden="1">
      <c r="A454" s="138">
        <f t="shared" si="14"/>
        <v>0</v>
      </c>
      <c r="B454" s="130">
        <f t="shared" si="13"/>
        <v>0</v>
      </c>
    </row>
    <row r="455" spans="1:2" hidden="1">
      <c r="A455" s="138">
        <f t="shared" si="14"/>
        <v>0</v>
      </c>
      <c r="B455" s="130">
        <f t="shared" si="13"/>
        <v>0</v>
      </c>
    </row>
    <row r="456" spans="1:2" hidden="1">
      <c r="A456" s="138">
        <f t="shared" si="14"/>
        <v>0</v>
      </c>
      <c r="B456" s="130">
        <f t="shared" si="13"/>
        <v>0</v>
      </c>
    </row>
    <row r="457" spans="1:2" hidden="1">
      <c r="A457" s="138">
        <f t="shared" si="14"/>
        <v>0</v>
      </c>
      <c r="B457" s="130">
        <f t="shared" si="13"/>
        <v>0</v>
      </c>
    </row>
    <row r="458" spans="1:2" hidden="1">
      <c r="A458" s="138">
        <f t="shared" si="14"/>
        <v>0</v>
      </c>
      <c r="B458" s="130">
        <f t="shared" si="13"/>
        <v>0</v>
      </c>
    </row>
    <row r="459" spans="1:2" hidden="1">
      <c r="A459" s="138">
        <f t="shared" si="14"/>
        <v>0</v>
      </c>
      <c r="B459" s="130">
        <f t="shared" si="13"/>
        <v>0</v>
      </c>
    </row>
    <row r="460" spans="1:2" hidden="1">
      <c r="A460" s="138">
        <f t="shared" si="14"/>
        <v>0</v>
      </c>
      <c r="B460" s="130">
        <f t="shared" ref="B460:B523" si="15">IF(ISERROR(VLOOKUP(C461,сметы,3,FALSE))=TRUE,0,VLOOKUP(C461,сметы,3,FALSE))</f>
        <v>0</v>
      </c>
    </row>
    <row r="461" spans="1:2" hidden="1">
      <c r="A461" s="138">
        <f t="shared" si="14"/>
        <v>0</v>
      </c>
      <c r="B461" s="130">
        <f t="shared" si="15"/>
        <v>0</v>
      </c>
    </row>
    <row r="462" spans="1:2" hidden="1">
      <c r="A462" s="138">
        <f t="shared" si="14"/>
        <v>0</v>
      </c>
      <c r="B462" s="130">
        <f t="shared" si="15"/>
        <v>0</v>
      </c>
    </row>
    <row r="463" spans="1:2" hidden="1">
      <c r="A463" s="138">
        <f t="shared" si="14"/>
        <v>0</v>
      </c>
      <c r="B463" s="130">
        <f t="shared" si="15"/>
        <v>0</v>
      </c>
    </row>
    <row r="464" spans="1:2" hidden="1">
      <c r="A464" s="138">
        <f t="shared" si="14"/>
        <v>0</v>
      </c>
      <c r="B464" s="130">
        <f t="shared" si="15"/>
        <v>0</v>
      </c>
    </row>
    <row r="465" spans="1:2" hidden="1">
      <c r="A465" s="138">
        <f t="shared" si="14"/>
        <v>0</v>
      </c>
      <c r="B465" s="130">
        <f t="shared" si="15"/>
        <v>0</v>
      </c>
    </row>
    <row r="466" spans="1:2" hidden="1">
      <c r="A466" s="138">
        <f t="shared" si="14"/>
        <v>0</v>
      </c>
      <c r="B466" s="130">
        <f t="shared" si="15"/>
        <v>0</v>
      </c>
    </row>
    <row r="467" spans="1:2" hidden="1">
      <c r="A467" s="138">
        <f t="shared" si="14"/>
        <v>0</v>
      </c>
      <c r="B467" s="130">
        <f t="shared" si="15"/>
        <v>0</v>
      </c>
    </row>
    <row r="468" spans="1:2" hidden="1">
      <c r="A468" s="138">
        <f t="shared" si="14"/>
        <v>0</v>
      </c>
      <c r="B468" s="130">
        <f t="shared" si="15"/>
        <v>0</v>
      </c>
    </row>
    <row r="469" spans="1:2" hidden="1">
      <c r="A469" s="138">
        <f t="shared" si="14"/>
        <v>0</v>
      </c>
      <c r="B469" s="130">
        <f t="shared" si="15"/>
        <v>0</v>
      </c>
    </row>
    <row r="470" spans="1:2" hidden="1">
      <c r="A470" s="138">
        <f t="shared" si="14"/>
        <v>0</v>
      </c>
      <c r="B470" s="130">
        <f t="shared" si="15"/>
        <v>0</v>
      </c>
    </row>
    <row r="471" spans="1:2" hidden="1">
      <c r="A471" s="138">
        <f t="shared" si="14"/>
        <v>0</v>
      </c>
      <c r="B471" s="130">
        <f t="shared" si="15"/>
        <v>0</v>
      </c>
    </row>
    <row r="472" spans="1:2" hidden="1">
      <c r="A472" s="138">
        <f t="shared" si="14"/>
        <v>0</v>
      </c>
      <c r="B472" s="130">
        <f t="shared" si="15"/>
        <v>0</v>
      </c>
    </row>
    <row r="473" spans="1:2" hidden="1">
      <c r="A473" s="138">
        <f t="shared" si="14"/>
        <v>0</v>
      </c>
      <c r="B473" s="130">
        <f t="shared" si="15"/>
        <v>0</v>
      </c>
    </row>
    <row r="474" spans="1:2" hidden="1">
      <c r="A474" s="138">
        <f t="shared" si="14"/>
        <v>0</v>
      </c>
      <c r="B474" s="130">
        <f t="shared" si="15"/>
        <v>0</v>
      </c>
    </row>
    <row r="475" spans="1:2" hidden="1">
      <c r="A475" s="138">
        <f t="shared" si="14"/>
        <v>0</v>
      </c>
      <c r="B475" s="130">
        <f t="shared" si="15"/>
        <v>0</v>
      </c>
    </row>
    <row r="476" spans="1:2" hidden="1">
      <c r="A476" s="138">
        <f t="shared" si="14"/>
        <v>0</v>
      </c>
      <c r="B476" s="130">
        <f t="shared" si="15"/>
        <v>0</v>
      </c>
    </row>
    <row r="477" spans="1:2" hidden="1">
      <c r="A477" s="138">
        <f t="shared" si="14"/>
        <v>0</v>
      </c>
      <c r="B477" s="130">
        <f t="shared" si="15"/>
        <v>0</v>
      </c>
    </row>
    <row r="478" spans="1:2" hidden="1">
      <c r="A478" s="138">
        <f t="shared" si="14"/>
        <v>0</v>
      </c>
      <c r="B478" s="130">
        <f t="shared" si="15"/>
        <v>0</v>
      </c>
    </row>
    <row r="479" spans="1:2" hidden="1">
      <c r="A479" s="138">
        <f t="shared" si="14"/>
        <v>0</v>
      </c>
      <c r="B479" s="130">
        <f t="shared" si="15"/>
        <v>0</v>
      </c>
    </row>
    <row r="480" spans="1:2" hidden="1">
      <c r="A480" s="138">
        <f t="shared" si="14"/>
        <v>0</v>
      </c>
      <c r="B480" s="130">
        <f t="shared" si="15"/>
        <v>0</v>
      </c>
    </row>
    <row r="481" spans="1:2" hidden="1">
      <c r="A481" s="138">
        <f t="shared" si="14"/>
        <v>0</v>
      </c>
      <c r="B481" s="130">
        <f t="shared" si="15"/>
        <v>0</v>
      </c>
    </row>
    <row r="482" spans="1:2" hidden="1">
      <c r="A482" s="138">
        <f t="shared" si="14"/>
        <v>0</v>
      </c>
      <c r="B482" s="130">
        <f t="shared" si="15"/>
        <v>0</v>
      </c>
    </row>
    <row r="483" spans="1:2" hidden="1">
      <c r="A483" s="138">
        <f t="shared" si="14"/>
        <v>0</v>
      </c>
      <c r="B483" s="130">
        <f t="shared" si="15"/>
        <v>0</v>
      </c>
    </row>
    <row r="484" spans="1:2" hidden="1">
      <c r="A484" s="138">
        <f t="shared" si="14"/>
        <v>0</v>
      </c>
      <c r="B484" s="130">
        <f t="shared" si="15"/>
        <v>0</v>
      </c>
    </row>
    <row r="485" spans="1:2" hidden="1">
      <c r="A485" s="138">
        <f t="shared" si="14"/>
        <v>0</v>
      </c>
      <c r="B485" s="130">
        <f t="shared" si="15"/>
        <v>0</v>
      </c>
    </row>
    <row r="486" spans="1:2" hidden="1">
      <c r="A486" s="138">
        <f t="shared" si="14"/>
        <v>0</v>
      </c>
      <c r="B486" s="130">
        <f t="shared" si="15"/>
        <v>0</v>
      </c>
    </row>
    <row r="487" spans="1:2" hidden="1">
      <c r="A487" s="138">
        <f t="shared" si="14"/>
        <v>0</v>
      </c>
      <c r="B487" s="130">
        <f t="shared" si="15"/>
        <v>0</v>
      </c>
    </row>
    <row r="488" spans="1:2" hidden="1">
      <c r="A488" s="138">
        <f t="shared" si="14"/>
        <v>0</v>
      </c>
      <c r="B488" s="130">
        <f t="shared" si="15"/>
        <v>0</v>
      </c>
    </row>
    <row r="489" spans="1:2" hidden="1">
      <c r="A489" s="138">
        <f t="shared" si="14"/>
        <v>0</v>
      </c>
      <c r="B489" s="130">
        <f t="shared" si="15"/>
        <v>0</v>
      </c>
    </row>
    <row r="490" spans="1:2" hidden="1">
      <c r="A490" s="138">
        <f t="shared" ref="A490:A553" si="16">IF(C490="  Итог",0,IF(ISERROR(IF(B490+C490+D490+E490=0,0,1))=TRUE,1,0))</f>
        <v>0</v>
      </c>
      <c r="B490" s="130">
        <f t="shared" si="15"/>
        <v>0</v>
      </c>
    </row>
    <row r="491" spans="1:2" hidden="1">
      <c r="A491" s="138">
        <f t="shared" si="16"/>
        <v>0</v>
      </c>
      <c r="B491" s="130">
        <f t="shared" si="15"/>
        <v>0</v>
      </c>
    </row>
    <row r="492" spans="1:2" hidden="1">
      <c r="A492" s="138">
        <f t="shared" si="16"/>
        <v>0</v>
      </c>
      <c r="B492" s="130">
        <f t="shared" si="15"/>
        <v>0</v>
      </c>
    </row>
    <row r="493" spans="1:2" hidden="1">
      <c r="A493" s="138">
        <f t="shared" si="16"/>
        <v>0</v>
      </c>
      <c r="B493" s="130">
        <f t="shared" si="15"/>
        <v>0</v>
      </c>
    </row>
    <row r="494" spans="1:2" hidden="1">
      <c r="A494" s="138">
        <f t="shared" si="16"/>
        <v>0</v>
      </c>
      <c r="B494" s="130">
        <f t="shared" si="15"/>
        <v>0</v>
      </c>
    </row>
    <row r="495" spans="1:2" hidden="1">
      <c r="A495" s="138">
        <f t="shared" si="16"/>
        <v>0</v>
      </c>
      <c r="B495" s="130">
        <f t="shared" si="15"/>
        <v>0</v>
      </c>
    </row>
    <row r="496" spans="1:2" hidden="1">
      <c r="A496" s="138">
        <f t="shared" si="16"/>
        <v>0</v>
      </c>
      <c r="B496" s="130">
        <f t="shared" si="15"/>
        <v>0</v>
      </c>
    </row>
    <row r="497" spans="1:2" hidden="1">
      <c r="A497" s="138">
        <f t="shared" si="16"/>
        <v>0</v>
      </c>
      <c r="B497" s="130">
        <f t="shared" si="15"/>
        <v>0</v>
      </c>
    </row>
    <row r="498" spans="1:2" hidden="1">
      <c r="A498" s="138">
        <f t="shared" si="16"/>
        <v>0</v>
      </c>
      <c r="B498" s="130">
        <f t="shared" si="15"/>
        <v>0</v>
      </c>
    </row>
    <row r="499" spans="1:2" hidden="1">
      <c r="A499" s="138">
        <f t="shared" si="16"/>
        <v>0</v>
      </c>
      <c r="B499" s="130">
        <f t="shared" si="15"/>
        <v>0</v>
      </c>
    </row>
    <row r="500" spans="1:2" hidden="1">
      <c r="A500" s="138">
        <f t="shared" si="16"/>
        <v>0</v>
      </c>
      <c r="B500" s="130">
        <f t="shared" si="15"/>
        <v>0</v>
      </c>
    </row>
    <row r="501" spans="1:2" hidden="1">
      <c r="A501" s="138">
        <f t="shared" si="16"/>
        <v>0</v>
      </c>
      <c r="B501" s="130">
        <f t="shared" si="15"/>
        <v>0</v>
      </c>
    </row>
    <row r="502" spans="1:2" hidden="1">
      <c r="A502" s="138">
        <f t="shared" si="16"/>
        <v>0</v>
      </c>
      <c r="B502" s="130">
        <f t="shared" si="15"/>
        <v>0</v>
      </c>
    </row>
    <row r="503" spans="1:2" hidden="1">
      <c r="A503" s="138">
        <f t="shared" si="16"/>
        <v>0</v>
      </c>
      <c r="B503" s="130">
        <f t="shared" si="15"/>
        <v>0</v>
      </c>
    </row>
    <row r="504" spans="1:2" hidden="1">
      <c r="A504" s="138">
        <f t="shared" si="16"/>
        <v>0</v>
      </c>
      <c r="B504" s="130">
        <f t="shared" si="15"/>
        <v>0</v>
      </c>
    </row>
    <row r="505" spans="1:2" hidden="1">
      <c r="A505" s="138">
        <f t="shared" si="16"/>
        <v>0</v>
      </c>
      <c r="B505" s="130">
        <f t="shared" si="15"/>
        <v>0</v>
      </c>
    </row>
    <row r="506" spans="1:2" hidden="1">
      <c r="A506" s="138">
        <f t="shared" si="16"/>
        <v>0</v>
      </c>
      <c r="B506" s="130">
        <f t="shared" si="15"/>
        <v>0</v>
      </c>
    </row>
    <row r="507" spans="1:2" hidden="1">
      <c r="A507" s="138">
        <f t="shared" si="16"/>
        <v>0</v>
      </c>
      <c r="B507" s="130">
        <f t="shared" si="15"/>
        <v>0</v>
      </c>
    </row>
    <row r="508" spans="1:2" hidden="1">
      <c r="A508" s="138">
        <f t="shared" si="16"/>
        <v>0</v>
      </c>
      <c r="B508" s="130">
        <f t="shared" si="15"/>
        <v>0</v>
      </c>
    </row>
    <row r="509" spans="1:2" hidden="1">
      <c r="A509" s="138">
        <f t="shared" si="16"/>
        <v>0</v>
      </c>
      <c r="B509" s="130">
        <f t="shared" si="15"/>
        <v>0</v>
      </c>
    </row>
    <row r="510" spans="1:2" hidden="1">
      <c r="A510" s="138">
        <f t="shared" si="16"/>
        <v>0</v>
      </c>
      <c r="B510" s="130">
        <f t="shared" si="15"/>
        <v>0</v>
      </c>
    </row>
    <row r="511" spans="1:2" hidden="1">
      <c r="A511" s="138">
        <f t="shared" si="16"/>
        <v>0</v>
      </c>
      <c r="B511" s="130">
        <f t="shared" si="15"/>
        <v>0</v>
      </c>
    </row>
    <row r="512" spans="1:2" hidden="1">
      <c r="A512" s="138">
        <f t="shared" si="16"/>
        <v>0</v>
      </c>
      <c r="B512" s="130">
        <f t="shared" si="15"/>
        <v>0</v>
      </c>
    </row>
    <row r="513" spans="1:2" hidden="1">
      <c r="A513" s="138">
        <f t="shared" si="16"/>
        <v>0</v>
      </c>
      <c r="B513" s="130">
        <f t="shared" si="15"/>
        <v>0</v>
      </c>
    </row>
    <row r="514" spans="1:2" hidden="1">
      <c r="A514" s="138">
        <f t="shared" si="16"/>
        <v>0</v>
      </c>
      <c r="B514" s="130">
        <f t="shared" si="15"/>
        <v>0</v>
      </c>
    </row>
    <row r="515" spans="1:2" hidden="1">
      <c r="A515" s="138">
        <f t="shared" si="16"/>
        <v>0</v>
      </c>
      <c r="B515" s="130">
        <f t="shared" si="15"/>
        <v>0</v>
      </c>
    </row>
    <row r="516" spans="1:2" hidden="1">
      <c r="A516" s="138">
        <f t="shared" si="16"/>
        <v>0</v>
      </c>
      <c r="B516" s="130">
        <f t="shared" si="15"/>
        <v>0</v>
      </c>
    </row>
    <row r="517" spans="1:2" hidden="1">
      <c r="A517" s="138">
        <f t="shared" si="16"/>
        <v>0</v>
      </c>
      <c r="B517" s="130">
        <f t="shared" si="15"/>
        <v>0</v>
      </c>
    </row>
    <row r="518" spans="1:2" hidden="1">
      <c r="A518" s="138">
        <f t="shared" si="16"/>
        <v>0</v>
      </c>
      <c r="B518" s="130">
        <f t="shared" si="15"/>
        <v>0</v>
      </c>
    </row>
    <row r="519" spans="1:2" hidden="1">
      <c r="A519" s="138">
        <f t="shared" si="16"/>
        <v>0</v>
      </c>
      <c r="B519" s="130">
        <f t="shared" si="15"/>
        <v>0</v>
      </c>
    </row>
    <row r="520" spans="1:2" hidden="1">
      <c r="A520" s="138">
        <f t="shared" si="16"/>
        <v>0</v>
      </c>
      <c r="B520" s="130">
        <f t="shared" si="15"/>
        <v>0</v>
      </c>
    </row>
    <row r="521" spans="1:2" hidden="1">
      <c r="A521" s="138">
        <f t="shared" si="16"/>
        <v>0</v>
      </c>
      <c r="B521" s="130">
        <f t="shared" si="15"/>
        <v>0</v>
      </c>
    </row>
    <row r="522" spans="1:2" hidden="1">
      <c r="A522" s="138">
        <f t="shared" si="16"/>
        <v>0</v>
      </c>
      <c r="B522" s="130">
        <f t="shared" si="15"/>
        <v>0</v>
      </c>
    </row>
    <row r="523" spans="1:2" hidden="1">
      <c r="A523" s="138">
        <f t="shared" si="16"/>
        <v>0</v>
      </c>
      <c r="B523" s="130">
        <f t="shared" si="15"/>
        <v>0</v>
      </c>
    </row>
    <row r="524" spans="1:2" hidden="1">
      <c r="A524" s="138">
        <f t="shared" si="16"/>
        <v>0</v>
      </c>
      <c r="B524" s="130">
        <f t="shared" ref="B524:B587" si="17">IF(ISERROR(VLOOKUP(C525,сметы,3,FALSE))=TRUE,0,VLOOKUP(C525,сметы,3,FALSE))</f>
        <v>0</v>
      </c>
    </row>
    <row r="525" spans="1:2" hidden="1">
      <c r="A525" s="138">
        <f t="shared" si="16"/>
        <v>0</v>
      </c>
      <c r="B525" s="130">
        <f t="shared" si="17"/>
        <v>0</v>
      </c>
    </row>
    <row r="526" spans="1:2" hidden="1">
      <c r="A526" s="138">
        <f t="shared" si="16"/>
        <v>0</v>
      </c>
      <c r="B526" s="130">
        <f t="shared" si="17"/>
        <v>0</v>
      </c>
    </row>
    <row r="527" spans="1:2" hidden="1">
      <c r="A527" s="138">
        <f t="shared" si="16"/>
        <v>0</v>
      </c>
      <c r="B527" s="130">
        <f t="shared" si="17"/>
        <v>0</v>
      </c>
    </row>
    <row r="528" spans="1:2" hidden="1">
      <c r="A528" s="138">
        <f t="shared" si="16"/>
        <v>0</v>
      </c>
      <c r="B528" s="130">
        <f t="shared" si="17"/>
        <v>0</v>
      </c>
    </row>
    <row r="529" spans="1:2" hidden="1">
      <c r="A529" s="138">
        <f t="shared" si="16"/>
        <v>0</v>
      </c>
      <c r="B529" s="130">
        <f t="shared" si="17"/>
        <v>0</v>
      </c>
    </row>
    <row r="530" spans="1:2" hidden="1">
      <c r="A530" s="138">
        <f t="shared" si="16"/>
        <v>0</v>
      </c>
      <c r="B530" s="130">
        <f t="shared" si="17"/>
        <v>0</v>
      </c>
    </row>
    <row r="531" spans="1:2" hidden="1">
      <c r="A531" s="138">
        <f t="shared" si="16"/>
        <v>0</v>
      </c>
      <c r="B531" s="130">
        <f t="shared" si="17"/>
        <v>0</v>
      </c>
    </row>
    <row r="532" spans="1:2" hidden="1">
      <c r="A532" s="138">
        <f t="shared" si="16"/>
        <v>0</v>
      </c>
      <c r="B532" s="130">
        <f t="shared" si="17"/>
        <v>0</v>
      </c>
    </row>
    <row r="533" spans="1:2" hidden="1">
      <c r="A533" s="138">
        <f t="shared" si="16"/>
        <v>0</v>
      </c>
      <c r="B533" s="130">
        <f t="shared" si="17"/>
        <v>0</v>
      </c>
    </row>
    <row r="534" spans="1:2" hidden="1">
      <c r="A534" s="138">
        <f t="shared" si="16"/>
        <v>0</v>
      </c>
      <c r="B534" s="130">
        <f t="shared" si="17"/>
        <v>0</v>
      </c>
    </row>
    <row r="535" spans="1:2" hidden="1">
      <c r="A535" s="138">
        <f t="shared" si="16"/>
        <v>0</v>
      </c>
      <c r="B535" s="130">
        <f t="shared" si="17"/>
        <v>0</v>
      </c>
    </row>
    <row r="536" spans="1:2" hidden="1">
      <c r="A536" s="138">
        <f t="shared" si="16"/>
        <v>0</v>
      </c>
      <c r="B536" s="130">
        <f t="shared" si="17"/>
        <v>0</v>
      </c>
    </row>
    <row r="537" spans="1:2" hidden="1">
      <c r="A537" s="138">
        <f t="shared" si="16"/>
        <v>0</v>
      </c>
      <c r="B537" s="130">
        <f t="shared" si="17"/>
        <v>0</v>
      </c>
    </row>
    <row r="538" spans="1:2" hidden="1">
      <c r="A538" s="138">
        <f t="shared" si="16"/>
        <v>0</v>
      </c>
      <c r="B538" s="130">
        <f t="shared" si="17"/>
        <v>0</v>
      </c>
    </row>
    <row r="539" spans="1:2" hidden="1">
      <c r="A539" s="138">
        <f t="shared" si="16"/>
        <v>0</v>
      </c>
      <c r="B539" s="130">
        <f t="shared" si="17"/>
        <v>0</v>
      </c>
    </row>
    <row r="540" spans="1:2" hidden="1">
      <c r="A540" s="138">
        <f t="shared" si="16"/>
        <v>0</v>
      </c>
      <c r="B540" s="130">
        <f t="shared" si="17"/>
        <v>0</v>
      </c>
    </row>
    <row r="541" spans="1:2" hidden="1">
      <c r="A541" s="138">
        <f t="shared" si="16"/>
        <v>0</v>
      </c>
      <c r="B541" s="130">
        <f t="shared" si="17"/>
        <v>0</v>
      </c>
    </row>
    <row r="542" spans="1:2" hidden="1">
      <c r="A542" s="138">
        <f t="shared" si="16"/>
        <v>0</v>
      </c>
      <c r="B542" s="130">
        <f t="shared" si="17"/>
        <v>0</v>
      </c>
    </row>
    <row r="543" spans="1:2" hidden="1">
      <c r="A543" s="138">
        <f t="shared" si="16"/>
        <v>0</v>
      </c>
      <c r="B543" s="130">
        <f t="shared" si="17"/>
        <v>0</v>
      </c>
    </row>
    <row r="544" spans="1:2" hidden="1">
      <c r="A544" s="138">
        <f t="shared" si="16"/>
        <v>0</v>
      </c>
      <c r="B544" s="130">
        <f t="shared" si="17"/>
        <v>0</v>
      </c>
    </row>
    <row r="545" spans="1:2" hidden="1">
      <c r="A545" s="138">
        <f t="shared" si="16"/>
        <v>0</v>
      </c>
      <c r="B545" s="130">
        <f t="shared" si="17"/>
        <v>0</v>
      </c>
    </row>
    <row r="546" spans="1:2" hidden="1">
      <c r="A546" s="138">
        <f t="shared" si="16"/>
        <v>0</v>
      </c>
      <c r="B546" s="130">
        <f t="shared" si="17"/>
        <v>0</v>
      </c>
    </row>
    <row r="547" spans="1:2" hidden="1">
      <c r="A547" s="138">
        <f t="shared" si="16"/>
        <v>0</v>
      </c>
      <c r="B547" s="130">
        <f t="shared" si="17"/>
        <v>0</v>
      </c>
    </row>
    <row r="548" spans="1:2" hidden="1">
      <c r="A548" s="138">
        <f t="shared" si="16"/>
        <v>0</v>
      </c>
      <c r="B548" s="130">
        <f t="shared" si="17"/>
        <v>0</v>
      </c>
    </row>
    <row r="549" spans="1:2" hidden="1">
      <c r="A549" s="138">
        <f t="shared" si="16"/>
        <v>0</v>
      </c>
      <c r="B549" s="130">
        <f t="shared" si="17"/>
        <v>0</v>
      </c>
    </row>
    <row r="550" spans="1:2" hidden="1">
      <c r="A550" s="138">
        <f t="shared" si="16"/>
        <v>0</v>
      </c>
      <c r="B550" s="130">
        <f t="shared" si="17"/>
        <v>0</v>
      </c>
    </row>
    <row r="551" spans="1:2" hidden="1">
      <c r="A551" s="138">
        <f t="shared" si="16"/>
        <v>0</v>
      </c>
      <c r="B551" s="130">
        <f t="shared" si="17"/>
        <v>0</v>
      </c>
    </row>
    <row r="552" spans="1:2" hidden="1">
      <c r="A552" s="138">
        <f t="shared" si="16"/>
        <v>0</v>
      </c>
      <c r="B552" s="130">
        <f t="shared" si="17"/>
        <v>0</v>
      </c>
    </row>
    <row r="553" spans="1:2" hidden="1">
      <c r="A553" s="138">
        <f t="shared" si="16"/>
        <v>0</v>
      </c>
      <c r="B553" s="130">
        <f t="shared" si="17"/>
        <v>0</v>
      </c>
    </row>
    <row r="554" spans="1:2" hidden="1">
      <c r="A554" s="138">
        <f t="shared" ref="A554:A617" si="18">IF(C554="  Итог",0,IF(ISERROR(IF(B554+C554+D554+E554=0,0,1))=TRUE,1,0))</f>
        <v>0</v>
      </c>
      <c r="B554" s="130">
        <f t="shared" si="17"/>
        <v>0</v>
      </c>
    </row>
    <row r="555" spans="1:2" hidden="1">
      <c r="A555" s="138">
        <f t="shared" si="18"/>
        <v>0</v>
      </c>
      <c r="B555" s="130">
        <f t="shared" si="17"/>
        <v>0</v>
      </c>
    </row>
    <row r="556" spans="1:2" hidden="1">
      <c r="A556" s="138">
        <f t="shared" si="18"/>
        <v>0</v>
      </c>
      <c r="B556" s="130">
        <f t="shared" si="17"/>
        <v>0</v>
      </c>
    </row>
    <row r="557" spans="1:2" hidden="1">
      <c r="A557" s="138">
        <f t="shared" si="18"/>
        <v>0</v>
      </c>
      <c r="B557" s="130">
        <f t="shared" si="17"/>
        <v>0</v>
      </c>
    </row>
    <row r="558" spans="1:2" hidden="1">
      <c r="A558" s="138">
        <f t="shared" si="18"/>
        <v>0</v>
      </c>
      <c r="B558" s="130">
        <f t="shared" si="17"/>
        <v>0</v>
      </c>
    </row>
    <row r="559" spans="1:2" hidden="1">
      <c r="A559" s="138">
        <f t="shared" si="18"/>
        <v>0</v>
      </c>
      <c r="B559" s="130">
        <f t="shared" si="17"/>
        <v>0</v>
      </c>
    </row>
    <row r="560" spans="1:2" hidden="1">
      <c r="A560" s="138">
        <f t="shared" si="18"/>
        <v>0</v>
      </c>
      <c r="B560" s="130">
        <f t="shared" si="17"/>
        <v>0</v>
      </c>
    </row>
    <row r="561" spans="1:2" hidden="1">
      <c r="A561" s="138">
        <f t="shared" si="18"/>
        <v>0</v>
      </c>
      <c r="B561" s="130">
        <f t="shared" si="17"/>
        <v>0</v>
      </c>
    </row>
    <row r="562" spans="1:2" hidden="1">
      <c r="A562" s="138">
        <f t="shared" si="18"/>
        <v>0</v>
      </c>
      <c r="B562" s="130">
        <f t="shared" si="17"/>
        <v>0</v>
      </c>
    </row>
    <row r="563" spans="1:2" hidden="1">
      <c r="A563" s="138">
        <f t="shared" si="18"/>
        <v>0</v>
      </c>
      <c r="B563" s="130">
        <f t="shared" si="17"/>
        <v>0</v>
      </c>
    </row>
    <row r="564" spans="1:2" hidden="1">
      <c r="A564" s="138">
        <f t="shared" si="18"/>
        <v>0</v>
      </c>
      <c r="B564" s="130">
        <f t="shared" si="17"/>
        <v>0</v>
      </c>
    </row>
    <row r="565" spans="1:2" hidden="1">
      <c r="A565" s="138">
        <f t="shared" si="18"/>
        <v>0</v>
      </c>
      <c r="B565" s="130">
        <f t="shared" si="17"/>
        <v>0</v>
      </c>
    </row>
    <row r="566" spans="1:2" hidden="1">
      <c r="A566" s="138">
        <f t="shared" si="18"/>
        <v>0</v>
      </c>
      <c r="B566" s="130">
        <f t="shared" si="17"/>
        <v>0</v>
      </c>
    </row>
    <row r="567" spans="1:2" hidden="1">
      <c r="A567" s="138">
        <f t="shared" si="18"/>
        <v>0</v>
      </c>
      <c r="B567" s="130">
        <f t="shared" si="17"/>
        <v>0</v>
      </c>
    </row>
    <row r="568" spans="1:2" hidden="1">
      <c r="A568" s="138">
        <f t="shared" si="18"/>
        <v>0</v>
      </c>
      <c r="B568" s="130">
        <f t="shared" si="17"/>
        <v>0</v>
      </c>
    </row>
    <row r="569" spans="1:2" hidden="1">
      <c r="A569" s="138">
        <f t="shared" si="18"/>
        <v>0</v>
      </c>
      <c r="B569" s="130">
        <f t="shared" si="17"/>
        <v>0</v>
      </c>
    </row>
    <row r="570" spans="1:2" hidden="1">
      <c r="A570" s="138">
        <f t="shared" si="18"/>
        <v>0</v>
      </c>
      <c r="B570" s="130">
        <f t="shared" si="17"/>
        <v>0</v>
      </c>
    </row>
    <row r="571" spans="1:2" hidden="1">
      <c r="A571" s="138">
        <f t="shared" si="18"/>
        <v>0</v>
      </c>
      <c r="B571" s="130">
        <f t="shared" si="17"/>
        <v>0</v>
      </c>
    </row>
    <row r="572" spans="1:2" hidden="1">
      <c r="A572" s="138">
        <f t="shared" si="18"/>
        <v>0</v>
      </c>
      <c r="B572" s="130">
        <f t="shared" si="17"/>
        <v>0</v>
      </c>
    </row>
    <row r="573" spans="1:2" hidden="1">
      <c r="A573" s="138">
        <f t="shared" si="18"/>
        <v>0</v>
      </c>
      <c r="B573" s="130">
        <f t="shared" si="17"/>
        <v>0</v>
      </c>
    </row>
    <row r="574" spans="1:2" hidden="1">
      <c r="A574" s="138">
        <f t="shared" si="18"/>
        <v>0</v>
      </c>
      <c r="B574" s="130">
        <f t="shared" si="17"/>
        <v>0</v>
      </c>
    </row>
    <row r="575" spans="1:2" hidden="1">
      <c r="A575" s="138">
        <f t="shared" si="18"/>
        <v>0</v>
      </c>
      <c r="B575" s="130">
        <f t="shared" si="17"/>
        <v>0</v>
      </c>
    </row>
    <row r="576" spans="1:2" hidden="1">
      <c r="A576" s="138">
        <f t="shared" si="18"/>
        <v>0</v>
      </c>
      <c r="B576" s="130">
        <f t="shared" si="17"/>
        <v>0</v>
      </c>
    </row>
    <row r="577" spans="1:2" hidden="1">
      <c r="A577" s="138">
        <f t="shared" si="18"/>
        <v>0</v>
      </c>
      <c r="B577" s="130">
        <f t="shared" si="17"/>
        <v>0</v>
      </c>
    </row>
    <row r="578" spans="1:2" hidden="1">
      <c r="A578" s="138">
        <f t="shared" si="18"/>
        <v>0</v>
      </c>
      <c r="B578" s="130">
        <f t="shared" si="17"/>
        <v>0</v>
      </c>
    </row>
    <row r="579" spans="1:2" hidden="1">
      <c r="A579" s="138">
        <f t="shared" si="18"/>
        <v>0</v>
      </c>
      <c r="B579" s="130">
        <f t="shared" si="17"/>
        <v>0</v>
      </c>
    </row>
    <row r="580" spans="1:2" hidden="1">
      <c r="A580" s="138">
        <f t="shared" si="18"/>
        <v>0</v>
      </c>
      <c r="B580" s="130">
        <f t="shared" si="17"/>
        <v>0</v>
      </c>
    </row>
    <row r="581" spans="1:2" hidden="1">
      <c r="A581" s="138">
        <f t="shared" si="18"/>
        <v>0</v>
      </c>
      <c r="B581" s="130">
        <f t="shared" si="17"/>
        <v>0</v>
      </c>
    </row>
    <row r="582" spans="1:2" hidden="1">
      <c r="A582" s="138">
        <f t="shared" si="18"/>
        <v>0</v>
      </c>
      <c r="B582" s="130">
        <f t="shared" si="17"/>
        <v>0</v>
      </c>
    </row>
    <row r="583" spans="1:2" hidden="1">
      <c r="A583" s="138">
        <f t="shared" si="18"/>
        <v>0</v>
      </c>
      <c r="B583" s="130">
        <f t="shared" si="17"/>
        <v>0</v>
      </c>
    </row>
    <row r="584" spans="1:2" hidden="1">
      <c r="A584" s="138">
        <f t="shared" si="18"/>
        <v>0</v>
      </c>
      <c r="B584" s="130">
        <f t="shared" si="17"/>
        <v>0</v>
      </c>
    </row>
    <row r="585" spans="1:2" hidden="1">
      <c r="A585" s="138">
        <f t="shared" si="18"/>
        <v>0</v>
      </c>
      <c r="B585" s="130">
        <f t="shared" si="17"/>
        <v>0</v>
      </c>
    </row>
    <row r="586" spans="1:2" hidden="1">
      <c r="A586" s="138">
        <f t="shared" si="18"/>
        <v>0</v>
      </c>
      <c r="B586" s="130">
        <f t="shared" si="17"/>
        <v>0</v>
      </c>
    </row>
    <row r="587" spans="1:2" hidden="1">
      <c r="A587" s="138">
        <f t="shared" si="18"/>
        <v>0</v>
      </c>
      <c r="B587" s="130">
        <f t="shared" si="17"/>
        <v>0</v>
      </c>
    </row>
    <row r="588" spans="1:2" hidden="1">
      <c r="A588" s="138">
        <f t="shared" si="18"/>
        <v>0</v>
      </c>
      <c r="B588" s="130">
        <f t="shared" ref="B588:B651" si="19">IF(ISERROR(VLOOKUP(C589,сметы,3,FALSE))=TRUE,0,VLOOKUP(C589,сметы,3,FALSE))</f>
        <v>0</v>
      </c>
    </row>
    <row r="589" spans="1:2" hidden="1">
      <c r="A589" s="138">
        <f t="shared" si="18"/>
        <v>0</v>
      </c>
      <c r="B589" s="130">
        <f t="shared" si="19"/>
        <v>0</v>
      </c>
    </row>
    <row r="590" spans="1:2" hidden="1">
      <c r="A590" s="138">
        <f t="shared" si="18"/>
        <v>0</v>
      </c>
      <c r="B590" s="130">
        <f t="shared" si="19"/>
        <v>0</v>
      </c>
    </row>
    <row r="591" spans="1:2" hidden="1">
      <c r="A591" s="138">
        <f t="shared" si="18"/>
        <v>0</v>
      </c>
      <c r="B591" s="130">
        <f t="shared" si="19"/>
        <v>0</v>
      </c>
    </row>
    <row r="592" spans="1:2" hidden="1">
      <c r="A592" s="138">
        <f t="shared" si="18"/>
        <v>0</v>
      </c>
      <c r="B592" s="130">
        <f t="shared" si="19"/>
        <v>0</v>
      </c>
    </row>
    <row r="593" spans="1:2" hidden="1">
      <c r="A593" s="138">
        <f t="shared" si="18"/>
        <v>0</v>
      </c>
      <c r="B593" s="130">
        <f t="shared" si="19"/>
        <v>0</v>
      </c>
    </row>
    <row r="594" spans="1:2" hidden="1">
      <c r="A594" s="138">
        <f t="shared" si="18"/>
        <v>0</v>
      </c>
      <c r="B594" s="130">
        <f t="shared" si="19"/>
        <v>0</v>
      </c>
    </row>
    <row r="595" spans="1:2" hidden="1">
      <c r="A595" s="138">
        <f t="shared" si="18"/>
        <v>0</v>
      </c>
      <c r="B595" s="130">
        <f t="shared" si="19"/>
        <v>0</v>
      </c>
    </row>
    <row r="596" spans="1:2" hidden="1">
      <c r="A596" s="138">
        <f t="shared" si="18"/>
        <v>0</v>
      </c>
      <c r="B596" s="130">
        <f t="shared" si="19"/>
        <v>0</v>
      </c>
    </row>
    <row r="597" spans="1:2" hidden="1">
      <c r="A597" s="138">
        <f t="shared" si="18"/>
        <v>0</v>
      </c>
      <c r="B597" s="130">
        <f t="shared" si="19"/>
        <v>0</v>
      </c>
    </row>
    <row r="598" spans="1:2" hidden="1">
      <c r="A598" s="138">
        <f t="shared" si="18"/>
        <v>0</v>
      </c>
      <c r="B598" s="130">
        <f t="shared" si="19"/>
        <v>0</v>
      </c>
    </row>
    <row r="599" spans="1:2" hidden="1">
      <c r="A599" s="138">
        <f t="shared" si="18"/>
        <v>0</v>
      </c>
      <c r="B599" s="130">
        <f t="shared" si="19"/>
        <v>0</v>
      </c>
    </row>
    <row r="600" spans="1:2" hidden="1">
      <c r="A600" s="138">
        <f t="shared" si="18"/>
        <v>0</v>
      </c>
      <c r="B600" s="130">
        <f t="shared" si="19"/>
        <v>0</v>
      </c>
    </row>
    <row r="601" spans="1:2" hidden="1">
      <c r="A601" s="138">
        <f t="shared" si="18"/>
        <v>0</v>
      </c>
      <c r="B601" s="130">
        <f t="shared" si="19"/>
        <v>0</v>
      </c>
    </row>
    <row r="602" spans="1:2" hidden="1">
      <c r="A602" s="138">
        <f t="shared" si="18"/>
        <v>0</v>
      </c>
      <c r="B602" s="130">
        <f t="shared" si="19"/>
        <v>0</v>
      </c>
    </row>
    <row r="603" spans="1:2" hidden="1">
      <c r="A603" s="138">
        <f t="shared" si="18"/>
        <v>0</v>
      </c>
      <c r="B603" s="130">
        <f t="shared" si="19"/>
        <v>0</v>
      </c>
    </row>
    <row r="604" spans="1:2" hidden="1">
      <c r="A604" s="138">
        <f t="shared" si="18"/>
        <v>0</v>
      </c>
      <c r="B604" s="130">
        <f t="shared" si="19"/>
        <v>0</v>
      </c>
    </row>
    <row r="605" spans="1:2" hidden="1">
      <c r="A605" s="138">
        <f t="shared" si="18"/>
        <v>0</v>
      </c>
      <c r="B605" s="130">
        <f t="shared" si="19"/>
        <v>0</v>
      </c>
    </row>
    <row r="606" spans="1:2" hidden="1">
      <c r="A606" s="138">
        <f t="shared" si="18"/>
        <v>0</v>
      </c>
      <c r="B606" s="130">
        <f t="shared" si="19"/>
        <v>0</v>
      </c>
    </row>
    <row r="607" spans="1:2" hidden="1">
      <c r="A607" s="138">
        <f t="shared" si="18"/>
        <v>0</v>
      </c>
      <c r="B607" s="130">
        <f t="shared" si="19"/>
        <v>0</v>
      </c>
    </row>
    <row r="608" spans="1:2" hidden="1">
      <c r="A608" s="138">
        <f t="shared" si="18"/>
        <v>0</v>
      </c>
      <c r="B608" s="130">
        <f t="shared" si="19"/>
        <v>0</v>
      </c>
    </row>
    <row r="609" spans="1:2" hidden="1">
      <c r="A609" s="138">
        <f t="shared" si="18"/>
        <v>0</v>
      </c>
      <c r="B609" s="130">
        <f t="shared" si="19"/>
        <v>0</v>
      </c>
    </row>
    <row r="610" spans="1:2" hidden="1">
      <c r="A610" s="138">
        <f t="shared" si="18"/>
        <v>0</v>
      </c>
      <c r="B610" s="130">
        <f t="shared" si="19"/>
        <v>0</v>
      </c>
    </row>
    <row r="611" spans="1:2" hidden="1">
      <c r="A611" s="138">
        <f t="shared" si="18"/>
        <v>0</v>
      </c>
      <c r="B611" s="130">
        <f t="shared" si="19"/>
        <v>0</v>
      </c>
    </row>
    <row r="612" spans="1:2" hidden="1">
      <c r="A612" s="138">
        <f t="shared" si="18"/>
        <v>0</v>
      </c>
      <c r="B612" s="130">
        <f t="shared" si="19"/>
        <v>0</v>
      </c>
    </row>
    <row r="613" spans="1:2" hidden="1">
      <c r="A613" s="138">
        <f t="shared" si="18"/>
        <v>0</v>
      </c>
      <c r="B613" s="130">
        <f t="shared" si="19"/>
        <v>0</v>
      </c>
    </row>
    <row r="614" spans="1:2" hidden="1">
      <c r="A614" s="138">
        <f t="shared" si="18"/>
        <v>0</v>
      </c>
      <c r="B614" s="130">
        <f t="shared" si="19"/>
        <v>0</v>
      </c>
    </row>
    <row r="615" spans="1:2" hidden="1">
      <c r="A615" s="138">
        <f t="shared" si="18"/>
        <v>0</v>
      </c>
      <c r="B615" s="130">
        <f t="shared" si="19"/>
        <v>0</v>
      </c>
    </row>
    <row r="616" spans="1:2" hidden="1">
      <c r="A616" s="138">
        <f t="shared" si="18"/>
        <v>0</v>
      </c>
      <c r="B616" s="130">
        <f t="shared" si="19"/>
        <v>0</v>
      </c>
    </row>
    <row r="617" spans="1:2" hidden="1">
      <c r="A617" s="138">
        <f t="shared" si="18"/>
        <v>0</v>
      </c>
      <c r="B617" s="130">
        <f t="shared" si="19"/>
        <v>0</v>
      </c>
    </row>
    <row r="618" spans="1:2" hidden="1">
      <c r="A618" s="138">
        <f t="shared" ref="A618:A681" si="20">IF(C618="  Итог",0,IF(ISERROR(IF(B618+C618+D618+E618=0,0,1))=TRUE,1,0))</f>
        <v>0</v>
      </c>
      <c r="B618" s="130">
        <f t="shared" si="19"/>
        <v>0</v>
      </c>
    </row>
    <row r="619" spans="1:2" hidden="1">
      <c r="A619" s="138">
        <f t="shared" si="20"/>
        <v>0</v>
      </c>
      <c r="B619" s="130">
        <f t="shared" si="19"/>
        <v>0</v>
      </c>
    </row>
    <row r="620" spans="1:2" hidden="1">
      <c r="A620" s="138">
        <f t="shared" si="20"/>
        <v>0</v>
      </c>
      <c r="B620" s="130">
        <f t="shared" si="19"/>
        <v>0</v>
      </c>
    </row>
    <row r="621" spans="1:2" hidden="1">
      <c r="A621" s="138">
        <f t="shared" si="20"/>
        <v>0</v>
      </c>
      <c r="B621" s="130">
        <f t="shared" si="19"/>
        <v>0</v>
      </c>
    </row>
    <row r="622" spans="1:2" hidden="1">
      <c r="A622" s="138">
        <f t="shared" si="20"/>
        <v>0</v>
      </c>
      <c r="B622" s="130">
        <f t="shared" si="19"/>
        <v>0</v>
      </c>
    </row>
    <row r="623" spans="1:2" hidden="1">
      <c r="A623" s="138">
        <f t="shared" si="20"/>
        <v>0</v>
      </c>
      <c r="B623" s="130">
        <f t="shared" si="19"/>
        <v>0</v>
      </c>
    </row>
    <row r="624" spans="1:2" hidden="1">
      <c r="A624" s="138">
        <f t="shared" si="20"/>
        <v>0</v>
      </c>
      <c r="B624" s="130">
        <f t="shared" si="19"/>
        <v>0</v>
      </c>
    </row>
    <row r="625" spans="1:2" hidden="1">
      <c r="A625" s="138">
        <f t="shared" si="20"/>
        <v>0</v>
      </c>
      <c r="B625" s="130">
        <f t="shared" si="19"/>
        <v>0</v>
      </c>
    </row>
    <row r="626" spans="1:2" hidden="1">
      <c r="A626" s="138">
        <f t="shared" si="20"/>
        <v>0</v>
      </c>
      <c r="B626" s="130">
        <f t="shared" si="19"/>
        <v>0</v>
      </c>
    </row>
    <row r="627" spans="1:2" hidden="1">
      <c r="A627" s="138">
        <f t="shared" si="20"/>
        <v>0</v>
      </c>
      <c r="B627" s="130">
        <f t="shared" si="19"/>
        <v>0</v>
      </c>
    </row>
    <row r="628" spans="1:2" hidden="1">
      <c r="A628" s="138">
        <f t="shared" si="20"/>
        <v>0</v>
      </c>
      <c r="B628" s="130">
        <f t="shared" si="19"/>
        <v>0</v>
      </c>
    </row>
    <row r="629" spans="1:2" hidden="1">
      <c r="A629" s="138">
        <f t="shared" si="20"/>
        <v>0</v>
      </c>
      <c r="B629" s="130">
        <f t="shared" si="19"/>
        <v>0</v>
      </c>
    </row>
    <row r="630" spans="1:2" hidden="1">
      <c r="A630" s="138">
        <f t="shared" si="20"/>
        <v>0</v>
      </c>
      <c r="B630" s="130">
        <f t="shared" si="19"/>
        <v>0</v>
      </c>
    </row>
    <row r="631" spans="1:2" hidden="1">
      <c r="A631" s="138">
        <f t="shared" si="20"/>
        <v>0</v>
      </c>
      <c r="B631" s="130">
        <f t="shared" si="19"/>
        <v>0</v>
      </c>
    </row>
    <row r="632" spans="1:2" hidden="1">
      <c r="A632" s="138">
        <f t="shared" si="20"/>
        <v>0</v>
      </c>
      <c r="B632" s="130">
        <f t="shared" si="19"/>
        <v>0</v>
      </c>
    </row>
    <row r="633" spans="1:2" hidden="1">
      <c r="A633" s="138">
        <f t="shared" si="20"/>
        <v>0</v>
      </c>
      <c r="B633" s="130">
        <f t="shared" si="19"/>
        <v>0</v>
      </c>
    </row>
    <row r="634" spans="1:2" hidden="1">
      <c r="A634" s="138">
        <f t="shared" si="20"/>
        <v>0</v>
      </c>
      <c r="B634" s="130">
        <f t="shared" si="19"/>
        <v>0</v>
      </c>
    </row>
    <row r="635" spans="1:2" hidden="1">
      <c r="A635" s="138">
        <f t="shared" si="20"/>
        <v>0</v>
      </c>
      <c r="B635" s="130">
        <f t="shared" si="19"/>
        <v>0</v>
      </c>
    </row>
    <row r="636" spans="1:2" hidden="1">
      <c r="A636" s="138">
        <f t="shared" si="20"/>
        <v>0</v>
      </c>
      <c r="B636" s="130">
        <f t="shared" si="19"/>
        <v>0</v>
      </c>
    </row>
    <row r="637" spans="1:2" hidden="1">
      <c r="A637" s="138">
        <f t="shared" si="20"/>
        <v>0</v>
      </c>
      <c r="B637" s="130">
        <f t="shared" si="19"/>
        <v>0</v>
      </c>
    </row>
    <row r="638" spans="1:2" hidden="1">
      <c r="A638" s="138">
        <f t="shared" si="20"/>
        <v>0</v>
      </c>
      <c r="B638" s="130">
        <f t="shared" si="19"/>
        <v>0</v>
      </c>
    </row>
    <row r="639" spans="1:2" hidden="1">
      <c r="A639" s="138">
        <f t="shared" si="20"/>
        <v>0</v>
      </c>
      <c r="B639" s="130">
        <f t="shared" si="19"/>
        <v>0</v>
      </c>
    </row>
    <row r="640" spans="1:2" hidden="1">
      <c r="A640" s="138">
        <f t="shared" si="20"/>
        <v>0</v>
      </c>
      <c r="B640" s="130">
        <f t="shared" si="19"/>
        <v>0</v>
      </c>
    </row>
    <row r="641" spans="1:2" hidden="1">
      <c r="A641" s="138">
        <f t="shared" si="20"/>
        <v>0</v>
      </c>
      <c r="B641" s="130">
        <f t="shared" si="19"/>
        <v>0</v>
      </c>
    </row>
    <row r="642" spans="1:2" hidden="1">
      <c r="A642" s="138">
        <f t="shared" si="20"/>
        <v>0</v>
      </c>
      <c r="B642" s="130">
        <f t="shared" si="19"/>
        <v>0</v>
      </c>
    </row>
    <row r="643" spans="1:2" hidden="1">
      <c r="A643" s="138">
        <f t="shared" si="20"/>
        <v>0</v>
      </c>
      <c r="B643" s="130">
        <f t="shared" si="19"/>
        <v>0</v>
      </c>
    </row>
    <row r="644" spans="1:2" hidden="1">
      <c r="A644" s="138">
        <f t="shared" si="20"/>
        <v>0</v>
      </c>
      <c r="B644" s="130">
        <f t="shared" si="19"/>
        <v>0</v>
      </c>
    </row>
    <row r="645" spans="1:2" hidden="1">
      <c r="A645" s="138">
        <f t="shared" si="20"/>
        <v>0</v>
      </c>
      <c r="B645" s="130">
        <f t="shared" si="19"/>
        <v>0</v>
      </c>
    </row>
    <row r="646" spans="1:2" hidden="1">
      <c r="A646" s="138">
        <f t="shared" si="20"/>
        <v>0</v>
      </c>
      <c r="B646" s="130">
        <f t="shared" si="19"/>
        <v>0</v>
      </c>
    </row>
    <row r="647" spans="1:2" hidden="1">
      <c r="A647" s="138">
        <f t="shared" si="20"/>
        <v>0</v>
      </c>
      <c r="B647" s="130">
        <f t="shared" si="19"/>
        <v>0</v>
      </c>
    </row>
    <row r="648" spans="1:2" hidden="1">
      <c r="A648" s="138">
        <f t="shared" si="20"/>
        <v>0</v>
      </c>
      <c r="B648" s="130">
        <f t="shared" si="19"/>
        <v>0</v>
      </c>
    </row>
    <row r="649" spans="1:2" hidden="1">
      <c r="A649" s="138">
        <f t="shared" si="20"/>
        <v>0</v>
      </c>
      <c r="B649" s="130">
        <f t="shared" si="19"/>
        <v>0</v>
      </c>
    </row>
    <row r="650" spans="1:2" hidden="1">
      <c r="A650" s="138">
        <f t="shared" si="20"/>
        <v>0</v>
      </c>
      <c r="B650" s="130">
        <f t="shared" si="19"/>
        <v>0</v>
      </c>
    </row>
    <row r="651" spans="1:2" hidden="1">
      <c r="A651" s="138">
        <f t="shared" si="20"/>
        <v>0</v>
      </c>
      <c r="B651" s="130">
        <f t="shared" si="19"/>
        <v>0</v>
      </c>
    </row>
    <row r="652" spans="1:2" hidden="1">
      <c r="A652" s="138">
        <f t="shared" si="20"/>
        <v>0</v>
      </c>
      <c r="B652" s="130">
        <f t="shared" ref="B652:B715" si="21">IF(ISERROR(VLOOKUP(C653,сметы,3,FALSE))=TRUE,0,VLOOKUP(C653,сметы,3,FALSE))</f>
        <v>0</v>
      </c>
    </row>
    <row r="653" spans="1:2" hidden="1">
      <c r="A653" s="138">
        <f t="shared" si="20"/>
        <v>0</v>
      </c>
      <c r="B653" s="130">
        <f t="shared" si="21"/>
        <v>0</v>
      </c>
    </row>
    <row r="654" spans="1:2" hidden="1">
      <c r="A654" s="138">
        <f t="shared" si="20"/>
        <v>0</v>
      </c>
      <c r="B654" s="130">
        <f t="shared" si="21"/>
        <v>0</v>
      </c>
    </row>
    <row r="655" spans="1:2" hidden="1">
      <c r="A655" s="138">
        <f t="shared" si="20"/>
        <v>0</v>
      </c>
      <c r="B655" s="130">
        <f t="shared" si="21"/>
        <v>0</v>
      </c>
    </row>
    <row r="656" spans="1:2" hidden="1">
      <c r="A656" s="138">
        <f t="shared" si="20"/>
        <v>0</v>
      </c>
      <c r="B656" s="130">
        <f t="shared" si="21"/>
        <v>0</v>
      </c>
    </row>
    <row r="657" spans="1:2" hidden="1">
      <c r="A657" s="138">
        <f t="shared" si="20"/>
        <v>0</v>
      </c>
      <c r="B657" s="130">
        <f t="shared" si="21"/>
        <v>0</v>
      </c>
    </row>
    <row r="658" spans="1:2" hidden="1">
      <c r="A658" s="138">
        <f t="shared" si="20"/>
        <v>0</v>
      </c>
      <c r="B658" s="130">
        <f t="shared" si="21"/>
        <v>0</v>
      </c>
    </row>
    <row r="659" spans="1:2" hidden="1">
      <c r="A659" s="138">
        <f t="shared" si="20"/>
        <v>0</v>
      </c>
      <c r="B659" s="130">
        <f t="shared" si="21"/>
        <v>0</v>
      </c>
    </row>
    <row r="660" spans="1:2" hidden="1">
      <c r="A660" s="138">
        <f t="shared" si="20"/>
        <v>0</v>
      </c>
      <c r="B660" s="130">
        <f t="shared" si="21"/>
        <v>0</v>
      </c>
    </row>
    <row r="661" spans="1:2" hidden="1">
      <c r="A661" s="138">
        <f t="shared" si="20"/>
        <v>0</v>
      </c>
      <c r="B661" s="130">
        <f t="shared" si="21"/>
        <v>0</v>
      </c>
    </row>
    <row r="662" spans="1:2" hidden="1">
      <c r="A662" s="138">
        <f t="shared" si="20"/>
        <v>0</v>
      </c>
      <c r="B662" s="130">
        <f t="shared" si="21"/>
        <v>0</v>
      </c>
    </row>
    <row r="663" spans="1:2" hidden="1">
      <c r="A663" s="138">
        <f t="shared" si="20"/>
        <v>0</v>
      </c>
      <c r="B663" s="130">
        <f t="shared" si="21"/>
        <v>0</v>
      </c>
    </row>
    <row r="664" spans="1:2" hidden="1">
      <c r="A664" s="138">
        <f t="shared" si="20"/>
        <v>0</v>
      </c>
      <c r="B664" s="130">
        <f t="shared" si="21"/>
        <v>0</v>
      </c>
    </row>
    <row r="665" spans="1:2" hidden="1">
      <c r="A665" s="138">
        <f t="shared" si="20"/>
        <v>0</v>
      </c>
      <c r="B665" s="130">
        <f t="shared" si="21"/>
        <v>0</v>
      </c>
    </row>
    <row r="666" spans="1:2" hidden="1">
      <c r="A666" s="138">
        <f t="shared" si="20"/>
        <v>0</v>
      </c>
      <c r="B666" s="130">
        <f t="shared" si="21"/>
        <v>0</v>
      </c>
    </row>
    <row r="667" spans="1:2" hidden="1">
      <c r="A667" s="138">
        <f t="shared" si="20"/>
        <v>0</v>
      </c>
      <c r="B667" s="130">
        <f t="shared" si="21"/>
        <v>0</v>
      </c>
    </row>
    <row r="668" spans="1:2" hidden="1">
      <c r="A668" s="138">
        <f t="shared" si="20"/>
        <v>0</v>
      </c>
      <c r="B668" s="130">
        <f t="shared" si="21"/>
        <v>0</v>
      </c>
    </row>
    <row r="669" spans="1:2" hidden="1">
      <c r="A669" s="138">
        <f t="shared" si="20"/>
        <v>0</v>
      </c>
      <c r="B669" s="130">
        <f t="shared" si="21"/>
        <v>0</v>
      </c>
    </row>
    <row r="670" spans="1:2" hidden="1">
      <c r="A670" s="138">
        <f t="shared" si="20"/>
        <v>0</v>
      </c>
      <c r="B670" s="130">
        <f t="shared" si="21"/>
        <v>0</v>
      </c>
    </row>
    <row r="671" spans="1:2" hidden="1">
      <c r="A671" s="138">
        <f t="shared" si="20"/>
        <v>0</v>
      </c>
      <c r="B671" s="130">
        <f t="shared" si="21"/>
        <v>0</v>
      </c>
    </row>
    <row r="672" spans="1:2" hidden="1">
      <c r="A672" s="138">
        <f t="shared" si="20"/>
        <v>0</v>
      </c>
      <c r="B672" s="130">
        <f t="shared" si="21"/>
        <v>0</v>
      </c>
    </row>
    <row r="673" spans="1:2" hidden="1">
      <c r="A673" s="138">
        <f t="shared" si="20"/>
        <v>0</v>
      </c>
      <c r="B673" s="130">
        <f t="shared" si="21"/>
        <v>0</v>
      </c>
    </row>
    <row r="674" spans="1:2" hidden="1">
      <c r="A674" s="138">
        <f t="shared" si="20"/>
        <v>0</v>
      </c>
      <c r="B674" s="130">
        <f t="shared" si="21"/>
        <v>0</v>
      </c>
    </row>
    <row r="675" spans="1:2" hidden="1">
      <c r="A675" s="138">
        <f t="shared" si="20"/>
        <v>0</v>
      </c>
      <c r="B675" s="130">
        <f t="shared" si="21"/>
        <v>0</v>
      </c>
    </row>
    <row r="676" spans="1:2" hidden="1">
      <c r="A676" s="138">
        <f t="shared" si="20"/>
        <v>0</v>
      </c>
      <c r="B676" s="130">
        <f t="shared" si="21"/>
        <v>0</v>
      </c>
    </row>
    <row r="677" spans="1:2" hidden="1">
      <c r="A677" s="138">
        <f t="shared" si="20"/>
        <v>0</v>
      </c>
      <c r="B677" s="130">
        <f t="shared" si="21"/>
        <v>0</v>
      </c>
    </row>
    <row r="678" spans="1:2" hidden="1">
      <c r="A678" s="138">
        <f t="shared" si="20"/>
        <v>0</v>
      </c>
      <c r="B678" s="130">
        <f t="shared" si="21"/>
        <v>0</v>
      </c>
    </row>
    <row r="679" spans="1:2" hidden="1">
      <c r="A679" s="138">
        <f t="shared" si="20"/>
        <v>0</v>
      </c>
      <c r="B679" s="130">
        <f t="shared" si="21"/>
        <v>0</v>
      </c>
    </row>
    <row r="680" spans="1:2" hidden="1">
      <c r="A680" s="138">
        <f t="shared" si="20"/>
        <v>0</v>
      </c>
      <c r="B680" s="130">
        <f t="shared" si="21"/>
        <v>0</v>
      </c>
    </row>
    <row r="681" spans="1:2" hidden="1">
      <c r="A681" s="138">
        <f t="shared" si="20"/>
        <v>0</v>
      </c>
      <c r="B681" s="130">
        <f t="shared" si="21"/>
        <v>0</v>
      </c>
    </row>
    <row r="682" spans="1:2" hidden="1">
      <c r="A682" s="138">
        <f t="shared" ref="A682:A745" si="22">IF(C682="  Итог",0,IF(ISERROR(IF(B682+C682+D682+E682=0,0,1))=TRUE,1,0))</f>
        <v>0</v>
      </c>
      <c r="B682" s="130">
        <f t="shared" si="21"/>
        <v>0</v>
      </c>
    </row>
    <row r="683" spans="1:2" hidden="1">
      <c r="A683" s="138">
        <f t="shared" si="22"/>
        <v>0</v>
      </c>
      <c r="B683" s="130">
        <f t="shared" si="21"/>
        <v>0</v>
      </c>
    </row>
    <row r="684" spans="1:2" hidden="1">
      <c r="A684" s="138">
        <f t="shared" si="22"/>
        <v>0</v>
      </c>
      <c r="B684" s="130">
        <f t="shared" si="21"/>
        <v>0</v>
      </c>
    </row>
    <row r="685" spans="1:2" hidden="1">
      <c r="A685" s="138">
        <f t="shared" si="22"/>
        <v>0</v>
      </c>
      <c r="B685" s="130">
        <f t="shared" si="21"/>
        <v>0</v>
      </c>
    </row>
    <row r="686" spans="1:2" hidden="1">
      <c r="A686" s="138">
        <f t="shared" si="22"/>
        <v>0</v>
      </c>
      <c r="B686" s="130">
        <f t="shared" si="21"/>
        <v>0</v>
      </c>
    </row>
    <row r="687" spans="1:2" hidden="1">
      <c r="A687" s="138">
        <f t="shared" si="22"/>
        <v>0</v>
      </c>
      <c r="B687" s="130">
        <f t="shared" si="21"/>
        <v>0</v>
      </c>
    </row>
    <row r="688" spans="1:2" hidden="1">
      <c r="A688" s="138">
        <f t="shared" si="22"/>
        <v>0</v>
      </c>
      <c r="B688" s="130">
        <f t="shared" si="21"/>
        <v>0</v>
      </c>
    </row>
    <row r="689" spans="1:2" hidden="1">
      <c r="A689" s="138">
        <f t="shared" si="22"/>
        <v>0</v>
      </c>
      <c r="B689" s="130">
        <f t="shared" si="21"/>
        <v>0</v>
      </c>
    </row>
    <row r="690" spans="1:2" hidden="1">
      <c r="A690" s="138">
        <f t="shared" si="22"/>
        <v>0</v>
      </c>
      <c r="B690" s="130">
        <f t="shared" si="21"/>
        <v>0</v>
      </c>
    </row>
    <row r="691" spans="1:2" hidden="1">
      <c r="A691" s="138">
        <f t="shared" si="22"/>
        <v>0</v>
      </c>
      <c r="B691" s="130">
        <f t="shared" si="21"/>
        <v>0</v>
      </c>
    </row>
    <row r="692" spans="1:2" hidden="1">
      <c r="A692" s="138">
        <f t="shared" si="22"/>
        <v>0</v>
      </c>
      <c r="B692" s="130">
        <f t="shared" si="21"/>
        <v>0</v>
      </c>
    </row>
    <row r="693" spans="1:2" hidden="1">
      <c r="A693" s="138">
        <f t="shared" si="22"/>
        <v>0</v>
      </c>
      <c r="B693" s="130">
        <f t="shared" si="21"/>
        <v>0</v>
      </c>
    </row>
    <row r="694" spans="1:2" hidden="1">
      <c r="A694" s="138">
        <f t="shared" si="22"/>
        <v>0</v>
      </c>
      <c r="B694" s="130">
        <f t="shared" si="21"/>
        <v>0</v>
      </c>
    </row>
    <row r="695" spans="1:2" hidden="1">
      <c r="A695" s="138">
        <f t="shared" si="22"/>
        <v>0</v>
      </c>
      <c r="B695" s="130">
        <f t="shared" si="21"/>
        <v>0</v>
      </c>
    </row>
    <row r="696" spans="1:2" hidden="1">
      <c r="A696" s="138">
        <f t="shared" si="22"/>
        <v>0</v>
      </c>
      <c r="B696" s="130">
        <f t="shared" si="21"/>
        <v>0</v>
      </c>
    </row>
    <row r="697" spans="1:2" hidden="1">
      <c r="A697" s="138">
        <f t="shared" si="22"/>
        <v>0</v>
      </c>
      <c r="B697" s="130">
        <f t="shared" si="21"/>
        <v>0</v>
      </c>
    </row>
    <row r="698" spans="1:2" hidden="1">
      <c r="A698" s="138">
        <f t="shared" si="22"/>
        <v>0</v>
      </c>
      <c r="B698" s="130">
        <f t="shared" si="21"/>
        <v>0</v>
      </c>
    </row>
    <row r="699" spans="1:2" hidden="1">
      <c r="A699" s="138">
        <f t="shared" si="22"/>
        <v>0</v>
      </c>
      <c r="B699" s="130">
        <f t="shared" si="21"/>
        <v>0</v>
      </c>
    </row>
    <row r="700" spans="1:2" hidden="1">
      <c r="A700" s="138">
        <f t="shared" si="22"/>
        <v>0</v>
      </c>
      <c r="B700" s="130">
        <f t="shared" si="21"/>
        <v>0</v>
      </c>
    </row>
    <row r="701" spans="1:2" hidden="1">
      <c r="A701" s="138">
        <f t="shared" si="22"/>
        <v>0</v>
      </c>
      <c r="B701" s="130">
        <f t="shared" si="21"/>
        <v>0</v>
      </c>
    </row>
    <row r="702" spans="1:2" hidden="1">
      <c r="A702" s="138">
        <f t="shared" si="22"/>
        <v>0</v>
      </c>
      <c r="B702" s="130">
        <f t="shared" si="21"/>
        <v>0</v>
      </c>
    </row>
    <row r="703" spans="1:2" hidden="1">
      <c r="A703" s="138">
        <f t="shared" si="22"/>
        <v>0</v>
      </c>
      <c r="B703" s="130">
        <f t="shared" si="21"/>
        <v>0</v>
      </c>
    </row>
    <row r="704" spans="1:2" hidden="1">
      <c r="A704" s="138">
        <f t="shared" si="22"/>
        <v>0</v>
      </c>
      <c r="B704" s="130">
        <f t="shared" si="21"/>
        <v>0</v>
      </c>
    </row>
    <row r="705" spans="1:2" hidden="1">
      <c r="A705" s="138">
        <f t="shared" si="22"/>
        <v>0</v>
      </c>
      <c r="B705" s="130">
        <f t="shared" si="21"/>
        <v>0</v>
      </c>
    </row>
    <row r="706" spans="1:2" hidden="1">
      <c r="A706" s="138">
        <f t="shared" si="22"/>
        <v>0</v>
      </c>
      <c r="B706" s="130">
        <f t="shared" si="21"/>
        <v>0</v>
      </c>
    </row>
    <row r="707" spans="1:2" hidden="1">
      <c r="A707" s="138">
        <f t="shared" si="22"/>
        <v>0</v>
      </c>
      <c r="B707" s="130">
        <f t="shared" si="21"/>
        <v>0</v>
      </c>
    </row>
    <row r="708" spans="1:2" hidden="1">
      <c r="A708" s="138">
        <f t="shared" si="22"/>
        <v>0</v>
      </c>
      <c r="B708" s="130">
        <f t="shared" si="21"/>
        <v>0</v>
      </c>
    </row>
    <row r="709" spans="1:2" hidden="1">
      <c r="A709" s="138">
        <f t="shared" si="22"/>
        <v>0</v>
      </c>
      <c r="B709" s="130">
        <f t="shared" si="21"/>
        <v>0</v>
      </c>
    </row>
    <row r="710" spans="1:2" hidden="1">
      <c r="A710" s="138">
        <f t="shared" si="22"/>
        <v>0</v>
      </c>
      <c r="B710" s="130">
        <f t="shared" si="21"/>
        <v>0</v>
      </c>
    </row>
    <row r="711" spans="1:2" hidden="1">
      <c r="A711" s="138">
        <f t="shared" si="22"/>
        <v>0</v>
      </c>
      <c r="B711" s="130">
        <f t="shared" si="21"/>
        <v>0</v>
      </c>
    </row>
    <row r="712" spans="1:2" hidden="1">
      <c r="A712" s="138">
        <f t="shared" si="22"/>
        <v>0</v>
      </c>
      <c r="B712" s="130">
        <f t="shared" si="21"/>
        <v>0</v>
      </c>
    </row>
    <row r="713" spans="1:2" hidden="1">
      <c r="A713" s="138">
        <f t="shared" si="22"/>
        <v>0</v>
      </c>
      <c r="B713" s="130">
        <f t="shared" si="21"/>
        <v>0</v>
      </c>
    </row>
    <row r="714" spans="1:2" hidden="1">
      <c r="A714" s="138">
        <f t="shared" si="22"/>
        <v>0</v>
      </c>
      <c r="B714" s="130">
        <f t="shared" si="21"/>
        <v>0</v>
      </c>
    </row>
    <row r="715" spans="1:2" hidden="1">
      <c r="A715" s="138">
        <f t="shared" si="22"/>
        <v>0</v>
      </c>
      <c r="B715" s="130">
        <f t="shared" si="21"/>
        <v>0</v>
      </c>
    </row>
    <row r="716" spans="1:2" hidden="1">
      <c r="A716" s="138">
        <f t="shared" si="22"/>
        <v>0</v>
      </c>
      <c r="B716" s="130">
        <f t="shared" ref="B716:B779" si="23">IF(ISERROR(VLOOKUP(C717,сметы,3,FALSE))=TRUE,0,VLOOKUP(C717,сметы,3,FALSE))</f>
        <v>0</v>
      </c>
    </row>
    <row r="717" spans="1:2" hidden="1">
      <c r="A717" s="138">
        <f t="shared" si="22"/>
        <v>0</v>
      </c>
      <c r="B717" s="130">
        <f t="shared" si="23"/>
        <v>0</v>
      </c>
    </row>
    <row r="718" spans="1:2" hidden="1">
      <c r="A718" s="138">
        <f t="shared" si="22"/>
        <v>0</v>
      </c>
      <c r="B718" s="130">
        <f t="shared" si="23"/>
        <v>0</v>
      </c>
    </row>
    <row r="719" spans="1:2" hidden="1">
      <c r="A719" s="138">
        <f t="shared" si="22"/>
        <v>0</v>
      </c>
      <c r="B719" s="130">
        <f t="shared" si="23"/>
        <v>0</v>
      </c>
    </row>
    <row r="720" spans="1:2" hidden="1">
      <c r="A720" s="138">
        <f t="shared" si="22"/>
        <v>0</v>
      </c>
      <c r="B720" s="130">
        <f t="shared" si="23"/>
        <v>0</v>
      </c>
    </row>
    <row r="721" spans="1:2" hidden="1">
      <c r="A721" s="138">
        <f t="shared" si="22"/>
        <v>0</v>
      </c>
      <c r="B721" s="130">
        <f t="shared" si="23"/>
        <v>0</v>
      </c>
    </row>
    <row r="722" spans="1:2" hidden="1">
      <c r="A722" s="138">
        <f t="shared" si="22"/>
        <v>0</v>
      </c>
      <c r="B722" s="130">
        <f t="shared" si="23"/>
        <v>0</v>
      </c>
    </row>
    <row r="723" spans="1:2" hidden="1">
      <c r="A723" s="138">
        <f t="shared" si="22"/>
        <v>0</v>
      </c>
      <c r="B723" s="130">
        <f t="shared" si="23"/>
        <v>0</v>
      </c>
    </row>
    <row r="724" spans="1:2" hidden="1">
      <c r="A724" s="138">
        <f t="shared" si="22"/>
        <v>0</v>
      </c>
      <c r="B724" s="130">
        <f t="shared" si="23"/>
        <v>0</v>
      </c>
    </row>
    <row r="725" spans="1:2" hidden="1">
      <c r="A725" s="138">
        <f t="shared" si="22"/>
        <v>0</v>
      </c>
      <c r="B725" s="130">
        <f t="shared" si="23"/>
        <v>0</v>
      </c>
    </row>
    <row r="726" spans="1:2" hidden="1">
      <c r="A726" s="138">
        <f t="shared" si="22"/>
        <v>0</v>
      </c>
      <c r="B726" s="130">
        <f t="shared" si="23"/>
        <v>0</v>
      </c>
    </row>
    <row r="727" spans="1:2" hidden="1">
      <c r="A727" s="138">
        <f t="shared" si="22"/>
        <v>0</v>
      </c>
      <c r="B727" s="130">
        <f t="shared" si="23"/>
        <v>0</v>
      </c>
    </row>
    <row r="728" spans="1:2" hidden="1">
      <c r="A728" s="138">
        <f t="shared" si="22"/>
        <v>0</v>
      </c>
      <c r="B728" s="130">
        <f t="shared" si="23"/>
        <v>0</v>
      </c>
    </row>
    <row r="729" spans="1:2" hidden="1">
      <c r="A729" s="138">
        <f t="shared" si="22"/>
        <v>0</v>
      </c>
      <c r="B729" s="130">
        <f t="shared" si="23"/>
        <v>0</v>
      </c>
    </row>
    <row r="730" spans="1:2" hidden="1">
      <c r="A730" s="138">
        <f t="shared" si="22"/>
        <v>0</v>
      </c>
      <c r="B730" s="130">
        <f t="shared" si="23"/>
        <v>0</v>
      </c>
    </row>
    <row r="731" spans="1:2" hidden="1">
      <c r="A731" s="138">
        <f t="shared" si="22"/>
        <v>0</v>
      </c>
      <c r="B731" s="130">
        <f t="shared" si="23"/>
        <v>0</v>
      </c>
    </row>
    <row r="732" spans="1:2" hidden="1">
      <c r="A732" s="138">
        <f t="shared" si="22"/>
        <v>0</v>
      </c>
      <c r="B732" s="130">
        <f t="shared" si="23"/>
        <v>0</v>
      </c>
    </row>
    <row r="733" spans="1:2" hidden="1">
      <c r="A733" s="138">
        <f t="shared" si="22"/>
        <v>0</v>
      </c>
      <c r="B733" s="130">
        <f t="shared" si="23"/>
        <v>0</v>
      </c>
    </row>
    <row r="734" spans="1:2" hidden="1">
      <c r="A734" s="138">
        <f t="shared" si="22"/>
        <v>0</v>
      </c>
      <c r="B734" s="130">
        <f t="shared" si="23"/>
        <v>0</v>
      </c>
    </row>
    <row r="735" spans="1:2" hidden="1">
      <c r="A735" s="138">
        <f t="shared" si="22"/>
        <v>0</v>
      </c>
      <c r="B735" s="130">
        <f t="shared" si="23"/>
        <v>0</v>
      </c>
    </row>
    <row r="736" spans="1:2" hidden="1">
      <c r="A736" s="138">
        <f t="shared" si="22"/>
        <v>0</v>
      </c>
      <c r="B736" s="130">
        <f t="shared" si="23"/>
        <v>0</v>
      </c>
    </row>
    <row r="737" spans="1:2" hidden="1">
      <c r="A737" s="138">
        <f t="shared" si="22"/>
        <v>0</v>
      </c>
      <c r="B737" s="130">
        <f t="shared" si="23"/>
        <v>0</v>
      </c>
    </row>
    <row r="738" spans="1:2" hidden="1">
      <c r="A738" s="138">
        <f t="shared" si="22"/>
        <v>0</v>
      </c>
      <c r="B738" s="130">
        <f t="shared" si="23"/>
        <v>0</v>
      </c>
    </row>
    <row r="739" spans="1:2" hidden="1">
      <c r="A739" s="138">
        <f t="shared" si="22"/>
        <v>0</v>
      </c>
      <c r="B739" s="130">
        <f t="shared" si="23"/>
        <v>0</v>
      </c>
    </row>
    <row r="740" spans="1:2" hidden="1">
      <c r="A740" s="138">
        <f t="shared" si="22"/>
        <v>0</v>
      </c>
      <c r="B740" s="130">
        <f t="shared" si="23"/>
        <v>0</v>
      </c>
    </row>
    <row r="741" spans="1:2" hidden="1">
      <c r="A741" s="138">
        <f t="shared" si="22"/>
        <v>0</v>
      </c>
      <c r="B741" s="130">
        <f t="shared" si="23"/>
        <v>0</v>
      </c>
    </row>
    <row r="742" spans="1:2" hidden="1">
      <c r="A742" s="138">
        <f t="shared" si="22"/>
        <v>0</v>
      </c>
      <c r="B742" s="130">
        <f t="shared" si="23"/>
        <v>0</v>
      </c>
    </row>
    <row r="743" spans="1:2" hidden="1">
      <c r="A743" s="138">
        <f t="shared" si="22"/>
        <v>0</v>
      </c>
      <c r="B743" s="130">
        <f t="shared" si="23"/>
        <v>0</v>
      </c>
    </row>
    <row r="744" spans="1:2" hidden="1">
      <c r="A744" s="138">
        <f t="shared" si="22"/>
        <v>0</v>
      </c>
      <c r="B744" s="130">
        <f t="shared" si="23"/>
        <v>0</v>
      </c>
    </row>
    <row r="745" spans="1:2" hidden="1">
      <c r="A745" s="138">
        <f t="shared" si="22"/>
        <v>0</v>
      </c>
      <c r="B745" s="130">
        <f t="shared" si="23"/>
        <v>0</v>
      </c>
    </row>
    <row r="746" spans="1:2" hidden="1">
      <c r="A746" s="138">
        <f t="shared" ref="A746:A797" si="24">IF(C746="  Итог",0,IF(ISERROR(IF(B746+C746+D746+E746=0,0,1))=TRUE,1,0))</f>
        <v>0</v>
      </c>
      <c r="B746" s="130">
        <f t="shared" si="23"/>
        <v>0</v>
      </c>
    </row>
    <row r="747" spans="1:2" hidden="1">
      <c r="A747" s="138">
        <f t="shared" si="24"/>
        <v>0</v>
      </c>
      <c r="B747" s="130">
        <f t="shared" si="23"/>
        <v>0</v>
      </c>
    </row>
    <row r="748" spans="1:2" hidden="1">
      <c r="A748" s="138">
        <f t="shared" si="24"/>
        <v>0</v>
      </c>
      <c r="B748" s="130">
        <f t="shared" si="23"/>
        <v>0</v>
      </c>
    </row>
    <row r="749" spans="1:2" hidden="1">
      <c r="A749" s="138">
        <f t="shared" si="24"/>
        <v>0</v>
      </c>
      <c r="B749" s="130">
        <f t="shared" si="23"/>
        <v>0</v>
      </c>
    </row>
    <row r="750" spans="1:2" hidden="1">
      <c r="A750" s="138">
        <f t="shared" si="24"/>
        <v>0</v>
      </c>
      <c r="B750" s="130">
        <f t="shared" si="23"/>
        <v>0</v>
      </c>
    </row>
    <row r="751" spans="1:2" hidden="1">
      <c r="A751" s="138">
        <f t="shared" si="24"/>
        <v>0</v>
      </c>
      <c r="B751" s="130">
        <f t="shared" si="23"/>
        <v>0</v>
      </c>
    </row>
    <row r="752" spans="1:2" hidden="1">
      <c r="A752" s="138">
        <f t="shared" si="24"/>
        <v>0</v>
      </c>
      <c r="B752" s="130">
        <f t="shared" si="23"/>
        <v>0</v>
      </c>
    </row>
    <row r="753" spans="1:2" hidden="1">
      <c r="A753" s="138">
        <f t="shared" si="24"/>
        <v>0</v>
      </c>
      <c r="B753" s="130">
        <f t="shared" si="23"/>
        <v>0</v>
      </c>
    </row>
    <row r="754" spans="1:2" hidden="1">
      <c r="A754" s="138">
        <f t="shared" si="24"/>
        <v>0</v>
      </c>
      <c r="B754" s="130">
        <f t="shared" si="23"/>
        <v>0</v>
      </c>
    </row>
    <row r="755" spans="1:2" hidden="1">
      <c r="A755" s="138">
        <f t="shared" si="24"/>
        <v>0</v>
      </c>
      <c r="B755" s="130">
        <f t="shared" si="23"/>
        <v>0</v>
      </c>
    </row>
    <row r="756" spans="1:2" hidden="1">
      <c r="A756" s="138">
        <f t="shared" si="24"/>
        <v>0</v>
      </c>
      <c r="B756" s="130">
        <f t="shared" si="23"/>
        <v>0</v>
      </c>
    </row>
    <row r="757" spans="1:2" hidden="1">
      <c r="A757" s="138">
        <f t="shared" si="24"/>
        <v>0</v>
      </c>
      <c r="B757" s="130">
        <f t="shared" si="23"/>
        <v>0</v>
      </c>
    </row>
    <row r="758" spans="1:2" hidden="1">
      <c r="A758" s="138">
        <f t="shared" si="24"/>
        <v>0</v>
      </c>
      <c r="B758" s="130">
        <f t="shared" si="23"/>
        <v>0</v>
      </c>
    </row>
    <row r="759" spans="1:2" hidden="1">
      <c r="A759" s="138">
        <f t="shared" si="24"/>
        <v>0</v>
      </c>
      <c r="B759" s="130">
        <f t="shared" si="23"/>
        <v>0</v>
      </c>
    </row>
    <row r="760" spans="1:2" hidden="1">
      <c r="A760" s="138">
        <f t="shared" si="24"/>
        <v>0</v>
      </c>
      <c r="B760" s="130">
        <f t="shared" si="23"/>
        <v>0</v>
      </c>
    </row>
    <row r="761" spans="1:2" hidden="1">
      <c r="A761" s="138">
        <f t="shared" si="24"/>
        <v>0</v>
      </c>
      <c r="B761" s="130">
        <f t="shared" si="23"/>
        <v>0</v>
      </c>
    </row>
    <row r="762" spans="1:2" hidden="1">
      <c r="A762" s="138">
        <f t="shared" si="24"/>
        <v>0</v>
      </c>
      <c r="B762" s="130">
        <f t="shared" si="23"/>
        <v>0</v>
      </c>
    </row>
    <row r="763" spans="1:2" hidden="1">
      <c r="A763" s="138">
        <f t="shared" si="24"/>
        <v>0</v>
      </c>
      <c r="B763" s="130">
        <f t="shared" si="23"/>
        <v>0</v>
      </c>
    </row>
    <row r="764" spans="1:2" hidden="1">
      <c r="A764" s="138">
        <f t="shared" si="24"/>
        <v>0</v>
      </c>
      <c r="B764" s="130">
        <f t="shared" si="23"/>
        <v>0</v>
      </c>
    </row>
    <row r="765" spans="1:2" hidden="1">
      <c r="A765" s="138">
        <f t="shared" si="24"/>
        <v>0</v>
      </c>
      <c r="B765" s="130">
        <f t="shared" si="23"/>
        <v>0</v>
      </c>
    </row>
    <row r="766" spans="1:2" hidden="1">
      <c r="A766" s="138">
        <f t="shared" si="24"/>
        <v>0</v>
      </c>
      <c r="B766" s="130">
        <f t="shared" si="23"/>
        <v>0</v>
      </c>
    </row>
    <row r="767" spans="1:2" hidden="1">
      <c r="A767" s="138">
        <f t="shared" si="24"/>
        <v>0</v>
      </c>
      <c r="B767" s="130">
        <f t="shared" si="23"/>
        <v>0</v>
      </c>
    </row>
    <row r="768" spans="1:2" hidden="1">
      <c r="A768" s="138">
        <f t="shared" si="24"/>
        <v>0</v>
      </c>
      <c r="B768" s="130">
        <f t="shared" si="23"/>
        <v>0</v>
      </c>
    </row>
    <row r="769" spans="1:2" hidden="1">
      <c r="A769" s="138">
        <f t="shared" si="24"/>
        <v>0</v>
      </c>
      <c r="B769" s="130">
        <f t="shared" si="23"/>
        <v>0</v>
      </c>
    </row>
    <row r="770" spans="1:2" hidden="1">
      <c r="A770" s="138">
        <f t="shared" si="24"/>
        <v>0</v>
      </c>
      <c r="B770" s="130">
        <f t="shared" si="23"/>
        <v>0</v>
      </c>
    </row>
    <row r="771" spans="1:2" hidden="1">
      <c r="A771" s="138">
        <f t="shared" si="24"/>
        <v>0</v>
      </c>
      <c r="B771" s="130">
        <f t="shared" si="23"/>
        <v>0</v>
      </c>
    </row>
    <row r="772" spans="1:2" hidden="1">
      <c r="A772" s="138">
        <f t="shared" si="24"/>
        <v>0</v>
      </c>
      <c r="B772" s="130">
        <f t="shared" si="23"/>
        <v>0</v>
      </c>
    </row>
    <row r="773" spans="1:2" hidden="1">
      <c r="A773" s="138">
        <f t="shared" si="24"/>
        <v>0</v>
      </c>
      <c r="B773" s="130">
        <f t="shared" si="23"/>
        <v>0</v>
      </c>
    </row>
    <row r="774" spans="1:2" hidden="1">
      <c r="A774" s="138">
        <f t="shared" si="24"/>
        <v>0</v>
      </c>
      <c r="B774" s="130">
        <f t="shared" si="23"/>
        <v>0</v>
      </c>
    </row>
    <row r="775" spans="1:2" hidden="1">
      <c r="A775" s="138">
        <f t="shared" si="24"/>
        <v>0</v>
      </c>
      <c r="B775" s="130">
        <f t="shared" si="23"/>
        <v>0</v>
      </c>
    </row>
    <row r="776" spans="1:2" hidden="1">
      <c r="A776" s="138">
        <f t="shared" si="24"/>
        <v>0</v>
      </c>
      <c r="B776" s="130">
        <f t="shared" si="23"/>
        <v>0</v>
      </c>
    </row>
    <row r="777" spans="1:2" hidden="1">
      <c r="A777" s="138">
        <f t="shared" si="24"/>
        <v>0</v>
      </c>
      <c r="B777" s="130">
        <f t="shared" si="23"/>
        <v>0</v>
      </c>
    </row>
    <row r="778" spans="1:2" hidden="1">
      <c r="A778" s="138">
        <f t="shared" si="24"/>
        <v>0</v>
      </c>
      <c r="B778" s="130">
        <f t="shared" si="23"/>
        <v>0</v>
      </c>
    </row>
    <row r="779" spans="1:2" hidden="1">
      <c r="A779" s="138">
        <f t="shared" si="24"/>
        <v>0</v>
      </c>
      <c r="B779" s="130">
        <f t="shared" si="23"/>
        <v>0</v>
      </c>
    </row>
    <row r="780" spans="1:2" hidden="1">
      <c r="A780" s="138">
        <f t="shared" si="24"/>
        <v>0</v>
      </c>
      <c r="B780" s="130">
        <f t="shared" ref="B780:B797" si="25">IF(ISERROR(VLOOKUP(C781,сметы,3,FALSE))=TRUE,0,VLOOKUP(C781,сметы,3,FALSE))</f>
        <v>0</v>
      </c>
    </row>
    <row r="781" spans="1:2" hidden="1">
      <c r="A781" s="138">
        <f t="shared" si="24"/>
        <v>0</v>
      </c>
      <c r="B781" s="130">
        <f t="shared" si="25"/>
        <v>0</v>
      </c>
    </row>
    <row r="782" spans="1:2" hidden="1">
      <c r="A782" s="138">
        <f t="shared" si="24"/>
        <v>0</v>
      </c>
      <c r="B782" s="130">
        <f t="shared" si="25"/>
        <v>0</v>
      </c>
    </row>
    <row r="783" spans="1:2" hidden="1">
      <c r="A783" s="138">
        <f t="shared" si="24"/>
        <v>0</v>
      </c>
      <c r="B783" s="130">
        <f t="shared" si="25"/>
        <v>0</v>
      </c>
    </row>
    <row r="784" spans="1:2" hidden="1">
      <c r="A784" s="138">
        <f t="shared" si="24"/>
        <v>0</v>
      </c>
      <c r="B784" s="130">
        <f t="shared" si="25"/>
        <v>0</v>
      </c>
    </row>
    <row r="785" spans="1:5" hidden="1">
      <c r="A785" s="138">
        <f t="shared" si="24"/>
        <v>0</v>
      </c>
      <c r="B785" s="130">
        <f t="shared" si="25"/>
        <v>0</v>
      </c>
    </row>
    <row r="786" spans="1:5" hidden="1">
      <c r="A786" s="138">
        <f t="shared" si="24"/>
        <v>0</v>
      </c>
      <c r="B786" s="130">
        <f t="shared" si="25"/>
        <v>0</v>
      </c>
    </row>
    <row r="787" spans="1:5" hidden="1">
      <c r="A787" s="138">
        <f t="shared" si="24"/>
        <v>0</v>
      </c>
      <c r="B787" s="130">
        <f t="shared" si="25"/>
        <v>0</v>
      </c>
    </row>
    <row r="788" spans="1:5" hidden="1">
      <c r="A788" s="138">
        <f t="shared" si="24"/>
        <v>0</v>
      </c>
      <c r="B788" s="130">
        <f t="shared" si="25"/>
        <v>0</v>
      </c>
    </row>
    <row r="789" spans="1:5" hidden="1">
      <c r="A789" s="138">
        <f t="shared" si="24"/>
        <v>0</v>
      </c>
      <c r="B789" s="130">
        <f t="shared" si="25"/>
        <v>0</v>
      </c>
    </row>
    <row r="790" spans="1:5" hidden="1">
      <c r="A790" s="138">
        <f t="shared" si="24"/>
        <v>0</v>
      </c>
      <c r="B790" s="130">
        <f t="shared" si="25"/>
        <v>0</v>
      </c>
    </row>
    <row r="791" spans="1:5" hidden="1">
      <c r="A791" s="138">
        <f t="shared" si="24"/>
        <v>0</v>
      </c>
      <c r="B791" s="130">
        <f t="shared" si="25"/>
        <v>0</v>
      </c>
    </row>
    <row r="792" spans="1:5" hidden="1">
      <c r="A792" s="138">
        <f t="shared" si="24"/>
        <v>0</v>
      </c>
      <c r="B792" s="130">
        <f t="shared" si="25"/>
        <v>0</v>
      </c>
    </row>
    <row r="793" spans="1:5" hidden="1">
      <c r="A793" s="138">
        <f t="shared" si="24"/>
        <v>0</v>
      </c>
      <c r="B793" s="130">
        <f t="shared" si="25"/>
        <v>0</v>
      </c>
    </row>
    <row r="794" spans="1:5" hidden="1">
      <c r="A794" s="138">
        <f t="shared" si="24"/>
        <v>0</v>
      </c>
      <c r="B794" s="130">
        <f t="shared" si="25"/>
        <v>0</v>
      </c>
    </row>
    <row r="795" spans="1:5" hidden="1">
      <c r="A795" s="138">
        <f t="shared" si="24"/>
        <v>0</v>
      </c>
      <c r="B795" s="130">
        <f t="shared" si="25"/>
        <v>0</v>
      </c>
    </row>
    <row r="796" spans="1:5" hidden="1">
      <c r="A796" s="138">
        <f t="shared" si="24"/>
        <v>0</v>
      </c>
      <c r="B796" s="130">
        <f t="shared" si="25"/>
        <v>0</v>
      </c>
    </row>
    <row r="797" spans="1:5" hidden="1">
      <c r="A797" s="138">
        <f t="shared" si="24"/>
        <v>0</v>
      </c>
      <c r="B797" s="130">
        <f t="shared" si="25"/>
        <v>0</v>
      </c>
    </row>
    <row r="798" spans="1:5">
      <c r="A798" s="138">
        <v>1</v>
      </c>
    </row>
    <row r="799" spans="1:5">
      <c r="A799" s="138">
        <v>1</v>
      </c>
    </row>
    <row r="800" spans="1:5">
      <c r="A800" s="138">
        <v>1</v>
      </c>
      <c r="C800" s="61" t="s">
        <v>17</v>
      </c>
      <c r="D800" s="62"/>
      <c r="E800" s="123" t="e">
        <f>#REF!</f>
        <v>#REF!</v>
      </c>
    </row>
    <row r="801" spans="1:5">
      <c r="A801" s="138">
        <v>1</v>
      </c>
      <c r="C801" s="65"/>
      <c r="D801" s="781" t="s">
        <v>7</v>
      </c>
      <c r="E801" s="781"/>
    </row>
    <row r="802" spans="1:5">
      <c r="A802" s="138">
        <v>1</v>
      </c>
      <c r="C802" s="65"/>
      <c r="D802" s="66"/>
      <c r="E802" s="67"/>
    </row>
    <row r="803" spans="1:5">
      <c r="A803" s="138">
        <v>1</v>
      </c>
      <c r="C803" s="61" t="s">
        <v>18</v>
      </c>
      <c r="D803" s="68"/>
      <c r="E803" s="123" t="e">
        <f>#REF!</f>
        <v>#REF!</v>
      </c>
    </row>
    <row r="804" spans="1:5">
      <c r="A804" s="138">
        <v>1</v>
      </c>
      <c r="C804" s="28"/>
      <c r="D804" s="781" t="s">
        <v>7</v>
      </c>
      <c r="E804" s="781"/>
    </row>
    <row r="805" spans="1:5" hidden="1">
      <c r="A805" s="7" t="s">
        <v>133</v>
      </c>
      <c r="B805" s="7" t="s">
        <v>133</v>
      </c>
      <c r="C805" s="7" t="s">
        <v>133</v>
      </c>
      <c r="D805" s="7" t="s">
        <v>133</v>
      </c>
    </row>
  </sheetData>
  <autoFilter ref="A8:A805">
    <filterColumn colId="0">
      <filters>
        <filter val="1"/>
      </filters>
    </filterColumn>
  </autoFilter>
  <mergeCells count="6">
    <mergeCell ref="D801:E801"/>
    <mergeCell ref="D804:E804"/>
    <mergeCell ref="C4:E5"/>
    <mergeCell ref="C6:E7"/>
    <mergeCell ref="B1:E1"/>
    <mergeCell ref="B2:E2"/>
  </mergeCells>
  <conditionalFormatting sqref="B9:B797">
    <cfRule type="expression" dxfId="16" priority="1">
      <formula>B9=0</formula>
    </cfRule>
  </conditionalFormatting>
  <printOptions horizontalCentered="1"/>
  <pageMargins left="0.70866141732283472" right="0.19685039370078741" top="0.19685039370078741" bottom="0.35433070866141736" header="0.31496062992125984" footer="0.15748031496062992"/>
  <pageSetup paperSize="9" scale="77" fitToHeight="0" orientation="portrait" r:id="rId2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51</vt:i4>
      </vt:variant>
    </vt:vector>
  </HeadingPairs>
  <TitlesOfParts>
    <vt:vector size="61" baseType="lpstr">
      <vt:lpstr>Перевозка</vt:lpstr>
      <vt:lpstr>Краны</vt:lpstr>
      <vt:lpstr>Документ1</vt:lpstr>
      <vt:lpstr>ВыгрузкаГРАНД</vt:lpstr>
      <vt:lpstr>сметы</vt:lpstr>
      <vt:lpstr>Документ2</vt:lpstr>
      <vt:lpstr>Документ</vt:lpstr>
      <vt:lpstr>спр</vt:lpstr>
      <vt:lpstr>Трудозатраты</vt:lpstr>
      <vt:lpstr>Билет</vt:lpstr>
      <vt:lpstr>вахта</vt:lpstr>
      <vt:lpstr>время</vt:lpstr>
      <vt:lpstr>г</vt:lpstr>
      <vt:lpstr>гк</vt:lpstr>
      <vt:lpstr>Документ1!го</vt:lpstr>
      <vt:lpstr>Документ2!го</vt:lpstr>
      <vt:lpstr>го</vt:lpstr>
      <vt:lpstr>год</vt:lpstr>
      <vt:lpstr>Документ!д1</vt:lpstr>
      <vt:lpstr>Документ1!д1</vt:lpstr>
      <vt:lpstr>Документ2!д1</vt:lpstr>
      <vt:lpstr>Перевозка!д1</vt:lpstr>
      <vt:lpstr>Трудозатраты!Заголовки_для_печати</vt:lpstr>
      <vt:lpstr>Документ1!кт</vt:lpstr>
      <vt:lpstr>Документ2!кт</vt:lpstr>
      <vt:lpstr>кт</vt:lpstr>
      <vt:lpstr>м1</vt:lpstr>
      <vt:lpstr>маршрут</vt:lpstr>
      <vt:lpstr>месс</vt:lpstr>
      <vt:lpstr>месяц</vt:lpstr>
      <vt:lpstr>мн</vt:lpstr>
      <vt:lpstr>мо</vt:lpstr>
      <vt:lpstr>Документ!Область_печати</vt:lpstr>
      <vt:lpstr>Документ1!Область_печати</vt:lpstr>
      <vt:lpstr>Документ2!Область_печати</vt:lpstr>
      <vt:lpstr>Перевозка!Область_печати</vt:lpstr>
      <vt:lpstr>Трудозатраты!Область_печати</vt:lpstr>
      <vt:lpstr>объект</vt:lpstr>
      <vt:lpstr>перевозка</vt:lpstr>
      <vt:lpstr>период</vt:lpstr>
      <vt:lpstr>пр</vt:lpstr>
      <vt:lpstr>проезд</vt:lpstr>
      <vt:lpstr>проживание</vt:lpstr>
      <vt:lpstr>Документ!ПЧ</vt:lpstr>
      <vt:lpstr>Документ1!ПЧ</vt:lpstr>
      <vt:lpstr>Документ2!ПЧ</vt:lpstr>
      <vt:lpstr>Перевозка!ПЧ</vt:lpstr>
      <vt:lpstr>работа</vt:lpstr>
      <vt:lpstr>работы</vt:lpstr>
      <vt:lpstr>Документ!расчет</vt:lpstr>
      <vt:lpstr>Документ1!расчет</vt:lpstr>
      <vt:lpstr>Документ2!расчет</vt:lpstr>
      <vt:lpstr>рейс</vt:lpstr>
      <vt:lpstr>см</vt:lpstr>
      <vt:lpstr>смета</vt:lpstr>
      <vt:lpstr>сметы</vt:lpstr>
      <vt:lpstr>сут</vt:lpstr>
      <vt:lpstr>Документ!часы</vt:lpstr>
      <vt:lpstr>Документ1!часы</vt:lpstr>
      <vt:lpstr>Документ2!часы</vt:lpstr>
      <vt:lpstr>Перевозка!часы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i.naumov</dc:creator>
  <cp:lastModifiedBy>Михаелян Стелла Александровна</cp:lastModifiedBy>
  <cp:lastPrinted>2016-02-18T08:12:14Z</cp:lastPrinted>
  <dcterms:created xsi:type="dcterms:W3CDTF">2013-02-27T12:32:59Z</dcterms:created>
  <dcterms:modified xsi:type="dcterms:W3CDTF">2018-02-09T15:38:08Z</dcterms:modified>
</cp:coreProperties>
</file>