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данные'!$19:$19</definedName>
    <definedName name="_xlnm.Print_Area" localSheetId="0">'Мои данные'!$A$1:$E$34</definedName>
  </definedNames>
  <calcPr calcId="125725"/>
</workbook>
</file>

<file path=xl/calcChain.xml><?xml version="1.0" encoding="utf-8"?>
<calcChain xmlns="http://schemas.openxmlformats.org/spreadsheetml/2006/main">
  <c r="E20" i="1"/>
  <c r="E21" l="1"/>
  <c r="E23" s="1"/>
  <c r="A12" i="2"/>
  <c r="E25" i="1" l="1"/>
  <c r="E26" l="1"/>
  <c r="E27" s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9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9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9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21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E21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30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<sst xmlns="http://schemas.openxmlformats.org/spreadsheetml/2006/main" count="28" uniqueCount="26">
  <si>
    <t>№ пп</t>
  </si>
  <si>
    <t>на проектные (изыскательские)  работы</t>
  </si>
  <si>
    <t xml:space="preserve">Главный инженер проекта </t>
  </si>
  <si>
    <t xml:space="preserve">Составитель сметы 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</si>
  <si>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</si>
  <si>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Стоимость работ,    тыс. руб.</t>
  </si>
  <si>
    <t>Итоги по смете:</t>
  </si>
  <si>
    <t xml:space="preserve">  НДС 18%</t>
  </si>
  <si>
    <t xml:space="preserve">  ВСЕГО по смете</t>
  </si>
  <si>
    <t>СОГЛАСОВАНО:</t>
  </si>
  <si>
    <t>"_____" _____________ 2012 г.</t>
  </si>
  <si>
    <t>УТВЕРЖДАЮ:</t>
  </si>
  <si>
    <t>Расчет стоимости: цена, тыс.руб.</t>
  </si>
  <si>
    <t xml:space="preserve">Итого базовая стоимость проектных работ </t>
  </si>
  <si>
    <t>Коэффициент договорного снижения цены К=</t>
  </si>
  <si>
    <r>
      <t>Справочник базовых цен на  строительство." Объекты водоснабжения и канализации" (2008г.) табл.19 п.01 (а=75,69; в=333,4), приложение ст.5,9,10,11,12,13,15=44,4%- учет состава проектируемых разделов
п.</t>
    </r>
    <r>
      <rPr>
        <i/>
        <sz val="9"/>
        <rFont val="Times New Roman"/>
        <family val="1"/>
        <charset val="204"/>
      </rPr>
      <t>2.1 Стадия проектирования: Проектная документация (П) 40%
п.2.6 Реконструкция к=1,2</t>
    </r>
  </si>
  <si>
    <t>Витого с учетом понижающего коэффициента:</t>
  </si>
  <si>
    <t xml:space="preserve">  Итого в текущих ценах с учетом Письмо №30394-ИП/08 от 07.11.11, (приложение №4) индекс на проектные работы =3,31</t>
  </si>
  <si>
    <t xml:space="preserve">Характеристика предприятия,
здания, сооружения или вид работ </t>
  </si>
  <si>
    <t>Реконструкция Теплонасосной установки производительностью: 13,48 Гкал/ч в части:технологической, внутр.отопление, теплоснабжение,электроосвещение и соловое оборудование, автоматизация, внутриплоцадочная связь,сметы на эти работы.
 Экстраполяция согласноТЧ "Общ.указания по ПИР-приложение):                                                                                X min=Теплонасосные установки производительностью: до 3 Гкал/ч ;        Х зад.=Теплонасосные установки производительностью: до 13,48 Гкал/ч ;                            
Показатель мощности для определения базовой цены =    (3Гкал/ч*0,4+13,48Гкал/ч*0,6)=9,29</t>
  </si>
  <si>
    <t>(75,69*1+333,4*9,29)*40%*44,4%*1,2</t>
  </si>
  <si>
    <t>Реконструкция ЦТП по адресу:</t>
  </si>
  <si>
    <t xml:space="preserve">Наименование проектной (изыскательской) организации: </t>
  </si>
  <si>
    <r>
      <t>Наименование организации заказчика</t>
    </r>
    <r>
      <rPr>
        <b/>
        <sz val="9"/>
        <rFont val="Times New Roman"/>
        <family val="1"/>
        <charset val="204"/>
      </rPr>
      <t>:</t>
    </r>
  </si>
  <si>
    <t xml:space="preserve">СМЕТА № </t>
  </si>
  <si>
    <t>________________ /                        /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</si>
</sst>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Arial Cyr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7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vertical="top"/>
    </xf>
    <xf numFmtId="0" fontId="8" fillId="0" borderId="0" xfId="21" applyNumberFormat="1" applyFont="1" applyBorder="1" applyAlignment="1">
      <alignment vertical="top" wrapText="1"/>
    </xf>
    <xf numFmtId="0" fontId="8" fillId="0" borderId="0" xfId="21" applyFont="1" applyBorder="1" applyAlignment="1">
      <alignment vertical="top" wrapText="1"/>
    </xf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12" applyFont="1" applyBorder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164" fontId="8" fillId="0" borderId="1" xfId="5" applyNumberFormat="1" applyFont="1" applyBorder="1" applyAlignment="1">
      <alignment horizontal="right" vertical="top" wrapText="1"/>
    </xf>
    <xf numFmtId="0" fontId="8" fillId="0" borderId="0" xfId="22" applyFont="1">
      <alignment horizontal="left" vertical="top"/>
    </xf>
    <xf numFmtId="164" fontId="9" fillId="0" borderId="1" xfId="5" applyNumberFormat="1" applyFont="1" applyBorder="1" applyAlignment="1">
      <alignment horizontal="right" vertical="top" wrapText="1"/>
    </xf>
    <xf numFmtId="0" fontId="8" fillId="0" borderId="1" xfId="5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5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7" fillId="0" borderId="0" xfId="21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21" applyFont="1">
      <alignment horizontal="center"/>
    </xf>
    <xf numFmtId="0" fontId="8" fillId="0" borderId="0" xfId="0" applyFont="1" applyAlignment="1">
      <alignment horizontal="center"/>
    </xf>
    <xf numFmtId="0" fontId="10" fillId="0" borderId="0" xfId="21" applyNumberFormat="1" applyFont="1" applyBorder="1" applyAlignment="1">
      <alignment horizontal="center" vertical="top" wrapText="1"/>
    </xf>
    <xf numFmtId="0" fontId="10" fillId="0" borderId="0" xfId="2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3" xfId="5" applyNumberFormat="1" applyFont="1" applyBorder="1" applyAlignment="1">
      <alignment horizontal="right" vertical="top" wrapText="1"/>
    </xf>
    <xf numFmtId="0" fontId="8" fillId="0" borderId="4" xfId="5" applyNumberFormat="1" applyFont="1" applyBorder="1" applyAlignment="1">
      <alignment horizontal="right" vertical="top" wrapText="1"/>
    </xf>
    <xf numFmtId="0" fontId="8" fillId="0" borderId="5" xfId="5" applyNumberFormat="1" applyFont="1" applyBorder="1" applyAlignment="1">
      <alignment horizontal="right" vertical="top" wrapText="1"/>
    </xf>
    <xf numFmtId="0" fontId="8" fillId="0" borderId="1" xfId="5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35"/>
  <sheetViews>
    <sheetView showGridLines="0" tabSelected="1" zoomScaleNormal="100" workbookViewId="0">
      <selection activeCell="A12" sqref="A12:E12"/>
    </sheetView>
  </sheetViews>
  <sheetFormatPr defaultRowHeight="12" outlineLevelRow="1"/>
  <cols>
    <col min="1" max="1" width="5.140625" style="1" customWidth="1"/>
    <col min="2" max="2" width="52.42578125" style="1" customWidth="1"/>
    <col min="3" max="3" width="46.5703125" style="1" customWidth="1"/>
    <col min="4" max="4" width="31.140625" style="1" customWidth="1"/>
    <col min="5" max="5" width="15.5703125" style="1" customWidth="1"/>
    <col min="6" max="7" width="9.140625" style="1" customWidth="1"/>
    <col min="8" max="15" width="9.140625" style="1"/>
    <col min="16" max="16" width="56" style="2" customWidth="1"/>
    <col min="17" max="16384" width="9.140625" style="1"/>
  </cols>
  <sheetData>
    <row r="1" spans="1:16">
      <c r="A1" s="26" t="s">
        <v>9</v>
      </c>
      <c r="B1" s="26"/>
      <c r="D1" s="26" t="s">
        <v>11</v>
      </c>
      <c r="E1" s="26"/>
    </row>
    <row r="2" spans="1:16">
      <c r="A2" s="26"/>
      <c r="B2" s="26"/>
      <c r="D2" s="26"/>
      <c r="E2" s="26"/>
    </row>
    <row r="3" spans="1:16">
      <c r="A3" s="26"/>
      <c r="B3" s="26"/>
      <c r="D3" s="26"/>
      <c r="E3" s="26"/>
    </row>
    <row r="4" spans="1:16">
      <c r="A4" s="26" t="s">
        <v>25</v>
      </c>
      <c r="B4" s="26"/>
      <c r="D4" s="26" t="s">
        <v>25</v>
      </c>
      <c r="E4" s="26"/>
    </row>
    <row r="5" spans="1:16">
      <c r="A5" s="26" t="s">
        <v>10</v>
      </c>
      <c r="B5" s="26"/>
      <c r="D5" s="26" t="s">
        <v>10</v>
      </c>
      <c r="E5" s="26"/>
    </row>
    <row r="9" spans="1:16">
      <c r="A9" s="27" t="s">
        <v>24</v>
      </c>
      <c r="B9" s="27"/>
      <c r="C9" s="27"/>
      <c r="D9" s="27"/>
      <c r="E9" s="27"/>
    </row>
    <row r="10" spans="1:16">
      <c r="A10" s="28" t="s">
        <v>1</v>
      </c>
      <c r="B10" s="28"/>
      <c r="C10" s="28"/>
      <c r="D10" s="28"/>
      <c r="E10" s="28"/>
    </row>
    <row r="12" spans="1:16" ht="12.75" customHeight="1">
      <c r="A12" s="29" t="s">
        <v>21</v>
      </c>
      <c r="B12" s="30"/>
      <c r="C12" s="30"/>
      <c r="D12" s="30"/>
      <c r="E12" s="30"/>
      <c r="P12" s="3"/>
    </row>
    <row r="14" spans="1:16" ht="15.75" customHeight="1">
      <c r="A14" s="31" t="s">
        <v>22</v>
      </c>
      <c r="B14" s="31"/>
      <c r="C14" s="31"/>
      <c r="D14" s="31"/>
      <c r="E14" s="31"/>
    </row>
    <row r="15" spans="1:16">
      <c r="C15" s="4"/>
      <c r="D15" s="4"/>
      <c r="E15" s="4"/>
    </row>
    <row r="16" spans="1:16" ht="12.75" customHeight="1">
      <c r="A16" s="5" t="s">
        <v>23</v>
      </c>
      <c r="C16" s="6"/>
      <c r="D16" s="7"/>
      <c r="E16" s="7"/>
    </row>
    <row r="17" spans="1:16">
      <c r="C17" s="8"/>
      <c r="D17" s="8"/>
      <c r="E17" s="9"/>
    </row>
    <row r="18" spans="1:16" s="11" customFormat="1" ht="64.5" customHeight="1">
      <c r="A18" s="10" t="s">
        <v>0</v>
      </c>
      <c r="B18" s="10" t="s">
        <v>18</v>
      </c>
      <c r="C18" s="10" t="s">
        <v>4</v>
      </c>
      <c r="D18" s="10" t="s">
        <v>12</v>
      </c>
      <c r="E18" s="10" t="s">
        <v>5</v>
      </c>
    </row>
    <row r="19" spans="1:16">
      <c r="A19" s="12">
        <v>1</v>
      </c>
      <c r="B19" s="12">
        <v>2</v>
      </c>
      <c r="C19" s="12">
        <v>3</v>
      </c>
      <c r="D19" s="12">
        <v>4</v>
      </c>
      <c r="E19" s="12">
        <v>5</v>
      </c>
    </row>
    <row r="20" spans="1:16" s="17" customFormat="1" ht="124.5" customHeight="1">
      <c r="A20" s="13">
        <v>1</v>
      </c>
      <c r="B20" s="14" t="s">
        <v>19</v>
      </c>
      <c r="C20" s="14" t="s">
        <v>15</v>
      </c>
      <c r="D20" s="15" t="s">
        <v>20</v>
      </c>
      <c r="E20" s="16">
        <f>(75.69*1+333.4*9.29)*0.4*0.444*1.2</f>
        <v>676.22464511999999</v>
      </c>
    </row>
    <row r="21" spans="1:16" s="5" customFormat="1" ht="12.75" customHeight="1">
      <c r="A21" s="35" t="s">
        <v>13</v>
      </c>
      <c r="B21" s="36"/>
      <c r="C21" s="36"/>
      <c r="D21" s="36"/>
      <c r="E21" s="18">
        <f>E20</f>
        <v>676.22464511999999</v>
      </c>
      <c r="F21" s="17"/>
      <c r="G21" s="17"/>
      <c r="H21" s="17"/>
      <c r="I21" s="17"/>
      <c r="J21" s="17"/>
      <c r="K21" s="1"/>
      <c r="L21" s="1"/>
      <c r="M21" s="1"/>
      <c r="N21" s="1"/>
      <c r="O21" s="1"/>
      <c r="P21" s="2"/>
    </row>
    <row r="22" spans="1:16" ht="12.75" customHeight="1" outlineLevel="1">
      <c r="A22" s="23" t="s">
        <v>6</v>
      </c>
      <c r="B22" s="24"/>
      <c r="C22" s="24"/>
      <c r="D22" s="24"/>
      <c r="E22" s="18"/>
      <c r="F22" s="17"/>
      <c r="G22" s="17"/>
      <c r="H22" s="17"/>
      <c r="I22" s="17"/>
      <c r="J22" s="17"/>
      <c r="P22" s="3"/>
    </row>
    <row r="23" spans="1:16" ht="12.75" customHeight="1" outlineLevel="1">
      <c r="A23" s="21" t="s">
        <v>17</v>
      </c>
      <c r="B23" s="22"/>
      <c r="C23" s="22"/>
      <c r="D23" s="22"/>
      <c r="E23" s="18">
        <f>E21*3.31</f>
        <v>2238.3035753472</v>
      </c>
      <c r="F23" s="17"/>
      <c r="G23" s="17"/>
      <c r="H23" s="17"/>
      <c r="I23" s="17"/>
      <c r="J23" s="17"/>
    </row>
    <row r="24" spans="1:16" ht="12.75" customHeight="1" outlineLevel="1">
      <c r="A24" s="32" t="s">
        <v>14</v>
      </c>
      <c r="B24" s="33"/>
      <c r="C24" s="33"/>
      <c r="D24" s="34"/>
      <c r="E24" s="18">
        <v>0.96</v>
      </c>
      <c r="F24" s="17"/>
      <c r="G24" s="17"/>
      <c r="H24" s="17"/>
      <c r="I24" s="17"/>
      <c r="J24" s="17"/>
    </row>
    <row r="25" spans="1:16" ht="12.75" customHeight="1" outlineLevel="1">
      <c r="A25" s="32" t="s">
        <v>16</v>
      </c>
      <c r="B25" s="33"/>
      <c r="C25" s="33"/>
      <c r="D25" s="34"/>
      <c r="E25" s="18">
        <f>E23*E24</f>
        <v>2148.7714323333121</v>
      </c>
      <c r="F25" s="17"/>
      <c r="G25" s="17"/>
      <c r="H25" s="17"/>
      <c r="I25" s="17"/>
      <c r="J25" s="17"/>
    </row>
    <row r="26" spans="1:16" ht="12.75" customHeight="1" outlineLevel="1">
      <c r="A26" s="21" t="s">
        <v>7</v>
      </c>
      <c r="B26" s="22"/>
      <c r="C26" s="22"/>
      <c r="D26" s="22"/>
      <c r="E26" s="18">
        <f>E25*0.18</f>
        <v>386.77885781999618</v>
      </c>
      <c r="F26" s="17"/>
      <c r="G26" s="17"/>
      <c r="H26" s="17"/>
      <c r="I26" s="17"/>
      <c r="J26" s="17"/>
    </row>
    <row r="27" spans="1:16" ht="12.75" customHeight="1">
      <c r="A27" s="23" t="s">
        <v>8</v>
      </c>
      <c r="B27" s="24"/>
      <c r="C27" s="24"/>
      <c r="D27" s="24"/>
      <c r="E27" s="20">
        <f>SUM(E25:E26)</f>
        <v>2535.5502901533082</v>
      </c>
      <c r="F27" s="17"/>
      <c r="G27" s="17"/>
      <c r="H27" s="17"/>
      <c r="I27" s="17"/>
      <c r="J27" s="17"/>
      <c r="P27" s="3"/>
    </row>
    <row r="28" spans="1:16">
      <c r="F28" s="5"/>
      <c r="G28" s="5"/>
      <c r="H28" s="5"/>
      <c r="I28" s="5"/>
      <c r="J28" s="5"/>
    </row>
    <row r="30" spans="1:16">
      <c r="A30" s="1" t="s">
        <v>2</v>
      </c>
      <c r="C30" s="19"/>
    </row>
    <row r="33" spans="1:5">
      <c r="A33" s="1" t="s">
        <v>3</v>
      </c>
      <c r="C33" s="19"/>
    </row>
    <row r="35" spans="1:5">
      <c r="A35" s="25"/>
      <c r="B35" s="25"/>
      <c r="C35" s="25"/>
      <c r="D35" s="25"/>
      <c r="E35" s="25"/>
    </row>
  </sheetData>
  <mergeCells count="22">
    <mergeCell ref="A1:B1"/>
    <mergeCell ref="A2:B2"/>
    <mergeCell ref="A3:B3"/>
    <mergeCell ref="A4:B4"/>
    <mergeCell ref="D1:E1"/>
    <mergeCell ref="D2:E2"/>
    <mergeCell ref="D3:E3"/>
    <mergeCell ref="D4:E4"/>
    <mergeCell ref="A26:D26"/>
    <mergeCell ref="A27:D27"/>
    <mergeCell ref="A35:E35"/>
    <mergeCell ref="A5:B5"/>
    <mergeCell ref="D5:E5"/>
    <mergeCell ref="A9:E9"/>
    <mergeCell ref="A10:E10"/>
    <mergeCell ref="A12:E12"/>
    <mergeCell ref="A14:E14"/>
    <mergeCell ref="A24:D24"/>
    <mergeCell ref="A25:D25"/>
    <mergeCell ref="A21:D21"/>
    <mergeCell ref="A22:D22"/>
    <mergeCell ref="A23:D23"/>
  </mergeCells>
  <phoneticPr fontId="4" type="noConversion"/>
  <pageMargins left="0.28999999999999998" right="0.18" top="0.43" bottom="0.39370078740157483" header="0.16" footer="0.23622047244094491"/>
  <pageSetup paperSize="9" scale="96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2"/>
  <sheetViews>
    <sheetView workbookViewId="0">
      <selection activeCell="A12" sqref="A12"/>
    </sheetView>
  </sheetViews>
  <sheetFormatPr defaultRowHeight="12.75"/>
  <sheetData>
    <row r="12" spans="1:1">
      <c r="A12" t="e">
        <f>MAX('Мои данные'!#REF!)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timonov</dc:creator>
  <dc:description>17.05.2010</dc:description>
  <cp:lastModifiedBy>timonov</cp:lastModifiedBy>
  <cp:lastPrinted>2012-08-02T09:19:40Z</cp:lastPrinted>
  <dcterms:created xsi:type="dcterms:W3CDTF">2007-02-21T08:42:24Z</dcterms:created>
  <dcterms:modified xsi:type="dcterms:W3CDTF">2012-08-14T08:16:02Z</dcterms:modified>
</cp:coreProperties>
</file>