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8195" windowHeight="13680"/>
  </bookViews>
  <sheets>
    <sheet name="Администр." sheetId="1" r:id="rId1"/>
    <sheet name="SMW_Служебная" sheetId="2" state="hidden" r:id="rId2"/>
    <sheet name="Лист1" sheetId="3" r:id="rId3"/>
  </sheets>
  <calcPr calcId="145621"/>
</workbook>
</file>

<file path=xl/calcChain.xml><?xml version="1.0" encoding="utf-8"?>
<calcChain xmlns="http://schemas.openxmlformats.org/spreadsheetml/2006/main">
  <c r="H23" i="1" l="1"/>
  <c r="H21" i="1"/>
  <c r="H22" i="1" l="1"/>
  <c r="H19" i="1" l="1"/>
  <c r="H15" i="1"/>
  <c r="E16" i="1"/>
  <c r="E15" i="1"/>
  <c r="E14" i="1"/>
  <c r="E13" i="1"/>
  <c r="H18" i="1" l="1"/>
  <c r="H16" i="1"/>
  <c r="H14" i="1"/>
  <c r="H13" i="1"/>
  <c r="E12" i="1"/>
  <c r="H12" i="1"/>
  <c r="E11" i="1"/>
  <c r="H11" i="1" s="1"/>
  <c r="E10" i="1"/>
  <c r="H10" i="1" s="1"/>
  <c r="H9" i="1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H20" i="1" l="1"/>
</calcChain>
</file>

<file path=xl/sharedStrings.xml><?xml version="1.0" encoding="utf-8"?>
<sst xmlns="http://schemas.openxmlformats.org/spreadsheetml/2006/main" count="35" uniqueCount="32">
  <si>
    <t>ПИР ГОЗ</t>
  </si>
  <si>
    <t>НДС</t>
  </si>
  <si>
    <t>ИТОГО</t>
  </si>
  <si>
    <t>СОГЛАСОВАНО:</t>
  </si>
  <si>
    <t>Генеральный директор</t>
  </si>
  <si>
    <t>УТВЕРЖДАЮ:</t>
  </si>
  <si>
    <t>№№ п/п</t>
  </si>
  <si>
    <t>Обоснование стоимости</t>
  </si>
  <si>
    <t>кол-во</t>
  </si>
  <si>
    <t>Всего(руб)</t>
  </si>
  <si>
    <t>Стоимость (руб)</t>
  </si>
  <si>
    <t>Полевые работы</t>
  </si>
  <si>
    <t>Камеральные работы</t>
  </si>
  <si>
    <t>Итого</t>
  </si>
  <si>
    <t>10 м</t>
  </si>
  <si>
    <t>Вид работ</t>
  </si>
  <si>
    <t xml:space="preserve">Геодезическое обследование Северной набережной </t>
  </si>
  <si>
    <t xml:space="preserve">Планово-высотная съемка судовозных путей - 1 раз в год: Вытяжные пути 1,2,3,4 поз. эллинга </t>
  </si>
  <si>
    <t>Планово-высотная съемка судовозных путей - 1 раз в год: Вытяжные пути 8-го пролета ц.007</t>
  </si>
  <si>
    <t xml:space="preserve">Планово-высотная съемка судовозных путей - 1 раз в год: Подтрансбордерные пути на шпально-балластовом
основании
</t>
  </si>
  <si>
    <t>Справочник базовых цен
НА ИНЖЕНЕРНЫЕ ИЗЫСКАНИЯ
 ДЛЯ СТРОИТЕЛЬСТВА
ИНЖЕНЕРНО-ГЕОДЕЗИЧЕСКИЕ ИЗЫСКАНИЯ ПРИ
СТРОИТЕЛЬСТВЕ И ЭКСПЛУАТАЦИИ ЗДАНИЙ
И СООРУЖЕНИЙ   Глава 7. Обмеры гидротехнических сооружений Таблица 47 (Обмеры строительных конструкций)</t>
  </si>
  <si>
    <t>1 км</t>
  </si>
  <si>
    <t>Договорной понижающий коэффициент</t>
  </si>
  <si>
    <t>ед. изм.</t>
  </si>
  <si>
    <t>Планово-высотная съемка судовозных путей - 1 раз в год: Крановые пути стапеля 5</t>
  </si>
  <si>
    <t>Планово-высотная съемка судовозных путей - 1 раз в год: Крановые пути стапеля 6</t>
  </si>
  <si>
    <t>Планово-высотная съемка судовозных путей - 1 раз в год: Крановые пути стапеля 2</t>
  </si>
  <si>
    <t>Планово-высотная съемка наземных крановых путей: На складе листа цеха 004</t>
  </si>
  <si>
    <t>Смета   на проведение экспертизы планового и высотного положения  надземных крановых путей и технического состояния гидротехнических сооружений ОАО СЗ "Северная верфь"</t>
  </si>
  <si>
    <r>
      <t>Справочник базовых цен 
НА ИНЖЕНЕРНЫЕ ИЗЫСКАНИЯ
 ДЛЯ СТРОИТЕЛЬСТВА 
ИНЖЕНЕРНО-ГЕОДЕЗИЧЕСКИЕ ИЗЫСКАНИЯ ПРИ СТРОИТЕЛЬСТВЕ И ЭКСПЛУАТАЦИИ ЗДАНИЙ И СООРУЖЕНИЙ</t>
    </r>
    <r>
      <rPr>
        <sz val="12"/>
        <rFont val="Times New Roman"/>
        <family val="1"/>
        <charset val="204"/>
      </rPr>
      <t xml:space="preserve">  Глава 3. Создание плановой геодезической разбивочной основы и вынос в натуру основных осей зданий и сооружений. Таблица 13. определение на местности и съемку проектного контура водохранилища</t>
    </r>
  </si>
  <si>
    <r>
      <t>Справочник базовых цен 
НА ИНЖЕНЕРНЫЕ ИЗЫСКАНИЯ
 ДЛЯ СТРОИТЕЛЬСТВА 
ИНЖЕНЕРНО-ГЕОДЕЗИЧЕСКИЕ ИЗЫСКАНИЯ ПРИ СТРОИТЕЛЬСТВЕ И ЭКСПЛУАТАЦИИ ЗДАНИЙ И СООРУЖЕНИЙ</t>
    </r>
    <r>
      <rPr>
        <sz val="12"/>
        <rFont val="Times New Roman"/>
        <family val="1"/>
        <charset val="204"/>
      </rPr>
      <t xml:space="preserve">  Глава 3. Создание плановой геодезической разбивочной основы и вынос в натуру основных осей зданий и сооружений. Таблица 13. определение на местности и съемку проектного контура водохранилища </t>
    </r>
  </si>
  <si>
    <t>Приложение 3 
к письму Минстроя России 
N 8367-ЕС/08 от 15.05.2014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</si>
</sst>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.5"/>
      <color indexed="8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top" wrapText="1"/>
    </xf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/>
    <xf numFmtId="0" fontId="1" fillId="0" borderId="4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164" fontId="1" fillId="0" borderId="5" xfId="0" quotePrefix="1" applyNumberFormat="1" applyFont="1" applyBorder="1" applyAlignment="1">
      <alignment vertical="center" wrapText="1"/>
    </xf>
    <xf numFmtId="164" fontId="1" fillId="0" borderId="1" xfId="0" quotePrefix="1" applyNumberFormat="1" applyFont="1" applyBorder="1" applyAlignment="1">
      <alignment vertical="center" wrapText="1"/>
    </xf>
    <xf numFmtId="164" fontId="1" fillId="0" borderId="2" xfId="0" quotePrefix="1" applyNumberFormat="1" applyFont="1" applyBorder="1" applyAlignment="1">
      <alignment horizontal="left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5" fontId="1" fillId="0" borderId="4" xfId="0" quotePrefix="1" applyNumberFormat="1" applyFont="1" applyBorder="1" applyAlignment="1">
      <alignment horizontal="center" vertical="center" wrapText="1"/>
    </xf>
    <xf numFmtId="164" fontId="1" fillId="0" borderId="1" xfId="0" quotePrefix="1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" fillId="2" borderId="3" xfId="0" quotePrefix="1" applyFont="1" applyFill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3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2" borderId="0" xfId="0" applyNumberFormat="1" applyFill="1" applyAlignment="1">
      <alignment horizontal="right" vertical="center"/>
    </xf>
    <xf numFmtId="0" fontId="1" fillId="0" borderId="4" xfId="0" quotePrefix="1" applyFont="1" applyBorder="1" applyAlignment="1">
      <alignment horizontal="center" vertical="center" wrapText="1"/>
    </xf>
    <xf numFmtId="164" fontId="1" fillId="0" borderId="2" xfId="0" quotePrefix="1" applyNumberFormat="1" applyFont="1" applyBorder="1" applyAlignment="1">
      <alignment horizontal="center" vertical="center" wrapText="1"/>
    </xf>
    <xf numFmtId="164" fontId="1" fillId="0" borderId="5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topLeftCell="A16" zoomScaleNormal="100" workbookViewId="0">
      <selection activeCell="H23" sqref="H23"/>
    </sheetView>
  </sheetViews>
  <sheetFormatPr defaultRowHeight="15" x14ac:dyDescent="0.25"/>
  <cols>
    <col min="2" max="2" width="41.28515625" customWidth="1"/>
    <col min="3" max="3" width="28.5703125" customWidth="1"/>
    <col min="4" max="4" width="7.85546875" customWidth="1"/>
    <col min="5" max="5" width="11.28515625" customWidth="1"/>
    <col min="6" max="6" width="9.42578125" customWidth="1"/>
    <col min="7" max="7" width="5.42578125" customWidth="1"/>
    <col min="8" max="8" width="11.85546875" customWidth="1"/>
    <col min="9" max="9" width="13.42578125" customWidth="1"/>
  </cols>
  <sheetData>
    <row r="1" spans="1:8" x14ac:dyDescent="0.25">
      <c r="B1" s="11" t="s">
        <v>3</v>
      </c>
      <c r="C1" s="12"/>
      <c r="D1" s="12"/>
      <c r="E1" s="37" t="s">
        <v>5</v>
      </c>
      <c r="F1" s="37"/>
      <c r="G1" s="37"/>
      <c r="H1" s="37"/>
    </row>
    <row r="2" spans="1:8" x14ac:dyDescent="0.25">
      <c r="B2" s="11" t="s">
        <v>4</v>
      </c>
      <c r="C2" s="12"/>
      <c r="D2" s="12"/>
      <c r="E2" s="38" t="s">
        <v>4</v>
      </c>
      <c r="F2" s="38"/>
      <c r="G2" s="38"/>
      <c r="H2" s="38"/>
    </row>
    <row r="3" spans="1:8" x14ac:dyDescent="0.25">
      <c r="B3" s="11"/>
      <c r="C3" s="12"/>
      <c r="D3" s="12"/>
      <c r="E3" s="38"/>
      <c r="F3" s="38"/>
      <c r="G3" s="38"/>
      <c r="H3" s="38"/>
    </row>
    <row r="5" spans="1:8" ht="43.5" customHeight="1" x14ac:dyDescent="0.25">
      <c r="B5" s="36" t="s">
        <v>28</v>
      </c>
      <c r="C5" s="36"/>
      <c r="D5" s="36"/>
      <c r="E5" s="36"/>
      <c r="F5" s="36"/>
      <c r="G5" s="36"/>
      <c r="H5" s="36"/>
    </row>
    <row r="6" spans="1:8" ht="71.25" customHeight="1" x14ac:dyDescent="0.25">
      <c r="A6" s="10" t="s">
        <v>6</v>
      </c>
      <c r="B6" s="7" t="s">
        <v>7</v>
      </c>
      <c r="C6" s="7" t="s">
        <v>15</v>
      </c>
      <c r="D6" s="3" t="s">
        <v>23</v>
      </c>
      <c r="E6" s="13" t="s">
        <v>8</v>
      </c>
      <c r="F6" s="39" t="s">
        <v>10</v>
      </c>
      <c r="G6" s="40"/>
      <c r="H6" s="10" t="s">
        <v>9</v>
      </c>
    </row>
    <row r="7" spans="1:8" x14ac:dyDescent="0.25">
      <c r="A7" s="15">
        <v>1</v>
      </c>
      <c r="B7" s="4">
        <v>2</v>
      </c>
      <c r="C7" s="8">
        <v>3</v>
      </c>
      <c r="D7" s="15">
        <v>4</v>
      </c>
      <c r="E7" s="9">
        <v>5</v>
      </c>
      <c r="F7" s="41">
        <v>6</v>
      </c>
      <c r="G7" s="42"/>
      <c r="H7" s="5">
        <v>7</v>
      </c>
    </row>
    <row r="8" spans="1:8" ht="24" customHeight="1" x14ac:dyDescent="0.25">
      <c r="A8" s="43" t="s">
        <v>11</v>
      </c>
      <c r="B8" s="44"/>
      <c r="C8" s="44"/>
      <c r="D8" s="44"/>
      <c r="E8" s="44"/>
      <c r="F8" s="44"/>
      <c r="G8" s="44"/>
      <c r="H8" s="45"/>
    </row>
    <row r="9" spans="1:8" ht="195.75" customHeight="1" x14ac:dyDescent="0.25">
      <c r="A9" s="14">
        <v>1</v>
      </c>
      <c r="B9" s="24" t="s">
        <v>29</v>
      </c>
      <c r="C9" s="23" t="s">
        <v>16</v>
      </c>
      <c r="D9" s="23" t="s">
        <v>21</v>
      </c>
      <c r="E9" s="26">
        <v>0.57599999999999996</v>
      </c>
      <c r="F9" s="34">
        <v>1233</v>
      </c>
      <c r="G9" s="35"/>
      <c r="H9" s="6">
        <f>E9*F9</f>
        <v>710.20799999999997</v>
      </c>
    </row>
    <row r="10" spans="1:8" ht="69" customHeight="1" x14ac:dyDescent="0.25">
      <c r="A10" s="16">
        <v>2</v>
      </c>
      <c r="B10" s="48" t="s">
        <v>20</v>
      </c>
      <c r="C10" s="22" t="s">
        <v>17</v>
      </c>
      <c r="D10" s="49" t="s">
        <v>14</v>
      </c>
      <c r="E10" s="17">
        <f>16*25/10</f>
        <v>40</v>
      </c>
      <c r="F10" s="54">
        <v>686</v>
      </c>
      <c r="G10" s="55"/>
      <c r="H10" s="18">
        <f t="shared" ref="H10:H16" si="0">E10*$F$10</f>
        <v>27440</v>
      </c>
    </row>
    <row r="11" spans="1:8" ht="69" customHeight="1" x14ac:dyDescent="0.25">
      <c r="A11" s="16">
        <v>3</v>
      </c>
      <c r="B11" s="49"/>
      <c r="C11" s="22" t="s">
        <v>18</v>
      </c>
      <c r="D11" s="49"/>
      <c r="E11" s="27">
        <f>12*25/10</f>
        <v>30</v>
      </c>
      <c r="F11" s="54"/>
      <c r="G11" s="55"/>
      <c r="H11" s="18">
        <f t="shared" si="0"/>
        <v>20580</v>
      </c>
    </row>
    <row r="12" spans="1:8" ht="69" customHeight="1" x14ac:dyDescent="0.25">
      <c r="A12" s="16">
        <v>4</v>
      </c>
      <c r="B12" s="49"/>
      <c r="C12" s="22" t="s">
        <v>19</v>
      </c>
      <c r="D12" s="49"/>
      <c r="E12" s="17">
        <f>31*110/10</f>
        <v>341</v>
      </c>
      <c r="F12" s="54"/>
      <c r="G12" s="55"/>
      <c r="H12" s="18">
        <f t="shared" si="0"/>
        <v>233926</v>
      </c>
    </row>
    <row r="13" spans="1:8" ht="69" customHeight="1" x14ac:dyDescent="0.25">
      <c r="A13" s="16">
        <v>5</v>
      </c>
      <c r="B13" s="49"/>
      <c r="C13" s="22" t="s">
        <v>24</v>
      </c>
      <c r="D13" s="49"/>
      <c r="E13" s="31">
        <f>3*144.5/10</f>
        <v>43.35</v>
      </c>
      <c r="F13" s="54"/>
      <c r="G13" s="55"/>
      <c r="H13" s="18">
        <f t="shared" si="0"/>
        <v>29738.100000000002</v>
      </c>
    </row>
    <row r="14" spans="1:8" ht="69" customHeight="1" x14ac:dyDescent="0.25">
      <c r="A14" s="16">
        <v>6</v>
      </c>
      <c r="B14" s="49"/>
      <c r="C14" s="22" t="s">
        <v>25</v>
      </c>
      <c r="D14" s="49"/>
      <c r="E14" s="31">
        <f>2*144/10</f>
        <v>28.8</v>
      </c>
      <c r="F14" s="54"/>
      <c r="G14" s="55"/>
      <c r="H14" s="18">
        <f t="shared" si="0"/>
        <v>19756.8</v>
      </c>
    </row>
    <row r="15" spans="1:8" ht="69" customHeight="1" x14ac:dyDescent="0.25">
      <c r="A15" s="14">
        <v>7</v>
      </c>
      <c r="B15" s="49"/>
      <c r="C15" s="22" t="s">
        <v>26</v>
      </c>
      <c r="D15" s="49"/>
      <c r="E15" s="25">
        <f>2*123.6/10</f>
        <v>24.72</v>
      </c>
      <c r="F15" s="54"/>
      <c r="G15" s="55"/>
      <c r="H15" s="18">
        <f>E15*F10</f>
        <v>16957.919999999998</v>
      </c>
    </row>
    <row r="16" spans="1:8" ht="69" customHeight="1" x14ac:dyDescent="0.25">
      <c r="A16" s="14">
        <v>8</v>
      </c>
      <c r="B16" s="49"/>
      <c r="C16" s="22" t="s">
        <v>27</v>
      </c>
      <c r="D16" s="49"/>
      <c r="E16" s="32">
        <f>2*150/10</f>
        <v>30</v>
      </c>
      <c r="F16" s="54"/>
      <c r="G16" s="55"/>
      <c r="H16" s="18">
        <f t="shared" si="0"/>
        <v>20580</v>
      </c>
    </row>
    <row r="17" spans="1:8" ht="18" customHeight="1" x14ac:dyDescent="0.25">
      <c r="A17" s="51" t="s">
        <v>12</v>
      </c>
      <c r="B17" s="52"/>
      <c r="C17" s="52"/>
      <c r="D17" s="52"/>
      <c r="E17" s="52"/>
      <c r="F17" s="52"/>
      <c r="G17" s="52"/>
      <c r="H17" s="53"/>
    </row>
    <row r="18" spans="1:8" ht="195.75" customHeight="1" x14ac:dyDescent="0.25">
      <c r="A18" s="16">
        <v>9</v>
      </c>
      <c r="B18" s="28" t="s">
        <v>30</v>
      </c>
      <c r="C18" s="23" t="s">
        <v>16</v>
      </c>
      <c r="D18" s="23" t="s">
        <v>21</v>
      </c>
      <c r="E18" s="29">
        <v>0.57599999999999996</v>
      </c>
      <c r="F18" s="39">
        <v>389</v>
      </c>
      <c r="G18" s="47"/>
      <c r="H18" s="30">
        <f>E18*F18</f>
        <v>224.06399999999999</v>
      </c>
    </row>
    <row r="19" spans="1:8" x14ac:dyDescent="0.25">
      <c r="F19" t="s">
        <v>13</v>
      </c>
      <c r="H19" s="19">
        <f>H9+H10+H11+H12+H13+H14+H15+H16+H18</f>
        <v>369913.09199999995</v>
      </c>
    </row>
    <row r="20" spans="1:8" ht="18" customHeight="1" x14ac:dyDescent="0.25">
      <c r="A20" s="46" t="s">
        <v>31</v>
      </c>
      <c r="B20" s="46"/>
      <c r="C20" s="46"/>
      <c r="D20" s="46"/>
      <c r="E20" s="46"/>
      <c r="F20" s="46"/>
      <c r="G20" s="19">
        <v>3.7</v>
      </c>
      <c r="H20" s="33">
        <f>H19*G20</f>
        <v>1368678.4404</v>
      </c>
    </row>
    <row r="21" spans="1:8" ht="16.5" customHeight="1" x14ac:dyDescent="0.25">
      <c r="A21" s="20"/>
      <c r="B21" s="20"/>
      <c r="C21" s="50" t="s">
        <v>22</v>
      </c>
      <c r="D21" s="50"/>
      <c r="E21" s="50"/>
      <c r="F21" s="50"/>
      <c r="G21" s="33">
        <v>1</v>
      </c>
      <c r="H21" s="33">
        <f>H20*G21</f>
        <v>1368678.4404</v>
      </c>
    </row>
    <row r="22" spans="1:8" x14ac:dyDescent="0.25">
      <c r="F22" t="s">
        <v>1</v>
      </c>
      <c r="G22" s="21">
        <v>0.18</v>
      </c>
      <c r="H22" s="33">
        <f>H21*0.18</f>
        <v>246362.11927199998</v>
      </c>
    </row>
    <row r="23" spans="1:8" x14ac:dyDescent="0.25">
      <c r="F23" t="s">
        <v>2</v>
      </c>
      <c r="H23" s="33">
        <f>H21+H22</f>
        <v>1615040.5596719999</v>
      </c>
    </row>
  </sheetData>
  <mergeCells count="15">
    <mergeCell ref="A20:F20"/>
    <mergeCell ref="F18:G18"/>
    <mergeCell ref="B10:B16"/>
    <mergeCell ref="C21:F21"/>
    <mergeCell ref="A17:H17"/>
    <mergeCell ref="D10:D16"/>
    <mergeCell ref="F10:G16"/>
    <mergeCell ref="F9:G9"/>
    <mergeCell ref="B5:H5"/>
    <mergeCell ref="E1:H1"/>
    <mergeCell ref="E2:H2"/>
    <mergeCell ref="E3:H3"/>
    <mergeCell ref="F6:G6"/>
    <mergeCell ref="F7:G7"/>
    <mergeCell ref="A8:H8"/>
  </mergeCells>
  <phoneticPr fontId="7" type="noConversion"/>
  <pageMargins left="0.7" right="0.7" top="0.63" bottom="0.75" header="0.18" footer="0.3"/>
  <pageSetup paperSize="256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/>
  </sheetViews>
  <sheetFormatPr defaultRowHeight="15" x14ac:dyDescent="0.25"/>
  <sheetData>
    <row r="1" spans="1:7" ht="15" customHeight="1" x14ac:dyDescent="0.25">
      <c r="A1" t="s">
        <v>0</v>
      </c>
      <c r="G1" s="1"/>
    </row>
    <row r="2" spans="1:7" x14ac:dyDescent="0.25">
      <c r="A2" t="e">
        <f>Администр.!#REF!</f>
        <v>#REF!</v>
      </c>
      <c r="B2">
        <v>2</v>
      </c>
      <c r="C2">
        <v>0</v>
      </c>
      <c r="D2">
        <v>0</v>
      </c>
      <c r="E2">
        <v>0</v>
      </c>
      <c r="F2">
        <v>700</v>
      </c>
    </row>
    <row r="3" spans="1:7" x14ac:dyDescent="0.25">
      <c r="A3" t="e">
        <f>Администр.!#REF!</f>
        <v>#REF!</v>
      </c>
      <c r="B3">
        <v>2</v>
      </c>
      <c r="C3">
        <v>1</v>
      </c>
      <c r="D3">
        <v>0</v>
      </c>
      <c r="E3">
        <v>0</v>
      </c>
      <c r="F3">
        <v>701</v>
      </c>
    </row>
    <row r="4" spans="1:7" x14ac:dyDescent="0.25">
      <c r="A4" t="e">
        <f>Администр.!#REF!</f>
        <v>#REF!</v>
      </c>
      <c r="B4">
        <v>2</v>
      </c>
      <c r="C4">
        <v>2</v>
      </c>
      <c r="D4">
        <v>0</v>
      </c>
      <c r="E4">
        <v>0</v>
      </c>
      <c r="F4">
        <v>702</v>
      </c>
    </row>
    <row r="5" spans="1:7" x14ac:dyDescent="0.25">
      <c r="A5" t="e">
        <f>Администр.!#REF!</f>
        <v>#REF!</v>
      </c>
      <c r="B5">
        <v>2</v>
      </c>
      <c r="C5">
        <v>3</v>
      </c>
      <c r="D5">
        <v>0</v>
      </c>
      <c r="E5">
        <v>0</v>
      </c>
      <c r="F5">
        <v>703</v>
      </c>
    </row>
    <row r="6" spans="1:7" x14ac:dyDescent="0.25">
      <c r="A6" t="e">
        <f>Администр.!#REF!</f>
        <v>#REF!</v>
      </c>
      <c r="B6">
        <v>2</v>
      </c>
      <c r="C6">
        <v>4</v>
      </c>
      <c r="D6">
        <v>0</v>
      </c>
      <c r="E6">
        <v>0</v>
      </c>
      <c r="F6">
        <v>704</v>
      </c>
    </row>
    <row r="7" spans="1:7" x14ac:dyDescent="0.25">
      <c r="A7" t="e">
        <f>Администр.!#REF!</f>
        <v>#REF!</v>
      </c>
      <c r="B7">
        <v>2</v>
      </c>
      <c r="C7">
        <v>5</v>
      </c>
      <c r="D7">
        <v>0</v>
      </c>
      <c r="E7">
        <v>0</v>
      </c>
      <c r="F7">
        <v>705</v>
      </c>
    </row>
    <row r="8" spans="1:7" x14ac:dyDescent="0.25">
      <c r="A8" t="e">
        <f>Администр.!#REF!</f>
        <v>#REF!</v>
      </c>
      <c r="B8">
        <v>2</v>
      </c>
      <c r="C8">
        <v>5</v>
      </c>
      <c r="D8">
        <v>1</v>
      </c>
      <c r="E8">
        <v>0</v>
      </c>
      <c r="F8">
        <v>705</v>
      </c>
    </row>
    <row r="9" spans="1:7" x14ac:dyDescent="0.25">
      <c r="A9" t="e">
        <f>Администр.!#REF!</f>
        <v>#REF!</v>
      </c>
      <c r="B9">
        <v>2</v>
      </c>
      <c r="C9">
        <v>6</v>
      </c>
      <c r="D9">
        <v>0</v>
      </c>
      <c r="E9">
        <v>0</v>
      </c>
      <c r="F9">
        <v>706</v>
      </c>
    </row>
    <row r="10" spans="1:7" x14ac:dyDescent="0.25">
      <c r="A10" t="e">
        <f>Администр.!#REF!</f>
        <v>#REF!</v>
      </c>
      <c r="B10">
        <v>2</v>
      </c>
      <c r="C10">
        <v>6</v>
      </c>
      <c r="D10">
        <v>1</v>
      </c>
      <c r="E10">
        <v>0</v>
      </c>
      <c r="F10">
        <v>706</v>
      </c>
    </row>
    <row r="11" spans="1:7" x14ac:dyDescent="0.25">
      <c r="A11" t="e">
        <f>Администр.!#REF!</f>
        <v>#REF!</v>
      </c>
      <c r="B11">
        <v>2</v>
      </c>
      <c r="C11">
        <v>7</v>
      </c>
      <c r="D11">
        <v>0</v>
      </c>
      <c r="E11">
        <v>0</v>
      </c>
      <c r="F11">
        <v>707</v>
      </c>
    </row>
    <row r="12" spans="1:7" x14ac:dyDescent="0.25">
      <c r="A12" t="e">
        <f>Администр.!#REF!</f>
        <v>#REF!</v>
      </c>
      <c r="B12">
        <v>2</v>
      </c>
      <c r="C12">
        <v>7</v>
      </c>
      <c r="D12">
        <v>1</v>
      </c>
      <c r="E12">
        <v>0</v>
      </c>
      <c r="F12">
        <v>707</v>
      </c>
    </row>
    <row r="13" spans="1:7" x14ac:dyDescent="0.25">
      <c r="A13" t="e">
        <f>Администр.!#REF!</f>
        <v>#REF!</v>
      </c>
      <c r="B13">
        <v>2</v>
      </c>
      <c r="C13">
        <v>8</v>
      </c>
      <c r="D13">
        <v>0</v>
      </c>
      <c r="E13">
        <v>0</v>
      </c>
      <c r="F13">
        <v>708</v>
      </c>
    </row>
    <row r="14" spans="1:7" x14ac:dyDescent="0.25">
      <c r="A14" t="e">
        <f>Администр.!#REF!</f>
        <v>#REF!</v>
      </c>
      <c r="B14">
        <v>2</v>
      </c>
      <c r="C14">
        <v>10</v>
      </c>
      <c r="D14">
        <v>0</v>
      </c>
      <c r="E14">
        <v>0</v>
      </c>
      <c r="F14">
        <v>1400</v>
      </c>
    </row>
    <row r="15" spans="1:7" x14ac:dyDescent="0.25">
      <c r="A15" t="e">
        <f>Администр.!#REF!</f>
        <v>#REF!</v>
      </c>
      <c r="B15">
        <v>2</v>
      </c>
      <c r="C15">
        <v>10</v>
      </c>
      <c r="D15">
        <v>1</v>
      </c>
      <c r="E15">
        <v>0</v>
      </c>
      <c r="F15">
        <v>1400</v>
      </c>
    </row>
    <row r="16" spans="1:7" x14ac:dyDescent="0.25">
      <c r="A16" t="e">
        <f>Администр.!#REF!</f>
        <v>#REF!</v>
      </c>
      <c r="B16">
        <v>2</v>
      </c>
      <c r="C16">
        <v>10</v>
      </c>
      <c r="D16">
        <v>2</v>
      </c>
      <c r="E16">
        <v>0</v>
      </c>
      <c r="F16">
        <v>1400</v>
      </c>
    </row>
    <row r="17" spans="1:6" x14ac:dyDescent="0.25">
      <c r="A17" t="e">
        <f>Администр.!#REF!</f>
        <v>#REF!</v>
      </c>
      <c r="B17">
        <v>2</v>
      </c>
      <c r="C17">
        <v>10</v>
      </c>
      <c r="D17">
        <v>3</v>
      </c>
      <c r="E17">
        <v>0</v>
      </c>
      <c r="F17">
        <v>1400</v>
      </c>
    </row>
    <row r="18" spans="1:6" x14ac:dyDescent="0.25">
      <c r="A18" t="e">
        <f>Администр.!#REF!</f>
        <v>#REF!</v>
      </c>
      <c r="B18">
        <v>2</v>
      </c>
      <c r="C18">
        <v>10</v>
      </c>
      <c r="D18">
        <v>4</v>
      </c>
      <c r="E18">
        <v>0</v>
      </c>
      <c r="F18">
        <v>1400</v>
      </c>
    </row>
    <row r="19" spans="1:6" x14ac:dyDescent="0.25">
      <c r="A19" t="e">
        <f>Администр.!#REF!</f>
        <v>#REF!</v>
      </c>
      <c r="B19">
        <v>2</v>
      </c>
      <c r="C19">
        <v>10</v>
      </c>
      <c r="D19">
        <v>5</v>
      </c>
      <c r="E19">
        <v>0</v>
      </c>
      <c r="F19">
        <v>1400</v>
      </c>
    </row>
    <row r="20" spans="1:6" x14ac:dyDescent="0.25">
      <c r="A20" t="e">
        <f>Администр.!#REF!</f>
        <v>#REF!</v>
      </c>
      <c r="B20">
        <v>2</v>
      </c>
      <c r="C20">
        <v>10</v>
      </c>
      <c r="D20">
        <v>6</v>
      </c>
      <c r="E20">
        <v>0</v>
      </c>
      <c r="F20">
        <v>1400</v>
      </c>
    </row>
    <row r="21" spans="1:6" x14ac:dyDescent="0.25">
      <c r="A21" t="e">
        <f>Администр.!#REF!</f>
        <v>#REF!</v>
      </c>
      <c r="B21">
        <v>2</v>
      </c>
      <c r="C21">
        <v>10</v>
      </c>
      <c r="D21">
        <v>7</v>
      </c>
      <c r="E21">
        <v>0</v>
      </c>
      <c r="F21">
        <v>1400</v>
      </c>
    </row>
    <row r="22" spans="1:6" x14ac:dyDescent="0.25">
      <c r="A22" t="e">
        <f>Администр.!#REF!</f>
        <v>#REF!</v>
      </c>
      <c r="B22">
        <v>2</v>
      </c>
      <c r="C22">
        <v>10</v>
      </c>
      <c r="D22">
        <v>8</v>
      </c>
      <c r="E22">
        <v>0</v>
      </c>
      <c r="F22">
        <v>1400</v>
      </c>
    </row>
    <row r="23" spans="1:6" x14ac:dyDescent="0.25">
      <c r="A23" t="e">
        <f>Администр.!#REF!</f>
        <v>#REF!</v>
      </c>
      <c r="B23">
        <v>2</v>
      </c>
      <c r="C23">
        <v>10</v>
      </c>
      <c r="D23">
        <v>9</v>
      </c>
      <c r="E23">
        <v>0</v>
      </c>
      <c r="F23">
        <v>1400</v>
      </c>
    </row>
    <row r="24" spans="1:6" x14ac:dyDescent="0.25">
      <c r="A24" t="e">
        <f>Администр.!#REF!</f>
        <v>#REF!</v>
      </c>
      <c r="B24">
        <v>2</v>
      </c>
      <c r="C24">
        <v>10</v>
      </c>
      <c r="D24">
        <v>10</v>
      </c>
      <c r="E24">
        <v>0</v>
      </c>
      <c r="F24">
        <v>1400</v>
      </c>
    </row>
    <row r="25" spans="1:6" x14ac:dyDescent="0.25">
      <c r="A25" t="e">
        <f>Администр.!#REF!</f>
        <v>#REF!</v>
      </c>
      <c r="B25">
        <v>2</v>
      </c>
      <c r="C25">
        <v>10</v>
      </c>
      <c r="D25">
        <v>11</v>
      </c>
      <c r="E25">
        <v>0</v>
      </c>
      <c r="F25">
        <v>1400</v>
      </c>
    </row>
    <row r="26" spans="1:6" x14ac:dyDescent="0.25">
      <c r="A26" t="e">
        <f>Администр.!#REF!</f>
        <v>#REF!</v>
      </c>
      <c r="B26">
        <v>2</v>
      </c>
      <c r="C26">
        <v>10</v>
      </c>
      <c r="D26">
        <v>12</v>
      </c>
      <c r="E26">
        <v>0</v>
      </c>
      <c r="F26">
        <v>1400</v>
      </c>
    </row>
    <row r="27" spans="1:6" x14ac:dyDescent="0.25">
      <c r="A27" t="e">
        <f>Администр.!#REF!</f>
        <v>#REF!</v>
      </c>
      <c r="B27">
        <v>2</v>
      </c>
      <c r="C27">
        <v>10</v>
      </c>
      <c r="D27">
        <v>13</v>
      </c>
      <c r="E27">
        <v>0</v>
      </c>
      <c r="F27">
        <v>1400</v>
      </c>
    </row>
    <row r="28" spans="1:6" x14ac:dyDescent="0.25">
      <c r="A28" t="e">
        <f>Администр.!#REF!</f>
        <v>#REF!</v>
      </c>
      <c r="B28">
        <v>2</v>
      </c>
      <c r="C28">
        <v>10</v>
      </c>
      <c r="D28">
        <v>14</v>
      </c>
      <c r="E28">
        <v>0</v>
      </c>
      <c r="F28">
        <v>1400</v>
      </c>
    </row>
    <row r="29" spans="1:6" x14ac:dyDescent="0.25">
      <c r="A29" t="e">
        <f>Администр.!#REF!</f>
        <v>#REF!</v>
      </c>
      <c r="B29">
        <v>2</v>
      </c>
      <c r="C29">
        <v>10</v>
      </c>
      <c r="D29">
        <v>15</v>
      </c>
      <c r="E29">
        <v>0</v>
      </c>
      <c r="F29">
        <v>1400</v>
      </c>
    </row>
    <row r="30" spans="1:6" x14ac:dyDescent="0.25">
      <c r="A30" t="e">
        <f>Администр.!#REF!</f>
        <v>#REF!</v>
      </c>
      <c r="B30">
        <v>2</v>
      </c>
      <c r="C30">
        <v>10</v>
      </c>
      <c r="D30">
        <v>16</v>
      </c>
      <c r="E30">
        <v>0</v>
      </c>
      <c r="F30">
        <v>1400</v>
      </c>
    </row>
    <row r="31" spans="1:6" x14ac:dyDescent="0.25">
      <c r="A31" t="e">
        <f>Администр.!#REF!</f>
        <v>#REF!</v>
      </c>
      <c r="B31">
        <v>2</v>
      </c>
      <c r="C31">
        <v>10</v>
      </c>
      <c r="D31">
        <v>17</v>
      </c>
      <c r="E31">
        <v>0</v>
      </c>
      <c r="F31">
        <v>1400</v>
      </c>
    </row>
    <row r="32" spans="1:6" x14ac:dyDescent="0.25">
      <c r="A32" t="e">
        <f>Администр.!#REF!</f>
        <v>#REF!</v>
      </c>
      <c r="B32">
        <v>2</v>
      </c>
      <c r="C32">
        <v>10</v>
      </c>
      <c r="D32">
        <v>18</v>
      </c>
      <c r="E32">
        <v>0</v>
      </c>
      <c r="F32">
        <v>1400</v>
      </c>
    </row>
    <row r="33" spans="1:6" x14ac:dyDescent="0.25">
      <c r="A33" t="e">
        <f>Администр.!#REF!</f>
        <v>#REF!</v>
      </c>
      <c r="B33">
        <v>2</v>
      </c>
      <c r="C33">
        <v>33</v>
      </c>
      <c r="D33">
        <v>0</v>
      </c>
      <c r="E33">
        <v>0</v>
      </c>
      <c r="F33">
        <v>1402</v>
      </c>
    </row>
    <row r="34" spans="1:6" x14ac:dyDescent="0.25">
      <c r="A34" t="e">
        <f>Администр.!#REF!</f>
        <v>#REF!</v>
      </c>
      <c r="B34">
        <v>2</v>
      </c>
      <c r="C34">
        <v>33</v>
      </c>
      <c r="D34">
        <v>1</v>
      </c>
      <c r="E34">
        <v>0</v>
      </c>
      <c r="F34">
        <v>1402</v>
      </c>
    </row>
    <row r="35" spans="1:6" x14ac:dyDescent="0.25">
      <c r="A35" t="e">
        <f>Администр.!#REF!</f>
        <v>#REF!</v>
      </c>
      <c r="B35">
        <v>2</v>
      </c>
      <c r="C35">
        <v>33</v>
      </c>
      <c r="D35">
        <v>2</v>
      </c>
      <c r="E35">
        <v>0</v>
      </c>
      <c r="F35">
        <v>1402</v>
      </c>
    </row>
    <row r="36" spans="1:6" x14ac:dyDescent="0.25">
      <c r="A36" t="e">
        <f>Администр.!#REF!</f>
        <v>#REF!</v>
      </c>
      <c r="B36">
        <v>2</v>
      </c>
      <c r="C36">
        <v>33</v>
      </c>
      <c r="D36">
        <v>3</v>
      </c>
      <c r="E36">
        <v>0</v>
      </c>
      <c r="F36">
        <v>1402</v>
      </c>
    </row>
    <row r="37" spans="1:6" x14ac:dyDescent="0.25">
      <c r="A37" s="2" t="e">
        <f>Администр.!#REF!</f>
        <v>#REF!</v>
      </c>
      <c r="B37">
        <v>2</v>
      </c>
      <c r="C37">
        <v>33</v>
      </c>
      <c r="D37">
        <v>4</v>
      </c>
      <c r="E37">
        <v>0</v>
      </c>
      <c r="F37">
        <v>1402</v>
      </c>
    </row>
    <row r="38" spans="1:6" x14ac:dyDescent="0.25">
      <c r="A38" t="e">
        <f>Администр.!#REF!</f>
        <v>#REF!</v>
      </c>
      <c r="B38">
        <v>2</v>
      </c>
      <c r="C38">
        <v>33</v>
      </c>
      <c r="D38">
        <v>6</v>
      </c>
      <c r="E38">
        <v>0</v>
      </c>
      <c r="F38">
        <v>1402</v>
      </c>
    </row>
    <row r="39" spans="1:6" x14ac:dyDescent="0.25">
      <c r="A39" s="2" t="e">
        <f>Администр.!#REF!</f>
        <v>#REF!</v>
      </c>
      <c r="B39">
        <v>2</v>
      </c>
      <c r="C39">
        <v>33</v>
      </c>
      <c r="D39">
        <v>7</v>
      </c>
      <c r="E39">
        <v>0</v>
      </c>
      <c r="F39">
        <v>1402</v>
      </c>
    </row>
    <row r="40" spans="1:6" x14ac:dyDescent="0.25">
      <c r="A40" s="2" t="e">
        <f>Администр.!#REF!</f>
        <v>#REF!</v>
      </c>
      <c r="B40">
        <v>2</v>
      </c>
      <c r="C40">
        <v>33</v>
      </c>
      <c r="D40">
        <v>8</v>
      </c>
      <c r="E40">
        <v>0</v>
      </c>
      <c r="F40">
        <v>1402</v>
      </c>
    </row>
    <row r="41" spans="1:6" x14ac:dyDescent="0.25">
      <c r="A41" t="e">
        <f>Администр.!#REF!</f>
        <v>#REF!</v>
      </c>
      <c r="B41">
        <v>2</v>
      </c>
      <c r="C41">
        <v>33</v>
      </c>
      <c r="D41">
        <v>9</v>
      </c>
      <c r="E41">
        <v>0</v>
      </c>
      <c r="F41">
        <v>1402</v>
      </c>
    </row>
    <row r="42" spans="1:6" x14ac:dyDescent="0.25">
      <c r="A42" s="2" t="e">
        <f>Администр.!#REF!</f>
        <v>#REF!</v>
      </c>
      <c r="B42">
        <v>2</v>
      </c>
      <c r="C42">
        <v>33</v>
      </c>
      <c r="D42">
        <v>10</v>
      </c>
      <c r="E42">
        <v>0</v>
      </c>
      <c r="F42">
        <v>1402</v>
      </c>
    </row>
    <row r="43" spans="1:6" x14ac:dyDescent="0.25">
      <c r="A43" t="e">
        <f>Администр.!#REF!</f>
        <v>#REF!</v>
      </c>
      <c r="B43">
        <v>2</v>
      </c>
      <c r="C43">
        <v>35</v>
      </c>
      <c r="D43">
        <v>0</v>
      </c>
      <c r="E43">
        <v>0</v>
      </c>
      <c r="F43">
        <v>1402</v>
      </c>
    </row>
    <row r="44" spans="1:6" x14ac:dyDescent="0.25">
      <c r="A44" t="e">
        <f>Администр.!#REF!</f>
        <v>#REF!</v>
      </c>
      <c r="B44">
        <v>2</v>
      </c>
      <c r="C44">
        <v>35</v>
      </c>
      <c r="D44">
        <v>1</v>
      </c>
      <c r="E44">
        <v>0</v>
      </c>
      <c r="F44">
        <v>1402</v>
      </c>
    </row>
    <row r="45" spans="1:6" x14ac:dyDescent="0.25">
      <c r="A45" t="e">
        <f>Администр.!#REF!</f>
        <v>#REF!</v>
      </c>
      <c r="B45">
        <v>2</v>
      </c>
      <c r="C45">
        <v>35</v>
      </c>
      <c r="D45">
        <v>2</v>
      </c>
      <c r="E45">
        <v>0</v>
      </c>
      <c r="F45">
        <v>1402</v>
      </c>
    </row>
    <row r="46" spans="1:6" x14ac:dyDescent="0.25">
      <c r="A46" t="e">
        <f>Администр.!#REF!</f>
        <v>#REF!</v>
      </c>
      <c r="B46">
        <v>2</v>
      </c>
      <c r="C46">
        <v>35</v>
      </c>
      <c r="D46">
        <v>3</v>
      </c>
      <c r="E46">
        <v>0</v>
      </c>
      <c r="F46">
        <v>1402</v>
      </c>
    </row>
    <row r="47" spans="1:6" x14ac:dyDescent="0.25">
      <c r="A47" s="2" t="e">
        <f>Администр.!#REF!</f>
        <v>#REF!</v>
      </c>
      <c r="B47">
        <v>2</v>
      </c>
      <c r="C47">
        <v>35</v>
      </c>
      <c r="D47">
        <v>4</v>
      </c>
      <c r="E47">
        <v>0</v>
      </c>
      <c r="F47">
        <v>1402</v>
      </c>
    </row>
    <row r="48" spans="1:6" x14ac:dyDescent="0.25">
      <c r="A48" t="e">
        <f>Администр.!#REF!</f>
        <v>#REF!</v>
      </c>
      <c r="B48">
        <v>2</v>
      </c>
      <c r="C48">
        <v>35</v>
      </c>
      <c r="D48">
        <v>6</v>
      </c>
      <c r="E48">
        <v>0</v>
      </c>
      <c r="F48">
        <v>1402</v>
      </c>
    </row>
    <row r="49" spans="1:6" x14ac:dyDescent="0.25">
      <c r="A49" s="2" t="e">
        <f>Администр.!#REF!</f>
        <v>#REF!</v>
      </c>
      <c r="B49">
        <v>2</v>
      </c>
      <c r="C49">
        <v>35</v>
      </c>
      <c r="D49">
        <v>7</v>
      </c>
      <c r="E49">
        <v>0</v>
      </c>
      <c r="F49">
        <v>1402</v>
      </c>
    </row>
    <row r="50" spans="1:6" x14ac:dyDescent="0.25">
      <c r="A50" s="2" t="e">
        <f>Администр.!#REF!</f>
        <v>#REF!</v>
      </c>
      <c r="B50">
        <v>2</v>
      </c>
      <c r="C50">
        <v>35</v>
      </c>
      <c r="D50">
        <v>8</v>
      </c>
      <c r="E50">
        <v>0</v>
      </c>
      <c r="F50">
        <v>1402</v>
      </c>
    </row>
    <row r="51" spans="1:6" x14ac:dyDescent="0.25">
      <c r="A51" t="e">
        <f>Администр.!#REF!</f>
        <v>#REF!</v>
      </c>
      <c r="B51">
        <v>2</v>
      </c>
      <c r="C51">
        <v>35</v>
      </c>
      <c r="D51">
        <v>9</v>
      </c>
      <c r="E51">
        <v>0</v>
      </c>
      <c r="F51">
        <v>1402</v>
      </c>
    </row>
    <row r="52" spans="1:6" x14ac:dyDescent="0.25">
      <c r="A52" s="2" t="e">
        <f>Администр.!#REF!</f>
        <v>#REF!</v>
      </c>
      <c r="B52">
        <v>2</v>
      </c>
      <c r="C52">
        <v>35</v>
      </c>
      <c r="D52">
        <v>10</v>
      </c>
      <c r="E52">
        <v>0</v>
      </c>
      <c r="F52">
        <v>1402</v>
      </c>
    </row>
    <row r="53" spans="1:6" x14ac:dyDescent="0.25">
      <c r="A53" t="e">
        <f>Администр.!#REF!</f>
        <v>#REF!</v>
      </c>
      <c r="B53">
        <v>2</v>
      </c>
      <c r="C53">
        <v>13</v>
      </c>
      <c r="D53">
        <v>0</v>
      </c>
      <c r="E53">
        <v>0</v>
      </c>
      <c r="F53">
        <v>1403</v>
      </c>
    </row>
    <row r="54" spans="1:6" x14ac:dyDescent="0.25">
      <c r="A54" t="e">
        <f>Администр.!#REF!</f>
        <v>#REF!</v>
      </c>
      <c r="B54">
        <v>2</v>
      </c>
      <c r="C54">
        <v>15</v>
      </c>
      <c r="D54">
        <v>0</v>
      </c>
      <c r="E54">
        <v>0</v>
      </c>
      <c r="F54">
        <v>2000</v>
      </c>
    </row>
    <row r="55" spans="1:6" x14ac:dyDescent="0.25">
      <c r="A55" t="e">
        <f>Администр.!#REF!</f>
        <v>#REF!</v>
      </c>
      <c r="B55">
        <v>2</v>
      </c>
      <c r="C55">
        <v>15</v>
      </c>
      <c r="D55">
        <v>1</v>
      </c>
      <c r="E55">
        <v>0</v>
      </c>
      <c r="F55">
        <v>2000</v>
      </c>
    </row>
    <row r="56" spans="1:6" x14ac:dyDescent="0.25">
      <c r="A56" t="e">
        <f>Администр.!#REF!</f>
        <v>#REF!</v>
      </c>
      <c r="B56">
        <v>2</v>
      </c>
      <c r="C56">
        <v>15</v>
      </c>
      <c r="D56">
        <v>2</v>
      </c>
      <c r="E56">
        <v>0</v>
      </c>
      <c r="F56">
        <v>2000</v>
      </c>
    </row>
    <row r="57" spans="1:6" x14ac:dyDescent="0.25">
      <c r="A57" t="e">
        <f>Администр.!#REF!</f>
        <v>#REF!</v>
      </c>
      <c r="B57">
        <v>2</v>
      </c>
      <c r="C57">
        <v>15</v>
      </c>
      <c r="D57">
        <v>3</v>
      </c>
      <c r="E57">
        <v>0</v>
      </c>
      <c r="F57">
        <v>2000</v>
      </c>
    </row>
    <row r="58" spans="1:6" x14ac:dyDescent="0.25">
      <c r="A58" t="e">
        <f>Администр.!#REF!</f>
        <v>#REF!</v>
      </c>
      <c r="B58">
        <v>2</v>
      </c>
      <c r="C58">
        <v>15</v>
      </c>
      <c r="D58">
        <v>4</v>
      </c>
      <c r="E58">
        <v>0</v>
      </c>
      <c r="F58">
        <v>2000</v>
      </c>
    </row>
    <row r="59" spans="1:6" x14ac:dyDescent="0.25">
      <c r="A59" t="e">
        <f>Администр.!#REF!</f>
        <v>#REF!</v>
      </c>
      <c r="B59">
        <v>2</v>
      </c>
      <c r="C59">
        <v>15</v>
      </c>
      <c r="D59">
        <v>5</v>
      </c>
      <c r="E59">
        <v>0</v>
      </c>
      <c r="F59">
        <v>2000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Администр.</vt:lpstr>
      <vt:lpstr>SMW_Служебная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Neplueva</dc:creator>
  <cp:lastModifiedBy>ИНГА</cp:lastModifiedBy>
  <cp:lastPrinted>2014-06-09T08:31:43Z</cp:lastPrinted>
  <dcterms:created xsi:type="dcterms:W3CDTF">2012-04-13T09:13:42Z</dcterms:created>
  <dcterms:modified xsi:type="dcterms:W3CDTF">2014-06-23T12:13:51Z</dcterms:modified>
</cp:coreProperties>
</file>