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844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61" i="1"/>
  <c r="G61"/>
  <c r="F61"/>
  <c r="E61"/>
  <c r="H60"/>
  <c r="G60"/>
  <c r="F60"/>
  <c r="E60"/>
  <c r="H59"/>
  <c r="G59"/>
  <c r="F59"/>
  <c r="E59"/>
  <c r="H58"/>
  <c r="H62" s="1"/>
  <c r="G58"/>
  <c r="F58"/>
  <c r="E58"/>
  <c r="G57"/>
  <c r="F57"/>
  <c r="E57"/>
  <c r="G56"/>
  <c r="G62" s="1"/>
  <c r="F56"/>
  <c r="E56"/>
  <c r="E62" s="1"/>
  <c r="F62" l="1"/>
</calcChain>
</file>

<file path=xl/sharedStrings.xml><?xml version="1.0" encoding="utf-8"?>
<sst xmlns="http://schemas.openxmlformats.org/spreadsheetml/2006/main" count="216" uniqueCount="164">
  <si>
    <t>ревизия вентиля   *18,913</t>
  </si>
  <si>
    <t>шт</t>
  </si>
  <si>
    <t>РАСХОД:</t>
  </si>
  <si>
    <t>сальная набивка</t>
  </si>
  <si>
    <t>длина</t>
  </si>
  <si>
    <t>солидол</t>
  </si>
  <si>
    <t>1дюйм</t>
  </si>
  <si>
    <t>25,4мм</t>
  </si>
  <si>
    <t>ревизия запорной арматуры *5,567</t>
  </si>
  <si>
    <t>1фут</t>
  </si>
  <si>
    <t>0,3048м</t>
  </si>
  <si>
    <t>резина</t>
  </si>
  <si>
    <t>1ярд</t>
  </si>
  <si>
    <t>0,9144м</t>
  </si>
  <si>
    <t>Смена кранов</t>
  </si>
  <si>
    <t>лен</t>
  </si>
  <si>
    <t>кг</t>
  </si>
  <si>
    <t>1миля(сухопутн)</t>
  </si>
  <si>
    <t>1,60934км</t>
  </si>
  <si>
    <t>1мм</t>
  </si>
  <si>
    <t>0,0394дюйма</t>
  </si>
  <si>
    <t>на 1 заглушку</t>
  </si>
  <si>
    <t>0,72кг болт+гайка М16</t>
  </si>
  <si>
    <t>1см</t>
  </si>
  <si>
    <t>0,3937дюйма</t>
  </si>
  <si>
    <t>РЕЗИНА НА ЗАДВИЖКИ</t>
  </si>
  <si>
    <t>Д 50, 80ММ НА 1 СОЕДИНЕНИЕ -    250 ГРАММ</t>
  </si>
  <si>
    <t>1м</t>
  </si>
  <si>
    <t>1,0936ярда</t>
  </si>
  <si>
    <t>(ФЛАНЦЫ)</t>
  </si>
  <si>
    <t>Д 100, 150ММ НА 1 СОЕДИНЕНИЕ-350, 400ГРАММ</t>
  </si>
  <si>
    <t>1км</t>
  </si>
  <si>
    <t>0,6214мили</t>
  </si>
  <si>
    <t>Д 200, 250,300 НА 1 СОЕДИНЕНИЕ-500ГРАММ</t>
  </si>
  <si>
    <t>площадь</t>
  </si>
  <si>
    <t>списывать</t>
  </si>
  <si>
    <t>1кв.дюйм</t>
  </si>
  <si>
    <t>645,16мм2</t>
  </si>
  <si>
    <t>Ремонт задвижек со снятием 1 шт:</t>
  </si>
  <si>
    <t>1кв.ярд</t>
  </si>
  <si>
    <t>0,8361м2</t>
  </si>
  <si>
    <t>кислород</t>
  </si>
  <si>
    <t>м3</t>
  </si>
  <si>
    <t>болты</t>
  </si>
  <si>
    <t>1акр</t>
  </si>
  <si>
    <t>4046,86м2</t>
  </si>
  <si>
    <t>карбид</t>
  </si>
  <si>
    <t>гайки</t>
  </si>
  <si>
    <t>1кв.миля</t>
  </si>
  <si>
    <t>2,59км2</t>
  </si>
  <si>
    <t>св.проволока</t>
  </si>
  <si>
    <t>1см2</t>
  </si>
  <si>
    <t>0,155кв.дюйма</t>
  </si>
  <si>
    <t>1м2</t>
  </si>
  <si>
    <t>1,196кв.ярда</t>
  </si>
  <si>
    <t>1га</t>
  </si>
  <si>
    <t>2,471акра</t>
  </si>
  <si>
    <t>3/10 дюйма = 8мм</t>
  </si>
  <si>
    <t>КАРБИД МИНИМУМ            1,5 КГ</t>
  </si>
  <si>
    <t>1км2</t>
  </si>
  <si>
    <t>0,386кв.мили</t>
  </si>
  <si>
    <t>1 1/2 дюйма = 40мм</t>
  </si>
  <si>
    <t>КИСЛОРОД МИНИМУМ      0,3 М3</t>
  </si>
  <si>
    <t>объем</t>
  </si>
  <si>
    <t>2 дюйма = 50мм</t>
  </si>
  <si>
    <t>на 1 м2 идет 0,155кг краски</t>
  </si>
  <si>
    <t>1М2 - 0,25КГ КРАСКИ</t>
  </si>
  <si>
    <t>1куб.дюйм</t>
  </si>
  <si>
    <t>16,387см3</t>
  </si>
  <si>
    <t>4 дюйма = 100мм</t>
  </si>
  <si>
    <t>6М3 - 1 БАЛ КИСЛОРОДА</t>
  </si>
  <si>
    <t>1куб.фут</t>
  </si>
  <si>
    <t>0,0283м3</t>
  </si>
  <si>
    <t>1  1/4 дюйма = 32мм</t>
  </si>
  <si>
    <t>ПРОПАН 1 баллон= 20кг=3м3         1кг=0,15м3       1м3=6,66кг</t>
  </si>
  <si>
    <t>1куб.ярд</t>
  </si>
  <si>
    <t>0,7646м3</t>
  </si>
  <si>
    <t>2/5 дюйма = 10мм</t>
  </si>
  <si>
    <t>1USунция</t>
  </si>
  <si>
    <t>29,57мл</t>
  </si>
  <si>
    <t xml:space="preserve">1 дюйм     =  25мм      </t>
  </si>
  <si>
    <t>1USпинта</t>
  </si>
  <si>
    <t>0,4732л</t>
  </si>
  <si>
    <t xml:space="preserve">1/2 дюйма = 15мм      </t>
  </si>
  <si>
    <t>1USгаллон</t>
  </si>
  <si>
    <t>3,7854л</t>
  </si>
  <si>
    <t>3/4 дюйма = 20мм</t>
  </si>
  <si>
    <t>в 1м3 песка 1.5 тонны</t>
  </si>
  <si>
    <t>1см3</t>
  </si>
  <si>
    <t>0,061куб.дюйма</t>
  </si>
  <si>
    <t>1дм3</t>
  </si>
  <si>
    <t>61,023куб.дюйма</t>
  </si>
  <si>
    <t>1м3</t>
  </si>
  <si>
    <t>1,308куб.ярда</t>
  </si>
  <si>
    <t>до 3 метров        техобслуживание</t>
  </si>
  <si>
    <t>1мл</t>
  </si>
  <si>
    <t>0,0338USунции</t>
  </si>
  <si>
    <t>свыше 3 метров текущий ремонт</t>
  </si>
  <si>
    <t>1л</t>
  </si>
  <si>
    <t>0,264USгаллона</t>
  </si>
  <si>
    <t>масса</t>
  </si>
  <si>
    <t>На 1 резьбу списывать по 0,3 метра трубы</t>
  </si>
  <si>
    <t>1карат</t>
  </si>
  <si>
    <t>200мг</t>
  </si>
  <si>
    <t>На 1 сгон,отвод,врезку + 0,3 метра к количеству трубы и вписывать в материалы</t>
  </si>
  <si>
    <t>1унция</t>
  </si>
  <si>
    <t>28,35гр</t>
  </si>
  <si>
    <t>0,4536кг</t>
  </si>
  <si>
    <t>1USтонна</t>
  </si>
  <si>
    <t>0,907т</t>
  </si>
  <si>
    <t>1,016т</t>
  </si>
  <si>
    <t>5 эт дом 4 подъезда 3.75м3 воды в системе ЦО</t>
  </si>
  <si>
    <t>3тн 750литров</t>
  </si>
  <si>
    <t>3750литров</t>
  </si>
  <si>
    <t>1гр</t>
  </si>
  <si>
    <t>0,0353унции</t>
  </si>
  <si>
    <t>1кг</t>
  </si>
  <si>
    <t>2,2045фунта</t>
  </si>
  <si>
    <t>ПЕЧАТАТЬ в 2х экз трассы, тек ремонт, теплообменник, калачи и все что связано с теплообменником</t>
  </si>
  <si>
    <t>1цт</t>
  </si>
  <si>
    <t>220,46фунта</t>
  </si>
  <si>
    <t>1т</t>
  </si>
  <si>
    <t>1,1023USтонны</t>
  </si>
  <si>
    <t>НА ТРУБЫ ЦО СЧИТАТЬ С КОЭФФИЦИЭНТОМ   * 0,935</t>
  </si>
  <si>
    <t>0,984USтонны</t>
  </si>
  <si>
    <t>НОРМЫ РАСХОДА МАТЕРИАЛОВ</t>
  </si>
  <si>
    <t>НАИМЕНОВАНИЕ</t>
  </si>
  <si>
    <t>ЕД.ИЗМ</t>
  </si>
  <si>
    <t>ТРУБА  (100П/М)</t>
  </si>
  <si>
    <t>Д15ММ</t>
  </si>
  <si>
    <t>Д20ММ</t>
  </si>
  <si>
    <t>Д25ММ</t>
  </si>
  <si>
    <t>Д32ММ</t>
  </si>
  <si>
    <t>Д40ММ</t>
  </si>
  <si>
    <t>Д50ММ</t>
  </si>
  <si>
    <t>Д70ММ</t>
  </si>
  <si>
    <t>Д80ММ</t>
  </si>
  <si>
    <t>Д100ММ</t>
  </si>
  <si>
    <t>Д125ММ</t>
  </si>
  <si>
    <t>Д150ММ</t>
  </si>
  <si>
    <t>Д200ММ</t>
  </si>
  <si>
    <t>ЛЕН</t>
  </si>
  <si>
    <t>КГ</t>
  </si>
  <si>
    <t>СВ.ПРОВОЛОКА</t>
  </si>
  <si>
    <t>КИСЛОРОД</t>
  </si>
  <si>
    <t>М3</t>
  </si>
  <si>
    <t>КАРБИД</t>
  </si>
  <si>
    <t>ЭЛЕКТРОДЫ</t>
  </si>
  <si>
    <t>мин 1,5кг</t>
  </si>
  <si>
    <t>мин0,3м3</t>
  </si>
  <si>
    <t>кол-во</t>
  </si>
  <si>
    <t>ед.изм.</t>
  </si>
  <si>
    <t>труба д 89мм</t>
  </si>
  <si>
    <t>м/п</t>
  </si>
  <si>
    <t>труба д 76мм</t>
  </si>
  <si>
    <t>труба д 57мм</t>
  </si>
  <si>
    <t>труба д 40мм</t>
  </si>
  <si>
    <t>труба д 25мм</t>
  </si>
  <si>
    <t>труба д 20мм</t>
  </si>
  <si>
    <t>ИТОГО</t>
  </si>
  <si>
    <t>НОРМЫ РАСХОДА МАТЕРИАЛОВ ЖЭУ</t>
  </si>
  <si>
    <t>Т Р У Б А      (   10   П / М  )</t>
  </si>
  <si>
    <t>д89мм</t>
  </si>
  <si>
    <t>баллон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</si>
</sst>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"/>
  </numFmts>
  <fonts count="18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22"/>
      <color indexed="17"/>
      <name val="Arial Cyr"/>
      <charset val="204"/>
    </font>
    <font>
      <sz val="22"/>
      <color indexed="17"/>
      <name val="Arial Cyr"/>
      <charset val="204"/>
    </font>
    <font>
      <b/>
      <sz val="20"/>
      <name val="Arial Cyr"/>
      <charset val="204"/>
    </font>
    <font>
      <b/>
      <sz val="12"/>
      <color indexed="12"/>
      <name val="Arial Cyr"/>
      <charset val="204"/>
    </font>
    <font>
      <b/>
      <sz val="12"/>
      <color indexed="17"/>
      <name val="Arial Cyr"/>
      <charset val="204"/>
    </font>
    <font>
      <b/>
      <sz val="12"/>
      <color indexed="10"/>
      <name val="Arial Cyr"/>
      <charset val="204"/>
    </font>
    <font>
      <b/>
      <sz val="12"/>
      <color indexed="14"/>
      <name val="Arial Cyr"/>
      <charset val="204"/>
    </font>
    <font>
      <sz val="12"/>
      <color indexed="14"/>
      <name val="Arial Cyr"/>
      <charset val="204"/>
    </font>
    <font>
      <sz val="10"/>
      <color indexed="10"/>
      <name val="Arial Cyr"/>
      <charset val="204"/>
    </font>
    <font>
      <b/>
      <sz val="20"/>
      <color indexed="10"/>
      <name val="Arial Cyr"/>
      <charset val="204"/>
    </font>
    <font>
      <b/>
      <sz val="16"/>
      <color indexed="10"/>
      <name val="Arial Cyr"/>
      <charset val="204"/>
    </font>
    <font>
      <sz val="12"/>
      <color indexed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0" xfId="0" applyFont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164" fontId="1" fillId="0" borderId="6" xfId="0" applyNumberFormat="1" applyFont="1" applyBorder="1"/>
    <xf numFmtId="0" fontId="1" fillId="0" borderId="6" xfId="0" applyFont="1" applyBorder="1"/>
    <xf numFmtId="0" fontId="1" fillId="0" borderId="4" xfId="0" applyFont="1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3" fillId="0" borderId="0" xfId="0" applyFont="1" applyBorder="1"/>
    <xf numFmtId="0" fontId="3" fillId="0" borderId="11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/>
    <xf numFmtId="0" fontId="3" fillId="0" borderId="9" xfId="0" applyFont="1" applyFill="1" applyBorder="1"/>
    <xf numFmtId="0" fontId="3" fillId="0" borderId="8" xfId="0" applyFont="1" applyBorder="1"/>
    <xf numFmtId="0" fontId="3" fillId="0" borderId="16" xfId="0" applyFont="1" applyBorder="1"/>
    <xf numFmtId="0" fontId="3" fillId="0" borderId="17" xfId="0" applyFont="1" applyFill="1" applyBorder="1"/>
    <xf numFmtId="0" fontId="0" fillId="0" borderId="0" xfId="0" applyBorder="1"/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Fill="1" applyBorder="1"/>
    <xf numFmtId="0" fontId="5" fillId="2" borderId="11" xfId="0" applyFont="1" applyFill="1" applyBorder="1" applyAlignment="1">
      <alignment horizontal="right"/>
    </xf>
    <xf numFmtId="0" fontId="3" fillId="3" borderId="0" xfId="0" applyFont="1" applyFill="1" applyBorder="1"/>
    <xf numFmtId="0" fontId="4" fillId="3" borderId="0" xfId="0" applyFont="1" applyFill="1"/>
    <xf numFmtId="0" fontId="2" fillId="0" borderId="0" xfId="0" applyFont="1"/>
    <xf numFmtId="0" fontId="6" fillId="0" borderId="0" xfId="0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9" fillId="0" borderId="12" xfId="0" applyFont="1" applyBorder="1"/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10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left"/>
    </xf>
    <xf numFmtId="0" fontId="11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2" fillId="0" borderId="17" xfId="0" applyFont="1" applyBorder="1"/>
    <xf numFmtId="0" fontId="12" fillId="0" borderId="17" xfId="0" applyFont="1" applyBorder="1" applyAlignment="1">
      <alignment horizontal="center"/>
    </xf>
    <xf numFmtId="0" fontId="12" fillId="0" borderId="17" xfId="0" applyFont="1" applyBorder="1" applyAlignment="1">
      <alignment horizontal="left"/>
    </xf>
    <xf numFmtId="0" fontId="4" fillId="0" borderId="11" xfId="0" applyFont="1" applyBorder="1"/>
    <xf numFmtId="0" fontId="13" fillId="0" borderId="0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Fill="1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2" xfId="0" applyFont="1" applyBorder="1" applyAlignment="1">
      <alignment horizontal="center" vertical="distributed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7" xfId="0" applyFont="1" applyBorder="1" applyAlignment="1">
      <alignment horizontal="center" vertical="distributed"/>
    </xf>
    <xf numFmtId="0" fontId="11" fillId="0" borderId="11" xfId="0" applyFont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0" fillId="0" borderId="11" xfId="0" applyBorder="1"/>
    <xf numFmtId="0" fontId="11" fillId="0" borderId="11" xfId="0" applyFont="1" applyBorder="1"/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vertical="distributed"/>
    </xf>
    <xf numFmtId="0" fontId="11" fillId="0" borderId="17" xfId="0" applyFont="1" applyBorder="1" applyAlignment="1">
      <alignment vertical="distributed"/>
    </xf>
    <xf numFmtId="0" fontId="17" fillId="0" borderId="1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78"/>
  <sheetViews>
    <sheetView tabSelected="1" workbookViewId="0">
      <selection activeCell="A6" sqref="A6"/>
    </sheetView>
  </sheetViews>
  <sheetFormatPr defaultRowHeight="15"/>
  <cols>
    <col min="1" max="1" width="20" customWidth="1"/>
    <col min="2" max="2" width="33.140625" customWidth="1"/>
    <col min="3" max="3" width="17" customWidth="1"/>
    <col min="5" max="5" width="13.140625" customWidth="1"/>
    <col min="6" max="6" width="14.85546875" customWidth="1"/>
    <col min="7" max="7" width="22.7109375" customWidth="1"/>
    <col min="8" max="8" width="22.42578125" customWidth="1"/>
    <col min="9" max="9" width="16.42578125" customWidth="1"/>
    <col min="10" max="10" width="15.28515625" customWidth="1"/>
    <col min="11" max="11" width="14.85546875" customWidth="1"/>
    <col min="12" max="12" width="14.42578125" customWidth="1"/>
    <col min="13" max="13" width="15.28515625" customWidth="1"/>
    <col min="14" max="14" width="13.28515625" customWidth="1"/>
  </cols>
  <sheetData>
    <row r="1" spans="2:14">
      <c r="B1" s="1" t="s">
        <v>0</v>
      </c>
      <c r="C1" s="1" t="s">
        <v>1</v>
      </c>
      <c r="D1" s="1">
        <v>1</v>
      </c>
      <c r="E1" s="1"/>
      <c r="F1" s="2" t="s">
        <v>2</v>
      </c>
      <c r="G1" s="1" t="s">
        <v>3</v>
      </c>
      <c r="H1" s="3">
        <v>1.4999999999999999E-2</v>
      </c>
      <c r="M1" s="4" t="s">
        <v>4</v>
      </c>
      <c r="N1" s="4"/>
    </row>
    <row r="2" spans="2:14" ht="15.75" thickBot="1">
      <c r="B2" s="5"/>
      <c r="C2" s="5"/>
      <c r="D2" s="5"/>
      <c r="E2" s="5"/>
      <c r="F2" s="6"/>
      <c r="G2" s="5" t="s">
        <v>5</v>
      </c>
      <c r="H2" s="7">
        <v>3.7499999999999999E-3</v>
      </c>
      <c r="M2" t="s">
        <v>6</v>
      </c>
      <c r="N2" t="s">
        <v>7</v>
      </c>
    </row>
    <row r="3" spans="2:14">
      <c r="B3" s="1" t="s">
        <v>8</v>
      </c>
      <c r="C3" s="1" t="s">
        <v>1</v>
      </c>
      <c r="D3" s="1">
        <v>1</v>
      </c>
      <c r="E3" s="1"/>
      <c r="F3" s="2" t="s">
        <v>2</v>
      </c>
      <c r="G3" s="1" t="s">
        <v>3</v>
      </c>
      <c r="H3" s="8">
        <v>0.13500000000000001</v>
      </c>
      <c r="M3" t="s">
        <v>9</v>
      </c>
      <c r="N3" t="s">
        <v>10</v>
      </c>
    </row>
    <row r="4" spans="2:14" ht="15.75" thickBot="1">
      <c r="B4" s="5"/>
      <c r="C4" s="5"/>
      <c r="D4" s="5"/>
      <c r="E4" s="5"/>
      <c r="F4" s="6"/>
      <c r="G4" s="9" t="s">
        <v>11</v>
      </c>
      <c r="H4" s="10">
        <v>0.2</v>
      </c>
      <c r="M4" t="s">
        <v>12</v>
      </c>
      <c r="N4" t="s">
        <v>13</v>
      </c>
    </row>
    <row r="5" spans="2:14" ht="15.75" thickBot="1">
      <c r="B5" s="11" t="s">
        <v>14</v>
      </c>
      <c r="C5" s="11" t="s">
        <v>1</v>
      </c>
      <c r="D5" s="11">
        <v>1</v>
      </c>
      <c r="E5" s="11"/>
      <c r="F5" s="12" t="s">
        <v>2</v>
      </c>
      <c r="G5" s="11" t="s">
        <v>15</v>
      </c>
      <c r="H5" s="13">
        <v>1.2E-2</v>
      </c>
      <c r="I5" t="s">
        <v>16</v>
      </c>
      <c r="M5" t="s">
        <v>17</v>
      </c>
      <c r="N5" t="s">
        <v>18</v>
      </c>
    </row>
    <row r="6" spans="2:14">
      <c r="B6" s="14"/>
      <c r="C6" s="14"/>
      <c r="D6" s="14"/>
      <c r="E6" s="14"/>
      <c r="F6" s="14"/>
      <c r="G6" s="14"/>
      <c r="H6" s="14"/>
      <c r="M6" t="s">
        <v>19</v>
      </c>
      <c r="N6" t="s">
        <v>20</v>
      </c>
    </row>
    <row r="7" spans="2:14" ht="15.75">
      <c r="B7" s="15" t="s">
        <v>21</v>
      </c>
      <c r="C7" s="15" t="s">
        <v>22</v>
      </c>
      <c r="D7" s="15"/>
      <c r="E7" s="15"/>
      <c r="F7" s="14"/>
      <c r="G7" s="14"/>
      <c r="H7" s="14"/>
      <c r="M7" t="s">
        <v>23</v>
      </c>
      <c r="N7" t="s">
        <v>24</v>
      </c>
    </row>
    <row r="8" spans="2:14" ht="15.75">
      <c r="B8" s="16" t="s">
        <v>25</v>
      </c>
      <c r="C8" s="17" t="s">
        <v>26</v>
      </c>
      <c r="D8" s="17"/>
      <c r="E8" s="17"/>
      <c r="F8" s="17"/>
      <c r="G8" s="17"/>
      <c r="M8" t="s">
        <v>27</v>
      </c>
      <c r="N8" t="s">
        <v>28</v>
      </c>
    </row>
    <row r="9" spans="2:14" ht="15.75">
      <c r="B9" s="16" t="s">
        <v>29</v>
      </c>
      <c r="C9" s="17" t="s">
        <v>30</v>
      </c>
      <c r="D9" s="17"/>
      <c r="E9" s="17"/>
      <c r="F9" s="17"/>
      <c r="G9" s="17"/>
      <c r="M9" t="s">
        <v>31</v>
      </c>
      <c r="N9" t="s">
        <v>32</v>
      </c>
    </row>
    <row r="10" spans="2:14" ht="15.75">
      <c r="B10" s="18"/>
      <c r="C10" s="18" t="s">
        <v>33</v>
      </c>
      <c r="D10" s="18"/>
      <c r="E10" s="18"/>
      <c r="F10" s="17"/>
      <c r="G10" s="17"/>
    </row>
    <row r="11" spans="2:14" ht="15.75">
      <c r="B11" s="15"/>
      <c r="C11" s="15"/>
      <c r="D11" s="15"/>
      <c r="E11" s="15"/>
      <c r="F11" s="15"/>
      <c r="G11" s="15"/>
      <c r="M11" s="4" t="s">
        <v>34</v>
      </c>
      <c r="N11" s="4"/>
    </row>
    <row r="12" spans="2:14" ht="16.5" thickBot="1">
      <c r="B12" s="19" t="s">
        <v>35</v>
      </c>
      <c r="C12" s="20"/>
      <c r="D12" s="21"/>
      <c r="E12" s="15"/>
      <c r="F12" s="15"/>
      <c r="G12" s="15"/>
      <c r="H12" s="22"/>
      <c r="I12" s="22"/>
      <c r="M12" t="s">
        <v>36</v>
      </c>
      <c r="N12" t="s">
        <v>37</v>
      </c>
    </row>
    <row r="13" spans="2:14" ht="16.5" thickBot="1">
      <c r="B13" s="17" t="s">
        <v>15</v>
      </c>
      <c r="C13" s="17" t="s">
        <v>16</v>
      </c>
      <c r="D13" s="17"/>
      <c r="E13" s="15"/>
      <c r="F13" s="15"/>
      <c r="G13" s="23" t="s">
        <v>38</v>
      </c>
      <c r="H13" s="24"/>
      <c r="I13" s="25"/>
      <c r="M13" t="s">
        <v>39</v>
      </c>
      <c r="N13" t="s">
        <v>40</v>
      </c>
    </row>
    <row r="14" spans="2:14" ht="15.75">
      <c r="B14" s="17" t="s">
        <v>41</v>
      </c>
      <c r="C14" s="17" t="s">
        <v>42</v>
      </c>
      <c r="D14" s="17">
        <v>0.153</v>
      </c>
      <c r="E14" s="15"/>
      <c r="F14" s="15"/>
      <c r="G14" s="26" t="s">
        <v>43</v>
      </c>
      <c r="H14" s="26" t="s">
        <v>16</v>
      </c>
      <c r="I14" s="26">
        <v>0.6</v>
      </c>
      <c r="M14" t="s">
        <v>44</v>
      </c>
      <c r="N14" t="s">
        <v>45</v>
      </c>
    </row>
    <row r="15" spans="2:14" ht="15.75">
      <c r="B15" s="17" t="s">
        <v>46</v>
      </c>
      <c r="C15" s="17" t="s">
        <v>16</v>
      </c>
      <c r="D15" s="17">
        <v>0.372</v>
      </c>
      <c r="E15" s="15"/>
      <c r="F15" s="15"/>
      <c r="G15" s="16" t="s">
        <v>47</v>
      </c>
      <c r="H15" s="16" t="s">
        <v>16</v>
      </c>
      <c r="I15" s="16">
        <v>0.3</v>
      </c>
      <c r="M15" t="s">
        <v>48</v>
      </c>
      <c r="N15" t="s">
        <v>49</v>
      </c>
    </row>
    <row r="16" spans="2:14" ht="15.75">
      <c r="B16" s="17" t="s">
        <v>50</v>
      </c>
      <c r="C16" s="17" t="s">
        <v>16</v>
      </c>
      <c r="D16" s="17">
        <v>6.8000000000000005E-2</v>
      </c>
      <c r="E16" s="15"/>
      <c r="F16" s="15"/>
      <c r="G16" s="16" t="s">
        <v>3</v>
      </c>
      <c r="H16" s="16" t="s">
        <v>16</v>
      </c>
      <c r="I16" s="16">
        <v>0.05</v>
      </c>
      <c r="M16" t="s">
        <v>51</v>
      </c>
      <c r="N16" t="s">
        <v>52</v>
      </c>
    </row>
    <row r="17" spans="2:14">
      <c r="B17" s="27"/>
      <c r="C17" s="27"/>
      <c r="D17" s="27"/>
      <c r="E17" s="27"/>
      <c r="F17" s="27"/>
      <c r="G17" s="28"/>
      <c r="H17" s="27"/>
      <c r="M17" t="s">
        <v>53</v>
      </c>
      <c r="N17" t="s">
        <v>54</v>
      </c>
    </row>
    <row r="18" spans="2:14">
      <c r="B18" s="27"/>
      <c r="C18" s="27"/>
      <c r="D18" s="27"/>
      <c r="E18" s="27"/>
      <c r="F18" s="27"/>
      <c r="G18" s="28"/>
      <c r="H18" s="27"/>
      <c r="M18" t="s">
        <v>55</v>
      </c>
      <c r="N18" t="s">
        <v>56</v>
      </c>
    </row>
    <row r="19" spans="2:14" ht="15.75">
      <c r="B19" s="15" t="s">
        <v>57</v>
      </c>
      <c r="C19" s="27"/>
      <c r="D19" s="27"/>
      <c r="E19" s="27"/>
      <c r="F19" s="27"/>
      <c r="G19" s="15" t="s">
        <v>58</v>
      </c>
      <c r="H19" s="29"/>
      <c r="I19" s="29"/>
      <c r="J19" s="29"/>
      <c r="K19" s="29"/>
      <c r="L19" s="29"/>
      <c r="M19" t="s">
        <v>59</v>
      </c>
      <c r="N19" t="s">
        <v>60</v>
      </c>
    </row>
    <row r="20" spans="2:14" ht="15.75">
      <c r="B20" s="15" t="s">
        <v>61</v>
      </c>
      <c r="C20" s="27"/>
      <c r="D20" s="27"/>
      <c r="E20" s="27"/>
      <c r="F20" s="27"/>
      <c r="G20" s="22" t="s">
        <v>62</v>
      </c>
      <c r="H20" s="30"/>
      <c r="I20" s="30"/>
      <c r="J20" s="30"/>
      <c r="K20" s="30"/>
      <c r="L20" s="30"/>
      <c r="M20" s="4" t="s">
        <v>63</v>
      </c>
      <c r="N20" s="4"/>
    </row>
    <row r="21" spans="2:14" ht="20.25">
      <c r="B21" s="31" t="s">
        <v>64</v>
      </c>
      <c r="C21" s="32" t="s">
        <v>65</v>
      </c>
      <c r="D21" s="27"/>
      <c r="E21" s="27"/>
      <c r="F21" s="27"/>
      <c r="G21" s="33" t="s">
        <v>66</v>
      </c>
      <c r="H21" s="34"/>
      <c r="I21" s="30"/>
      <c r="J21" s="30"/>
      <c r="K21" s="30"/>
      <c r="L21" s="30"/>
      <c r="M21" t="s">
        <v>67</v>
      </c>
      <c r="N21" t="s">
        <v>68</v>
      </c>
    </row>
    <row r="22" spans="2:14" ht="15.75">
      <c r="B22" s="31" t="s">
        <v>69</v>
      </c>
      <c r="C22" s="27"/>
      <c r="D22" s="27"/>
      <c r="E22" s="27"/>
      <c r="F22" s="27"/>
      <c r="G22" s="31" t="s">
        <v>70</v>
      </c>
      <c r="H22" s="30"/>
      <c r="I22" s="30"/>
      <c r="J22" s="30"/>
      <c r="K22" s="30"/>
      <c r="L22" s="30"/>
      <c r="M22" t="s">
        <v>71</v>
      </c>
      <c r="N22" t="s">
        <v>72</v>
      </c>
    </row>
    <row r="23" spans="2:14" ht="15.75">
      <c r="B23" s="15" t="s">
        <v>73</v>
      </c>
      <c r="C23" s="27"/>
      <c r="D23" s="27"/>
      <c r="E23" s="27"/>
      <c r="F23" s="27"/>
      <c r="G23" s="22" t="s">
        <v>74</v>
      </c>
      <c r="H23" s="22"/>
      <c r="J23" s="30"/>
      <c r="K23" s="30"/>
      <c r="L23" s="30"/>
      <c r="M23" t="s">
        <v>75</v>
      </c>
      <c r="N23" t="s">
        <v>76</v>
      </c>
    </row>
    <row r="24" spans="2:14" ht="15.75">
      <c r="B24" s="22" t="s">
        <v>77</v>
      </c>
      <c r="G24" s="15"/>
      <c r="M24" t="s">
        <v>78</v>
      </c>
      <c r="N24" t="s">
        <v>79</v>
      </c>
    </row>
    <row r="25" spans="2:14" ht="15.75">
      <c r="B25" s="22" t="s">
        <v>80</v>
      </c>
      <c r="G25" s="22"/>
      <c r="M25" t="s">
        <v>81</v>
      </c>
      <c r="N25" t="s">
        <v>82</v>
      </c>
    </row>
    <row r="26" spans="2:14" ht="15.75">
      <c r="B26" s="22" t="s">
        <v>83</v>
      </c>
      <c r="D26" s="35"/>
      <c r="E26" s="35"/>
      <c r="G26" s="31"/>
      <c r="M26" t="s">
        <v>84</v>
      </c>
      <c r="N26" t="s">
        <v>85</v>
      </c>
    </row>
    <row r="27" spans="2:14" ht="27.75">
      <c r="B27" s="22" t="s">
        <v>86</v>
      </c>
      <c r="D27" s="35"/>
      <c r="E27" s="35"/>
      <c r="G27" s="36" t="s">
        <v>87</v>
      </c>
      <c r="H27" s="37"/>
      <c r="J27" s="15"/>
      <c r="K27" s="15"/>
      <c r="L27" s="15"/>
      <c r="M27" t="s">
        <v>88</v>
      </c>
      <c r="N27" t="s">
        <v>89</v>
      </c>
    </row>
    <row r="28" spans="2:14">
      <c r="D28" s="35"/>
      <c r="E28" s="35"/>
      <c r="M28" t="s">
        <v>90</v>
      </c>
      <c r="N28" t="s">
        <v>91</v>
      </c>
    </row>
    <row r="29" spans="2:14" ht="15.75">
      <c r="B29" s="22"/>
      <c r="D29" s="35"/>
      <c r="E29" s="35"/>
      <c r="M29" t="s">
        <v>92</v>
      </c>
      <c r="N29" t="s">
        <v>93</v>
      </c>
    </row>
    <row r="30" spans="2:14" ht="15.75">
      <c r="B30" s="22" t="s">
        <v>94</v>
      </c>
      <c r="M30" t="s">
        <v>95</v>
      </c>
      <c r="N30" t="s">
        <v>96</v>
      </c>
    </row>
    <row r="31" spans="2:14" ht="15.75">
      <c r="B31" s="22" t="s">
        <v>97</v>
      </c>
      <c r="M31" t="s">
        <v>98</v>
      </c>
      <c r="N31" t="s">
        <v>99</v>
      </c>
    </row>
    <row r="32" spans="2:14" ht="15.75">
      <c r="B32" s="22"/>
      <c r="C32" s="22"/>
      <c r="D32" s="22"/>
      <c r="E32" s="22"/>
      <c r="F32" s="22"/>
      <c r="M32" s="4" t="s">
        <v>100</v>
      </c>
      <c r="N32" s="4"/>
    </row>
    <row r="33" spans="1:16" ht="15.75">
      <c r="B33" s="22" t="s">
        <v>101</v>
      </c>
      <c r="C33" s="22"/>
      <c r="D33" s="22"/>
      <c r="E33" s="22"/>
      <c r="F33" s="22"/>
      <c r="M33" t="s">
        <v>102</v>
      </c>
      <c r="N33" t="s">
        <v>103</v>
      </c>
    </row>
    <row r="34" spans="1:16" ht="15.75">
      <c r="B34" s="22" t="s">
        <v>104</v>
      </c>
      <c r="C34" s="22"/>
      <c r="D34" s="22"/>
      <c r="E34" s="22"/>
      <c r="F34" s="22"/>
      <c r="M34" t="s">
        <v>105</v>
      </c>
      <c r="N34" t="s">
        <v>106</v>
      </c>
    </row>
    <row r="35" spans="1:16">
      <c r="M35" t="s">
        <v>9</v>
      </c>
      <c r="N35" t="s">
        <v>107</v>
      </c>
    </row>
    <row r="36" spans="1:16">
      <c r="M36" t="s">
        <v>108</v>
      </c>
      <c r="N36" t="s">
        <v>109</v>
      </c>
    </row>
    <row r="37" spans="1:16">
      <c r="M37" t="s">
        <v>108</v>
      </c>
      <c r="N37" t="s">
        <v>110</v>
      </c>
    </row>
    <row r="38" spans="1:16">
      <c r="B38" s="35" t="s">
        <v>111</v>
      </c>
      <c r="C38" s="35" t="s">
        <v>112</v>
      </c>
      <c r="D38" s="35"/>
      <c r="E38" s="35" t="s">
        <v>113</v>
      </c>
      <c r="F38" s="35"/>
      <c r="G38" s="35"/>
      <c r="M38" t="s">
        <v>114</v>
      </c>
      <c r="N38" t="s">
        <v>115</v>
      </c>
    </row>
    <row r="39" spans="1:16">
      <c r="B39" s="35"/>
      <c r="C39" s="35"/>
      <c r="D39" s="35"/>
      <c r="E39" s="35"/>
      <c r="F39" s="35"/>
      <c r="G39" s="35"/>
      <c r="M39" t="s">
        <v>116</v>
      </c>
      <c r="N39" t="s">
        <v>117</v>
      </c>
    </row>
    <row r="40" spans="1:16">
      <c r="B40" s="35" t="s">
        <v>118</v>
      </c>
      <c r="C40" s="35"/>
      <c r="D40" s="35"/>
      <c r="E40" s="35"/>
      <c r="F40" s="35"/>
      <c r="G40" s="35"/>
      <c r="M40" t="s">
        <v>119</v>
      </c>
      <c r="N40" t="s">
        <v>120</v>
      </c>
    </row>
    <row r="41" spans="1:16">
      <c r="M41" t="s">
        <v>121</v>
      </c>
      <c r="N41" t="s">
        <v>122</v>
      </c>
    </row>
    <row r="42" spans="1:16" ht="15.75">
      <c r="B42" s="22" t="s">
        <v>123</v>
      </c>
      <c r="C42" s="22"/>
      <c r="M42" t="s">
        <v>121</v>
      </c>
      <c r="N42" t="s">
        <v>124</v>
      </c>
    </row>
    <row r="43" spans="1:16" ht="26.25">
      <c r="B43" s="38" t="s">
        <v>125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5" spans="1:16" ht="15.75">
      <c r="A45" s="39" t="s">
        <v>126</v>
      </c>
      <c r="B45" s="40" t="s">
        <v>127</v>
      </c>
      <c r="C45" s="19" t="s">
        <v>128</v>
      </c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1"/>
      <c r="O45" s="27"/>
      <c r="P45" s="27"/>
    </row>
    <row r="46" spans="1:16" ht="15.75">
      <c r="A46" s="41"/>
      <c r="B46" s="42"/>
      <c r="C46" s="43" t="s">
        <v>129</v>
      </c>
      <c r="D46" s="43" t="s">
        <v>130</v>
      </c>
      <c r="E46" s="43" t="s">
        <v>131</v>
      </c>
      <c r="F46" s="43" t="s">
        <v>132</v>
      </c>
      <c r="G46" s="43" t="s">
        <v>133</v>
      </c>
      <c r="H46" s="43" t="s">
        <v>134</v>
      </c>
      <c r="I46" s="43" t="s">
        <v>135</v>
      </c>
      <c r="J46" s="43" t="s">
        <v>136</v>
      </c>
      <c r="K46" s="43" t="s">
        <v>137</v>
      </c>
      <c r="L46" s="43" t="s">
        <v>138</v>
      </c>
      <c r="M46" s="43" t="s">
        <v>139</v>
      </c>
      <c r="N46" s="43" t="s">
        <v>140</v>
      </c>
      <c r="O46" s="27"/>
      <c r="P46" s="27"/>
    </row>
    <row r="47" spans="1:16" ht="16.5" thickBot="1">
      <c r="A47" s="44" t="s">
        <v>141</v>
      </c>
      <c r="B47" s="45" t="s">
        <v>142</v>
      </c>
      <c r="C47" s="46">
        <v>0.115</v>
      </c>
      <c r="D47" s="46">
        <v>0.17799999999999999</v>
      </c>
      <c r="E47" s="46">
        <v>0.311</v>
      </c>
      <c r="F47" s="46">
        <v>9.6000000000000002E-2</v>
      </c>
      <c r="G47" s="46">
        <v>1.6E-2</v>
      </c>
      <c r="H47" s="46">
        <v>1.9E-2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6">
        <v>0</v>
      </c>
    </row>
    <row r="48" spans="1:16" ht="16.5" thickBot="1">
      <c r="A48" s="47" t="s">
        <v>143</v>
      </c>
      <c r="B48" s="48" t="s">
        <v>142</v>
      </c>
      <c r="C48" s="49">
        <v>0.22500000000000001</v>
      </c>
      <c r="D48" s="49">
        <v>0.77400000000000002</v>
      </c>
      <c r="E48" s="49">
        <v>1.0269999999999999</v>
      </c>
      <c r="F48" s="49">
        <v>0.94599999999999995</v>
      </c>
      <c r="G48" s="49">
        <v>1.1599999999999999</v>
      </c>
      <c r="H48" s="49">
        <v>8.3000000000000007</v>
      </c>
      <c r="I48" s="49">
        <v>6.52</v>
      </c>
      <c r="J48" s="49">
        <v>8.18</v>
      </c>
      <c r="K48" s="49">
        <v>8.5</v>
      </c>
      <c r="L48" s="49">
        <v>8.39</v>
      </c>
      <c r="M48" s="49">
        <v>14.16</v>
      </c>
      <c r="N48" s="50">
        <v>26.54</v>
      </c>
    </row>
    <row r="49" spans="1:14" ht="16.5" thickBot="1">
      <c r="A49" s="51" t="s">
        <v>144</v>
      </c>
      <c r="B49" s="52" t="s">
        <v>145</v>
      </c>
      <c r="C49" s="53">
        <v>1.155</v>
      </c>
      <c r="D49" s="53">
        <v>2.3149999999999999</v>
      </c>
      <c r="E49" s="53">
        <v>1.83</v>
      </c>
      <c r="F49" s="53">
        <v>1.883</v>
      </c>
      <c r="G49" s="53">
        <v>2.14</v>
      </c>
      <c r="H49" s="53">
        <v>17.87</v>
      </c>
      <c r="I49" s="53">
        <v>24.76</v>
      </c>
      <c r="J49" s="53">
        <v>16.79</v>
      </c>
      <c r="K49" s="53">
        <v>19.36</v>
      </c>
      <c r="L49" s="53">
        <v>22.85</v>
      </c>
      <c r="M49" s="53">
        <v>34.64</v>
      </c>
      <c r="N49" s="53">
        <v>53.9</v>
      </c>
    </row>
    <row r="50" spans="1:14" ht="16.5" thickBot="1">
      <c r="A50" s="54" t="s">
        <v>146</v>
      </c>
      <c r="B50" s="55" t="s">
        <v>142</v>
      </c>
      <c r="C50" s="56">
        <v>2.3330000000000002</v>
      </c>
      <c r="D50" s="56">
        <v>4.87</v>
      </c>
      <c r="E50" s="56">
        <v>4.49</v>
      </c>
      <c r="F50" s="56">
        <v>4.34</v>
      </c>
      <c r="G50" s="56">
        <v>5.09</v>
      </c>
      <c r="H50" s="56">
        <v>43.84</v>
      </c>
      <c r="I50" s="56">
        <v>34.39</v>
      </c>
      <c r="J50" s="56">
        <v>41.86</v>
      </c>
      <c r="K50" s="56">
        <v>46.09</v>
      </c>
      <c r="L50" s="56">
        <v>54.29</v>
      </c>
      <c r="M50" s="56">
        <v>90.37</v>
      </c>
      <c r="N50" s="57">
        <v>126.54</v>
      </c>
    </row>
    <row r="51" spans="1:14" ht="15.75">
      <c r="A51" s="58" t="s">
        <v>147</v>
      </c>
      <c r="B51" s="59" t="s">
        <v>142</v>
      </c>
      <c r="C51" s="60">
        <v>0.378</v>
      </c>
      <c r="D51" s="60">
        <v>1.296</v>
      </c>
      <c r="E51" s="60">
        <v>0.71899999999999997</v>
      </c>
      <c r="F51" s="60">
        <v>1.5840000000000001</v>
      </c>
      <c r="G51" s="60">
        <v>1.9419999999999999</v>
      </c>
      <c r="H51" s="60">
        <v>13.89</v>
      </c>
      <c r="I51" s="60">
        <v>10.9</v>
      </c>
      <c r="J51" s="60">
        <v>13.71</v>
      </c>
      <c r="K51" s="60">
        <v>14.24</v>
      </c>
      <c r="L51" s="60">
        <v>14.05</v>
      </c>
      <c r="M51" s="60">
        <v>23.72</v>
      </c>
      <c r="N51" s="60">
        <v>44.45</v>
      </c>
    </row>
    <row r="52" spans="1:14" ht="15.75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14" ht="15.7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</row>
    <row r="54" spans="1:14" ht="16.5" thickBot="1">
      <c r="A54" s="29"/>
      <c r="B54" s="29"/>
      <c r="C54" s="29"/>
      <c r="D54" s="29"/>
      <c r="E54" s="62" t="s">
        <v>148</v>
      </c>
      <c r="F54" s="62" t="s">
        <v>149</v>
      </c>
      <c r="G54" s="29"/>
      <c r="H54" s="29"/>
      <c r="I54" s="29"/>
      <c r="J54" s="29"/>
      <c r="K54" s="29"/>
      <c r="L54" s="29"/>
      <c r="M54" s="29"/>
      <c r="N54" s="29"/>
    </row>
    <row r="55" spans="1:14" ht="16.5" thickBot="1">
      <c r="A55" s="29"/>
      <c r="B55" s="63"/>
      <c r="C55" s="64" t="s">
        <v>150</v>
      </c>
      <c r="D55" s="64" t="s">
        <v>151</v>
      </c>
      <c r="E55" s="55" t="s">
        <v>46</v>
      </c>
      <c r="F55" s="65" t="s">
        <v>41</v>
      </c>
      <c r="G55" s="66" t="s">
        <v>50</v>
      </c>
      <c r="H55" s="67" t="s">
        <v>15</v>
      </c>
      <c r="I55" s="29"/>
      <c r="J55" s="29"/>
      <c r="K55" s="29"/>
      <c r="L55" s="29"/>
      <c r="M55" s="29"/>
      <c r="N55" s="29"/>
    </row>
    <row r="56" spans="1:14" ht="15.75">
      <c r="A56" s="29"/>
      <c r="B56" s="68" t="s">
        <v>152</v>
      </c>
      <c r="C56" s="69"/>
      <c r="D56" s="70" t="s">
        <v>153</v>
      </c>
      <c r="E56" s="71">
        <f>C56*J50/100</f>
        <v>0</v>
      </c>
      <c r="F56" s="72">
        <f>C56*K49/100</f>
        <v>0</v>
      </c>
      <c r="G56" s="73">
        <f>C56*K48/100</f>
        <v>0</v>
      </c>
      <c r="H56" s="67">
        <v>0</v>
      </c>
      <c r="I56" s="29"/>
      <c r="J56" s="29"/>
      <c r="K56" s="29"/>
      <c r="L56" s="29"/>
      <c r="M56" s="29"/>
      <c r="N56" s="29"/>
    </row>
    <row r="57" spans="1:14" ht="15.75">
      <c r="A57" s="29"/>
      <c r="B57" s="68" t="s">
        <v>154</v>
      </c>
      <c r="C57" s="69"/>
      <c r="D57" s="70" t="s">
        <v>153</v>
      </c>
      <c r="E57" s="71">
        <f>C57*J50/100</f>
        <v>0</v>
      </c>
      <c r="F57" s="72">
        <f>C57*J49/100</f>
        <v>0</v>
      </c>
      <c r="G57" s="73">
        <f>J48*C57/100</f>
        <v>0</v>
      </c>
      <c r="H57" s="67">
        <v>0</v>
      </c>
      <c r="I57" s="29"/>
      <c r="J57" s="29"/>
      <c r="K57" s="29"/>
      <c r="L57" s="29"/>
      <c r="M57" s="29"/>
      <c r="N57" s="29"/>
    </row>
    <row r="58" spans="1:14" ht="15.75">
      <c r="A58" s="29"/>
      <c r="B58" s="68" t="s">
        <v>155</v>
      </c>
      <c r="C58" s="69"/>
      <c r="D58" s="70" t="s">
        <v>153</v>
      </c>
      <c r="E58" s="71">
        <f>C58*I50/100</f>
        <v>0</v>
      </c>
      <c r="F58" s="72">
        <f>C58*I49/100</f>
        <v>0</v>
      </c>
      <c r="G58" s="73">
        <f>C58*I48/100</f>
        <v>0</v>
      </c>
      <c r="H58" s="67">
        <f>C58*H47/100</f>
        <v>0</v>
      </c>
      <c r="I58" s="29"/>
      <c r="J58" s="29"/>
      <c r="K58" s="29"/>
      <c r="L58" s="29"/>
      <c r="M58" s="29"/>
      <c r="N58" s="29"/>
    </row>
    <row r="59" spans="1:14" ht="15.75">
      <c r="A59" s="29"/>
      <c r="B59" s="68" t="s">
        <v>156</v>
      </c>
      <c r="C59" s="74">
        <v>21</v>
      </c>
      <c r="D59" s="68" t="s">
        <v>153</v>
      </c>
      <c r="E59" s="71">
        <f>G50*C59/100</f>
        <v>1.0689</v>
      </c>
      <c r="F59" s="72">
        <f>(G49*C59)/100</f>
        <v>0.44940000000000002</v>
      </c>
      <c r="G59" s="73">
        <f>(G48*C59)/100</f>
        <v>0.24359999999999998</v>
      </c>
      <c r="H59" s="67">
        <f>C59*G47/100</f>
        <v>3.3600000000000001E-3</v>
      </c>
      <c r="I59" s="29"/>
      <c r="J59" s="29"/>
      <c r="K59" s="29"/>
      <c r="L59" s="29"/>
      <c r="M59" s="29"/>
      <c r="N59" s="29"/>
    </row>
    <row r="60" spans="1:14" ht="15.75">
      <c r="A60" s="29"/>
      <c r="B60" s="68" t="s">
        <v>157</v>
      </c>
      <c r="C60" s="74">
        <v>10</v>
      </c>
      <c r="D60" s="68" t="s">
        <v>153</v>
      </c>
      <c r="E60" s="71">
        <f>C60*E50/100</f>
        <v>0.44900000000000007</v>
      </c>
      <c r="F60" s="72">
        <f>(E49*C60)/100</f>
        <v>0.183</v>
      </c>
      <c r="G60" s="73">
        <f>(E48*C60)/100</f>
        <v>0.1027</v>
      </c>
      <c r="H60" s="67">
        <f>C60*E47/100</f>
        <v>3.1099999999999999E-2</v>
      </c>
      <c r="I60" s="29"/>
      <c r="J60" s="29"/>
      <c r="K60" s="29"/>
      <c r="L60" s="29"/>
      <c r="M60" s="29"/>
      <c r="N60" s="29"/>
    </row>
    <row r="61" spans="1:14" ht="16.5" thickBot="1">
      <c r="A61" s="29"/>
      <c r="B61" s="75" t="s">
        <v>158</v>
      </c>
      <c r="C61" s="76">
        <v>3</v>
      </c>
      <c r="D61" s="75" t="s">
        <v>153</v>
      </c>
      <c r="E61" s="71">
        <f>D50*C61/100</f>
        <v>0.14610000000000001</v>
      </c>
      <c r="F61" s="72">
        <f>(D49*C61)/100</f>
        <v>6.9449999999999998E-2</v>
      </c>
      <c r="G61" s="73">
        <f>(C61*D48)/100</f>
        <v>2.3220000000000001E-2</v>
      </c>
      <c r="H61" s="67">
        <f>D47*C61/100</f>
        <v>5.3400000000000001E-3</v>
      </c>
      <c r="I61" s="29"/>
      <c r="J61" s="29"/>
      <c r="K61" s="29"/>
      <c r="L61" s="29"/>
      <c r="M61" s="29"/>
      <c r="N61" s="29"/>
    </row>
    <row r="62" spans="1:14" ht="16.5" thickBot="1">
      <c r="A62" s="29"/>
      <c r="B62" s="77" t="s">
        <v>159</v>
      </c>
      <c r="C62" s="78"/>
      <c r="D62" s="78"/>
      <c r="E62" s="55">
        <f>SUM(E56:E61)</f>
        <v>1.6640000000000001</v>
      </c>
      <c r="F62" s="65">
        <f>SUM(F56:F61)</f>
        <v>0.70185000000000008</v>
      </c>
      <c r="G62" s="66">
        <f>SUM(G56:G61)</f>
        <v>0.36952000000000002</v>
      </c>
      <c r="H62" s="67">
        <f>SUM(H56:H61)</f>
        <v>3.9799999999999995E-2</v>
      </c>
      <c r="I62" s="29"/>
      <c r="J62" s="29"/>
      <c r="K62" s="29"/>
      <c r="L62" s="29"/>
      <c r="M62" s="29"/>
      <c r="N62" s="29"/>
    </row>
    <row r="63" spans="1:14" ht="15.75">
      <c r="A63" s="29"/>
      <c r="B63" s="79"/>
      <c r="C63" s="70"/>
      <c r="D63" s="70"/>
      <c r="E63" s="80"/>
      <c r="F63" s="81"/>
      <c r="G63" s="80"/>
      <c r="H63" s="29"/>
      <c r="I63" s="29"/>
      <c r="J63" s="29"/>
      <c r="K63" s="29"/>
      <c r="L63" s="29"/>
      <c r="M63" s="29"/>
      <c r="N63" s="29"/>
    </row>
    <row r="64" spans="1:14" ht="15.75">
      <c r="A64" s="29"/>
      <c r="B64" s="79"/>
      <c r="C64" s="70"/>
      <c r="D64" s="70"/>
      <c r="E64" s="80"/>
      <c r="F64" s="81"/>
      <c r="G64" s="80"/>
      <c r="H64" s="29"/>
      <c r="I64" s="29"/>
      <c r="J64" s="29"/>
      <c r="K64" s="29"/>
      <c r="L64" s="29"/>
      <c r="M64" s="29"/>
      <c r="N64" s="29"/>
    </row>
    <row r="65" spans="1:15" ht="15.75">
      <c r="A65" s="29"/>
      <c r="B65" s="79"/>
      <c r="C65" s="70"/>
      <c r="D65" s="70"/>
      <c r="E65" s="80"/>
      <c r="F65" s="81"/>
      <c r="G65" s="80"/>
      <c r="H65" s="29"/>
      <c r="I65" s="29"/>
      <c r="J65" s="29"/>
      <c r="K65" s="29"/>
      <c r="L65" s="29"/>
      <c r="M65" s="29"/>
      <c r="N65" s="29"/>
    </row>
    <row r="66" spans="1:15" ht="15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</row>
    <row r="67" spans="1:15" ht="26.25">
      <c r="A67" s="82"/>
      <c r="B67" s="83" t="s">
        <v>160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</row>
    <row r="68" spans="1:15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</row>
    <row r="69" spans="1:15" ht="20.25" customHeight="1">
      <c r="A69" s="84" t="s">
        <v>126</v>
      </c>
      <c r="B69" s="85" t="s">
        <v>127</v>
      </c>
      <c r="C69" s="86" t="s">
        <v>161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8"/>
    </row>
    <row r="70" spans="1:15" ht="15.75">
      <c r="A70" s="89"/>
      <c r="B70" s="90"/>
      <c r="C70" s="91" t="s">
        <v>129</v>
      </c>
      <c r="D70" s="91" t="s">
        <v>130</v>
      </c>
      <c r="E70" s="91" t="s">
        <v>131</v>
      </c>
      <c r="F70" s="91" t="s">
        <v>132</v>
      </c>
      <c r="G70" s="91" t="s">
        <v>133</v>
      </c>
      <c r="H70" s="91" t="s">
        <v>134</v>
      </c>
      <c r="I70" s="91" t="s">
        <v>135</v>
      </c>
      <c r="J70" s="91" t="s">
        <v>136</v>
      </c>
      <c r="K70" s="92" t="s">
        <v>162</v>
      </c>
      <c r="L70" s="91" t="s">
        <v>137</v>
      </c>
      <c r="M70" s="91" t="s">
        <v>138</v>
      </c>
      <c r="N70" s="91" t="s">
        <v>139</v>
      </c>
      <c r="O70" s="91" t="s">
        <v>140</v>
      </c>
    </row>
    <row r="71" spans="1:15" ht="15.75">
      <c r="A71" s="89"/>
      <c r="B71" s="93"/>
      <c r="C71" s="91"/>
      <c r="D71" s="91"/>
      <c r="E71" s="91"/>
      <c r="F71" s="91"/>
      <c r="G71" s="91"/>
      <c r="H71" s="91"/>
      <c r="I71" s="91"/>
      <c r="J71" s="91"/>
      <c r="K71" s="94"/>
      <c r="L71" s="91"/>
      <c r="M71" s="91"/>
      <c r="N71" s="91"/>
      <c r="O71" s="91"/>
    </row>
    <row r="72" spans="1:15" ht="15.75">
      <c r="A72" s="95" t="s">
        <v>141</v>
      </c>
      <c r="B72" s="91" t="s">
        <v>142</v>
      </c>
      <c r="C72" s="96">
        <v>0.17</v>
      </c>
      <c r="D72" s="96">
        <v>0.03</v>
      </c>
      <c r="E72" s="96">
        <v>0.05</v>
      </c>
      <c r="F72" s="96">
        <v>0.01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96">
        <v>0</v>
      </c>
      <c r="O72" s="96">
        <v>0</v>
      </c>
    </row>
    <row r="73" spans="1:15" ht="15.75">
      <c r="A73" s="95" t="s">
        <v>143</v>
      </c>
      <c r="B73" s="91" t="s">
        <v>142</v>
      </c>
      <c r="C73" s="96">
        <v>0.34</v>
      </c>
      <c r="D73" s="96">
        <v>0.12</v>
      </c>
      <c r="E73" s="96">
        <v>0.15</v>
      </c>
      <c r="F73" s="96">
        <v>0.14000000000000001</v>
      </c>
      <c r="G73" s="96">
        <v>0.17</v>
      </c>
      <c r="H73" s="96">
        <v>1.25</v>
      </c>
      <c r="I73" s="96">
        <v>0.98</v>
      </c>
      <c r="J73" s="96">
        <v>1.23</v>
      </c>
      <c r="K73" s="96">
        <v>0.1226</v>
      </c>
      <c r="L73" s="96">
        <v>1.28</v>
      </c>
      <c r="M73" s="96">
        <v>1.26</v>
      </c>
      <c r="N73" s="96">
        <v>2.12</v>
      </c>
      <c r="O73" s="96">
        <v>3.98</v>
      </c>
    </row>
    <row r="74" spans="1:15" ht="15.75" customHeight="1">
      <c r="A74" s="97" t="s">
        <v>144</v>
      </c>
      <c r="B74" s="91" t="s">
        <v>145</v>
      </c>
      <c r="C74" s="96">
        <v>1.73</v>
      </c>
      <c r="D74" s="96">
        <v>0.35</v>
      </c>
      <c r="E74" s="96">
        <v>0.27</v>
      </c>
      <c r="F74" s="96">
        <v>0.28000000000000003</v>
      </c>
      <c r="G74" s="96">
        <v>0.32</v>
      </c>
      <c r="H74" s="96">
        <v>2.68</v>
      </c>
      <c r="I74" s="96">
        <v>3.71</v>
      </c>
      <c r="J74" s="96">
        <v>2.52</v>
      </c>
      <c r="K74" s="96">
        <v>0.25169999999999998</v>
      </c>
      <c r="L74" s="96">
        <v>2.9</v>
      </c>
      <c r="M74" s="96">
        <v>2.29</v>
      </c>
      <c r="N74" s="96">
        <v>5.2</v>
      </c>
      <c r="O74" s="96">
        <v>8.09</v>
      </c>
    </row>
    <row r="75" spans="1:15" ht="15.75">
      <c r="A75" s="98"/>
      <c r="B75" s="91" t="s">
        <v>163</v>
      </c>
      <c r="C75" s="96">
        <v>0.28999999999999998</v>
      </c>
      <c r="D75" s="96">
        <v>0.06</v>
      </c>
      <c r="E75" s="96">
        <v>0.05</v>
      </c>
      <c r="F75" s="96">
        <v>0.05</v>
      </c>
      <c r="G75" s="96">
        <v>0.05</v>
      </c>
      <c r="H75" s="96">
        <v>0.45</v>
      </c>
      <c r="I75" s="96">
        <v>0.62</v>
      </c>
      <c r="J75" s="96">
        <v>0.42</v>
      </c>
      <c r="K75" s="96"/>
      <c r="L75" s="96">
        <v>0.48</v>
      </c>
      <c r="M75" s="96">
        <v>0.38</v>
      </c>
      <c r="N75" s="96">
        <v>0.87</v>
      </c>
      <c r="O75" s="96">
        <v>1.35</v>
      </c>
    </row>
    <row r="76" spans="1:15" ht="15.75">
      <c r="A76" s="95" t="s">
        <v>146</v>
      </c>
      <c r="B76" s="91" t="s">
        <v>142</v>
      </c>
      <c r="C76" s="96">
        <v>3.5</v>
      </c>
      <c r="D76" s="96">
        <v>0.73</v>
      </c>
      <c r="E76" s="96">
        <v>0.67</v>
      </c>
      <c r="F76" s="96">
        <v>0.65</v>
      </c>
      <c r="G76" s="96">
        <v>0.76</v>
      </c>
      <c r="H76" s="96">
        <v>6.58</v>
      </c>
      <c r="I76" s="96">
        <v>5.16</v>
      </c>
      <c r="J76" s="96">
        <v>6.28</v>
      </c>
      <c r="K76" s="96">
        <v>0.628</v>
      </c>
      <c r="L76" s="96">
        <v>6.91</v>
      </c>
      <c r="M76" s="96">
        <v>5.43</v>
      </c>
      <c r="N76" s="96">
        <v>13.56</v>
      </c>
      <c r="O76" s="96">
        <v>13.56</v>
      </c>
    </row>
    <row r="77" spans="1:15" ht="15.75">
      <c r="A77" s="95" t="s">
        <v>147</v>
      </c>
      <c r="B77" s="91" t="s">
        <v>142</v>
      </c>
      <c r="C77" s="96">
        <v>0.56999999999999995</v>
      </c>
      <c r="D77" s="96">
        <v>0.19</v>
      </c>
      <c r="E77" s="96">
        <v>0.11</v>
      </c>
      <c r="F77" s="96">
        <v>0.24</v>
      </c>
      <c r="G77" s="96">
        <v>0.28999999999999998</v>
      </c>
      <c r="H77" s="96">
        <v>2.08</v>
      </c>
      <c r="I77" s="96">
        <v>1.64</v>
      </c>
      <c r="J77" s="96">
        <v>2.06</v>
      </c>
      <c r="K77" s="96">
        <v>2.1</v>
      </c>
      <c r="L77" s="96">
        <v>2.14</v>
      </c>
      <c r="M77" s="96">
        <v>1.41</v>
      </c>
      <c r="N77" s="96">
        <v>3.56</v>
      </c>
      <c r="O77" s="96">
        <v>3.56</v>
      </c>
    </row>
    <row r="78" spans="1:15" ht="15.7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29"/>
    </row>
  </sheetData>
  <mergeCells count="11">
    <mergeCell ref="C45:N45"/>
    <mergeCell ref="B67:N67"/>
    <mergeCell ref="B69:B70"/>
    <mergeCell ref="C69:N69"/>
    <mergeCell ref="A74:A75"/>
    <mergeCell ref="M1:N1"/>
    <mergeCell ref="M11:N11"/>
    <mergeCell ref="B12:D12"/>
    <mergeCell ref="M20:N20"/>
    <mergeCell ref="M32:N32"/>
    <mergeCell ref="B43:N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2010-09-25T05:35:58Z</dcterms:created>
  <dcterms:modified xsi:type="dcterms:W3CDTF">2010-09-25T05:39:46Z</dcterms:modified>
</cp:coreProperties>
</file>