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пс " sheetId="1" r:id="rId1"/>
    <sheet name="сотс" sheetId="2" r:id="rId2"/>
  </sheets>
  <definedNames>
    <definedName name="_xlnm.Print_Titles" localSheetId="0">'пс '!$5:$6</definedName>
    <definedName name="_xlnm.Print_Titles" localSheetId="1">сотс!$5:$6</definedName>
    <definedName name="_xlnm.Print_Area" localSheetId="0">'пс '!$A$1:$S$42</definedName>
    <definedName name="_xlnm.Print_Area" localSheetId="1">сотс!$A$1:$S$39</definedName>
  </definedNames>
  <calcPr calcId="145621"/>
</workbook>
</file>

<file path=xl/calcChain.xml><?xml version="1.0" encoding="utf-8"?>
<calcChain xmlns="http://schemas.openxmlformats.org/spreadsheetml/2006/main">
  <c r="P13" i="2" l="1"/>
  <c r="O13" i="2"/>
  <c r="Q13" i="2" s="1"/>
  <c r="N13" i="2"/>
  <c r="R13" i="2" s="1"/>
  <c r="M13" i="2"/>
  <c r="P11" i="2"/>
  <c r="O11" i="2"/>
  <c r="Q11" i="2" s="1"/>
  <c r="N11" i="2"/>
  <c r="R11" i="2" s="1"/>
  <c r="M11" i="2"/>
  <c r="P10" i="2"/>
  <c r="O10" i="2"/>
  <c r="N10" i="2"/>
  <c r="M10" i="2"/>
  <c r="P9" i="2"/>
  <c r="O9" i="2"/>
  <c r="N9" i="2"/>
  <c r="M9" i="2"/>
  <c r="P8" i="2"/>
  <c r="O8" i="2"/>
  <c r="Q8" i="2" s="1"/>
  <c r="N8" i="2"/>
  <c r="M8" i="2"/>
  <c r="L7" i="2"/>
  <c r="K7" i="2"/>
  <c r="J7" i="2"/>
  <c r="I7" i="2"/>
  <c r="H7" i="2"/>
  <c r="G7" i="2"/>
  <c r="O7" i="2" s="1"/>
  <c r="F7" i="2"/>
  <c r="E7" i="2"/>
  <c r="D7" i="2"/>
  <c r="N7" i="2" s="1"/>
  <c r="C7" i="2"/>
  <c r="M7" i="2" s="1"/>
  <c r="S11" i="2" l="1"/>
  <c r="Q9" i="2"/>
  <c r="Q10" i="2"/>
  <c r="P7" i="2"/>
  <c r="R8" i="2"/>
  <c r="R9" i="2"/>
  <c r="R10" i="2"/>
  <c r="R7" i="2"/>
  <c r="S8" i="2"/>
  <c r="S10" i="2"/>
  <c r="S13" i="2"/>
  <c r="F7" i="1"/>
  <c r="P14" i="1"/>
  <c r="O14" i="1"/>
  <c r="N14" i="1"/>
  <c r="M14" i="1"/>
  <c r="R14" i="1" s="1"/>
  <c r="P16" i="1"/>
  <c r="O16" i="1"/>
  <c r="N16" i="1"/>
  <c r="M16" i="1"/>
  <c r="R16" i="1" s="1"/>
  <c r="J7" i="1"/>
  <c r="P13" i="1"/>
  <c r="Q13" i="1" s="1"/>
  <c r="O13" i="1"/>
  <c r="N13" i="1"/>
  <c r="M13" i="1"/>
  <c r="R13" i="1" s="1"/>
  <c r="P12" i="1"/>
  <c r="O12" i="1"/>
  <c r="N12" i="1"/>
  <c r="M12" i="1"/>
  <c r="R12" i="1" s="1"/>
  <c r="P11" i="1"/>
  <c r="O11" i="1"/>
  <c r="N11" i="1"/>
  <c r="M11" i="1"/>
  <c r="R11" i="1" s="1"/>
  <c r="P10" i="1"/>
  <c r="O10" i="1"/>
  <c r="N10" i="1"/>
  <c r="M10" i="1"/>
  <c r="P9" i="1"/>
  <c r="O9" i="1"/>
  <c r="N9" i="1"/>
  <c r="M9" i="1"/>
  <c r="P8" i="1"/>
  <c r="O8" i="1"/>
  <c r="N8" i="1"/>
  <c r="M8" i="1"/>
  <c r="L7" i="1"/>
  <c r="K7" i="1"/>
  <c r="I7" i="1"/>
  <c r="H7" i="1"/>
  <c r="G7" i="1"/>
  <c r="E7" i="1"/>
  <c r="D7" i="1"/>
  <c r="N7" i="1" s="1"/>
  <c r="C7" i="1"/>
  <c r="M7" i="1" s="1"/>
  <c r="S9" i="2" l="1"/>
  <c r="Q7" i="2"/>
  <c r="S7" i="2" s="1"/>
  <c r="I18" i="2" s="1"/>
  <c r="I17" i="2"/>
  <c r="I19" i="2" s="1"/>
  <c r="Q14" i="1"/>
  <c r="S14" i="1"/>
  <c r="Q9" i="1"/>
  <c r="Q10" i="1"/>
  <c r="Q11" i="1"/>
  <c r="R10" i="1"/>
  <c r="O7" i="1"/>
  <c r="Q8" i="1"/>
  <c r="S11" i="1"/>
  <c r="R8" i="1"/>
  <c r="R9" i="1"/>
  <c r="S9" i="1" s="1"/>
  <c r="Q12" i="1"/>
  <c r="S12" i="1" s="1"/>
  <c r="Q16" i="1"/>
  <c r="S16" i="1" s="1"/>
  <c r="R7" i="1"/>
  <c r="P7" i="1"/>
  <c r="S13" i="1"/>
  <c r="S10" i="1" l="1"/>
  <c r="S8" i="1"/>
  <c r="Q7" i="1"/>
  <c r="S7" i="1" l="1"/>
  <c r="I21" i="1" s="1"/>
  <c r="I20" i="1"/>
  <c r="I22" i="1" l="1"/>
</calcChain>
</file>

<file path=xl/comments1.xml><?xml version="1.0" encoding="utf-8"?>
<comments xmlns="http://schemas.openxmlformats.org/spreadsheetml/2006/main">
  <authors>
    <author>Pestrova Galina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каналы передачи управляющих воздействий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технологический объект управления-комплексы программно-технических средств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аналоговых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дискретных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аналоговых каналов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дискретных каналов</t>
        </r>
      </text>
    </comment>
  </commentList>
</comments>
</file>

<file path=xl/comments2.xml><?xml version="1.0" encoding="utf-8"?>
<comments xmlns="http://schemas.openxmlformats.org/spreadsheetml/2006/main">
  <authors>
    <author>Pestrova Galina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каналы передачи управляющих воздействий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технологический объект управления-комплексы программно-технических средств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аналоговых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дискретных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аналоговых каналов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дискретных каналов</t>
        </r>
      </text>
    </comment>
  </commentList>
</comments>
</file>

<file path=xl/sharedStrings.xml><?xml version="1.0" encoding="utf-8"?>
<sst xmlns="http://schemas.openxmlformats.org/spreadsheetml/2006/main" count="134" uniqueCount="64">
  <si>
    <t>Исходные данные для составления локальной сметы ПНР</t>
  </si>
  <si>
    <t>Объект:</t>
  </si>
  <si>
    <t>основание:</t>
  </si>
  <si>
    <t>ФЕРп-2001 сб.2</t>
  </si>
  <si>
    <t>№ п/п</t>
  </si>
  <si>
    <t>Наименование</t>
  </si>
  <si>
    <t>КПТС-&gt;ТОУ</t>
  </si>
  <si>
    <t>ТОУ-&gt;КПТС</t>
  </si>
  <si>
    <t>ОП-&gt;КПТС</t>
  </si>
  <si>
    <t>КПТС-&gt;ОП</t>
  </si>
  <si>
    <t>СмС</t>
  </si>
  <si>
    <t>ИТОГО</t>
  </si>
  <si>
    <t>Информационных</t>
  </si>
  <si>
    <t>Управления</t>
  </si>
  <si>
    <t>Общее</t>
  </si>
  <si>
    <r>
      <t>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</si>
  <si>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</si>
  <si>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</si>
  <si>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</si>
  <si>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</si>
  <si>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</si>
  <si>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общ</t>
    </r>
  </si>
  <si>
    <t>Итого:</t>
  </si>
  <si>
    <t>1</t>
  </si>
  <si>
    <t>2</t>
  </si>
  <si>
    <t>3</t>
  </si>
  <si>
    <t>4</t>
  </si>
  <si>
    <t>5</t>
  </si>
  <si>
    <t>6</t>
  </si>
  <si>
    <t>7</t>
  </si>
  <si>
    <t>взаимодействие со смежными системами:</t>
  </si>
  <si>
    <t>13</t>
  </si>
  <si>
    <t>Метрологическая сложность (МС)</t>
  </si>
  <si>
    <t xml:space="preserve">М = </t>
  </si>
  <si>
    <t>Развитость информационных функций (РИФ)</t>
  </si>
  <si>
    <t>И =</t>
  </si>
  <si>
    <t>Развитость управляющих функций (РУФ)</t>
  </si>
  <si>
    <t>У =</t>
  </si>
  <si>
    <t>Коэффицент МС и РИФ</t>
  </si>
  <si>
    <r>
      <t>Ф</t>
    </r>
    <r>
      <rPr>
        <vertAlign val="superscript"/>
        <sz val="10"/>
        <rFont val="Arial"/>
        <family val="2"/>
        <charset val="204"/>
      </rPr>
      <t>м</t>
    </r>
    <r>
      <rPr>
        <vertAlign val="subscript"/>
        <sz val="10"/>
        <rFont val="Arial"/>
        <family val="2"/>
        <charset val="204"/>
      </rPr>
      <t>и</t>
    </r>
    <r>
      <rPr>
        <sz val="10"/>
        <rFont val="Arial"/>
        <family val="2"/>
        <charset val="204"/>
      </rPr>
      <t xml:space="preserve"> = 0,5 + 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и</t>
    </r>
    <r>
      <rPr>
        <sz val="10"/>
        <rFont val="Arial"/>
        <family val="2"/>
        <charset val="204"/>
      </rPr>
      <t xml:space="preserve"> : 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 xml:space="preserve">и </t>
    </r>
    <r>
      <rPr>
        <sz val="10"/>
        <rFont val="Arial"/>
        <family val="2"/>
        <charset val="204"/>
      </rPr>
      <t>х М х И =</t>
    </r>
  </si>
  <si>
    <t>Коэффицент РУФ</t>
  </si>
  <si>
    <r>
      <t>Ф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=1+(1,31хК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>+0,95хК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>):К</t>
    </r>
    <r>
      <rPr>
        <vertAlign val="superscript"/>
        <sz val="10"/>
        <rFont val="Arial"/>
        <family val="2"/>
        <charset val="204"/>
      </rPr>
      <t xml:space="preserve">общ </t>
    </r>
    <r>
      <rPr>
        <sz val="10"/>
        <rFont val="Arial"/>
        <family val="2"/>
        <charset val="204"/>
      </rPr>
      <t xml:space="preserve">х У = </t>
    </r>
  </si>
  <si>
    <t>Рб=</t>
  </si>
  <si>
    <t>Категория технической сложности системы</t>
  </si>
  <si>
    <t>Составил</t>
  </si>
  <si>
    <t>информационных -</t>
  </si>
  <si>
    <t>каналов измерения, контроля, известительных, адресных, состояния и т.п.</t>
  </si>
  <si>
    <t>управления</t>
  </si>
  <si>
    <t>В составе каналов информационных и каналов управления, в свою очередь, учитывается количество каналов:</t>
  </si>
  <si>
    <t>- дискретных - контактные и бесконтактные на переменном и постоянном токе, импульсные от дискретных (сигнализирующих) измерительных преобразователей, для контроля состояния различных двухпозиционных устройств, а также для передачи сигналов типа «включить-выключить» и т. п.</t>
  </si>
  <si>
    <r>
      <t xml:space="preserve">- аналоговых, к которым относятся (для целей ТЕРп части 2 </t>
    </r>
    <r>
      <rPr>
        <b/>
        <sz val="10"/>
        <rFont val="Arial"/>
        <family val="2"/>
        <charset val="204"/>
      </rPr>
      <t xml:space="preserve">отдела 1) </t>
    </r>
    <r>
      <rPr>
        <sz val="10"/>
        <rFont val="Arial"/>
        <family val="2"/>
        <charset val="204"/>
      </rPr>
      <t>все остальные - токовые, напряжения, частоты, взаимной индуктивности, естественные или унифицированные сигналы измерительных преобразователей (датчиков), которые изменяются непрерывно, кодированные (импульсные или цифровые) сигналы для обмена информацией между различными цифровыми устройствами обработки информации и т. п</t>
    </r>
  </si>
  <si>
    <t>Извещатель пожарный дымовой адресный</t>
  </si>
  <si>
    <t>Извещатель пожарный ручной адресный</t>
  </si>
  <si>
    <t>Извещатель пожарный дымовой линейный двухпозиционный</t>
  </si>
  <si>
    <t>Световой оповещатель - табло "Выход"</t>
  </si>
  <si>
    <t>Оповещатель охранно-пожарный звуковой</t>
  </si>
  <si>
    <t>Оповещатель охранно-пожарный комбинированный</t>
  </si>
  <si>
    <t>сот, сотс</t>
  </si>
  <si>
    <t>II</t>
  </si>
  <si>
    <t>Извещатель охранный точечный магнитоконтактный ИО 102-20</t>
  </si>
  <si>
    <t>Извещатель охранный точечный магнитоконтактный ИО 102-16</t>
  </si>
  <si>
    <t>Извещатель охранный объемный оптико-электронный, "Фотон-9" ИО 409-8</t>
  </si>
  <si>
    <t>Оповещатель охранно-пожарный</t>
  </si>
  <si>
    <t>ФЕРп-2001 сб.2 Автоматизированные  системы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</si>
</sst>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2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b/>
      <sz val="10"/>
      <color indexed="12"/>
      <name val="Arial Narrow"/>
      <family val="2"/>
      <charset val="204"/>
    </font>
    <font>
      <b/>
      <u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u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u/>
      <sz val="10"/>
      <color indexed="17"/>
      <name val="Times New Roman"/>
      <family val="1"/>
      <charset val="204"/>
    </font>
    <font>
      <b/>
      <u/>
      <sz val="10"/>
      <color indexed="17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48"/>
      <name val="Arial"/>
      <family val="2"/>
      <charset val="204"/>
    </font>
    <font>
      <i/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" fontId="16" fillId="2" borderId="14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20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/>
    </xf>
    <xf numFmtId="2" fontId="1" fillId="2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21" fillId="0" borderId="0" xfId="0" applyFont="1"/>
    <xf numFmtId="0" fontId="24" fillId="0" borderId="0" xfId="0" applyFont="1"/>
    <xf numFmtId="0" fontId="1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topLeftCell="A7" zoomScaleNormal="100" workbookViewId="0">
      <selection activeCell="F25" sqref="F25"/>
    </sheetView>
  </sheetViews>
  <sheetFormatPr defaultRowHeight="12.75" x14ac:dyDescent="0.2"/>
  <cols>
    <col min="1" max="1" width="4.28515625" customWidth="1"/>
    <col min="2" max="2" width="29.7109375" style="2" customWidth="1"/>
    <col min="3" max="3" width="5.7109375" style="10" customWidth="1"/>
    <col min="4" max="4" width="7.7109375" customWidth="1"/>
    <col min="5" max="5" width="5.7109375" customWidth="1"/>
    <col min="6" max="6" width="8.28515625" style="10" customWidth="1"/>
    <col min="7" max="9" width="5.7109375" customWidth="1"/>
    <col min="10" max="10" width="6.5703125" customWidth="1"/>
    <col min="11" max="12" width="5.7109375" customWidth="1"/>
    <col min="13" max="13" width="5.7109375" style="10" customWidth="1"/>
    <col min="14" max="14" width="5.7109375" customWidth="1"/>
    <col min="15" max="15" width="7.85546875" customWidth="1"/>
    <col min="16" max="16" width="7.140625" customWidth="1"/>
    <col min="17" max="17" width="10.28515625" customWidth="1"/>
    <col min="18" max="18" width="7.140625" customWidth="1"/>
    <col min="19" max="19" width="10.140625" customWidth="1"/>
    <col min="21" max="21" width="11.42578125" bestFit="1" customWidth="1"/>
  </cols>
  <sheetData>
    <row r="1" spans="1:22" s="5" customFormat="1" x14ac:dyDescent="0.2">
      <c r="A1" s="1"/>
      <c r="B1" s="2"/>
      <c r="C1" s="3"/>
      <c r="D1" s="4"/>
      <c r="E1" s="4" t="s">
        <v>0</v>
      </c>
      <c r="F1" s="4"/>
      <c r="G1" s="4"/>
      <c r="H1" s="4"/>
      <c r="I1" s="3"/>
      <c r="J1" s="3"/>
      <c r="K1" s="3"/>
      <c r="L1" s="3"/>
      <c r="M1" s="3"/>
    </row>
    <row r="2" spans="1:22" s="5" customFormat="1" ht="24.75" customHeight="1" x14ac:dyDescent="0.2">
      <c r="B2" s="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2" x14ac:dyDescent="0.2"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2" ht="13.5" thickBot="1" x14ac:dyDescent="0.25">
      <c r="B4" s="2" t="s">
        <v>3</v>
      </c>
      <c r="C4" s="9"/>
      <c r="D4" s="10"/>
      <c r="E4" s="10"/>
      <c r="G4" s="10"/>
      <c r="H4" s="10"/>
      <c r="I4" s="10"/>
      <c r="J4" s="10"/>
      <c r="K4" s="10"/>
      <c r="L4" s="10"/>
    </row>
    <row r="5" spans="1:22" s="16" customFormat="1" ht="25.5" x14ac:dyDescent="0.2">
      <c r="A5" s="11" t="s">
        <v>4</v>
      </c>
      <c r="B5" s="11" t="s">
        <v>5</v>
      </c>
      <c r="C5" s="77" t="s">
        <v>6</v>
      </c>
      <c r="D5" s="78"/>
      <c r="E5" s="77" t="s">
        <v>7</v>
      </c>
      <c r="F5" s="78"/>
      <c r="G5" s="77" t="s">
        <v>8</v>
      </c>
      <c r="H5" s="78"/>
      <c r="I5" s="77" t="s">
        <v>9</v>
      </c>
      <c r="J5" s="78"/>
      <c r="K5" s="77" t="s">
        <v>10</v>
      </c>
      <c r="L5" s="78"/>
      <c r="M5" s="79" t="s">
        <v>11</v>
      </c>
      <c r="N5" s="80"/>
      <c r="O5" s="80"/>
      <c r="P5" s="81"/>
      <c r="Q5" s="12" t="s">
        <v>12</v>
      </c>
      <c r="R5" s="12" t="s">
        <v>13</v>
      </c>
      <c r="S5" s="13" t="s">
        <v>14</v>
      </c>
      <c r="T5" s="14"/>
      <c r="U5" s="15"/>
      <c r="V5" s="15"/>
    </row>
    <row r="6" spans="1:22" ht="16.5" thickBot="1" x14ac:dyDescent="0.35">
      <c r="A6" s="17"/>
      <c r="B6" s="17"/>
      <c r="C6" s="18" t="s">
        <v>15</v>
      </c>
      <c r="D6" s="19" t="s">
        <v>16</v>
      </c>
      <c r="E6" s="18" t="s">
        <v>17</v>
      </c>
      <c r="F6" s="19" t="s">
        <v>18</v>
      </c>
      <c r="G6" s="18" t="s">
        <v>17</v>
      </c>
      <c r="H6" s="19" t="s">
        <v>18</v>
      </c>
      <c r="I6" s="18" t="s">
        <v>17</v>
      </c>
      <c r="J6" s="19" t="s">
        <v>18</v>
      </c>
      <c r="K6" s="18" t="s">
        <v>17</v>
      </c>
      <c r="L6" s="19" t="s">
        <v>18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0" t="s">
        <v>20</v>
      </c>
      <c r="S6" s="20" t="s">
        <v>21</v>
      </c>
      <c r="T6" s="21"/>
      <c r="V6" s="21"/>
    </row>
    <row r="7" spans="1:22" s="16" customFormat="1" x14ac:dyDescent="0.2">
      <c r="A7" s="22">
        <v>1</v>
      </c>
      <c r="B7" s="23" t="s">
        <v>22</v>
      </c>
      <c r="C7" s="24">
        <f t="shared" ref="C7:L7" si="0">SUM(C8:C16)</f>
        <v>0</v>
      </c>
      <c r="D7" s="24">
        <f t="shared" si="0"/>
        <v>0</v>
      </c>
      <c r="E7" s="24">
        <f t="shared" si="0"/>
        <v>0</v>
      </c>
      <c r="F7" s="24">
        <f t="shared" si="0"/>
        <v>62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2</v>
      </c>
      <c r="M7" s="25">
        <f>C7</f>
        <v>0</v>
      </c>
      <c r="N7" s="25">
        <f>D7</f>
        <v>0</v>
      </c>
      <c r="O7" s="25">
        <f>E7+G7+I7+K7</f>
        <v>0</v>
      </c>
      <c r="P7" s="26">
        <f>F7+H7+J7+L7</f>
        <v>64</v>
      </c>
      <c r="Q7" s="25">
        <f>SUM(Q8:Q16)</f>
        <v>64</v>
      </c>
      <c r="R7" s="27">
        <f>M7+N7</f>
        <v>0</v>
      </c>
      <c r="S7" s="28">
        <f>Q7+R7</f>
        <v>64</v>
      </c>
      <c r="T7" s="29"/>
      <c r="U7"/>
      <c r="V7" s="15"/>
    </row>
    <row r="8" spans="1:22" s="16" customFormat="1" ht="25.5" x14ac:dyDescent="0.2">
      <c r="A8" s="33" t="s">
        <v>23</v>
      </c>
      <c r="B8" s="34" t="s">
        <v>51</v>
      </c>
      <c r="C8" s="35"/>
      <c r="D8" s="35"/>
      <c r="E8" s="35"/>
      <c r="F8" s="35">
        <v>2</v>
      </c>
      <c r="G8" s="35"/>
      <c r="H8" s="35"/>
      <c r="I8" s="35"/>
      <c r="J8" s="35"/>
      <c r="K8" s="35"/>
      <c r="L8" s="35"/>
      <c r="M8" s="30">
        <f>C8</f>
        <v>0</v>
      </c>
      <c r="N8" s="30">
        <f t="shared" ref="M8:N12" si="1">D8</f>
        <v>0</v>
      </c>
      <c r="O8" s="30">
        <f t="shared" ref="O8:P12" si="2">E8+G8+I8+K8</f>
        <v>0</v>
      </c>
      <c r="P8" s="31">
        <f t="shared" si="2"/>
        <v>2</v>
      </c>
      <c r="Q8" s="36">
        <f t="shared" ref="Q8:Q13" si="3">O8+P8</f>
        <v>2</v>
      </c>
      <c r="R8" s="37">
        <f t="shared" ref="R8:R13" si="4">M8+N8</f>
        <v>0</v>
      </c>
      <c r="S8" s="38">
        <f t="shared" ref="S8:S13" si="5">Q8+R8</f>
        <v>2</v>
      </c>
      <c r="T8" s="32"/>
      <c r="U8"/>
      <c r="V8" s="15"/>
    </row>
    <row r="9" spans="1:22" s="16" customFormat="1" ht="25.5" x14ac:dyDescent="0.2">
      <c r="A9" s="33" t="s">
        <v>24</v>
      </c>
      <c r="B9" s="34" t="s">
        <v>52</v>
      </c>
      <c r="C9" s="35"/>
      <c r="D9" s="35"/>
      <c r="E9" s="35"/>
      <c r="F9" s="35">
        <v>8</v>
      </c>
      <c r="G9" s="35"/>
      <c r="H9" s="35"/>
      <c r="I9" s="35"/>
      <c r="J9" s="35"/>
      <c r="K9" s="35"/>
      <c r="L9" s="35"/>
      <c r="M9" s="30">
        <f>C9</f>
        <v>0</v>
      </c>
      <c r="N9" s="30">
        <f>D9</f>
        <v>0</v>
      </c>
      <c r="O9" s="30">
        <f>E9+G9+I9+K9</f>
        <v>0</v>
      </c>
      <c r="P9" s="31">
        <f>F9+H9+J9+L9</f>
        <v>8</v>
      </c>
      <c r="Q9" s="36">
        <f t="shared" si="3"/>
        <v>8</v>
      </c>
      <c r="R9" s="37">
        <f t="shared" si="4"/>
        <v>0</v>
      </c>
      <c r="S9" s="38">
        <f t="shared" si="5"/>
        <v>8</v>
      </c>
      <c r="T9" s="32"/>
      <c r="U9"/>
      <c r="V9" s="15"/>
    </row>
    <row r="10" spans="1:22" s="16" customFormat="1" ht="25.5" x14ac:dyDescent="0.2">
      <c r="A10" s="33" t="s">
        <v>25</v>
      </c>
      <c r="B10" s="34" t="s">
        <v>53</v>
      </c>
      <c r="C10" s="35"/>
      <c r="D10" s="35"/>
      <c r="E10" s="35"/>
      <c r="F10" s="35">
        <v>19</v>
      </c>
      <c r="G10" s="35"/>
      <c r="H10" s="35"/>
      <c r="I10" s="35"/>
      <c r="J10" s="35"/>
      <c r="K10" s="35"/>
      <c r="L10" s="35"/>
      <c r="M10" s="30">
        <f t="shared" si="1"/>
        <v>0</v>
      </c>
      <c r="N10" s="30">
        <f t="shared" si="1"/>
        <v>0</v>
      </c>
      <c r="O10" s="30">
        <f t="shared" si="2"/>
        <v>0</v>
      </c>
      <c r="P10" s="31">
        <f t="shared" si="2"/>
        <v>19</v>
      </c>
      <c r="Q10" s="36">
        <f t="shared" si="3"/>
        <v>19</v>
      </c>
      <c r="R10" s="37">
        <f t="shared" si="4"/>
        <v>0</v>
      </c>
      <c r="S10" s="38">
        <f t="shared" si="5"/>
        <v>19</v>
      </c>
      <c r="T10" s="32"/>
      <c r="U10"/>
      <c r="V10" s="15"/>
    </row>
    <row r="11" spans="1:22" s="16" customFormat="1" ht="25.5" x14ac:dyDescent="0.2">
      <c r="A11" s="33" t="s">
        <v>26</v>
      </c>
      <c r="B11" s="34" t="s">
        <v>54</v>
      </c>
      <c r="C11" s="35"/>
      <c r="D11" s="35"/>
      <c r="E11" s="35"/>
      <c r="F11" s="73">
        <v>8</v>
      </c>
      <c r="G11" s="35"/>
      <c r="H11" s="35"/>
      <c r="I11" s="35"/>
      <c r="J11" s="35"/>
      <c r="K11" s="35"/>
      <c r="L11" s="35"/>
      <c r="M11" s="30">
        <f t="shared" si="1"/>
        <v>0</v>
      </c>
      <c r="N11" s="30">
        <f t="shared" si="1"/>
        <v>0</v>
      </c>
      <c r="O11" s="30">
        <f t="shared" si="2"/>
        <v>0</v>
      </c>
      <c r="P11" s="31">
        <f t="shared" si="2"/>
        <v>8</v>
      </c>
      <c r="Q11" s="36">
        <f t="shared" si="3"/>
        <v>8</v>
      </c>
      <c r="R11" s="37">
        <f t="shared" si="4"/>
        <v>0</v>
      </c>
      <c r="S11" s="38">
        <f t="shared" si="5"/>
        <v>8</v>
      </c>
      <c r="T11" s="32"/>
      <c r="U11"/>
      <c r="V11" s="15"/>
    </row>
    <row r="12" spans="1:22" s="16" customFormat="1" ht="25.5" x14ac:dyDescent="0.2">
      <c r="A12" s="33" t="s">
        <v>27</v>
      </c>
      <c r="B12" s="34" t="s">
        <v>55</v>
      </c>
      <c r="C12" s="35"/>
      <c r="D12" s="39"/>
      <c r="E12" s="39"/>
      <c r="F12" s="73">
        <v>15</v>
      </c>
      <c r="G12" s="39"/>
      <c r="H12" s="39"/>
      <c r="I12" s="39"/>
      <c r="J12" s="39"/>
      <c r="K12" s="39"/>
      <c r="L12" s="39"/>
      <c r="M12" s="30">
        <f t="shared" si="1"/>
        <v>0</v>
      </c>
      <c r="N12" s="30">
        <f t="shared" si="1"/>
        <v>0</v>
      </c>
      <c r="O12" s="30">
        <f t="shared" si="2"/>
        <v>0</v>
      </c>
      <c r="P12" s="31">
        <f t="shared" si="2"/>
        <v>15</v>
      </c>
      <c r="Q12" s="36">
        <f t="shared" si="3"/>
        <v>15</v>
      </c>
      <c r="R12" s="37">
        <f t="shared" si="4"/>
        <v>0</v>
      </c>
      <c r="S12" s="38">
        <f t="shared" si="5"/>
        <v>15</v>
      </c>
      <c r="T12" s="32"/>
      <c r="U12"/>
      <c r="V12" s="15"/>
    </row>
    <row r="13" spans="1:22" s="16" customFormat="1" ht="25.5" x14ac:dyDescent="0.2">
      <c r="A13" s="33" t="s">
        <v>28</v>
      </c>
      <c r="B13" s="34" t="s">
        <v>56</v>
      </c>
      <c r="C13" s="35"/>
      <c r="D13" s="39"/>
      <c r="E13" s="39"/>
      <c r="F13" s="73">
        <v>6</v>
      </c>
      <c r="G13" s="39"/>
      <c r="H13" s="39"/>
      <c r="I13" s="39"/>
      <c r="J13" s="39"/>
      <c r="K13" s="39"/>
      <c r="L13" s="39"/>
      <c r="M13" s="30">
        <f>C13</f>
        <v>0</v>
      </c>
      <c r="N13" s="30">
        <f>D13</f>
        <v>0</v>
      </c>
      <c r="O13" s="30">
        <f>E13+G13+I13+K13</f>
        <v>0</v>
      </c>
      <c r="P13" s="31">
        <f>F13+H13+J13+L13</f>
        <v>6</v>
      </c>
      <c r="Q13" s="36">
        <f t="shared" si="3"/>
        <v>6</v>
      </c>
      <c r="R13" s="37">
        <f t="shared" si="4"/>
        <v>0</v>
      </c>
      <c r="S13" s="38">
        <f t="shared" si="5"/>
        <v>6</v>
      </c>
      <c r="T13" s="32"/>
      <c r="U13"/>
      <c r="V13" s="15"/>
    </row>
    <row r="14" spans="1:22" s="16" customFormat="1" ht="25.5" x14ac:dyDescent="0.2">
      <c r="A14" s="33" t="s">
        <v>29</v>
      </c>
      <c r="B14" s="34" t="s">
        <v>56</v>
      </c>
      <c r="C14" s="35"/>
      <c r="D14" s="39"/>
      <c r="E14" s="39"/>
      <c r="F14" s="73">
        <v>4</v>
      </c>
      <c r="G14" s="39"/>
      <c r="H14" s="39"/>
      <c r="I14" s="39"/>
      <c r="J14" s="39"/>
      <c r="K14" s="39"/>
      <c r="L14" s="39"/>
      <c r="M14" s="30">
        <f>C14</f>
        <v>0</v>
      </c>
      <c r="N14" s="30">
        <f>D14</f>
        <v>0</v>
      </c>
      <c r="O14" s="30">
        <f>E14+G14+I14+K14</f>
        <v>0</v>
      </c>
      <c r="P14" s="31">
        <f>F14+H14+J14+L14</f>
        <v>4</v>
      </c>
      <c r="Q14" s="36">
        <f t="shared" ref="Q14" si="6">O14+P14</f>
        <v>4</v>
      </c>
      <c r="R14" s="37">
        <f t="shared" ref="R14" si="7">M14+N14</f>
        <v>0</v>
      </c>
      <c r="S14" s="38">
        <f t="shared" ref="S14" si="8">Q14+R14</f>
        <v>4</v>
      </c>
      <c r="T14" s="32"/>
      <c r="U14"/>
      <c r="V14" s="15"/>
    </row>
    <row r="15" spans="1:22" s="16" customFormat="1" ht="25.5" x14ac:dyDescent="0.2">
      <c r="A15" s="33"/>
      <c r="B15" s="40" t="s">
        <v>30</v>
      </c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0"/>
      <c r="N15" s="30"/>
      <c r="O15" s="30"/>
      <c r="P15" s="31"/>
      <c r="Q15" s="36"/>
      <c r="R15" s="37"/>
      <c r="S15" s="38"/>
      <c r="T15" s="15"/>
      <c r="U15"/>
      <c r="V15" s="15"/>
    </row>
    <row r="16" spans="1:22" s="16" customFormat="1" x14ac:dyDescent="0.2">
      <c r="A16" s="33" t="s">
        <v>31</v>
      </c>
      <c r="B16" s="34" t="s">
        <v>57</v>
      </c>
      <c r="C16" s="35"/>
      <c r="D16" s="39"/>
      <c r="E16" s="39"/>
      <c r="F16" s="39"/>
      <c r="G16" s="39"/>
      <c r="H16" s="39"/>
      <c r="I16" s="39"/>
      <c r="J16" s="39"/>
      <c r="K16" s="39"/>
      <c r="L16" s="39">
        <v>2</v>
      </c>
      <c r="M16" s="30">
        <f>C16</f>
        <v>0</v>
      </c>
      <c r="N16" s="30">
        <f>D16</f>
        <v>0</v>
      </c>
      <c r="O16" s="30">
        <f>E16+G16+I16+K16</f>
        <v>0</v>
      </c>
      <c r="P16" s="31">
        <f>F16+H16+J16+L16</f>
        <v>2</v>
      </c>
      <c r="Q16" s="36">
        <f>O16+P16</f>
        <v>2</v>
      </c>
      <c r="R16" s="37">
        <f>M16+N16</f>
        <v>0</v>
      </c>
      <c r="S16" s="38">
        <f>Q16+R16</f>
        <v>2</v>
      </c>
      <c r="T16" s="15"/>
      <c r="U16"/>
      <c r="V16" s="15"/>
    </row>
    <row r="17" spans="1:22" ht="25.5" x14ac:dyDescent="0.2">
      <c r="A17" s="41"/>
      <c r="B17" s="42" t="s">
        <v>32</v>
      </c>
      <c r="C17" s="43" t="s">
        <v>33</v>
      </c>
      <c r="D17" s="44">
        <v>1</v>
      </c>
      <c r="E17" s="45"/>
      <c r="F17" s="45"/>
      <c r="G17" s="45"/>
      <c r="H17" s="45"/>
      <c r="I17" s="46"/>
      <c r="J17" s="46"/>
      <c r="K17" s="46"/>
      <c r="L17" s="46"/>
      <c r="M17" s="47"/>
      <c r="N17" s="48"/>
      <c r="O17" s="48"/>
      <c r="P17" s="47"/>
      <c r="Q17" s="48"/>
      <c r="R17" s="46"/>
      <c r="S17" s="45"/>
    </row>
    <row r="18" spans="1:22" ht="25.5" x14ac:dyDescent="0.2">
      <c r="A18" s="41"/>
      <c r="B18" s="49" t="s">
        <v>34</v>
      </c>
      <c r="C18" s="43" t="s">
        <v>35</v>
      </c>
      <c r="D18" s="44">
        <v>1.51</v>
      </c>
      <c r="E18" s="45"/>
      <c r="F18" s="45"/>
      <c r="G18" s="45"/>
      <c r="H18" s="45"/>
      <c r="I18" s="45"/>
      <c r="J18" s="46"/>
      <c r="K18" s="45"/>
      <c r="L18" s="46"/>
      <c r="M18" s="47"/>
      <c r="N18" s="47"/>
      <c r="O18" s="48"/>
      <c r="P18" s="47"/>
      <c r="Q18" s="46"/>
      <c r="R18" s="45"/>
      <c r="S18" s="46"/>
    </row>
    <row r="19" spans="1:22" ht="25.5" x14ac:dyDescent="0.2">
      <c r="A19" s="41"/>
      <c r="B19" s="42" t="s">
        <v>36</v>
      </c>
      <c r="C19" s="43" t="s">
        <v>37</v>
      </c>
      <c r="D19" s="44">
        <v>1</v>
      </c>
      <c r="E19" s="45"/>
      <c r="F19" s="45"/>
      <c r="G19" s="45"/>
      <c r="H19" s="45"/>
      <c r="I19" s="45"/>
      <c r="J19" s="46"/>
      <c r="K19" s="45"/>
      <c r="L19" s="46"/>
      <c r="M19" s="47"/>
      <c r="N19" s="47"/>
      <c r="O19" s="47"/>
      <c r="P19" s="47"/>
      <c r="Q19" s="46"/>
      <c r="R19" s="46"/>
      <c r="S19" s="45"/>
    </row>
    <row r="20" spans="1:22" s="16" customFormat="1" ht="15.75" x14ac:dyDescent="0.2">
      <c r="A20" s="41"/>
      <c r="B20" s="50" t="s">
        <v>38</v>
      </c>
      <c r="C20" s="51" t="s">
        <v>39</v>
      </c>
      <c r="D20" s="50"/>
      <c r="E20" s="50"/>
      <c r="F20" s="50"/>
      <c r="G20" s="50"/>
      <c r="H20" s="50"/>
      <c r="I20" s="52">
        <f>0.5+O7 / Q7*D17*D18</f>
        <v>0.5</v>
      </c>
      <c r="J20" s="53"/>
      <c r="K20" s="54"/>
      <c r="L20" s="53"/>
      <c r="M20" s="55"/>
      <c r="N20" s="53"/>
      <c r="O20" s="53"/>
      <c r="P20" s="53"/>
      <c r="Q20" s="53"/>
      <c r="R20" s="54"/>
      <c r="S20" s="54"/>
      <c r="U20"/>
    </row>
    <row r="21" spans="1:22" s="16" customFormat="1" ht="15.75" x14ac:dyDescent="0.2">
      <c r="A21" s="41"/>
      <c r="B21" s="50" t="s">
        <v>40</v>
      </c>
      <c r="C21" s="51" t="s">
        <v>41</v>
      </c>
      <c r="D21" s="50"/>
      <c r="E21" s="50"/>
      <c r="F21" s="50"/>
      <c r="G21" s="50"/>
      <c r="H21" s="50"/>
      <c r="I21" s="52">
        <f>1+(1.31*M7+0.95*N7)/S7*D19</f>
        <v>1</v>
      </c>
      <c r="J21" s="53"/>
      <c r="K21" s="54"/>
      <c r="L21" s="53"/>
      <c r="M21" s="55"/>
      <c r="N21" s="56"/>
      <c r="O21" s="56"/>
      <c r="P21" s="53"/>
      <c r="Q21" s="57"/>
      <c r="R21" s="53"/>
      <c r="S21" s="53"/>
      <c r="U21"/>
    </row>
    <row r="22" spans="1:22" s="16" customFormat="1" ht="15.75" x14ac:dyDescent="0.2">
      <c r="A22" s="58"/>
      <c r="B22" s="59"/>
      <c r="C22" s="60" t="s">
        <v>42</v>
      </c>
      <c r="D22" s="59"/>
      <c r="E22" s="59"/>
      <c r="F22" s="59"/>
      <c r="G22" s="59"/>
      <c r="H22" s="59"/>
      <c r="I22" s="61">
        <f>I20*I21</f>
        <v>0.5</v>
      </c>
      <c r="J22" s="62"/>
      <c r="K22" s="63"/>
      <c r="L22" s="62"/>
      <c r="M22" s="64"/>
      <c r="N22" s="65"/>
      <c r="O22" s="65"/>
      <c r="P22" s="62"/>
      <c r="Q22" s="66"/>
      <c r="R22" s="62"/>
      <c r="S22" s="62"/>
      <c r="U22"/>
    </row>
    <row r="23" spans="1:22" ht="25.5" x14ac:dyDescent="0.2">
      <c r="A23" s="5"/>
      <c r="B23" s="67" t="s">
        <v>43</v>
      </c>
      <c r="C23" s="68" t="s">
        <v>58</v>
      </c>
      <c r="D23" s="5"/>
      <c r="E23" s="5"/>
      <c r="F23" s="3"/>
      <c r="G23" s="5"/>
      <c r="H23" s="5"/>
      <c r="J23" s="5"/>
      <c r="K23" s="5"/>
      <c r="L23" s="5"/>
      <c r="M23" s="3"/>
      <c r="N23" s="5"/>
      <c r="O23" s="5"/>
      <c r="P23" s="5"/>
      <c r="Q23" s="5"/>
      <c r="R23" s="5"/>
      <c r="S23" s="5"/>
    </row>
    <row r="24" spans="1:22" x14ac:dyDescent="0.2">
      <c r="A24" s="5"/>
      <c r="B24" s="67"/>
      <c r="C24" s="68"/>
      <c r="D24" s="5"/>
      <c r="E24" s="5"/>
      <c r="F24" s="3"/>
      <c r="G24" s="5"/>
      <c r="H24" s="5"/>
      <c r="I24" s="5"/>
      <c r="J24" s="5"/>
      <c r="K24" s="5"/>
      <c r="L24" s="5"/>
      <c r="M24" s="3"/>
      <c r="N24" s="5"/>
      <c r="O24" s="5"/>
      <c r="P24" s="5"/>
      <c r="Q24" s="5"/>
      <c r="R24" s="5"/>
      <c r="S24" s="5"/>
    </row>
    <row r="25" spans="1:22" ht="15" x14ac:dyDescent="0.2">
      <c r="A25" s="5"/>
      <c r="B25" s="69" t="s">
        <v>44</v>
      </c>
      <c r="C25" s="70"/>
      <c r="D25" s="71"/>
      <c r="E25" s="5"/>
      <c r="F25" s="3"/>
      <c r="G25" s="5"/>
      <c r="H25" s="5"/>
      <c r="I25" s="5"/>
      <c r="J25" s="5"/>
      <c r="K25" s="5"/>
      <c r="L25" s="5"/>
      <c r="M25" s="3"/>
      <c r="N25" s="5"/>
      <c r="O25" s="5"/>
      <c r="P25" s="5"/>
      <c r="Q25" s="5"/>
      <c r="R25" s="5"/>
      <c r="S25" s="5"/>
    </row>
    <row r="27" spans="1:22" s="10" customFormat="1" x14ac:dyDescent="0.2">
      <c r="A27"/>
      <c r="B27"/>
      <c r="D27"/>
      <c r="E27"/>
      <c r="G27"/>
      <c r="H27"/>
      <c r="I27"/>
      <c r="J27" s="72"/>
      <c r="K27"/>
      <c r="L27" s="72"/>
      <c r="N27"/>
      <c r="O27"/>
      <c r="P27"/>
      <c r="Q27"/>
      <c r="R27"/>
      <c r="S27"/>
      <c r="T27"/>
      <c r="U27"/>
      <c r="V27"/>
    </row>
    <row r="28" spans="1:22" s="10" customFormat="1" x14ac:dyDescent="0.2">
      <c r="A28"/>
      <c r="B28" s="5"/>
      <c r="D28"/>
      <c r="E28"/>
      <c r="G28"/>
      <c r="H28"/>
      <c r="I28"/>
      <c r="J28" s="72"/>
      <c r="K28"/>
      <c r="L28" s="72"/>
      <c r="N28"/>
      <c r="O28"/>
      <c r="P28"/>
      <c r="Q28"/>
      <c r="R28"/>
      <c r="S28"/>
      <c r="T28"/>
      <c r="U28"/>
      <c r="V28"/>
    </row>
    <row r="29" spans="1:22" s="10" customFormat="1" x14ac:dyDescent="0.2">
      <c r="A29"/>
      <c r="B29"/>
      <c r="D29"/>
      <c r="E29"/>
      <c r="G29"/>
      <c r="H29"/>
      <c r="I29"/>
      <c r="J29" s="72"/>
      <c r="K29"/>
      <c r="L29" s="72"/>
      <c r="N29"/>
      <c r="O29"/>
      <c r="P29"/>
      <c r="Q29"/>
      <c r="R29"/>
      <c r="S29"/>
      <c r="T29"/>
      <c r="U29"/>
      <c r="V29"/>
    </row>
    <row r="30" spans="1:22" s="10" customFormat="1" x14ac:dyDescent="0.2">
      <c r="A30"/>
      <c r="B30"/>
      <c r="D30"/>
      <c r="E30"/>
      <c r="G30"/>
      <c r="H30"/>
      <c r="I30"/>
      <c r="J30" s="72"/>
      <c r="K30"/>
      <c r="L30" s="72"/>
      <c r="N30"/>
      <c r="O30"/>
      <c r="P30"/>
      <c r="Q30"/>
      <c r="R30"/>
      <c r="S30"/>
      <c r="T30"/>
      <c r="U30"/>
      <c r="V30"/>
    </row>
    <row r="31" spans="1:22" s="10" customFormat="1" x14ac:dyDescent="0.2">
      <c r="A31"/>
      <c r="B31"/>
      <c r="D31"/>
      <c r="E31"/>
      <c r="G31"/>
      <c r="H31"/>
      <c r="I31"/>
      <c r="J31" s="72"/>
      <c r="K31"/>
      <c r="L31" s="72"/>
      <c r="N31"/>
      <c r="O31"/>
      <c r="P31"/>
      <c r="Q31"/>
      <c r="R31"/>
      <c r="S31"/>
      <c r="T31"/>
      <c r="U31"/>
      <c r="V31"/>
    </row>
    <row r="32" spans="1:22" s="10" customFormat="1" x14ac:dyDescent="0.2">
      <c r="A32"/>
      <c r="B32"/>
      <c r="D32"/>
      <c r="E32"/>
      <c r="G32"/>
      <c r="H32"/>
      <c r="I32"/>
      <c r="J32" s="72"/>
      <c r="K32"/>
      <c r="L32" s="72"/>
      <c r="N32"/>
      <c r="O32"/>
      <c r="P32"/>
      <c r="Q32"/>
      <c r="R32"/>
      <c r="S32"/>
      <c r="T32"/>
      <c r="U32"/>
      <c r="V32"/>
    </row>
    <row r="33" spans="1:22" s="10" customFormat="1" x14ac:dyDescent="0.2">
      <c r="A33"/>
      <c r="B33"/>
      <c r="D33"/>
      <c r="E33"/>
      <c r="G33"/>
      <c r="H33"/>
      <c r="I33"/>
      <c r="J33" s="72"/>
      <c r="K33"/>
      <c r="L33" s="72"/>
      <c r="N33"/>
      <c r="O33"/>
      <c r="P33"/>
      <c r="Q33"/>
      <c r="R33"/>
      <c r="S33"/>
      <c r="T33"/>
      <c r="U33"/>
      <c r="V33"/>
    </row>
    <row r="34" spans="1:22" s="10" customFormat="1" x14ac:dyDescent="0.2">
      <c r="A34"/>
      <c r="B34"/>
      <c r="D34"/>
      <c r="E34"/>
      <c r="G34"/>
      <c r="H34"/>
      <c r="I34"/>
      <c r="J34" s="72"/>
      <c r="K34"/>
      <c r="L34" s="72"/>
      <c r="N34"/>
      <c r="O34"/>
      <c r="P34"/>
      <c r="Q34"/>
      <c r="R34"/>
      <c r="S34"/>
      <c r="T34"/>
      <c r="U34"/>
      <c r="V34"/>
    </row>
    <row r="35" spans="1:22" s="10" customFormat="1" x14ac:dyDescent="0.2">
      <c r="A35"/>
      <c r="B35"/>
      <c r="D35"/>
      <c r="E35"/>
      <c r="G35"/>
      <c r="H35"/>
      <c r="I35"/>
      <c r="J35" s="72"/>
      <c r="K35"/>
      <c r="L35" s="72"/>
      <c r="N35"/>
      <c r="O35"/>
      <c r="P35"/>
      <c r="Q35"/>
      <c r="R35"/>
      <c r="S35"/>
      <c r="T35"/>
      <c r="U35"/>
      <c r="V35"/>
    </row>
    <row r="36" spans="1:22" s="10" customFormat="1" x14ac:dyDescent="0.2">
      <c r="A36"/>
      <c r="B36"/>
      <c r="D36"/>
      <c r="E36"/>
      <c r="G36"/>
      <c r="H36"/>
      <c r="I36"/>
      <c r="J36" s="72"/>
      <c r="K36"/>
      <c r="L36" s="72"/>
      <c r="N36"/>
      <c r="O36"/>
      <c r="P36"/>
      <c r="Q36"/>
      <c r="R36"/>
      <c r="S36"/>
      <c r="T36"/>
      <c r="U36"/>
      <c r="V36"/>
    </row>
    <row r="41" spans="1:22" s="10" customFormat="1" x14ac:dyDescent="0.2">
      <c r="A41"/>
      <c r="B41" s="2" t="s">
        <v>45</v>
      </c>
      <c r="C41" s="10" t="s">
        <v>46</v>
      </c>
      <c r="D41"/>
      <c r="E41"/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</row>
    <row r="42" spans="1:22" x14ac:dyDescent="0.2">
      <c r="B42" s="2" t="s">
        <v>47</v>
      </c>
    </row>
    <row r="43" spans="1:22" x14ac:dyDescent="0.2">
      <c r="B43" t="s">
        <v>48</v>
      </c>
    </row>
    <row r="44" spans="1:22" x14ac:dyDescent="0.2">
      <c r="B44"/>
    </row>
    <row r="45" spans="1:22" ht="27.75" customHeight="1" x14ac:dyDescent="0.2">
      <c r="B45" s="75" t="s">
        <v>49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7" spans="1:22" ht="39.75" customHeight="1" x14ac:dyDescent="0.2">
      <c r="B47" s="75" t="s">
        <v>50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</sheetData>
  <mergeCells count="9">
    <mergeCell ref="B45:U45"/>
    <mergeCell ref="B47:U47"/>
    <mergeCell ref="C2:Q2"/>
    <mergeCell ref="C5:D5"/>
    <mergeCell ref="E5:F5"/>
    <mergeCell ref="G5:H5"/>
    <mergeCell ref="I5:J5"/>
    <mergeCell ref="K5:L5"/>
    <mergeCell ref="M5:P5"/>
  </mergeCells>
  <pageMargins left="0.78740157480314965" right="0.39370078740157483" top="0.6692913385826772" bottom="0.51181102362204722" header="0.43307086614173229" footer="0.23622047244094491"/>
  <pageSetup paperSize="9" orientation="landscape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abSelected="1" zoomScaleNormal="100" workbookViewId="0">
      <selection activeCell="H16" sqref="H16"/>
    </sheetView>
  </sheetViews>
  <sheetFormatPr defaultRowHeight="12.75" x14ac:dyDescent="0.2"/>
  <cols>
    <col min="1" max="1" width="4.28515625" customWidth="1"/>
    <col min="2" max="2" width="29.7109375" style="2" customWidth="1"/>
    <col min="3" max="3" width="5.7109375" style="10" customWidth="1"/>
    <col min="4" max="4" width="7.7109375" customWidth="1"/>
    <col min="5" max="5" width="5.7109375" customWidth="1"/>
    <col min="6" max="6" width="8.28515625" style="10" customWidth="1"/>
    <col min="7" max="9" width="5.7109375" customWidth="1"/>
    <col min="10" max="10" width="6.5703125" customWidth="1"/>
    <col min="11" max="12" width="5.7109375" customWidth="1"/>
    <col min="13" max="13" width="5.7109375" style="10" customWidth="1"/>
    <col min="14" max="14" width="5.7109375" customWidth="1"/>
    <col min="15" max="15" width="7.85546875" customWidth="1"/>
    <col min="16" max="16" width="7.140625" customWidth="1"/>
    <col min="17" max="17" width="10.28515625" customWidth="1"/>
    <col min="18" max="18" width="7.140625" customWidth="1"/>
    <col min="19" max="19" width="10.140625" customWidth="1"/>
    <col min="21" max="21" width="11.42578125" bestFit="1" customWidth="1"/>
  </cols>
  <sheetData>
    <row r="1" spans="1:22" s="5" customFormat="1" x14ac:dyDescent="0.2">
      <c r="A1" s="1"/>
      <c r="B1" s="2"/>
      <c r="C1" s="3"/>
      <c r="D1" s="4"/>
      <c r="E1" s="4" t="s">
        <v>0</v>
      </c>
      <c r="F1" s="4"/>
      <c r="G1" s="4"/>
      <c r="H1" s="4"/>
      <c r="I1" s="3"/>
      <c r="J1" s="3"/>
      <c r="K1" s="3"/>
      <c r="L1" s="3"/>
      <c r="M1" s="3"/>
    </row>
    <row r="2" spans="1:22" s="5" customFormat="1" ht="24.75" customHeight="1" x14ac:dyDescent="0.2">
      <c r="B2" s="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2" x14ac:dyDescent="0.2"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2" ht="13.5" thickBot="1" x14ac:dyDescent="0.25">
      <c r="B4" s="74" t="s">
        <v>63</v>
      </c>
      <c r="C4" s="9"/>
      <c r="D4" s="10"/>
      <c r="E4" s="10"/>
      <c r="G4" s="10"/>
      <c r="H4" s="10"/>
      <c r="I4" s="10"/>
      <c r="J4" s="10"/>
      <c r="K4" s="10"/>
      <c r="L4" s="10"/>
    </row>
    <row r="5" spans="1:22" s="16" customFormat="1" ht="25.5" x14ac:dyDescent="0.2">
      <c r="A5" s="11" t="s">
        <v>4</v>
      </c>
      <c r="B5" s="11" t="s">
        <v>5</v>
      </c>
      <c r="C5" s="77" t="s">
        <v>6</v>
      </c>
      <c r="D5" s="78"/>
      <c r="E5" s="77" t="s">
        <v>7</v>
      </c>
      <c r="F5" s="78"/>
      <c r="G5" s="77" t="s">
        <v>8</v>
      </c>
      <c r="H5" s="78"/>
      <c r="I5" s="77" t="s">
        <v>9</v>
      </c>
      <c r="J5" s="78"/>
      <c r="K5" s="77" t="s">
        <v>10</v>
      </c>
      <c r="L5" s="78"/>
      <c r="M5" s="79" t="s">
        <v>11</v>
      </c>
      <c r="N5" s="80"/>
      <c r="O5" s="80"/>
      <c r="P5" s="81"/>
      <c r="Q5" s="12" t="s">
        <v>12</v>
      </c>
      <c r="R5" s="12" t="s">
        <v>13</v>
      </c>
      <c r="S5" s="13" t="s">
        <v>14</v>
      </c>
      <c r="T5" s="14"/>
      <c r="U5" s="15"/>
      <c r="V5" s="15"/>
    </row>
    <row r="6" spans="1:22" ht="16.5" thickBot="1" x14ac:dyDescent="0.35">
      <c r="A6" s="17"/>
      <c r="B6" s="17"/>
      <c r="C6" s="18" t="s">
        <v>15</v>
      </c>
      <c r="D6" s="19" t="s">
        <v>16</v>
      </c>
      <c r="E6" s="18" t="s">
        <v>17</v>
      </c>
      <c r="F6" s="19" t="s">
        <v>18</v>
      </c>
      <c r="G6" s="18" t="s">
        <v>17</v>
      </c>
      <c r="H6" s="19" t="s">
        <v>18</v>
      </c>
      <c r="I6" s="18" t="s">
        <v>17</v>
      </c>
      <c r="J6" s="19" t="s">
        <v>18</v>
      </c>
      <c r="K6" s="18" t="s">
        <v>17</v>
      </c>
      <c r="L6" s="19" t="s">
        <v>18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0" t="s">
        <v>20</v>
      </c>
      <c r="S6" s="20" t="s">
        <v>21</v>
      </c>
      <c r="T6" s="21"/>
      <c r="V6" s="21"/>
    </row>
    <row r="7" spans="1:22" s="16" customFormat="1" x14ac:dyDescent="0.2">
      <c r="A7" s="22">
        <v>1</v>
      </c>
      <c r="B7" s="23" t="s">
        <v>22</v>
      </c>
      <c r="C7" s="24">
        <f t="shared" ref="C7:L7" si="0">SUM(C8:C13)</f>
        <v>0</v>
      </c>
      <c r="D7" s="24">
        <f t="shared" si="0"/>
        <v>0</v>
      </c>
      <c r="E7" s="24">
        <f t="shared" si="0"/>
        <v>0</v>
      </c>
      <c r="F7" s="24">
        <f t="shared" si="0"/>
        <v>15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2</v>
      </c>
      <c r="M7" s="25">
        <f>C7</f>
        <v>0</v>
      </c>
      <c r="N7" s="25">
        <f>D7</f>
        <v>0</v>
      </c>
      <c r="O7" s="25">
        <f>E7+G7+I7+K7</f>
        <v>0</v>
      </c>
      <c r="P7" s="26">
        <f>F7+H7+J7+L7</f>
        <v>17</v>
      </c>
      <c r="Q7" s="25">
        <f>SUM(Q8:Q13)</f>
        <v>17</v>
      </c>
      <c r="R7" s="27">
        <f>M7+N7</f>
        <v>0</v>
      </c>
      <c r="S7" s="28">
        <f>Q7+R7</f>
        <v>17</v>
      </c>
      <c r="T7" s="29"/>
      <c r="U7"/>
      <c r="V7" s="15"/>
    </row>
    <row r="8" spans="1:22" s="16" customFormat="1" ht="25.5" x14ac:dyDescent="0.2">
      <c r="A8" s="33" t="s">
        <v>23</v>
      </c>
      <c r="B8" s="34" t="s">
        <v>59</v>
      </c>
      <c r="C8" s="35"/>
      <c r="D8" s="35"/>
      <c r="E8" s="35"/>
      <c r="F8" s="35">
        <v>4</v>
      </c>
      <c r="G8" s="35"/>
      <c r="H8" s="35"/>
      <c r="I8" s="35"/>
      <c r="J8" s="35"/>
      <c r="K8" s="35"/>
      <c r="L8" s="35"/>
      <c r="M8" s="30">
        <f>C8</f>
        <v>0</v>
      </c>
      <c r="N8" s="30">
        <f t="shared" ref="M8:N11" si="1">D8</f>
        <v>0</v>
      </c>
      <c r="O8" s="30">
        <f t="shared" ref="O8:P11" si="2">E8+G8+I8+K8</f>
        <v>0</v>
      </c>
      <c r="P8" s="31">
        <f t="shared" si="2"/>
        <v>4</v>
      </c>
      <c r="Q8" s="36">
        <f t="shared" ref="Q8:Q11" si="3">O8+P8</f>
        <v>4</v>
      </c>
      <c r="R8" s="37">
        <f t="shared" ref="R8:R11" si="4">M8+N8</f>
        <v>0</v>
      </c>
      <c r="S8" s="38">
        <f t="shared" ref="S8:S11" si="5">Q8+R8</f>
        <v>4</v>
      </c>
      <c r="T8" s="32"/>
      <c r="U8"/>
      <c r="V8" s="15"/>
    </row>
    <row r="9" spans="1:22" s="16" customFormat="1" ht="25.5" x14ac:dyDescent="0.2">
      <c r="A9" s="33" t="s">
        <v>24</v>
      </c>
      <c r="B9" s="34" t="s">
        <v>60</v>
      </c>
      <c r="C9" s="35"/>
      <c r="D9" s="35"/>
      <c r="E9" s="35"/>
      <c r="F9" s="35">
        <v>3</v>
      </c>
      <c r="G9" s="35"/>
      <c r="H9" s="35"/>
      <c r="I9" s="35"/>
      <c r="J9" s="35"/>
      <c r="K9" s="35"/>
      <c r="L9" s="35"/>
      <c r="M9" s="30">
        <f>C9</f>
        <v>0</v>
      </c>
      <c r="N9" s="30">
        <f>D9</f>
        <v>0</v>
      </c>
      <c r="O9" s="30">
        <f>E9+G9+I9+K9</f>
        <v>0</v>
      </c>
      <c r="P9" s="31">
        <f>F9+H9+J9+L9</f>
        <v>3</v>
      </c>
      <c r="Q9" s="36">
        <f t="shared" si="3"/>
        <v>3</v>
      </c>
      <c r="R9" s="37">
        <f t="shared" si="4"/>
        <v>0</v>
      </c>
      <c r="S9" s="38">
        <f t="shared" si="5"/>
        <v>3</v>
      </c>
      <c r="T9" s="32"/>
      <c r="U9"/>
      <c r="V9" s="15"/>
    </row>
    <row r="10" spans="1:22" s="16" customFormat="1" ht="38.25" x14ac:dyDescent="0.2">
      <c r="A10" s="33" t="s">
        <v>25</v>
      </c>
      <c r="B10" s="34" t="s">
        <v>61</v>
      </c>
      <c r="C10" s="35"/>
      <c r="D10" s="35"/>
      <c r="E10" s="35"/>
      <c r="F10" s="35">
        <v>7</v>
      </c>
      <c r="G10" s="35"/>
      <c r="H10" s="35"/>
      <c r="I10" s="35"/>
      <c r="J10" s="35"/>
      <c r="K10" s="35"/>
      <c r="L10" s="35"/>
      <c r="M10" s="30">
        <f t="shared" si="1"/>
        <v>0</v>
      </c>
      <c r="N10" s="30">
        <f t="shared" si="1"/>
        <v>0</v>
      </c>
      <c r="O10" s="30">
        <f t="shared" si="2"/>
        <v>0</v>
      </c>
      <c r="P10" s="31">
        <f t="shared" si="2"/>
        <v>7</v>
      </c>
      <c r="Q10" s="36">
        <f t="shared" si="3"/>
        <v>7</v>
      </c>
      <c r="R10" s="37">
        <f t="shared" si="4"/>
        <v>0</v>
      </c>
      <c r="S10" s="38">
        <f t="shared" si="5"/>
        <v>7</v>
      </c>
      <c r="T10" s="32"/>
      <c r="U10"/>
      <c r="V10" s="15"/>
    </row>
    <row r="11" spans="1:22" s="16" customFormat="1" x14ac:dyDescent="0.2">
      <c r="A11" s="33" t="s">
        <v>26</v>
      </c>
      <c r="B11" s="34" t="s">
        <v>62</v>
      </c>
      <c r="C11" s="35"/>
      <c r="D11" s="35"/>
      <c r="E11" s="35"/>
      <c r="F11" s="73">
        <v>1</v>
      </c>
      <c r="G11" s="35"/>
      <c r="H11" s="35"/>
      <c r="I11" s="35"/>
      <c r="J11" s="35"/>
      <c r="K11" s="35"/>
      <c r="L11" s="35"/>
      <c r="M11" s="30">
        <f t="shared" si="1"/>
        <v>0</v>
      </c>
      <c r="N11" s="30">
        <f t="shared" si="1"/>
        <v>0</v>
      </c>
      <c r="O11" s="30">
        <f t="shared" si="2"/>
        <v>0</v>
      </c>
      <c r="P11" s="31">
        <f t="shared" si="2"/>
        <v>1</v>
      </c>
      <c r="Q11" s="36">
        <f t="shared" si="3"/>
        <v>1</v>
      </c>
      <c r="R11" s="37">
        <f t="shared" si="4"/>
        <v>0</v>
      </c>
      <c r="S11" s="38">
        <f t="shared" si="5"/>
        <v>1</v>
      </c>
      <c r="T11" s="32"/>
      <c r="U11"/>
      <c r="V11" s="15"/>
    </row>
    <row r="12" spans="1:22" s="16" customFormat="1" ht="25.5" x14ac:dyDescent="0.2">
      <c r="A12" s="33"/>
      <c r="B12" s="40" t="s">
        <v>30</v>
      </c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0"/>
      <c r="N12" s="30"/>
      <c r="O12" s="30"/>
      <c r="P12" s="31"/>
      <c r="Q12" s="36"/>
      <c r="R12" s="37"/>
      <c r="S12" s="38"/>
      <c r="T12" s="15"/>
      <c r="U12"/>
      <c r="V12" s="15"/>
    </row>
    <row r="13" spans="1:22" s="16" customFormat="1" x14ac:dyDescent="0.2">
      <c r="A13" s="33" t="s">
        <v>31</v>
      </c>
      <c r="B13" s="34" t="s">
        <v>57</v>
      </c>
      <c r="C13" s="35"/>
      <c r="D13" s="39"/>
      <c r="E13" s="39"/>
      <c r="F13" s="39"/>
      <c r="G13" s="39"/>
      <c r="H13" s="39"/>
      <c r="I13" s="39"/>
      <c r="J13" s="39"/>
      <c r="K13" s="39"/>
      <c r="L13" s="39">
        <v>2</v>
      </c>
      <c r="M13" s="30">
        <f>C13</f>
        <v>0</v>
      </c>
      <c r="N13" s="30">
        <f>D13</f>
        <v>0</v>
      </c>
      <c r="O13" s="30">
        <f>E13+G13+I13+K13</f>
        <v>0</v>
      </c>
      <c r="P13" s="31">
        <f>F13+H13+J13+L13</f>
        <v>2</v>
      </c>
      <c r="Q13" s="36">
        <f>O13+P13</f>
        <v>2</v>
      </c>
      <c r="R13" s="37">
        <f>M13+N13</f>
        <v>0</v>
      </c>
      <c r="S13" s="38">
        <f>Q13+R13</f>
        <v>2</v>
      </c>
      <c r="T13" s="15"/>
      <c r="U13"/>
      <c r="V13" s="15"/>
    </row>
    <row r="14" spans="1:22" ht="25.5" x14ac:dyDescent="0.2">
      <c r="A14" s="41"/>
      <c r="B14" s="42" t="s">
        <v>32</v>
      </c>
      <c r="C14" s="43" t="s">
        <v>33</v>
      </c>
      <c r="D14" s="44">
        <v>1</v>
      </c>
      <c r="E14" s="45"/>
      <c r="F14" s="45"/>
      <c r="G14" s="45"/>
      <c r="H14" s="45"/>
      <c r="I14" s="46"/>
      <c r="J14" s="46"/>
      <c r="K14" s="46"/>
      <c r="L14" s="46"/>
      <c r="M14" s="47"/>
      <c r="N14" s="48"/>
      <c r="O14" s="48"/>
      <c r="P14" s="47"/>
      <c r="Q14" s="48"/>
      <c r="R14" s="46"/>
      <c r="S14" s="45"/>
    </row>
    <row r="15" spans="1:22" ht="25.5" x14ac:dyDescent="0.2">
      <c r="A15" s="41"/>
      <c r="B15" s="49" t="s">
        <v>34</v>
      </c>
      <c r="C15" s="43" t="s">
        <v>35</v>
      </c>
      <c r="D15" s="44">
        <v>1.51</v>
      </c>
      <c r="E15" s="45"/>
      <c r="F15" s="45"/>
      <c r="G15" s="45"/>
      <c r="H15" s="45"/>
      <c r="I15" s="45"/>
      <c r="J15" s="46"/>
      <c r="K15" s="45"/>
      <c r="L15" s="46"/>
      <c r="M15" s="47"/>
      <c r="N15" s="47"/>
      <c r="O15" s="48"/>
      <c r="P15" s="47"/>
      <c r="Q15" s="46"/>
      <c r="R15" s="45"/>
      <c r="S15" s="46"/>
    </row>
    <row r="16" spans="1:22" ht="25.5" x14ac:dyDescent="0.2">
      <c r="A16" s="41"/>
      <c r="B16" s="42" t="s">
        <v>36</v>
      </c>
      <c r="C16" s="43" t="s">
        <v>37</v>
      </c>
      <c r="D16" s="44">
        <v>1</v>
      </c>
      <c r="E16" s="45"/>
      <c r="F16" s="45"/>
      <c r="G16" s="45"/>
      <c r="H16" s="45"/>
      <c r="I16" s="45"/>
      <c r="J16" s="46"/>
      <c r="K16" s="45"/>
      <c r="L16" s="46"/>
      <c r="M16" s="47"/>
      <c r="N16" s="47"/>
      <c r="O16" s="47"/>
      <c r="P16" s="47"/>
      <c r="Q16" s="46"/>
      <c r="R16" s="46"/>
      <c r="S16" s="45"/>
    </row>
    <row r="17" spans="1:22" s="16" customFormat="1" ht="15.75" x14ac:dyDescent="0.2">
      <c r="A17" s="41"/>
      <c r="B17" s="50" t="s">
        <v>38</v>
      </c>
      <c r="C17" s="51" t="s">
        <v>39</v>
      </c>
      <c r="D17" s="50"/>
      <c r="E17" s="50"/>
      <c r="F17" s="50"/>
      <c r="G17" s="50"/>
      <c r="H17" s="50"/>
      <c r="I17" s="52">
        <f>0.5+O7 / Q7*D14*D15</f>
        <v>0.5</v>
      </c>
      <c r="J17" s="53"/>
      <c r="K17" s="54"/>
      <c r="L17" s="53"/>
      <c r="M17" s="55"/>
      <c r="N17" s="53"/>
      <c r="O17" s="53"/>
      <c r="P17" s="53"/>
      <c r="Q17" s="53"/>
      <c r="R17" s="54"/>
      <c r="S17" s="54"/>
      <c r="U17"/>
    </row>
    <row r="18" spans="1:22" s="16" customFormat="1" ht="15.75" x14ac:dyDescent="0.2">
      <c r="A18" s="41"/>
      <c r="B18" s="50" t="s">
        <v>40</v>
      </c>
      <c r="C18" s="51" t="s">
        <v>41</v>
      </c>
      <c r="D18" s="50"/>
      <c r="E18" s="50"/>
      <c r="F18" s="50"/>
      <c r="G18" s="50"/>
      <c r="H18" s="50"/>
      <c r="I18" s="52">
        <f>1+(1.31*M7+0.95*N7)/S7*D16</f>
        <v>1</v>
      </c>
      <c r="J18" s="53"/>
      <c r="K18" s="54"/>
      <c r="L18" s="53"/>
      <c r="M18" s="55"/>
      <c r="N18" s="56"/>
      <c r="O18" s="56"/>
      <c r="P18" s="53"/>
      <c r="Q18" s="57"/>
      <c r="R18" s="53"/>
      <c r="S18" s="53"/>
      <c r="U18"/>
    </row>
    <row r="19" spans="1:22" s="16" customFormat="1" ht="15.75" x14ac:dyDescent="0.2">
      <c r="A19" s="58"/>
      <c r="B19" s="59"/>
      <c r="C19" s="60" t="s">
        <v>42</v>
      </c>
      <c r="D19" s="59"/>
      <c r="E19" s="59"/>
      <c r="F19" s="59"/>
      <c r="G19" s="59"/>
      <c r="H19" s="59"/>
      <c r="I19" s="61">
        <f>I17*I18</f>
        <v>0.5</v>
      </c>
      <c r="J19" s="62"/>
      <c r="K19" s="63"/>
      <c r="L19" s="62"/>
      <c r="M19" s="64"/>
      <c r="N19" s="65"/>
      <c r="O19" s="65"/>
      <c r="P19" s="62"/>
      <c r="Q19" s="66"/>
      <c r="R19" s="62"/>
      <c r="S19" s="62"/>
      <c r="U19"/>
    </row>
    <row r="20" spans="1:22" ht="25.5" x14ac:dyDescent="0.2">
      <c r="A20" s="5"/>
      <c r="B20" s="67" t="s">
        <v>43</v>
      </c>
      <c r="C20" s="68" t="s">
        <v>58</v>
      </c>
      <c r="D20" s="5"/>
      <c r="E20" s="5"/>
      <c r="F20" s="3"/>
      <c r="G20" s="5"/>
      <c r="H20" s="5"/>
      <c r="J20" s="5"/>
      <c r="K20" s="5"/>
      <c r="L20" s="5"/>
      <c r="M20" s="3"/>
      <c r="N20" s="5"/>
      <c r="O20" s="5"/>
      <c r="P20" s="5"/>
      <c r="Q20" s="5"/>
      <c r="R20" s="5"/>
      <c r="S20" s="5"/>
    </row>
    <row r="21" spans="1:22" x14ac:dyDescent="0.2">
      <c r="A21" s="5"/>
      <c r="B21" s="67"/>
      <c r="C21" s="68"/>
      <c r="D21" s="5"/>
      <c r="E21" s="5"/>
      <c r="F21" s="3"/>
      <c r="G21" s="5"/>
      <c r="H21" s="5"/>
      <c r="I21" s="5"/>
      <c r="J21" s="5"/>
      <c r="K21" s="5"/>
      <c r="L21" s="5"/>
      <c r="M21" s="3"/>
      <c r="N21" s="5"/>
      <c r="O21" s="5"/>
      <c r="P21" s="5"/>
      <c r="Q21" s="5"/>
      <c r="R21" s="5"/>
      <c r="S21" s="5"/>
    </row>
    <row r="22" spans="1:22" ht="15" x14ac:dyDescent="0.2">
      <c r="A22" s="5"/>
      <c r="B22" s="69" t="s">
        <v>44</v>
      </c>
      <c r="C22" s="70"/>
      <c r="D22" s="71"/>
      <c r="E22" s="5"/>
      <c r="F22" s="3"/>
      <c r="G22" s="5"/>
      <c r="H22" s="5"/>
      <c r="I22" s="5"/>
      <c r="J22" s="5"/>
      <c r="K22" s="5"/>
      <c r="L22" s="5"/>
      <c r="M22" s="3"/>
      <c r="N22" s="5"/>
      <c r="O22" s="5"/>
      <c r="P22" s="5"/>
      <c r="Q22" s="5"/>
      <c r="R22" s="5"/>
      <c r="S22" s="5"/>
    </row>
    <row r="24" spans="1:22" s="10" customFormat="1" x14ac:dyDescent="0.2">
      <c r="A24"/>
      <c r="B24"/>
      <c r="D24"/>
      <c r="E24"/>
      <c r="G24"/>
      <c r="H24"/>
      <c r="I24"/>
      <c r="J24" s="72"/>
      <c r="K24"/>
      <c r="L24" s="72"/>
      <c r="N24"/>
      <c r="O24"/>
      <c r="P24"/>
      <c r="Q24"/>
      <c r="R24"/>
      <c r="S24"/>
      <c r="T24"/>
      <c r="U24"/>
      <c r="V24"/>
    </row>
    <row r="25" spans="1:22" s="10" customFormat="1" x14ac:dyDescent="0.2">
      <c r="A25"/>
      <c r="B25" s="5"/>
      <c r="D25"/>
      <c r="E25"/>
      <c r="G25"/>
      <c r="H25"/>
      <c r="I25"/>
      <c r="J25" s="72"/>
      <c r="K25"/>
      <c r="L25" s="72"/>
      <c r="N25"/>
      <c r="O25"/>
      <c r="P25"/>
      <c r="Q25"/>
      <c r="R25"/>
      <c r="S25"/>
      <c r="T25"/>
      <c r="U25"/>
      <c r="V25"/>
    </row>
    <row r="26" spans="1:22" s="10" customFormat="1" x14ac:dyDescent="0.2">
      <c r="A26"/>
      <c r="B26"/>
      <c r="D26"/>
      <c r="E26"/>
      <c r="G26"/>
      <c r="H26"/>
      <c r="I26"/>
      <c r="J26" s="72"/>
      <c r="K26"/>
      <c r="L26" s="72"/>
      <c r="N26"/>
      <c r="O26"/>
      <c r="P26"/>
      <c r="Q26"/>
      <c r="R26"/>
      <c r="S26"/>
      <c r="T26"/>
      <c r="U26"/>
      <c r="V26"/>
    </row>
    <row r="27" spans="1:22" s="10" customFormat="1" x14ac:dyDescent="0.2">
      <c r="A27"/>
      <c r="B27"/>
      <c r="D27"/>
      <c r="E27"/>
      <c r="G27"/>
      <c r="H27"/>
      <c r="I27"/>
      <c r="J27" s="72"/>
      <c r="K27"/>
      <c r="L27" s="72"/>
      <c r="N27"/>
      <c r="O27"/>
      <c r="P27"/>
      <c r="Q27"/>
      <c r="R27"/>
      <c r="S27"/>
      <c r="T27"/>
      <c r="U27"/>
      <c r="V27"/>
    </row>
    <row r="28" spans="1:22" s="10" customFormat="1" x14ac:dyDescent="0.2">
      <c r="A28"/>
      <c r="B28"/>
      <c r="D28"/>
      <c r="E28"/>
      <c r="G28"/>
      <c r="H28"/>
      <c r="I28"/>
      <c r="J28" s="72"/>
      <c r="K28"/>
      <c r="L28" s="72"/>
      <c r="N28"/>
      <c r="O28"/>
      <c r="P28"/>
      <c r="Q28"/>
      <c r="R28"/>
      <c r="S28"/>
      <c r="T28"/>
      <c r="U28"/>
      <c r="V28"/>
    </row>
    <row r="29" spans="1:22" s="10" customFormat="1" x14ac:dyDescent="0.2">
      <c r="A29"/>
      <c r="B29"/>
      <c r="D29"/>
      <c r="E29"/>
      <c r="G29"/>
      <c r="H29"/>
      <c r="I29"/>
      <c r="J29" s="72"/>
      <c r="K29"/>
      <c r="L29" s="72"/>
      <c r="N29"/>
      <c r="O29"/>
      <c r="P29"/>
      <c r="Q29"/>
      <c r="R29"/>
      <c r="S29"/>
      <c r="T29"/>
      <c r="U29"/>
      <c r="V29"/>
    </row>
    <row r="30" spans="1:22" s="10" customFormat="1" x14ac:dyDescent="0.2">
      <c r="A30"/>
      <c r="B30"/>
      <c r="D30"/>
      <c r="E30"/>
      <c r="G30"/>
      <c r="H30"/>
      <c r="I30"/>
      <c r="J30" s="72"/>
      <c r="K30"/>
      <c r="L30" s="72"/>
      <c r="N30"/>
      <c r="O30"/>
      <c r="P30"/>
      <c r="Q30"/>
      <c r="R30"/>
      <c r="S30"/>
      <c r="T30"/>
      <c r="U30"/>
      <c r="V30"/>
    </row>
    <row r="31" spans="1:22" s="10" customFormat="1" x14ac:dyDescent="0.2">
      <c r="A31"/>
      <c r="B31"/>
      <c r="D31"/>
      <c r="E31"/>
      <c r="G31"/>
      <c r="H31"/>
      <c r="I31"/>
      <c r="J31" s="72"/>
      <c r="K31"/>
      <c r="L31" s="72"/>
      <c r="N31"/>
      <c r="O31"/>
      <c r="P31"/>
      <c r="Q31"/>
      <c r="R31"/>
      <c r="S31"/>
      <c r="T31"/>
      <c r="U31"/>
      <c r="V31"/>
    </row>
    <row r="32" spans="1:22" s="10" customFormat="1" x14ac:dyDescent="0.2">
      <c r="A32"/>
      <c r="B32"/>
      <c r="D32"/>
      <c r="E32"/>
      <c r="G32"/>
      <c r="H32"/>
      <c r="I32"/>
      <c r="J32" s="72"/>
      <c r="K32"/>
      <c r="L32" s="72"/>
      <c r="N32"/>
      <c r="O32"/>
      <c r="P32"/>
      <c r="Q32"/>
      <c r="R32"/>
      <c r="S32"/>
      <c r="T32"/>
      <c r="U32"/>
      <c r="V32"/>
    </row>
    <row r="33" spans="1:22" s="10" customFormat="1" x14ac:dyDescent="0.2">
      <c r="A33"/>
      <c r="B33"/>
      <c r="D33"/>
      <c r="E33"/>
      <c r="G33"/>
      <c r="H33"/>
      <c r="I33"/>
      <c r="J33" s="72"/>
      <c r="K33"/>
      <c r="L33" s="72"/>
      <c r="N33"/>
      <c r="O33"/>
      <c r="P33"/>
      <c r="Q33"/>
      <c r="R33"/>
      <c r="S33"/>
      <c r="T33"/>
      <c r="U33"/>
      <c r="V33"/>
    </row>
    <row r="38" spans="1:22" s="10" customFormat="1" x14ac:dyDescent="0.2">
      <c r="A38"/>
      <c r="B38" s="2" t="s">
        <v>45</v>
      </c>
      <c r="C38" s="10" t="s">
        <v>46</v>
      </c>
      <c r="D38"/>
      <c r="E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</row>
    <row r="39" spans="1:22" x14ac:dyDescent="0.2">
      <c r="B39" s="2" t="s">
        <v>47</v>
      </c>
    </row>
    <row r="40" spans="1:22" x14ac:dyDescent="0.2">
      <c r="B40" t="s">
        <v>48</v>
      </c>
    </row>
    <row r="41" spans="1:22" x14ac:dyDescent="0.2">
      <c r="B41"/>
    </row>
    <row r="42" spans="1:22" ht="27.75" customHeight="1" x14ac:dyDescent="0.2">
      <c r="B42" s="75" t="s">
        <v>49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4" spans="1:22" ht="39.75" customHeight="1" x14ac:dyDescent="0.2">
      <c r="B44" s="75" t="s">
        <v>50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</sheetData>
  <mergeCells count="9">
    <mergeCell ref="B42:U42"/>
    <mergeCell ref="B44:U44"/>
    <mergeCell ref="C2:Q2"/>
    <mergeCell ref="C5:D5"/>
    <mergeCell ref="E5:F5"/>
    <mergeCell ref="G5:H5"/>
    <mergeCell ref="I5:J5"/>
    <mergeCell ref="K5:L5"/>
    <mergeCell ref="M5:P5"/>
  </mergeCells>
  <pageMargins left="0.78740157480314965" right="0.39370078740157483" top="0.6692913385826772" bottom="0.51181102362204722" header="0.43307086614173229" footer="0.23622047244094491"/>
  <pageSetup paperSize="9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пс </vt:lpstr>
      <vt:lpstr>сотс</vt:lpstr>
      <vt:lpstr>'пс '!Заголовки_для_печати</vt:lpstr>
      <vt:lpstr>сотс!Заголовки_для_печати</vt:lpstr>
      <vt:lpstr>'пс '!Область_печати</vt:lpstr>
      <vt:lpstr>сотс!Область_печати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Pestrova Galina</dc:creator>
  <cp:lastModifiedBy>Сметчик</cp:lastModifiedBy>
  <dcterms:created xsi:type="dcterms:W3CDTF">2014-08-12T08:54:44Z</dcterms:created>
  <dcterms:modified xsi:type="dcterms:W3CDTF">2014-09-23T09:53:06Z</dcterms:modified>
</cp:coreProperties>
</file>