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5" yWindow="5970" windowWidth="15420" windowHeight="5715"/>
  </bookViews>
  <sheets>
    <sheet name="Мои данные" sheetId="1" r:id="rId1"/>
    <sheet name="Вспомогательный" sheetId="2" state="hidden" r:id="rId2"/>
  </sheets>
  <definedNames>
    <definedName name="_xlnm.Print_Titles" localSheetId="0">'Мои данные'!$3:$3</definedName>
    <definedName name="_xlnm.Print_Area" localSheetId="0">'Мои данные'!$A$1:$N$11</definedName>
  </definedNames>
  <calcPr calcId="145621" fullCalcOnLoad="1"/>
</workbook>
</file>

<file path=xl/calcChain.xml><?xml version="1.0" encoding="utf-8"?>
<calcChain xmlns="http://schemas.openxmlformats.org/spreadsheetml/2006/main">
  <c r="N9" i="1" l="1"/>
  <c r="E7" i="1"/>
  <c r="E5" i="1"/>
  <c r="A12" i="2"/>
  <c r="F7" i="1"/>
  <c r="F5" i="1"/>
</calcChain>
</file>

<file path=xl/comments1.xml><?xml version="1.0" encoding="utf-8"?>
<comments xmlns="http://schemas.openxmlformats.org/spreadsheetml/2006/main">
  <authors>
    <author>Сергей</author>
    <author>Alex Sosedko</author>
    <author>Alex</author>
  </authors>
  <commentLis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3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3" authorId="1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3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3" authorId="0">
      <text>
        <r>
          <rPr>
            <sz val="8"/>
            <color indexed="81"/>
            <rFont val="Tahoma"/>
            <family val="2"/>
            <charset val="204"/>
          </rPr>
          <t xml:space="preserve"> =IF(&lt;Пустой идентификатор&gt;&lt;Количество всего (физ. объем) по позиции&gt; = "","0",&lt;Количество всего (физ. объем) по позиции&gt;)</t>
        </r>
      </text>
    </comment>
    <comment ref="F3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3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3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3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3" authorId="1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3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раздела&gt;</t>
        </r>
      </text>
    </comment>
    <comment ref="M3" authorId="0">
      <text>
        <r>
          <rPr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N3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<sst xmlns="http://schemas.openxmlformats.org/spreadsheetml/2006/main" count="20" uniqueCount="18">
  <si>
    <t>№ пп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</si>
  <si>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</si>
  <si>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</si>
  <si>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Расчет стоимости: (a+bx)*Kj или
(стоимость
строительно-монтажных
работ)*проц./ 100 или количество * цена, руб.</t>
  </si>
  <si>
    <t>Стоимость работ,    тыс. руб.</t>
  </si>
  <si>
    <t>Раздел 1. 21500 м2</t>
  </si>
  <si>
    <t>цены 2001</t>
  </si>
  <si>
    <t>объект</t>
  </si>
  <si>
    <t>Раздел 2. 2300 м2</t>
  </si>
  <si>
    <t>Итоги по смете:</t>
  </si>
  <si>
    <t xml:space="preserve">  Проектные работы: Объекты жилищно-гражданского строительства (2003,2010)</t>
  </si>
  <si>
    <t xml:space="preserve">    В том числе:</t>
  </si>
  <si>
    <t>Административные здания, административно-хозяйственные корпуса, офисы, страховые организации, таможни, юридические учреждения, редакции газет, учреждения охраны общественного порядка, фонды площадью: свыше 3200 м2
(1 м2)</t>
  </si>
  <si>
    <t>Административные здания, административно-хозяйственные корпуса, офисы, страховые организации, таможни, юридические учреждения, редакции газет, учреждения охраны общественного порядка, фонды площадью: свыше 2000 до 3200 м2
(1 м2)</t>
  </si>
  <si>
    <t>СБЦП  "Объекты жилищно-гражданского строительства (2010г.)" табл.25 п.6</t>
  </si>
  <si>
    <t>СБЦП  "Объекты жилищно-гражданского строительства (2010г.)" табл.25 п.5</t>
  </si>
  <si>
    <r>
      <t>614010*1+101*</t>
    </r>
    <r>
      <rPr>
        <b/>
        <sz val="10"/>
        <color rgb="FFFF0000"/>
        <rFont val="Arial"/>
        <family val="2"/>
        <charset val="204"/>
      </rPr>
      <t>21500</t>
    </r>
  </si>
  <si>
    <r>
      <t>582010*1+111*</t>
    </r>
    <r>
      <rPr>
        <b/>
        <sz val="10"/>
        <color rgb="FFFF0000"/>
        <rFont val="Arial"/>
        <family val="2"/>
        <charset val="204"/>
      </rPr>
      <t>2300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</si>
</sst>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b/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30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10" fillId="0" borderId="0" xfId="21" applyFont="1" applyBorder="1" applyAlignment="1">
      <alignment horizontal="left" vertical="top" wrapText="1"/>
    </xf>
    <xf numFmtId="0" fontId="8" fillId="0" borderId="3" xfId="12" applyFont="1" applyBorder="1">
      <alignment horizontal="center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176" fontId="8" fillId="0" borderId="1" xfId="5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176" fontId="9" fillId="0" borderId="1" xfId="5" applyNumberFormat="1" applyFont="1" applyBorder="1" applyAlignment="1">
      <alignment horizontal="right" vertical="top" wrapText="1"/>
    </xf>
    <xf numFmtId="0" fontId="12" fillId="0" borderId="4" xfId="0" applyNumberFormat="1" applyFont="1" applyBorder="1" applyAlignment="1">
      <alignment horizontal="left" vertical="top" wrapText="1" indent="5"/>
    </xf>
    <xf numFmtId="0" fontId="13" fillId="0" borderId="2" xfId="0" applyFont="1" applyBorder="1" applyAlignment="1">
      <alignment horizontal="left" vertical="top" wrapText="1" indent="5"/>
    </xf>
    <xf numFmtId="0" fontId="13" fillId="0" borderId="5" xfId="0" applyFont="1" applyBorder="1" applyAlignment="1">
      <alignment horizontal="left" vertical="top" wrapText="1" indent="5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8" fillId="0" borderId="1" xfId="5" applyNumberFormat="1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9" fillId="0" borderId="1" xfId="5" applyNumberFormat="1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176" fontId="14" fillId="0" borderId="1" xfId="0" applyNumberFormat="1" applyFont="1" applyBorder="1" applyAlignment="1">
      <alignment horizontal="righ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1057275</xdr:rowOff>
        </xdr:from>
        <xdr:to>
          <xdr:col>1</xdr:col>
          <xdr:colOff>1000125</xdr:colOff>
          <xdr:row>1</xdr:row>
          <xdr:rowOff>1266825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 …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Y12"/>
  <sheetViews>
    <sheetView showGridLines="0" tabSelected="1" zoomScale="120" zoomScaleNormal="120" workbookViewId="0">
      <selection activeCell="R5" sqref="R5"/>
    </sheetView>
  </sheetViews>
  <sheetFormatPr defaultRowHeight="12.75" outlineLevelRow="1" x14ac:dyDescent="0.2"/>
  <cols>
    <col min="1" max="1" width="5.7109375" style="1" customWidth="1"/>
    <col min="2" max="3" width="29.42578125" style="1" customWidth="1"/>
    <col min="4" max="4" width="22.85546875" style="1" customWidth="1"/>
    <col min="5" max="10" width="22.140625" style="1" hidden="1" customWidth="1"/>
    <col min="11" max="11" width="73.7109375" style="1" hidden="1" customWidth="1"/>
    <col min="12" max="13" width="15" style="1" hidden="1" customWidth="1"/>
    <col min="14" max="14" width="11.140625" style="1" customWidth="1"/>
    <col min="15" max="16" width="9.140625" style="1" customWidth="1"/>
    <col min="17" max="24" width="9.140625" style="1"/>
    <col min="25" max="25" width="56" style="9" customWidth="1"/>
    <col min="26" max="16384" width="9.140625" style="1"/>
  </cols>
  <sheetData>
    <row r="1" spans="1:25" x14ac:dyDescent="0.2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25" s="6" customFormat="1" ht="100.5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 t="s">
        <v>4</v>
      </c>
    </row>
    <row r="3" spans="1:25" x14ac:dyDescent="0.2">
      <c r="A3" s="11">
        <v>1</v>
      </c>
      <c r="B3" s="11">
        <v>2</v>
      </c>
      <c r="C3" s="11">
        <v>3</v>
      </c>
      <c r="D3" s="11">
        <v>4</v>
      </c>
      <c r="E3" s="11"/>
      <c r="F3" s="11"/>
      <c r="G3" s="11"/>
      <c r="H3" s="11"/>
      <c r="I3" s="11"/>
      <c r="J3" s="11"/>
      <c r="K3" s="11"/>
      <c r="L3" s="11"/>
      <c r="M3" s="11"/>
      <c r="N3" s="11">
        <v>5</v>
      </c>
    </row>
    <row r="4" spans="1:25" s="7" customFormat="1" ht="15" customHeight="1" x14ac:dyDescent="0.2">
      <c r="A4" s="20" t="s">
        <v>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Y4" s="23"/>
    </row>
    <row r="5" spans="1:25" s="8" customFormat="1" ht="127.5" x14ac:dyDescent="0.2">
      <c r="A5" s="12">
        <v>1</v>
      </c>
      <c r="B5" s="13" t="s">
        <v>12</v>
      </c>
      <c r="C5" s="13" t="s">
        <v>14</v>
      </c>
      <c r="D5" s="14" t="s">
        <v>16</v>
      </c>
      <c r="E5" s="15">
        <f>IF( 1 = "","0",1)</f>
        <v>1</v>
      </c>
      <c r="F5" s="15" t="str">
        <f ca="1">IF(INDIRECT("J" &amp; ROW())="текущие цены", IF(INDIRECT("G" &amp; ROW())="", "0", "0"), IF(INDIRECT("G" &amp; ROW())="", "614010","614010"))</f>
        <v>614010</v>
      </c>
      <c r="G5" s="15"/>
      <c r="H5" s="15"/>
      <c r="I5" s="15"/>
      <c r="J5" s="15" t="s">
        <v>6</v>
      </c>
      <c r="K5" s="15"/>
      <c r="L5" s="15">
        <v>1</v>
      </c>
      <c r="M5" s="15" t="s">
        <v>7</v>
      </c>
      <c r="N5" s="29">
        <v>2785.51</v>
      </c>
      <c r="O5" s="7"/>
      <c r="P5" s="7"/>
      <c r="Q5" s="7"/>
      <c r="R5" s="7"/>
      <c r="S5" s="7"/>
      <c r="Y5" s="7"/>
    </row>
    <row r="6" spans="1:25" ht="15" customHeight="1" x14ac:dyDescent="0.25">
      <c r="A6" s="20" t="s">
        <v>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  <c r="O6" s="7"/>
      <c r="P6" s="7"/>
      <c r="Q6" s="7"/>
      <c r="R6" s="7"/>
      <c r="S6" s="7"/>
      <c r="Y6" s="24"/>
    </row>
    <row r="7" spans="1:25" ht="140.25" x14ac:dyDescent="0.2">
      <c r="A7" s="12">
        <v>2</v>
      </c>
      <c r="B7" s="13" t="s">
        <v>13</v>
      </c>
      <c r="C7" s="13" t="s">
        <v>15</v>
      </c>
      <c r="D7" s="14" t="s">
        <v>17</v>
      </c>
      <c r="E7" s="15">
        <f>IF( 1 = "","0",1)</f>
        <v>1</v>
      </c>
      <c r="F7" s="15" t="str">
        <f ca="1">IF(INDIRECT("J" &amp; ROW())="текущие цены", IF(INDIRECT("G" &amp; ROW())="", "0", "0"), IF(INDIRECT("G" &amp; ROW())="", "582010","582010"))</f>
        <v>582010</v>
      </c>
      <c r="G7" s="15"/>
      <c r="H7" s="15"/>
      <c r="I7" s="15"/>
      <c r="J7" s="15" t="s">
        <v>6</v>
      </c>
      <c r="K7" s="15"/>
      <c r="L7" s="15">
        <v>2</v>
      </c>
      <c r="M7" s="15" t="s">
        <v>7</v>
      </c>
      <c r="N7" s="29">
        <v>837.31</v>
      </c>
      <c r="O7" s="7"/>
      <c r="P7" s="7"/>
      <c r="Q7" s="7"/>
      <c r="R7" s="7"/>
      <c r="S7" s="7"/>
    </row>
    <row r="8" spans="1:25" ht="12.75" hidden="1" customHeight="1" outlineLevel="1" x14ac:dyDescent="0.2">
      <c r="A8" s="27" t="s">
        <v>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7"/>
      <c r="P8" s="7"/>
      <c r="Q8" s="7"/>
      <c r="R8" s="7"/>
      <c r="S8" s="7"/>
      <c r="Y8" s="28"/>
    </row>
    <row r="9" spans="1:25" ht="12.75" hidden="1" customHeight="1" outlineLevel="1" x14ac:dyDescent="0.2">
      <c r="A9" s="25" t="s">
        <v>10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>
        <f>3622820/1000</f>
        <v>3622.82</v>
      </c>
      <c r="O9" s="7"/>
      <c r="P9" s="7"/>
      <c r="Q9" s="7"/>
      <c r="R9" s="7"/>
      <c r="S9" s="7"/>
      <c r="Y9" s="26"/>
    </row>
    <row r="10" spans="1:25" ht="12.75" hidden="1" customHeight="1" outlineLevel="1" x14ac:dyDescent="0.2">
      <c r="A10" s="25" t="s">
        <v>11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7"/>
      <c r="P10" s="7"/>
      <c r="Q10" s="7"/>
      <c r="R10" s="7"/>
      <c r="S10" s="7"/>
      <c r="Y10" s="26"/>
    </row>
    <row r="11" spans="1:25" collapsed="1" x14ac:dyDescent="0.2"/>
    <row r="12" spans="1:25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</sheetData>
  <mergeCells count="6">
    <mergeCell ref="A8:M8"/>
    <mergeCell ref="A9:M9"/>
    <mergeCell ref="A10:M10"/>
    <mergeCell ref="A12:N12"/>
    <mergeCell ref="A4:N4"/>
    <mergeCell ref="A6:N6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97" fitToHeight="30000" orientation="portrait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Button 29">
              <controlPr defaultSize="0" print="0" autoFill="0" autoPict="0" macro="[0]!Лист1.CollapseRows">
                <anchor moveWithCells="1" sizeWithCells="1">
                  <from>
                    <xdr:col>1</xdr:col>
                    <xdr:colOff>28575</xdr:colOff>
                    <xdr:row>1</xdr:row>
                    <xdr:rowOff>1057275</xdr:rowOff>
                  </from>
                  <to>
                    <xdr:col>1</xdr:col>
                    <xdr:colOff>1000125</xdr:colOff>
                    <xdr:row>1</xdr:row>
                    <xdr:rowOff>1266825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2"/>
  <sheetViews>
    <sheetView workbookViewId="0">
      <selection activeCell="A12" sqref="A12"/>
    </sheetView>
  </sheetViews>
  <sheetFormatPr defaultRowHeight="12.75" x14ac:dyDescent="0.2"/>
  <sheetData>
    <row r="12" spans="1:1" x14ac:dyDescent="0.2">
      <c r="A12">
        <f>MAX('Мои данные'!L:L)</f>
        <v>2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Вспомогательный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Машковская Ирина Борисовна</dc:creator>
  <dc:description>17.05.2010</dc:description>
  <cp:lastModifiedBy>Машковская Ирина Борисовна</cp:lastModifiedBy>
  <cp:lastPrinted>2009-09-21T09:31:36Z</cp:lastPrinted>
  <dcterms:created xsi:type="dcterms:W3CDTF">2007-02-21T08:42:24Z</dcterms:created>
  <dcterms:modified xsi:type="dcterms:W3CDTF">2016-03-23T12:01:46Z</dcterms:modified>
</cp:coreProperties>
</file>