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1AF535DA-6070-4625-8751-2C16AF67918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заказчик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1" l="1"/>
  <c r="C24" i="1"/>
  <c r="H24" i="1" l="1"/>
  <c r="L24" i="1"/>
</calcChain>
</file>

<file path=xl/sharedStrings.xml><?xml version="1.0" encoding="utf-8"?>
<sst xmlns="http://schemas.openxmlformats.org/spreadsheetml/2006/main" count="49" uniqueCount="44">
  <si>
    <t>Приказ Минстроя РФ №517/ПР от 04.09.2019 года</t>
  </si>
  <si>
    <t>Раздел №3 Порядок определния цен на перевозку грузов для строительства автомобильным транспортом</t>
  </si>
  <si>
    <t xml:space="preserve"> </t>
  </si>
  <si>
    <t>Класс груза 1 (приложение№2)</t>
  </si>
  <si>
    <t xml:space="preserve">Пп </t>
  </si>
  <si>
    <t>плечо перевозки грузов для транспортньrх средств данного вида и данпой грузоподъемности, км;</t>
  </si>
  <si>
    <t>Коэффициент, учитывающий расстояние обратного (порожнего) пробега</t>
  </si>
  <si>
    <t>перевод времени перемещения траЕспортного средства в минуты, мин/ч</t>
  </si>
  <si>
    <t>С</t>
  </si>
  <si>
    <t>скорость перемещения транспортного средства в среднем за год, км/ч.;</t>
  </si>
  <si>
    <t>Впр</t>
  </si>
  <si>
    <t xml:space="preserve">cyммapнoe вpeмя загрузки транспортного средства с максимальным использованием его грузоподъемности и объема кузова и полной разгрузки груза, мин </t>
  </si>
  <si>
    <t xml:space="preserve">Сцэ </t>
  </si>
  <si>
    <t>сметная цена на эксплуатацию транспортного средства, руб/маш-ч</t>
  </si>
  <si>
    <t>Гр</t>
  </si>
  <si>
    <t>паспортная грузоподъемность транспортного средства с учетом требований по весовым и габаритным ограничениям для  тяжеловесньtх и (или) крупногабаритных грузов, устаЕовленЕьIх законодательством Российской Федерации</t>
  </si>
  <si>
    <t>Кр</t>
  </si>
  <si>
    <t>коэффициент использования 1ранспортного средства по его грузоподъемЕости В зависимостИ от характера груза, его удельной плотности, конструктивной специфики и тому подобное Коэффициент принимается по данным таблицы 1.</t>
  </si>
  <si>
    <t>Нр</t>
  </si>
  <si>
    <t>Сп</t>
  </si>
  <si>
    <t>накладные расходы</t>
  </si>
  <si>
    <t>сметная прибыль</t>
  </si>
  <si>
    <t>Показатель скорости перемещения автомобильного транспорта (С) принимается при доставке грузов по дорогам, не относящимся к городским - 49 км/час</t>
  </si>
  <si>
    <t>мин/час</t>
  </si>
  <si>
    <t>К</t>
  </si>
  <si>
    <t>Сцэ</t>
  </si>
  <si>
    <t>Грузоподъемность</t>
  </si>
  <si>
    <t>Коэф использования</t>
  </si>
  <si>
    <t>Класс груза</t>
  </si>
  <si>
    <t>Плечо перевозки, км</t>
  </si>
  <si>
    <t>Карьер</t>
  </si>
  <si>
    <t>91.14.03-003</t>
  </si>
  <si>
    <t>Автомобили-самосвалы, грузоподъемность до 15 т</t>
  </si>
  <si>
    <t>Сметная цена, руб/маш.ч.</t>
  </si>
  <si>
    <t>Кг</t>
  </si>
  <si>
    <t>км/час</t>
  </si>
  <si>
    <t>Стоимость за тонну, вкл. НР и СП и НДС 20%</t>
  </si>
  <si>
    <t>ИТОГО</t>
  </si>
  <si>
    <t>Время перевозки, часах</t>
  </si>
  <si>
    <t>Время загрузки, мин</t>
  </si>
  <si>
    <t>Скорость, км/час</t>
  </si>
  <si>
    <t>Коэф. порожнего хода</t>
  </si>
  <si>
    <t>Карьер Ч</t>
  </si>
  <si>
    <t>ФОТ ФГИС ЦС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</si>
</sst>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b/>
      <sz val="11"/>
      <color theme="0" tint="-0.49998474074526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2" fillId="0" borderId="0" xfId="0" applyFont="1"/>
    <xf numFmtId="0" fontId="1" fillId="2" borderId="0" xfId="0" applyFont="1" applyFill="1"/>
    <xf numFmtId="0" fontId="3" fillId="0" borderId="2" xfId="0" applyFont="1" applyBorder="1" applyAlignment="1">
      <alignment vertical="center"/>
    </xf>
    <xf numFmtId="0" fontId="4" fillId="0" borderId="8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164" fontId="1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3" borderId="5" xfId="0" applyFont="1" applyFill="1" applyBorder="1" applyAlignment="1">
      <alignment vertical="center"/>
    </xf>
    <xf numFmtId="2" fontId="1" fillId="3" borderId="6" xfId="0" applyNumberFormat="1" applyFont="1" applyFill="1" applyBorder="1" applyAlignment="1">
      <alignment vertical="center"/>
    </xf>
    <xf numFmtId="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24</xdr:row>
      <xdr:rowOff>149225</xdr:rowOff>
    </xdr:from>
    <xdr:to>
      <xdr:col>11</xdr:col>
      <xdr:colOff>731139</xdr:colOff>
      <xdr:row>32</xdr:row>
      <xdr:rowOff>78495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5502275"/>
          <a:ext cx="5226939" cy="1377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27"/>
  <sheetViews>
    <sheetView tabSelected="1" topLeftCell="A7" workbookViewId="0">
      <selection activeCell="O24" sqref="O24"/>
    </sheetView>
  </sheetViews>
  <sheetFormatPr defaultColWidth="12.140625" defaultRowHeight="14.25" x14ac:dyDescent="0.2"/>
  <cols>
    <col min="1" max="1" width="19.140625" style="1" customWidth="1"/>
    <col min="2" max="16384" width="12.140625" style="1"/>
  </cols>
  <sheetData>
    <row r="3" spans="1:4" ht="15" x14ac:dyDescent="0.25">
      <c r="A3" s="13" t="s">
        <v>0</v>
      </c>
    </row>
    <row r="4" spans="1:4" ht="15" x14ac:dyDescent="0.25">
      <c r="A4" s="13" t="s">
        <v>1</v>
      </c>
    </row>
    <row r="6" spans="1:4" x14ac:dyDescent="0.2">
      <c r="C6" s="1" t="s">
        <v>3</v>
      </c>
    </row>
    <row r="7" spans="1:4" x14ac:dyDescent="0.2">
      <c r="C7" s="1" t="s">
        <v>2</v>
      </c>
    </row>
    <row r="9" spans="1:4" x14ac:dyDescent="0.2">
      <c r="C9" s="2" t="s">
        <v>4</v>
      </c>
      <c r="D9" s="1" t="s">
        <v>5</v>
      </c>
    </row>
    <row r="10" spans="1:4" x14ac:dyDescent="0.2">
      <c r="C10" s="2">
        <v>2</v>
      </c>
      <c r="D10" s="1" t="s">
        <v>6</v>
      </c>
    </row>
    <row r="11" spans="1:4" x14ac:dyDescent="0.2">
      <c r="C11" s="2">
        <v>60</v>
      </c>
      <c r="D11" s="1" t="s">
        <v>7</v>
      </c>
    </row>
    <row r="12" spans="1:4" x14ac:dyDescent="0.2">
      <c r="C12" s="2" t="s">
        <v>8</v>
      </c>
      <c r="D12" s="1" t="s">
        <v>9</v>
      </c>
    </row>
    <row r="13" spans="1:4" x14ac:dyDescent="0.2">
      <c r="C13" s="2" t="s">
        <v>10</v>
      </c>
      <c r="D13" s="1" t="s">
        <v>11</v>
      </c>
    </row>
    <row r="14" spans="1:4" x14ac:dyDescent="0.2">
      <c r="C14" s="2" t="s">
        <v>12</v>
      </c>
      <c r="D14" s="1" t="s">
        <v>13</v>
      </c>
    </row>
    <row r="15" spans="1:4" x14ac:dyDescent="0.2">
      <c r="C15" s="2" t="s">
        <v>14</v>
      </c>
      <c r="D15" s="1" t="s">
        <v>15</v>
      </c>
    </row>
    <row r="16" spans="1:4" x14ac:dyDescent="0.2">
      <c r="C16" s="2" t="s">
        <v>16</v>
      </c>
      <c r="D16" s="1" t="s">
        <v>17</v>
      </c>
    </row>
    <row r="17" spans="1:12" x14ac:dyDescent="0.2">
      <c r="C17" s="2" t="s">
        <v>18</v>
      </c>
      <c r="D17" s="1" t="s">
        <v>20</v>
      </c>
    </row>
    <row r="18" spans="1:12" x14ac:dyDescent="0.2">
      <c r="C18" s="2" t="s">
        <v>19</v>
      </c>
      <c r="D18" s="1" t="s">
        <v>21</v>
      </c>
    </row>
    <row r="19" spans="1:12" x14ac:dyDescent="0.2">
      <c r="D19" s="1" t="s">
        <v>2</v>
      </c>
    </row>
    <row r="20" spans="1:12" ht="15" x14ac:dyDescent="0.25">
      <c r="A20" s="19" t="s">
        <v>22</v>
      </c>
    </row>
    <row r="21" spans="1:12" ht="15" thickBot="1" x14ac:dyDescent="0.25">
      <c r="F21" s="1" t="s">
        <v>35</v>
      </c>
    </row>
    <row r="22" spans="1:12" s="6" customFormat="1" ht="72" thickBot="1" x14ac:dyDescent="0.3">
      <c r="A22" s="3" t="s">
        <v>30</v>
      </c>
      <c r="B22" s="4" t="s">
        <v>28</v>
      </c>
      <c r="C22" s="4" t="s">
        <v>29</v>
      </c>
      <c r="D22" s="4" t="s">
        <v>41</v>
      </c>
      <c r="E22" s="15" t="s">
        <v>23</v>
      </c>
      <c r="F22" s="4" t="s">
        <v>40</v>
      </c>
      <c r="G22" s="4" t="s">
        <v>39</v>
      </c>
      <c r="H22" s="4" t="s">
        <v>38</v>
      </c>
      <c r="I22" s="4" t="s">
        <v>33</v>
      </c>
      <c r="J22" s="4" t="s">
        <v>26</v>
      </c>
      <c r="K22" s="4" t="s">
        <v>27</v>
      </c>
      <c r="L22" s="5" t="s">
        <v>36</v>
      </c>
    </row>
    <row r="23" spans="1:12" s="10" customFormat="1" ht="15.75" thickBot="1" x14ac:dyDescent="0.3">
      <c r="A23" s="7"/>
      <c r="B23" s="8"/>
      <c r="C23" s="8" t="s">
        <v>4</v>
      </c>
      <c r="D23" s="8" t="s">
        <v>24</v>
      </c>
      <c r="E23" s="16"/>
      <c r="F23" s="8" t="s">
        <v>8</v>
      </c>
      <c r="G23" s="8" t="s">
        <v>10</v>
      </c>
      <c r="H23" s="8"/>
      <c r="I23" s="8" t="s">
        <v>25</v>
      </c>
      <c r="J23" s="8" t="s">
        <v>14</v>
      </c>
      <c r="K23" s="8" t="s">
        <v>34</v>
      </c>
      <c r="L23" s="9" t="s">
        <v>37</v>
      </c>
    </row>
    <row r="24" spans="1:12" s="6" customFormat="1" ht="31.5" customHeight="1" x14ac:dyDescent="0.25">
      <c r="A24" s="11" t="s">
        <v>42</v>
      </c>
      <c r="B24" s="12">
        <v>1</v>
      </c>
      <c r="C24" s="12">
        <f>(0.233+10+0.56)</f>
        <v>10.793000000000001</v>
      </c>
      <c r="D24" s="12">
        <v>2</v>
      </c>
      <c r="E24" s="17">
        <v>60</v>
      </c>
      <c r="F24" s="12">
        <v>35</v>
      </c>
      <c r="G24" s="12">
        <v>33</v>
      </c>
      <c r="H24" s="18">
        <f>C24*D24/F24+G24/60</f>
        <v>1.1667428571428573</v>
      </c>
      <c r="I24" s="12">
        <f>D27</f>
        <v>1320.95</v>
      </c>
      <c r="J24" s="20">
        <v>22</v>
      </c>
      <c r="K24" s="20">
        <v>1</v>
      </c>
      <c r="L24" s="21">
        <f>(((C24*D24)/F24*60+G24)/60*I24/J24*K24)*1.2</f>
        <v>84.065944207792214</v>
      </c>
    </row>
    <row r="26" spans="1:12" x14ac:dyDescent="0.2">
      <c r="E26" s="2" t="s">
        <v>43</v>
      </c>
      <c r="I26" s="22"/>
    </row>
    <row r="27" spans="1:12" x14ac:dyDescent="0.2">
      <c r="B27" s="14" t="s">
        <v>31</v>
      </c>
      <c r="C27" s="14" t="s">
        <v>32</v>
      </c>
      <c r="D27" s="14">
        <v>1320.95</v>
      </c>
      <c r="E27" s="14">
        <v>500.01</v>
      </c>
    </row>
  </sheetData>
  <pageMargins left="0.7" right="0.7" top="0.75" bottom="0.75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заказчик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2025-10-20T07:55:04Z</dcterms:modified>
</cp:coreProperties>
</file>