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Женя\Яшина\ПИРы\2021\ПИР\Мультицентр Всеволожск\"/>
    </mc:Choice>
  </mc:AlternateContent>
  <bookViews>
    <workbookView xWindow="32760" yWindow="32760" windowWidth="25440" windowHeight="134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14" i="1" l="1"/>
  <c r="E95" i="1"/>
  <c r="E115" i="1"/>
  <c r="E96" i="1"/>
  <c r="E106" i="1"/>
</calcChain>
</file>

<file path=xl/comments1.xml><?xml version="1.0" encoding="utf-8"?>
<comments xmlns="http://schemas.openxmlformats.org/spreadsheetml/2006/main">
  <authors>
    <author>Сергей</author>
    <author>Алексей</author>
    <author>Alex Sosedko</author>
    <author>Alex</author>
  </authors>
  <commentList>
    <comment ref="A3" authorId="0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A6" authorId="0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сметы&gt;, &lt;Наименование очереди&gt;</t>
        </r>
      </text>
    </comment>
    <comment ref="A9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E11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A12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B12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C12" authorId="2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идентификатор&gt;&lt;Наименование коэффициентов со значениями&gt;</t>
        </r>
      </text>
    </comment>
    <comment ref="D12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</t>
        </r>
      </text>
    </comment>
    <comment ref="E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  <comment ref="A121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Хвост::&lt;Описание локальной сметы&gt;</t>
        </r>
      </text>
    </comment>
  </commentList>
</comments>
</file>

<file path=xl/sharedStrings.xml><?xml version="1.0" encoding="utf-8"?>
<sst xmlns="http://schemas.openxmlformats.org/spreadsheetml/2006/main" count="227" uniqueCount="131">
  <si>
    <t>№ пп</t>
  </si>
  <si>
    <t>Характеристика предприятия,
здания, сооружения или вид работ</t>
  </si>
  <si>
    <t>Наименование предприятия, здания, сооружения, стадии проектирования, этапа, вида проектных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</si>
  <si>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</si>
  <si>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Наименование организации заказчика:</t>
  </si>
  <si>
    <t>Расчет стоимости: (a+bx)*Kj или (стоимость строительно-монтажных работ)*проц./ 100 или количество * цена, руб.</t>
  </si>
  <si>
    <t>Стоимость работ, 
руб.</t>
  </si>
  <si>
    <t>Раздел 1. Проектная документация</t>
  </si>
  <si>
    <t xml:space="preserve">Спортивно-оздоровительное учреждение общей площадью: до 4000 м2, 916(м2) </t>
  </si>
  <si>
    <t xml:space="preserve">СБЦП "Объекты жилищно-гражданского строительства (2010)" табл.4 п.5
(СБЦП03-4-5) </t>
  </si>
  <si>
    <t>(505800+340*916)*0,4*4,59</t>
  </si>
  <si>
    <t>1 500 452,64</t>
  </si>
  <si>
    <t xml:space="preserve"> Стадийность проектирования К=0,4;</t>
  </si>
  <si>
    <t xml:space="preserve"> </t>
  </si>
  <si>
    <t>Письмо Минстроя от 04.05.2021 №18410-ИФ/09 Кинф=4,59;</t>
  </si>
  <si>
    <t>Котн=100%</t>
  </si>
  <si>
    <t xml:space="preserve">Кольцевой дренаж длиной: до 1000 м, 250(1 м) </t>
  </si>
  <si>
    <t xml:space="preserve">СБЦП "Объекты водоснабжения и канализации (2015)" табл.18 п.1
(СБЦП17-18-1) </t>
  </si>
  <si>
    <t>(4600+166*250)*1,1*0,4*4,59</t>
  </si>
  <si>
    <t>93 103,56</t>
  </si>
  <si>
    <t>ОП п.1.12 При проектировании трубопроводов из неметаллических труб (пластмассовых, железобетонных и композитных материалов), К= от 1,1 до 1,15 К=1,1;</t>
  </si>
  <si>
    <t>Письмо Минстроя от 04.05.2021 №18410-ИФ/09 Кинф=4,59</t>
  </si>
  <si>
    <t xml:space="preserve">Система охранного наружного видеонаблюдения здания, с числом камерот 2 до 12, 15(1 камера) </t>
  </si>
  <si>
    <t xml:space="preserve">СБЦП "Объекты связи (2010)" табл.20 п.7
(СБЦП02-20-7) </t>
  </si>
  <si>
    <t>(36610+4570*15)*0,5*1,1*4,59*0,23</t>
  </si>
  <si>
    <t>61 059,58</t>
  </si>
  <si>
    <t xml:space="preserve"> Стадийность проектирования К=0,5;</t>
  </si>
  <si>
    <t>ТЧ п.2.45 Проектирование наружных установок промышленного телевизионного оборудования на территории объекта К=1,1;</t>
  </si>
  <si>
    <t>Котн=23%</t>
  </si>
  <si>
    <t xml:space="preserve">Система охранного видеонаблюдения внутри здания с числом камерот 2 до 12, 8(1 камера) </t>
  </si>
  <si>
    <t>(36610+4570*8)*0,5*4,59*0,23</t>
  </si>
  <si>
    <t>38 622,78</t>
  </si>
  <si>
    <t xml:space="preserve">Система котроля и управления доступом, от 2 до 12, 5(1 дверь) </t>
  </si>
  <si>
    <t>(36610+4570*5)*0,5*4,59*0,23</t>
  </si>
  <si>
    <t>31 385,96</t>
  </si>
  <si>
    <t xml:space="preserve">Структурированная кабельная сеть с числом узлов:от 2 до 10, 10(1 узел) </t>
  </si>
  <si>
    <t xml:space="preserve">СБЦП "Объекты связи (2010)" табл.24 п.8
(СБЦП02-24-8) </t>
  </si>
  <si>
    <t>(2450+3680*10)*0,4*4,59</t>
  </si>
  <si>
    <t>72 063,00</t>
  </si>
  <si>
    <t xml:space="preserve">Локальная вычислительная сеть с числом узлов:от 2 до 10, 10(1 узел) </t>
  </si>
  <si>
    <t xml:space="preserve">СБЦП "Объекты связи (2010)" табл.24 п.2
(СБЦП02-24-2) </t>
  </si>
  <si>
    <t>(2450+3680*10)*0,7*0,5*4,59</t>
  </si>
  <si>
    <t>63 055,13</t>
  </si>
  <si>
    <t>п.2.46 Проектирование ЛВС, использующую ресурсы СКС К=0,7;</t>
  </si>
  <si>
    <t>Внеплощадочные сети</t>
  </si>
  <si>
    <t xml:space="preserve">Тепловая сеть в двухтрубном исчислении диаметром трубопровода 100 мм, (бесканальная прокладка без дренажа) протяженностью:свыше 0,1 до 1 км, 0,155(км) </t>
  </si>
  <si>
    <t xml:space="preserve">СБЦП "Коммунальные инженерные сети и сооружения (2012)" табл.9 п.13
(СБЦП07-9-13) </t>
  </si>
  <si>
    <t>(17530+172320*0,155)*0,4*4,59</t>
  </si>
  <si>
    <t>81 223,91</t>
  </si>
  <si>
    <t xml:space="preserve">Канализация (хоз. бытовая), сооружаемая открытым способом диаметром до 300 мм, протяженностью: от 100 до 500 м, 143(м) </t>
  </si>
  <si>
    <t xml:space="preserve">СБЦП "Коммунальные инженерные сети и сооружения (2012)" табл.5 п.1
(СБЦП07-5-1) </t>
  </si>
  <si>
    <t>(33000+128*143)*0,5*1,4*4,59</t>
  </si>
  <si>
    <t>164 839,75</t>
  </si>
  <si>
    <t>ТЧ п.2.4.8 При прокладке сетей канализации, проходящих по территории с коэффициентом застройки от 0,5 до 0,8 (до) К=1,4;</t>
  </si>
  <si>
    <t xml:space="preserve">Канализация (ливневая), сооружаемая открытым способом диаметром до 300 мм, протяженностью:от 100 до 500 м, 152(м) </t>
  </si>
  <si>
    <t>(33000+128*152)*0,5*1,1*1,4*4,59</t>
  </si>
  <si>
    <t>185 395,24</t>
  </si>
  <si>
    <t>ТЧ п.2.4.8 При проектировании городской канализации из «нежестких» труб (полиэтилен, полипропилен, стеклопластик, поливинилхлорид), требующих проверки на статическую устойчивость в период длительной эксплуатации, до К=1,1;</t>
  </si>
  <si>
    <t xml:space="preserve">Городской водопровод, сооружаемый открытым способом диаметром до 315 мм, протяженностью:от 100 до 1000 м, 90(м) </t>
  </si>
  <si>
    <t xml:space="preserve">СБЦП "Коммунальные инженерные сети и сооружения (2012)" табл.4 п.1
(СБЦП07-4-1) </t>
  </si>
  <si>
    <t>(12000+136*(0.4*100+0.6*90))*1,4*0,4*4,59</t>
  </si>
  <si>
    <t>63 704,79</t>
  </si>
  <si>
    <t>ТЧ п.2.3.3 При проектировании сетей водоснабжения, проходящих по территории с коэффициентом застройки более от 0,5 до 0,8 (до) К=1,4;</t>
  </si>
  <si>
    <t xml:space="preserve">Городской водопровод, сооружаемый открытым способом диаметром до 315 мм, протяженностью:от 100 до 1000 м, 174(м) </t>
  </si>
  <si>
    <t>(12000+136*174)*1,4*0,4*4,59</t>
  </si>
  <si>
    <t>91 670,75</t>
  </si>
  <si>
    <t xml:space="preserve">Кабельные линии напряжением до 35 кВ с интервалами протяженности: до 100 м, 0,7(объект) </t>
  </si>
  <si>
    <t xml:space="preserve">СБЦП "Коммунальные инженерные сети и сооружения (2012)" табл.17 п.1
(СБЦП07-17-1) </t>
  </si>
  <si>
    <t>(11960*0,7)*0,5*1,4*4,59</t>
  </si>
  <si>
    <t>26 899,24</t>
  </si>
  <si>
    <t>ТЧ п.2.8.1.1 При проектировании электрических кабельных линий, проходящих по территории с коэффициентом застройки от 0,5 до 0,8, до К=1,4;</t>
  </si>
  <si>
    <t xml:space="preserve">Телефонизация. Кабельная линия связи неуплотненная, протяженность: от 0,1 до 1 км, 0,42(1 объект) </t>
  </si>
  <si>
    <t xml:space="preserve">СБЦП "Объекты связи (2010)" табл.6 п.6
(СБЦП02-6-6) </t>
  </si>
  <si>
    <t>(2880*0,42)*0,4*4,59</t>
  </si>
  <si>
    <t>2 220,83</t>
  </si>
  <si>
    <t xml:space="preserve">Кабельная линия связи неуплотненная, протяженность: от 0,1 до 1 км, 0,5(1 объект) </t>
  </si>
  <si>
    <t>(2880*0,5)*0,4*4,59</t>
  </si>
  <si>
    <t>2 643,84</t>
  </si>
  <si>
    <t xml:space="preserve">СБЦП "Коммунальные инженерные сети и сооружения (2012)" табл.14 п.1
(СБЦП07-14-1) </t>
  </si>
  <si>
    <t>19 961,68</t>
  </si>
  <si>
    <t>Котн=1%</t>
  </si>
  <si>
    <t xml:space="preserve">Малые очистные установки производительностью:от 3 до 12 м3/сут., 3(1 м3/сут.) </t>
  </si>
  <si>
    <t xml:space="preserve">СБЦП "Объекты водоснабжения и канализации (2015)" табл.21 п.13
(СБЦП17-21-13) </t>
  </si>
  <si>
    <t>(10410+530*3)*0,4*4,59</t>
  </si>
  <si>
    <t>22 032,00</t>
  </si>
  <si>
    <t xml:space="preserve">Водомерный узел на вводе в сооружение, 1(объект) </t>
  </si>
  <si>
    <t xml:space="preserve">СБЦП "Коммунальные инженерные сети и сооружения (2012)" табл.4 п.13
(СБЦП07-4-13) </t>
  </si>
  <si>
    <t>(77500*1)*0,4*0,5*4,59*0,34</t>
  </si>
  <si>
    <t>24 189,30</t>
  </si>
  <si>
    <t>ТЧ п.2.3.3 В случае проектирования водомерного узла, встроенного в здание или сооружение К=0,4;</t>
  </si>
  <si>
    <t>ТЧ п.2.3.4 Стадийность проектирования К=0,5;</t>
  </si>
  <si>
    <t>Котн=34%</t>
  </si>
  <si>
    <t>ВСЕГО по смете</t>
  </si>
  <si>
    <t xml:space="preserve">   ВСЕГО по смете</t>
  </si>
  <si>
    <t>СМЕТА № 1</t>
  </si>
  <si>
    <t>на проектные работы</t>
  </si>
  <si>
    <t>Проектирование строительства. Проектная документация</t>
  </si>
  <si>
    <t>Центр адаптивной физической культуры ГАНПОУ ЛО "Мультицентр социальной и трудовой интеграции" по адресу: Ленинградская область,Всеволожский муниципальный район, Всеволожское городское поселение, город Всеволожск, земельный участок с кадастровым номером 47:07:1301169:1948</t>
  </si>
  <si>
    <t>Наименование предприятия, здания, сооружения, стадии проектирования, этапа, вида проектных или изыскательских работ</t>
  </si>
  <si>
    <t>Государственное казенное учреждение "Управление строительства Ленинградской области"</t>
  </si>
  <si>
    <t>Разработка разделов "ИТМ ГОЧС", "ТБЭО", "ОДД"</t>
  </si>
  <si>
    <t>Разработка раздела "Требование к обеспечению безопасной эксплуатации объектов капитального строительства"</t>
  </si>
  <si>
    <t>0,9 % от стоимости проектных работ объекта капитального строительства</t>
  </si>
  <si>
    <t>Разработка раздела "ИТМ ГОЧС"</t>
  </si>
  <si>
    <t>СБЦП "Инженерно-технические мероприятия гражданской обороны. Мероприятия по предупреждению чрезвычайных ситуаций. Защитные сооружения гражданской обороны и другие специальные сооружения 2006"</t>
  </si>
  <si>
    <t xml:space="preserve">(Глава 1. Инженерно-технические мероприятия гражданской обороны. Мероприятия по предупреждению черезвычайных ситуаций проектов строительства объектов без защитных сооружений гражданской обороны и других специальных сооружений п.2) </t>
  </si>
  <si>
    <t>п.2.4.11 Стадийность проектирования К=0,5;</t>
  </si>
  <si>
    <t>Количество источников возможных ЧС-3 КИС=1;</t>
  </si>
  <si>
    <t>Категория объекта по ГО - не категорированные объекты КГО=1;</t>
  </si>
  <si>
    <t>Функциональное назначение объекта - Объекты жилищно-гражданского назначения, КОБ=1;</t>
  </si>
  <si>
    <t xml:space="preserve">Категория сложности проетируемого объекта - II категория сложности, КСЛ-1,2; </t>
  </si>
  <si>
    <t>Разработка мероприятий по приспособлению проектируемого объекта (его помещений, зданий или сооружений) для санитарной обработки людей, специальной обработки одежды и подвижного состава автотранспорта - неучитывать КПР=1;</t>
  </si>
  <si>
    <t>однотипность решений по предупреждению ЧС для различных источников ЧС с одинаковым поражающими  факторами-2, КПФ=0,9</t>
  </si>
  <si>
    <t>Проект организации дорожног движения</t>
  </si>
  <si>
    <t>"СБЦП по организации дорожного движения, осуществляемые с привлечением средств бюджета города Москвы. МРР-3.2.44.04-16»Таблица 3.1</t>
  </si>
  <si>
    <t>1.Изучение и анализ исходной информации и документации= 2525руб</t>
  </si>
  <si>
    <t>Проведение натурных обследований улично-дорожной сети на 1 га=0,15га*1019руб=152,85руб</t>
  </si>
  <si>
    <t>Разработка проектных решений, выбор рекомендуемого варианта проектирования (вариантные проработки)= 7911 руб</t>
  </si>
  <si>
    <t>Размещение въездов-выездов с прилегающих и строительных территорий на улично-дорожную сеть, включенную в площадь проектирования=1071руб*2въезд-выез=2142руб</t>
  </si>
  <si>
    <t>Разработка схем:маршрута подъезда строительных машин к объекту строительства и путей следования пешеходов=434руб</t>
  </si>
  <si>
    <t>(2525+152,85+7911+2142+434)*4,59</t>
  </si>
  <si>
    <t>30500*(1*1*1,2*1*1*0,9)*0,5*4,59</t>
  </si>
  <si>
    <t xml:space="preserve">   Итого Поз. 1-21</t>
  </si>
  <si>
    <t>Коэффициент актуализации К=0,7</t>
  </si>
  <si>
    <t>1500452,64*0,009</t>
  </si>
  <si>
    <t>Итого по расчету: 1 885 836,41 руб.</t>
  </si>
  <si>
    <t>Составил: главный специалист СКО ГКУ «УС ЛО»</t>
  </si>
  <si>
    <t>Е.О. Яшина</t>
  </si>
  <si>
    <t xml:space="preserve">Проверил: главный специалист ПТО ГКУ «УС ЛО»                                                                                                                                         </t>
  </si>
  <si>
    <t xml:space="preserve">Центральный тепловой пункт в составе коллекторных теплофикационной воды, насосных установок, теплообменного оборудования и регулирующих устройств с суммарной нагрузкой: свыше 10 до 40 Гкал/ч, 0,85 (1 Гкал/ч) </t>
  </si>
  <si>
    <t>(1068070+4250*(10*0,4+0,85*0,6))*0,4*4,59*0,01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</si>
</sst>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sz val="9"/>
      <name val="Arial Cyr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right" vertical="top" wrapText="1"/>
    </xf>
    <xf numFmtId="0" fontId="1" fillId="0" borderId="1">
      <alignment horizontal="center" wrapText="1"/>
    </xf>
    <xf numFmtId="0" fontId="2" fillId="0" borderId="1" applyBorder="0" applyAlignment="0">
      <alignment horizontal="center" wrapText="1"/>
    </xf>
    <xf numFmtId="0" fontId="1" fillId="0" borderId="0">
      <alignment horizontal="center"/>
    </xf>
    <xf numFmtId="0" fontId="1" fillId="0" borderId="0">
      <alignment horizontal="left" vertical="top"/>
    </xf>
  </cellStyleXfs>
  <cellXfs count="71">
    <xf numFmtId="0" fontId="0" fillId="0" borderId="0" xfId="0"/>
    <xf numFmtId="0" fontId="2" fillId="0" borderId="0" xfId="0" applyFont="1"/>
    <xf numFmtId="0" fontId="2" fillId="0" borderId="0" xfId="4" applyFont="1" applyBorder="1">
      <alignment horizontal="center"/>
    </xf>
    <xf numFmtId="0" fontId="2" fillId="0" borderId="0" xfId="4" applyFont="1" applyBorder="1" applyAlignment="1">
      <alignment horizontal="right"/>
    </xf>
    <xf numFmtId="0" fontId="2" fillId="0" borderId="0" xfId="4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2" fillId="0" borderId="0" xfId="5" applyFont="1">
      <alignment horizontal="left" vertical="top"/>
    </xf>
    <xf numFmtId="0" fontId="4" fillId="0" borderId="0" xfId="4" applyFont="1" applyAlignment="1">
      <alignment horizontal="left"/>
    </xf>
    <xf numFmtId="0" fontId="7" fillId="0" borderId="1" xfId="4" applyFont="1" applyBorder="1" applyAlignment="1">
      <alignment horizontal="center" vertical="center" wrapText="1"/>
    </xf>
    <xf numFmtId="0" fontId="2" fillId="0" borderId="5" xfId="3" applyBorder="1">
      <alignment horizontal="center" wrapText="1"/>
    </xf>
    <xf numFmtId="0" fontId="2" fillId="0" borderId="6" xfId="3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2" fillId="0" borderId="5" xfId="5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right" vertical="top" wrapText="1"/>
    </xf>
    <xf numFmtId="0" fontId="14" fillId="0" borderId="9" xfId="0" applyFont="1" applyBorder="1" applyAlignment="1">
      <alignment vertical="top" wrapText="1"/>
    </xf>
    <xf numFmtId="0" fontId="15" fillId="0" borderId="9" xfId="5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9" xfId="0" applyNumberFormat="1" applyFont="1" applyBorder="1" applyAlignment="1">
      <alignment horizontal="right" vertical="top" wrapText="1"/>
    </xf>
    <xf numFmtId="0" fontId="4" fillId="0" borderId="5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5" fillId="0" borderId="1" xfId="5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13" fillId="0" borderId="9" xfId="0" applyFont="1" applyBorder="1" applyAlignment="1">
      <alignment vertical="top" wrapText="1"/>
    </xf>
    <xf numFmtId="0" fontId="7" fillId="0" borderId="5" xfId="5" applyFont="1" applyBorder="1" applyAlignment="1">
      <alignment horizontal="left" vertical="top" wrapText="1"/>
    </xf>
    <xf numFmtId="2" fontId="7" fillId="0" borderId="5" xfId="0" applyNumberFormat="1" applyFont="1" applyBorder="1" applyAlignment="1">
      <alignment horizontal="right" vertical="top" wrapText="1"/>
    </xf>
    <xf numFmtId="2" fontId="15" fillId="0" borderId="9" xfId="0" applyNumberFormat="1" applyFont="1" applyBorder="1" applyAlignment="1">
      <alignment horizontal="right" vertical="top" wrapText="1"/>
    </xf>
    <xf numFmtId="0" fontId="13" fillId="0" borderId="5" xfId="0" applyFont="1" applyBorder="1" applyAlignment="1">
      <alignment vertical="top" wrapText="1"/>
    </xf>
    <xf numFmtId="2" fontId="2" fillId="0" borderId="5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18" fillId="0" borderId="5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4" fillId="0" borderId="0" xfId="4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4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center" vertical="top"/>
    </xf>
    <xf numFmtId="0" fontId="2" fillId="0" borderId="2" xfId="4" applyFont="1" applyBorder="1" applyAlignment="1">
      <alignment horizontal="left" vertical="top" wrapText="1"/>
    </xf>
  </cellXfs>
  <cellStyles count="6">
    <cellStyle name="Итоги" xfId="1"/>
    <cellStyle name="ЛокСмета" xfId="2"/>
    <cellStyle name="Обычный" xfId="0" builtinId="0"/>
    <cellStyle name="ПИР" xfId="3"/>
    <cellStyle name="Титул" xfId="4"/>
    <cellStyle name="Хвост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1"/>
  <sheetViews>
    <sheetView showGridLines="0" tabSelected="1" topLeftCell="A109" zoomScale="130" zoomScaleNormal="130" workbookViewId="0">
      <selection activeCell="G81" sqref="G81"/>
    </sheetView>
  </sheetViews>
  <sheetFormatPr defaultColWidth="8.85546875" defaultRowHeight="12.75" outlineLevelRow="1" x14ac:dyDescent="0.2"/>
  <cols>
    <col min="1" max="1" width="3.42578125" style="6" customWidth="1"/>
    <col min="2" max="2" width="25.42578125" style="6" customWidth="1"/>
    <col min="3" max="3" width="36" style="6" customWidth="1"/>
    <col min="4" max="4" width="21.28515625" style="6" customWidth="1"/>
    <col min="5" max="5" width="12.7109375" style="6" customWidth="1"/>
    <col min="6" max="9" width="8.85546875" style="6"/>
    <col min="10" max="10" width="16" style="6" customWidth="1"/>
    <col min="11" max="16384" width="8.85546875" style="6"/>
  </cols>
  <sheetData>
    <row r="1" spans="1:5" ht="14.45" customHeight="1" x14ac:dyDescent="0.2">
      <c r="A1" s="63" t="s">
        <v>94</v>
      </c>
      <c r="B1" s="63"/>
      <c r="C1" s="63"/>
      <c r="D1" s="63"/>
      <c r="E1" s="63"/>
    </row>
    <row r="2" spans="1:5" ht="14.25" customHeight="1" x14ac:dyDescent="0.2">
      <c r="A2" s="64" t="s">
        <v>95</v>
      </c>
      <c r="B2" s="64"/>
      <c r="C2" s="64"/>
      <c r="D2" s="64"/>
      <c r="E2" s="64"/>
    </row>
    <row r="3" spans="1:5" ht="18.75" customHeight="1" x14ac:dyDescent="0.2">
      <c r="A3" s="67" t="s">
        <v>96</v>
      </c>
      <c r="B3" s="67"/>
      <c r="C3" s="67"/>
      <c r="D3" s="67"/>
      <c r="E3" s="67"/>
    </row>
    <row r="4" spans="1:5" ht="40.5" customHeight="1" x14ac:dyDescent="0.2">
      <c r="A4" s="65" t="s">
        <v>97</v>
      </c>
      <c r="B4" s="65"/>
      <c r="C4" s="65"/>
      <c r="D4" s="65"/>
      <c r="E4" s="65"/>
    </row>
    <row r="5" spans="1:5" ht="15.75" customHeight="1" x14ac:dyDescent="0.2">
      <c r="A5" s="69" t="s">
        <v>98</v>
      </c>
      <c r="B5" s="69"/>
      <c r="C5" s="69"/>
      <c r="D5" s="69"/>
      <c r="E5" s="8"/>
    </row>
    <row r="6" spans="1:5" ht="17.25" customHeight="1" x14ac:dyDescent="0.2">
      <c r="A6" s="68" t="s">
        <v>4</v>
      </c>
      <c r="B6" s="68"/>
      <c r="C6" s="68"/>
      <c r="D6" s="68"/>
      <c r="E6" s="68"/>
    </row>
    <row r="7" spans="1:5" ht="19.149999999999999" customHeight="1" x14ac:dyDescent="0.2">
      <c r="A7" s="70" t="s">
        <v>99</v>
      </c>
      <c r="B7" s="70"/>
      <c r="C7" s="70"/>
      <c r="D7" s="70"/>
      <c r="E7" s="70"/>
    </row>
    <row r="8" spans="1:5" x14ac:dyDescent="0.2">
      <c r="A8" s="66" t="s">
        <v>2</v>
      </c>
      <c r="B8" s="66"/>
      <c r="C8" s="66"/>
      <c r="D8" s="66"/>
      <c r="E8" s="8"/>
    </row>
    <row r="9" spans="1:5" ht="15" customHeight="1" outlineLevel="1" x14ac:dyDescent="0.2">
      <c r="A9" s="10" t="s">
        <v>125</v>
      </c>
      <c r="B9" s="4"/>
      <c r="C9" s="4"/>
      <c r="D9" s="4"/>
      <c r="E9" s="4"/>
    </row>
    <row r="10" spans="1:5" x14ac:dyDescent="0.2">
      <c r="A10" s="1"/>
      <c r="B10" s="1"/>
      <c r="C10" s="2"/>
      <c r="D10" s="2"/>
      <c r="E10" s="3"/>
    </row>
    <row r="11" spans="1:5" ht="79.900000000000006" customHeight="1" x14ac:dyDescent="0.2">
      <c r="A11" s="5" t="s">
        <v>0</v>
      </c>
      <c r="B11" s="7" t="s">
        <v>1</v>
      </c>
      <c r="C11" s="7" t="s">
        <v>3</v>
      </c>
      <c r="D11" s="11" t="s">
        <v>5</v>
      </c>
      <c r="E11" s="11" t="s">
        <v>6</v>
      </c>
    </row>
    <row r="12" spans="1:5" x14ac:dyDescent="0.2">
      <c r="A12" s="12">
        <v>1</v>
      </c>
      <c r="B12" s="13">
        <v>2</v>
      </c>
      <c r="C12" s="13">
        <v>3</v>
      </c>
      <c r="D12" s="12">
        <v>4</v>
      </c>
      <c r="E12" s="12">
        <v>5</v>
      </c>
    </row>
    <row r="13" spans="1:5" ht="21" customHeight="1" x14ac:dyDescent="0.2">
      <c r="A13" s="59" t="s">
        <v>7</v>
      </c>
      <c r="B13" s="60"/>
      <c r="C13" s="60"/>
      <c r="D13" s="60"/>
      <c r="E13" s="60"/>
    </row>
    <row r="14" spans="1:5" ht="39.75" customHeight="1" x14ac:dyDescent="0.2">
      <c r="A14" s="14">
        <v>1</v>
      </c>
      <c r="B14" s="47" t="s">
        <v>8</v>
      </c>
      <c r="C14" s="15" t="s">
        <v>9</v>
      </c>
      <c r="D14" s="16" t="s">
        <v>10</v>
      </c>
      <c r="E14" s="17" t="s">
        <v>11</v>
      </c>
    </row>
    <row r="15" spans="1:5" outlineLevel="1" x14ac:dyDescent="0.2">
      <c r="A15" s="18"/>
      <c r="B15" s="48"/>
      <c r="C15" s="19" t="s">
        <v>12</v>
      </c>
      <c r="D15" s="20"/>
      <c r="E15" s="21" t="s">
        <v>13</v>
      </c>
    </row>
    <row r="16" spans="1:5" ht="24" outlineLevel="1" x14ac:dyDescent="0.2">
      <c r="A16" s="18"/>
      <c r="B16" s="48"/>
      <c r="C16" s="19" t="s">
        <v>14</v>
      </c>
      <c r="D16" s="20"/>
      <c r="E16" s="21" t="s">
        <v>13</v>
      </c>
    </row>
    <row r="17" spans="1:5" outlineLevel="1" x14ac:dyDescent="0.2">
      <c r="A17" s="18"/>
      <c r="B17" s="49"/>
      <c r="C17" s="19" t="s">
        <v>15</v>
      </c>
      <c r="D17" s="20"/>
      <c r="E17" s="21"/>
    </row>
    <row r="18" spans="1:5" ht="38.25" x14ac:dyDescent="0.2">
      <c r="A18" s="14">
        <v>2</v>
      </c>
      <c r="B18" s="47" t="s">
        <v>16</v>
      </c>
      <c r="C18" s="15" t="s">
        <v>17</v>
      </c>
      <c r="D18" s="16" t="s">
        <v>18</v>
      </c>
      <c r="E18" s="17" t="s">
        <v>19</v>
      </c>
    </row>
    <row r="19" spans="1:5" ht="60" outlineLevel="1" x14ac:dyDescent="0.2">
      <c r="A19" s="18"/>
      <c r="B19" s="48"/>
      <c r="C19" s="19" t="s">
        <v>20</v>
      </c>
      <c r="D19" s="20"/>
      <c r="E19" s="21" t="s">
        <v>13</v>
      </c>
    </row>
    <row r="20" spans="1:5" outlineLevel="1" x14ac:dyDescent="0.2">
      <c r="A20" s="18"/>
      <c r="B20" s="48"/>
      <c r="C20" s="19" t="s">
        <v>12</v>
      </c>
      <c r="D20" s="20"/>
      <c r="E20" s="21" t="s">
        <v>13</v>
      </c>
    </row>
    <row r="21" spans="1:5" ht="24" outlineLevel="1" x14ac:dyDescent="0.2">
      <c r="A21" s="18"/>
      <c r="B21" s="49"/>
      <c r="C21" s="19" t="s">
        <v>21</v>
      </c>
      <c r="D21" s="20"/>
      <c r="E21" s="21" t="s">
        <v>13</v>
      </c>
    </row>
    <row r="22" spans="1:5" ht="39.75" customHeight="1" x14ac:dyDescent="0.2">
      <c r="A22" s="14">
        <v>3</v>
      </c>
      <c r="B22" s="47" t="s">
        <v>22</v>
      </c>
      <c r="C22" s="15" t="s">
        <v>23</v>
      </c>
      <c r="D22" s="16" t="s">
        <v>24</v>
      </c>
      <c r="E22" s="17" t="s">
        <v>25</v>
      </c>
    </row>
    <row r="23" spans="1:5" outlineLevel="1" x14ac:dyDescent="0.2">
      <c r="A23" s="18"/>
      <c r="B23" s="48"/>
      <c r="C23" s="19" t="s">
        <v>26</v>
      </c>
      <c r="D23" s="20"/>
      <c r="E23" s="21" t="s">
        <v>13</v>
      </c>
    </row>
    <row r="24" spans="1:5" ht="48" outlineLevel="1" x14ac:dyDescent="0.2">
      <c r="A24" s="18"/>
      <c r="B24" s="48"/>
      <c r="C24" s="19" t="s">
        <v>27</v>
      </c>
      <c r="D24" s="20"/>
      <c r="E24" s="21" t="s">
        <v>13</v>
      </c>
    </row>
    <row r="25" spans="1:5" ht="24" outlineLevel="1" x14ac:dyDescent="0.2">
      <c r="A25" s="18"/>
      <c r="B25" s="48"/>
      <c r="C25" s="19" t="s">
        <v>14</v>
      </c>
      <c r="D25" s="20"/>
      <c r="E25" s="21" t="s">
        <v>13</v>
      </c>
    </row>
    <row r="26" spans="1:5" outlineLevel="1" x14ac:dyDescent="0.2">
      <c r="A26" s="18"/>
      <c r="B26" s="49"/>
      <c r="C26" s="19" t="s">
        <v>28</v>
      </c>
      <c r="D26" s="20"/>
      <c r="E26" s="21"/>
    </row>
    <row r="27" spans="1:5" ht="38.25" x14ac:dyDescent="0.2">
      <c r="A27" s="14">
        <v>4</v>
      </c>
      <c r="B27" s="47" t="s">
        <v>29</v>
      </c>
      <c r="C27" s="15" t="s">
        <v>23</v>
      </c>
      <c r="D27" s="16" t="s">
        <v>30</v>
      </c>
      <c r="E27" s="17" t="s">
        <v>31</v>
      </c>
    </row>
    <row r="28" spans="1:5" outlineLevel="1" x14ac:dyDescent="0.2">
      <c r="A28" s="18"/>
      <c r="B28" s="48"/>
      <c r="C28" s="19" t="s">
        <v>26</v>
      </c>
      <c r="D28" s="20"/>
      <c r="E28" s="21" t="s">
        <v>13</v>
      </c>
    </row>
    <row r="29" spans="1:5" ht="24" outlineLevel="1" x14ac:dyDescent="0.2">
      <c r="A29" s="18"/>
      <c r="B29" s="48"/>
      <c r="C29" s="19" t="s">
        <v>14</v>
      </c>
      <c r="D29" s="20"/>
      <c r="E29" s="21" t="s">
        <v>13</v>
      </c>
    </row>
    <row r="30" spans="1:5" outlineLevel="1" x14ac:dyDescent="0.2">
      <c r="A30" s="18"/>
      <c r="B30" s="49"/>
      <c r="C30" s="19" t="s">
        <v>28</v>
      </c>
      <c r="D30" s="20"/>
      <c r="E30" s="21"/>
    </row>
    <row r="31" spans="1:5" ht="38.25" x14ac:dyDescent="0.2">
      <c r="A31" s="14">
        <v>5</v>
      </c>
      <c r="B31" s="47" t="s">
        <v>32</v>
      </c>
      <c r="C31" s="15" t="s">
        <v>23</v>
      </c>
      <c r="D31" s="16" t="s">
        <v>33</v>
      </c>
      <c r="E31" s="17" t="s">
        <v>34</v>
      </c>
    </row>
    <row r="32" spans="1:5" outlineLevel="1" x14ac:dyDescent="0.2">
      <c r="A32" s="18"/>
      <c r="B32" s="48"/>
      <c r="C32" s="19" t="s">
        <v>26</v>
      </c>
      <c r="D32" s="20"/>
      <c r="E32" s="21" t="s">
        <v>13</v>
      </c>
    </row>
    <row r="33" spans="1:5" ht="24" outlineLevel="1" x14ac:dyDescent="0.2">
      <c r="A33" s="18"/>
      <c r="B33" s="48"/>
      <c r="C33" s="19" t="s">
        <v>14</v>
      </c>
      <c r="D33" s="20"/>
      <c r="E33" s="21" t="s">
        <v>13</v>
      </c>
    </row>
    <row r="34" spans="1:5" outlineLevel="1" x14ac:dyDescent="0.2">
      <c r="A34" s="18"/>
      <c r="B34" s="49"/>
      <c r="C34" s="19" t="s">
        <v>28</v>
      </c>
      <c r="D34" s="20"/>
      <c r="E34" s="21"/>
    </row>
    <row r="35" spans="1:5" ht="38.25" x14ac:dyDescent="0.2">
      <c r="A35" s="14">
        <v>6</v>
      </c>
      <c r="B35" s="47" t="s">
        <v>35</v>
      </c>
      <c r="C35" s="15" t="s">
        <v>36</v>
      </c>
      <c r="D35" s="16" t="s">
        <v>37</v>
      </c>
      <c r="E35" s="17" t="s">
        <v>38</v>
      </c>
    </row>
    <row r="36" spans="1:5" outlineLevel="1" x14ac:dyDescent="0.2">
      <c r="A36" s="18"/>
      <c r="B36" s="48"/>
      <c r="C36" s="19" t="s">
        <v>12</v>
      </c>
      <c r="D36" s="20"/>
      <c r="E36" s="21" t="s">
        <v>13</v>
      </c>
    </row>
    <row r="37" spans="1:5" ht="24" outlineLevel="1" x14ac:dyDescent="0.2">
      <c r="A37" s="18"/>
      <c r="B37" s="49"/>
      <c r="C37" s="19" t="s">
        <v>21</v>
      </c>
      <c r="D37" s="20"/>
      <c r="E37" s="21" t="s">
        <v>13</v>
      </c>
    </row>
    <row r="38" spans="1:5" ht="38.25" x14ac:dyDescent="0.2">
      <c r="A38" s="14">
        <v>7</v>
      </c>
      <c r="B38" s="47" t="s">
        <v>39</v>
      </c>
      <c r="C38" s="15" t="s">
        <v>40</v>
      </c>
      <c r="D38" s="16" t="s">
        <v>41</v>
      </c>
      <c r="E38" s="17" t="s">
        <v>42</v>
      </c>
    </row>
    <row r="39" spans="1:5" ht="24" outlineLevel="1" x14ac:dyDescent="0.2">
      <c r="A39" s="18"/>
      <c r="B39" s="48"/>
      <c r="C39" s="19" t="s">
        <v>43</v>
      </c>
      <c r="D39" s="20"/>
      <c r="E39" s="21" t="s">
        <v>13</v>
      </c>
    </row>
    <row r="40" spans="1:5" outlineLevel="1" x14ac:dyDescent="0.2">
      <c r="A40" s="18"/>
      <c r="B40" s="48"/>
      <c r="C40" s="19" t="s">
        <v>26</v>
      </c>
      <c r="D40" s="20"/>
      <c r="E40" s="21" t="s">
        <v>13</v>
      </c>
    </row>
    <row r="41" spans="1:5" ht="24" outlineLevel="1" x14ac:dyDescent="0.2">
      <c r="A41" s="18"/>
      <c r="B41" s="49"/>
      <c r="C41" s="19" t="s">
        <v>21</v>
      </c>
      <c r="D41" s="20"/>
      <c r="E41" s="21" t="s">
        <v>13</v>
      </c>
    </row>
    <row r="42" spans="1:5" ht="21" customHeight="1" x14ac:dyDescent="0.2">
      <c r="A42" s="61" t="s">
        <v>44</v>
      </c>
      <c r="B42" s="62"/>
      <c r="C42" s="62"/>
      <c r="D42" s="62"/>
      <c r="E42" s="62"/>
    </row>
    <row r="43" spans="1:5" ht="39.75" customHeight="1" x14ac:dyDescent="0.2">
      <c r="A43" s="14">
        <v>8</v>
      </c>
      <c r="B43" s="47" t="s">
        <v>45</v>
      </c>
      <c r="C43" s="15" t="s">
        <v>46</v>
      </c>
      <c r="D43" s="16" t="s">
        <v>47</v>
      </c>
      <c r="E43" s="17" t="s">
        <v>48</v>
      </c>
    </row>
    <row r="44" spans="1:5" outlineLevel="1" x14ac:dyDescent="0.2">
      <c r="A44" s="18"/>
      <c r="B44" s="48"/>
      <c r="C44" s="19" t="s">
        <v>12</v>
      </c>
      <c r="D44" s="20"/>
      <c r="E44" s="21" t="s">
        <v>13</v>
      </c>
    </row>
    <row r="45" spans="1:5" ht="24" outlineLevel="1" x14ac:dyDescent="0.2">
      <c r="A45" s="18"/>
      <c r="B45" s="48"/>
      <c r="C45" s="19" t="s">
        <v>14</v>
      </c>
      <c r="D45" s="20"/>
      <c r="E45" s="21" t="s">
        <v>13</v>
      </c>
    </row>
    <row r="46" spans="1:5" ht="19.5" customHeight="1" outlineLevel="1" x14ac:dyDescent="0.2">
      <c r="A46" s="18"/>
      <c r="B46" s="49"/>
      <c r="C46" s="19" t="s">
        <v>15</v>
      </c>
      <c r="D46" s="20"/>
      <c r="E46" s="21"/>
    </row>
    <row r="47" spans="1:5" ht="39" customHeight="1" x14ac:dyDescent="0.2">
      <c r="A47" s="14">
        <v>9</v>
      </c>
      <c r="B47" s="47" t="s">
        <v>49</v>
      </c>
      <c r="C47" s="15" t="s">
        <v>50</v>
      </c>
      <c r="D47" s="16" t="s">
        <v>51</v>
      </c>
      <c r="E47" s="17" t="s">
        <v>52</v>
      </c>
    </row>
    <row r="48" spans="1:5" outlineLevel="1" x14ac:dyDescent="0.2">
      <c r="A48" s="18"/>
      <c r="B48" s="48"/>
      <c r="C48" s="19" t="s">
        <v>26</v>
      </c>
      <c r="D48" s="20"/>
      <c r="E48" s="21" t="s">
        <v>13</v>
      </c>
    </row>
    <row r="49" spans="1:5" ht="48" outlineLevel="1" x14ac:dyDescent="0.2">
      <c r="A49" s="18"/>
      <c r="B49" s="48"/>
      <c r="C49" s="19" t="s">
        <v>53</v>
      </c>
      <c r="D49" s="20"/>
      <c r="E49" s="21" t="s">
        <v>13</v>
      </c>
    </row>
    <row r="50" spans="1:5" ht="24" outlineLevel="1" x14ac:dyDescent="0.2">
      <c r="A50" s="18"/>
      <c r="B50" s="48"/>
      <c r="C50" s="19" t="s">
        <v>14</v>
      </c>
      <c r="D50" s="20"/>
      <c r="E50" s="21" t="s">
        <v>13</v>
      </c>
    </row>
    <row r="51" spans="1:5" outlineLevel="1" x14ac:dyDescent="0.2">
      <c r="A51" s="18"/>
      <c r="B51" s="49"/>
      <c r="C51" s="19" t="s">
        <v>15</v>
      </c>
      <c r="D51" s="20"/>
      <c r="E51" s="21"/>
    </row>
    <row r="52" spans="1:5" ht="39.75" customHeight="1" x14ac:dyDescent="0.2">
      <c r="A52" s="14">
        <v>10</v>
      </c>
      <c r="B52" s="47" t="s">
        <v>54</v>
      </c>
      <c r="C52" s="15" t="s">
        <v>50</v>
      </c>
      <c r="D52" s="16" t="s">
        <v>55</v>
      </c>
      <c r="E52" s="17" t="s">
        <v>56</v>
      </c>
    </row>
    <row r="53" spans="1:5" outlineLevel="1" x14ac:dyDescent="0.2">
      <c r="A53" s="18"/>
      <c r="B53" s="48"/>
      <c r="C53" s="19" t="s">
        <v>26</v>
      </c>
      <c r="D53" s="20"/>
      <c r="E53" s="21" t="s">
        <v>13</v>
      </c>
    </row>
    <row r="54" spans="1:5" ht="84" outlineLevel="1" x14ac:dyDescent="0.2">
      <c r="A54" s="18"/>
      <c r="B54" s="48"/>
      <c r="C54" s="19" t="s">
        <v>57</v>
      </c>
      <c r="D54" s="20"/>
      <c r="E54" s="21" t="s">
        <v>13</v>
      </c>
    </row>
    <row r="55" spans="1:5" ht="48" outlineLevel="1" x14ac:dyDescent="0.2">
      <c r="A55" s="18"/>
      <c r="B55" s="48"/>
      <c r="C55" s="19" t="s">
        <v>53</v>
      </c>
      <c r="D55" s="20"/>
      <c r="E55" s="21" t="s">
        <v>13</v>
      </c>
    </row>
    <row r="56" spans="1:5" ht="24" outlineLevel="1" x14ac:dyDescent="0.2">
      <c r="A56" s="18"/>
      <c r="B56" s="48"/>
      <c r="C56" s="19" t="s">
        <v>14</v>
      </c>
      <c r="D56" s="20"/>
      <c r="E56" s="21" t="s">
        <v>13</v>
      </c>
    </row>
    <row r="57" spans="1:5" outlineLevel="1" x14ac:dyDescent="0.2">
      <c r="A57" s="18"/>
      <c r="B57" s="49"/>
      <c r="C57" s="19" t="s">
        <v>15</v>
      </c>
      <c r="D57" s="20"/>
      <c r="E57" s="21"/>
    </row>
    <row r="58" spans="1:5" ht="38.25" x14ac:dyDescent="0.2">
      <c r="A58" s="14">
        <v>11</v>
      </c>
      <c r="B58" s="47" t="s">
        <v>58</v>
      </c>
      <c r="C58" s="15" t="s">
        <v>59</v>
      </c>
      <c r="D58" s="16" t="s">
        <v>60</v>
      </c>
      <c r="E58" s="17" t="s">
        <v>61</v>
      </c>
    </row>
    <row r="59" spans="1:5" ht="50.25" customHeight="1" outlineLevel="1" x14ac:dyDescent="0.2">
      <c r="A59" s="18"/>
      <c r="B59" s="48"/>
      <c r="C59" s="19" t="s">
        <v>62</v>
      </c>
      <c r="D59" s="20"/>
      <c r="E59" s="21" t="s">
        <v>13</v>
      </c>
    </row>
    <row r="60" spans="1:5" outlineLevel="1" x14ac:dyDescent="0.2">
      <c r="A60" s="18"/>
      <c r="B60" s="48"/>
      <c r="C60" s="19" t="s">
        <v>12</v>
      </c>
      <c r="D60" s="20"/>
      <c r="E60" s="21" t="s">
        <v>13</v>
      </c>
    </row>
    <row r="61" spans="1:5" ht="24" outlineLevel="1" x14ac:dyDescent="0.2">
      <c r="A61" s="18"/>
      <c r="B61" s="48"/>
      <c r="C61" s="19" t="s">
        <v>14</v>
      </c>
      <c r="D61" s="20"/>
      <c r="E61" s="21" t="s">
        <v>13</v>
      </c>
    </row>
    <row r="62" spans="1:5" outlineLevel="1" x14ac:dyDescent="0.2">
      <c r="A62" s="18"/>
      <c r="B62" s="49"/>
      <c r="C62" s="19" t="s">
        <v>15</v>
      </c>
      <c r="D62" s="20"/>
      <c r="E62" s="21"/>
    </row>
    <row r="63" spans="1:5" ht="38.25" x14ac:dyDescent="0.2">
      <c r="A63" s="14">
        <v>12</v>
      </c>
      <c r="B63" s="47" t="s">
        <v>63</v>
      </c>
      <c r="C63" s="15" t="s">
        <v>59</v>
      </c>
      <c r="D63" s="16" t="s">
        <v>64</v>
      </c>
      <c r="E63" s="17" t="s">
        <v>65</v>
      </c>
    </row>
    <row r="64" spans="1:5" ht="60" outlineLevel="1" x14ac:dyDescent="0.2">
      <c r="A64" s="18"/>
      <c r="B64" s="48"/>
      <c r="C64" s="19" t="s">
        <v>62</v>
      </c>
      <c r="D64" s="20"/>
      <c r="E64" s="21" t="s">
        <v>13</v>
      </c>
    </row>
    <row r="65" spans="1:5" outlineLevel="1" x14ac:dyDescent="0.2">
      <c r="A65" s="18"/>
      <c r="B65" s="48"/>
      <c r="C65" s="19" t="s">
        <v>12</v>
      </c>
      <c r="D65" s="20"/>
      <c r="E65" s="21" t="s">
        <v>13</v>
      </c>
    </row>
    <row r="66" spans="1:5" ht="24" outlineLevel="1" x14ac:dyDescent="0.2">
      <c r="A66" s="18"/>
      <c r="B66" s="48"/>
      <c r="C66" s="19" t="s">
        <v>14</v>
      </c>
      <c r="D66" s="20"/>
      <c r="E66" s="21" t="s">
        <v>13</v>
      </c>
    </row>
    <row r="67" spans="1:5" outlineLevel="1" x14ac:dyDescent="0.2">
      <c r="A67" s="18"/>
      <c r="B67" s="49"/>
      <c r="C67" s="19" t="s">
        <v>15</v>
      </c>
      <c r="D67" s="20"/>
      <c r="E67" s="21"/>
    </row>
    <row r="68" spans="1:5" ht="51" customHeight="1" x14ac:dyDescent="0.2">
      <c r="A68" s="14">
        <v>13</v>
      </c>
      <c r="B68" s="47" t="s">
        <v>66</v>
      </c>
      <c r="C68" s="15" t="s">
        <v>67</v>
      </c>
      <c r="D68" s="16" t="s">
        <v>68</v>
      </c>
      <c r="E68" s="17" t="s">
        <v>69</v>
      </c>
    </row>
    <row r="69" spans="1:5" outlineLevel="1" x14ac:dyDescent="0.2">
      <c r="A69" s="18"/>
      <c r="B69" s="48"/>
      <c r="C69" s="19" t="s">
        <v>26</v>
      </c>
      <c r="D69" s="20"/>
      <c r="E69" s="21" t="s">
        <v>13</v>
      </c>
    </row>
    <row r="70" spans="1:5" ht="60" outlineLevel="1" x14ac:dyDescent="0.2">
      <c r="A70" s="18"/>
      <c r="B70" s="48"/>
      <c r="C70" s="19" t="s">
        <v>70</v>
      </c>
      <c r="D70" s="20"/>
      <c r="E70" s="21" t="s">
        <v>13</v>
      </c>
    </row>
    <row r="71" spans="1:5" ht="24" outlineLevel="1" x14ac:dyDescent="0.2">
      <c r="A71" s="18"/>
      <c r="B71" s="48"/>
      <c r="C71" s="19" t="s">
        <v>14</v>
      </c>
      <c r="D71" s="20"/>
      <c r="E71" s="21" t="s">
        <v>13</v>
      </c>
    </row>
    <row r="72" spans="1:5" outlineLevel="1" x14ac:dyDescent="0.2">
      <c r="A72" s="18"/>
      <c r="B72" s="49"/>
      <c r="C72" s="19" t="s">
        <v>15</v>
      </c>
      <c r="D72" s="20"/>
      <c r="E72" s="21"/>
    </row>
    <row r="73" spans="1:5" ht="51" customHeight="1" x14ac:dyDescent="0.2">
      <c r="A73" s="14">
        <v>14</v>
      </c>
      <c r="B73" s="47" t="s">
        <v>71</v>
      </c>
      <c r="C73" s="15" t="s">
        <v>72</v>
      </c>
      <c r="D73" s="16" t="s">
        <v>73</v>
      </c>
      <c r="E73" s="17" t="s">
        <v>74</v>
      </c>
    </row>
    <row r="74" spans="1:5" outlineLevel="1" x14ac:dyDescent="0.2">
      <c r="A74" s="18"/>
      <c r="B74" s="48"/>
      <c r="C74" s="19" t="s">
        <v>12</v>
      </c>
      <c r="D74" s="20"/>
      <c r="E74" s="21" t="s">
        <v>13</v>
      </c>
    </row>
    <row r="75" spans="1:5" ht="24" outlineLevel="1" x14ac:dyDescent="0.2">
      <c r="A75" s="18"/>
      <c r="B75" s="48"/>
      <c r="C75" s="19" t="s">
        <v>14</v>
      </c>
      <c r="D75" s="20"/>
      <c r="E75" s="21" t="s">
        <v>13</v>
      </c>
    </row>
    <row r="76" spans="1:5" outlineLevel="1" x14ac:dyDescent="0.2">
      <c r="A76" s="18"/>
      <c r="B76" s="49"/>
      <c r="C76" s="19" t="s">
        <v>15</v>
      </c>
      <c r="D76" s="20"/>
      <c r="E76" s="21"/>
    </row>
    <row r="77" spans="1:5" ht="38.25" x14ac:dyDescent="0.2">
      <c r="A77" s="14">
        <v>15</v>
      </c>
      <c r="B77" s="47" t="s">
        <v>75</v>
      </c>
      <c r="C77" s="15" t="s">
        <v>72</v>
      </c>
      <c r="D77" s="16" t="s">
        <v>76</v>
      </c>
      <c r="E77" s="17" t="s">
        <v>77</v>
      </c>
    </row>
    <row r="78" spans="1:5" outlineLevel="1" x14ac:dyDescent="0.2">
      <c r="A78" s="18"/>
      <c r="B78" s="48"/>
      <c r="C78" s="19" t="s">
        <v>12</v>
      </c>
      <c r="D78" s="20"/>
      <c r="E78" s="21" t="s">
        <v>13</v>
      </c>
    </row>
    <row r="79" spans="1:5" ht="24" outlineLevel="1" x14ac:dyDescent="0.2">
      <c r="A79" s="18"/>
      <c r="B79" s="48"/>
      <c r="C79" s="19" t="s">
        <v>14</v>
      </c>
      <c r="D79" s="20"/>
      <c r="E79" s="21" t="s">
        <v>13</v>
      </c>
    </row>
    <row r="80" spans="1:5" outlineLevel="1" x14ac:dyDescent="0.2">
      <c r="A80" s="18"/>
      <c r="B80" s="49"/>
      <c r="C80" s="19" t="s">
        <v>15</v>
      </c>
      <c r="D80" s="20"/>
      <c r="E80" s="21"/>
    </row>
    <row r="81" spans="1:5" ht="126.95" customHeight="1" x14ac:dyDescent="0.2">
      <c r="A81" s="14">
        <v>16</v>
      </c>
      <c r="B81" s="47" t="s">
        <v>129</v>
      </c>
      <c r="C81" s="15" t="s">
        <v>78</v>
      </c>
      <c r="D81" s="16" t="s">
        <v>130</v>
      </c>
      <c r="E81" s="17" t="s">
        <v>79</v>
      </c>
    </row>
    <row r="82" spans="1:5" outlineLevel="1" x14ac:dyDescent="0.2">
      <c r="A82" s="18"/>
      <c r="B82" s="48"/>
      <c r="C82" s="19" t="s">
        <v>12</v>
      </c>
      <c r="D82" s="20"/>
      <c r="E82" s="21" t="s">
        <v>13</v>
      </c>
    </row>
    <row r="83" spans="1:5" ht="24" outlineLevel="1" x14ac:dyDescent="0.2">
      <c r="A83" s="18"/>
      <c r="B83" s="48"/>
      <c r="C83" s="19" t="s">
        <v>14</v>
      </c>
      <c r="D83" s="20"/>
      <c r="E83" s="21" t="s">
        <v>13</v>
      </c>
    </row>
    <row r="84" spans="1:5" outlineLevel="1" x14ac:dyDescent="0.2">
      <c r="A84" s="18"/>
      <c r="B84" s="49"/>
      <c r="C84" s="19" t="s">
        <v>80</v>
      </c>
      <c r="D84" s="20"/>
      <c r="E84" s="21"/>
    </row>
    <row r="85" spans="1:5" ht="38.25" x14ac:dyDescent="0.2">
      <c r="A85" s="14">
        <v>17</v>
      </c>
      <c r="B85" s="47" t="s">
        <v>81</v>
      </c>
      <c r="C85" s="15" t="s">
        <v>82</v>
      </c>
      <c r="D85" s="16" t="s">
        <v>83</v>
      </c>
      <c r="E85" s="17" t="s">
        <v>84</v>
      </c>
    </row>
    <row r="86" spans="1:5" outlineLevel="1" x14ac:dyDescent="0.2">
      <c r="A86" s="18"/>
      <c r="B86" s="48"/>
      <c r="C86" s="19" t="s">
        <v>12</v>
      </c>
      <c r="D86" s="20"/>
      <c r="E86" s="21" t="s">
        <v>13</v>
      </c>
    </row>
    <row r="87" spans="1:5" ht="24" outlineLevel="1" x14ac:dyDescent="0.2">
      <c r="A87" s="18"/>
      <c r="B87" s="48"/>
      <c r="C87" s="19" t="s">
        <v>14</v>
      </c>
      <c r="D87" s="20"/>
      <c r="E87" s="21" t="s">
        <v>13</v>
      </c>
    </row>
    <row r="88" spans="1:5" outlineLevel="1" x14ac:dyDescent="0.2">
      <c r="A88" s="18"/>
      <c r="B88" s="49"/>
      <c r="C88" s="19" t="s">
        <v>15</v>
      </c>
      <c r="D88" s="20"/>
      <c r="E88" s="21"/>
    </row>
    <row r="89" spans="1:5" ht="38.25" x14ac:dyDescent="0.2">
      <c r="A89" s="14">
        <v>18</v>
      </c>
      <c r="B89" s="47" t="s">
        <v>85</v>
      </c>
      <c r="C89" s="15" t="s">
        <v>86</v>
      </c>
      <c r="D89" s="16" t="s">
        <v>87</v>
      </c>
      <c r="E89" s="17" t="s">
        <v>88</v>
      </c>
    </row>
    <row r="90" spans="1:5" ht="36" outlineLevel="1" x14ac:dyDescent="0.2">
      <c r="A90" s="18"/>
      <c r="B90" s="48"/>
      <c r="C90" s="19" t="s">
        <v>89</v>
      </c>
      <c r="D90" s="20"/>
      <c r="E90" s="21" t="s">
        <v>13</v>
      </c>
    </row>
    <row r="91" spans="1:5" ht="24" outlineLevel="1" x14ac:dyDescent="0.2">
      <c r="A91" s="18"/>
      <c r="B91" s="48"/>
      <c r="C91" s="19" t="s">
        <v>90</v>
      </c>
      <c r="D91" s="20"/>
      <c r="E91" s="21" t="s">
        <v>13</v>
      </c>
    </row>
    <row r="92" spans="1:5" ht="24" outlineLevel="1" x14ac:dyDescent="0.2">
      <c r="A92" s="18"/>
      <c r="B92" s="48"/>
      <c r="C92" s="19" t="s">
        <v>14</v>
      </c>
      <c r="D92" s="20"/>
      <c r="E92" s="21" t="s">
        <v>13</v>
      </c>
    </row>
    <row r="93" spans="1:5" ht="21" customHeight="1" outlineLevel="1" x14ac:dyDescent="0.2">
      <c r="A93" s="18"/>
      <c r="B93" s="49"/>
      <c r="C93" s="19" t="s">
        <v>91</v>
      </c>
      <c r="D93" s="20"/>
      <c r="E93" s="21"/>
    </row>
    <row r="94" spans="1:5" outlineLevel="1" x14ac:dyDescent="0.2">
      <c r="A94" s="50" t="s">
        <v>100</v>
      </c>
      <c r="B94" s="51"/>
      <c r="C94" s="51"/>
      <c r="D94" s="51"/>
      <c r="E94" s="52"/>
    </row>
    <row r="95" spans="1:5" ht="69.75" customHeight="1" outlineLevel="1" x14ac:dyDescent="0.2">
      <c r="A95" s="24">
        <v>19</v>
      </c>
      <c r="B95" s="25" t="s">
        <v>101</v>
      </c>
      <c r="C95" s="26" t="s">
        <v>102</v>
      </c>
      <c r="D95" s="27" t="s">
        <v>124</v>
      </c>
      <c r="E95" s="28">
        <f>1500452.64*0.009</f>
        <v>13504.073759999997</v>
      </c>
    </row>
    <row r="96" spans="1:5" ht="72" outlineLevel="1" x14ac:dyDescent="0.2">
      <c r="A96" s="29">
        <v>20</v>
      </c>
      <c r="B96" s="39" t="s">
        <v>103</v>
      </c>
      <c r="C96" s="30" t="s">
        <v>104</v>
      </c>
      <c r="D96" s="41" t="s">
        <v>121</v>
      </c>
      <c r="E96" s="31">
        <f>30500*(1*1*1.2*1*1*0.9)*0.5*4.59</f>
        <v>75597.3</v>
      </c>
    </row>
    <row r="97" spans="1:5" ht="96" outlineLevel="1" x14ac:dyDescent="0.2">
      <c r="A97" s="18"/>
      <c r="B97" s="40"/>
      <c r="C97" s="19" t="s">
        <v>105</v>
      </c>
      <c r="D97" s="42"/>
      <c r="E97" s="32"/>
    </row>
    <row r="98" spans="1:5" ht="24" outlineLevel="1" x14ac:dyDescent="0.2">
      <c r="A98" s="18"/>
      <c r="B98" s="40"/>
      <c r="C98" s="19" t="s">
        <v>106</v>
      </c>
      <c r="D98" s="42"/>
      <c r="E98" s="32"/>
    </row>
    <row r="99" spans="1:5" ht="24" outlineLevel="1" x14ac:dyDescent="0.2">
      <c r="A99" s="18"/>
      <c r="B99" s="40"/>
      <c r="C99" s="19" t="s">
        <v>107</v>
      </c>
      <c r="D99" s="42"/>
      <c r="E99" s="32"/>
    </row>
    <row r="100" spans="1:5" ht="24" outlineLevel="1" x14ac:dyDescent="0.2">
      <c r="A100" s="18"/>
      <c r="B100" s="40"/>
      <c r="C100" s="19" t="s">
        <v>108</v>
      </c>
      <c r="D100" s="42"/>
      <c r="E100" s="32"/>
    </row>
    <row r="101" spans="1:5" ht="36" outlineLevel="1" x14ac:dyDescent="0.2">
      <c r="A101" s="18"/>
      <c r="B101" s="40"/>
      <c r="C101" s="19" t="s">
        <v>109</v>
      </c>
      <c r="D101" s="42"/>
      <c r="E101" s="32"/>
    </row>
    <row r="102" spans="1:5" ht="36" outlineLevel="1" x14ac:dyDescent="0.2">
      <c r="A102" s="18"/>
      <c r="B102" s="40"/>
      <c r="C102" s="19" t="s">
        <v>110</v>
      </c>
      <c r="D102" s="42"/>
      <c r="E102" s="32"/>
    </row>
    <row r="103" spans="1:5" ht="96" outlineLevel="1" x14ac:dyDescent="0.2">
      <c r="A103" s="18"/>
      <c r="B103" s="40"/>
      <c r="C103" s="19" t="s">
        <v>111</v>
      </c>
      <c r="D103" s="42"/>
      <c r="E103" s="32"/>
    </row>
    <row r="104" spans="1:5" ht="48" outlineLevel="1" x14ac:dyDescent="0.2">
      <c r="A104" s="18"/>
      <c r="B104" s="40"/>
      <c r="C104" s="19" t="s">
        <v>112</v>
      </c>
      <c r="D104" s="42"/>
      <c r="E104" s="32"/>
    </row>
    <row r="105" spans="1:5" ht="24" outlineLevel="1" x14ac:dyDescent="0.2">
      <c r="A105" s="18"/>
      <c r="B105" s="40"/>
      <c r="C105" s="19" t="s">
        <v>14</v>
      </c>
      <c r="D105" s="53"/>
      <c r="E105" s="32"/>
    </row>
    <row r="106" spans="1:5" ht="48" outlineLevel="1" x14ac:dyDescent="0.2">
      <c r="A106" s="33">
        <v>21</v>
      </c>
      <c r="B106" s="39" t="s">
        <v>113</v>
      </c>
      <c r="C106" s="30" t="s">
        <v>114</v>
      </c>
      <c r="D106" s="41" t="s">
        <v>120</v>
      </c>
      <c r="E106" s="31">
        <f>(2525+152.85+7911+2142+434)*4.59</f>
        <v>60426.661500000002</v>
      </c>
    </row>
    <row r="107" spans="1:5" ht="24" outlineLevel="1" x14ac:dyDescent="0.2">
      <c r="A107" s="18"/>
      <c r="B107" s="40"/>
      <c r="C107" s="19" t="s">
        <v>14</v>
      </c>
      <c r="D107" s="42"/>
      <c r="E107" s="32"/>
    </row>
    <row r="108" spans="1:5" ht="24" outlineLevel="1" x14ac:dyDescent="0.2">
      <c r="A108" s="18"/>
      <c r="B108" s="40"/>
      <c r="C108" s="19" t="s">
        <v>115</v>
      </c>
      <c r="D108" s="42"/>
      <c r="E108" s="32"/>
    </row>
    <row r="109" spans="1:5" ht="36" outlineLevel="1" x14ac:dyDescent="0.2">
      <c r="A109" s="18"/>
      <c r="B109" s="40"/>
      <c r="C109" s="19" t="s">
        <v>116</v>
      </c>
      <c r="D109" s="42"/>
      <c r="E109" s="32"/>
    </row>
    <row r="110" spans="1:5" ht="48" outlineLevel="1" x14ac:dyDescent="0.2">
      <c r="A110" s="18"/>
      <c r="B110" s="40"/>
      <c r="C110" s="19" t="s">
        <v>117</v>
      </c>
      <c r="D110" s="42"/>
      <c r="E110" s="32"/>
    </row>
    <row r="111" spans="1:5" ht="72" outlineLevel="1" x14ac:dyDescent="0.2">
      <c r="A111" s="18"/>
      <c r="B111" s="40"/>
      <c r="C111" s="19" t="s">
        <v>118</v>
      </c>
      <c r="D111" s="42"/>
      <c r="E111" s="32"/>
    </row>
    <row r="112" spans="1:5" ht="51.75" customHeight="1" outlineLevel="1" x14ac:dyDescent="0.2">
      <c r="A112" s="18"/>
      <c r="B112" s="40"/>
      <c r="C112" s="19" t="s">
        <v>119</v>
      </c>
      <c r="D112" s="42"/>
      <c r="E112" s="32"/>
    </row>
    <row r="113" spans="1:5" ht="15" x14ac:dyDescent="0.2">
      <c r="A113" s="14"/>
      <c r="B113" s="54" t="s">
        <v>92</v>
      </c>
      <c r="C113" s="55"/>
      <c r="D113" s="55"/>
      <c r="E113" s="22"/>
    </row>
    <row r="114" spans="1:5" ht="15" x14ac:dyDescent="0.2">
      <c r="A114" s="14"/>
      <c r="B114" s="47" t="s">
        <v>122</v>
      </c>
      <c r="C114" s="56"/>
      <c r="D114" s="56"/>
      <c r="E114" s="34">
        <f>2544523.98+E95+E96+E106</f>
        <v>2694052.0152599998</v>
      </c>
    </row>
    <row r="115" spans="1:5" ht="15" customHeight="1" x14ac:dyDescent="0.2">
      <c r="A115" s="14"/>
      <c r="B115" s="43" t="s">
        <v>123</v>
      </c>
      <c r="C115" s="44"/>
      <c r="D115" s="45"/>
      <c r="E115" s="34">
        <f>E114*0.7</f>
        <v>1885836.4106819998</v>
      </c>
    </row>
    <row r="116" spans="1:5" ht="15" x14ac:dyDescent="0.2">
      <c r="A116" s="23"/>
      <c r="B116" s="57" t="s">
        <v>93</v>
      </c>
      <c r="C116" s="58"/>
      <c r="D116" s="58"/>
      <c r="E116" s="35">
        <v>1885836.41</v>
      </c>
    </row>
    <row r="117" spans="1:5" ht="15.75" customHeight="1" x14ac:dyDescent="0.2">
      <c r="A117" s="46" t="s">
        <v>126</v>
      </c>
      <c r="B117" s="46"/>
      <c r="C117" s="46"/>
      <c r="D117" s="38" t="s">
        <v>127</v>
      </c>
      <c r="E117" s="38"/>
    </row>
    <row r="118" spans="1:5" x14ac:dyDescent="0.2">
      <c r="A118" s="36"/>
      <c r="B118" s="36"/>
      <c r="C118" s="36"/>
      <c r="D118" s="36"/>
      <c r="E118" s="36"/>
    </row>
    <row r="119" spans="1:5" ht="20.25" customHeight="1" x14ac:dyDescent="0.2">
      <c r="A119" s="37" t="s">
        <v>128</v>
      </c>
      <c r="B119" s="37"/>
      <c r="C119" s="37"/>
      <c r="D119" s="38"/>
      <c r="E119" s="38"/>
    </row>
    <row r="121" spans="1:5" x14ac:dyDescent="0.2">
      <c r="A121" s="9"/>
    </row>
  </sheetData>
  <mergeCells count="40">
    <mergeCell ref="A42:E42"/>
    <mergeCell ref="B31:B34"/>
    <mergeCell ref="B35:B37"/>
    <mergeCell ref="B38:B41"/>
    <mergeCell ref="A1:E1"/>
    <mergeCell ref="A2:E2"/>
    <mergeCell ref="A4:E4"/>
    <mergeCell ref="A8:D8"/>
    <mergeCell ref="A3:E3"/>
    <mergeCell ref="A6:E6"/>
    <mergeCell ref="A5:D5"/>
    <mergeCell ref="A7:E7"/>
    <mergeCell ref="B14:B17"/>
    <mergeCell ref="B18:B21"/>
    <mergeCell ref="B22:B26"/>
    <mergeCell ref="B27:B30"/>
    <mergeCell ref="A13:E13"/>
    <mergeCell ref="B52:B57"/>
    <mergeCell ref="B43:B46"/>
    <mergeCell ref="B47:B51"/>
    <mergeCell ref="B113:D113"/>
    <mergeCell ref="B114:D114"/>
    <mergeCell ref="B77:B80"/>
    <mergeCell ref="B81:B84"/>
    <mergeCell ref="B68:B72"/>
    <mergeCell ref="B73:B76"/>
    <mergeCell ref="B58:B62"/>
    <mergeCell ref="B63:B67"/>
    <mergeCell ref="B85:B88"/>
    <mergeCell ref="B89:B93"/>
    <mergeCell ref="A94:E94"/>
    <mergeCell ref="B96:B105"/>
    <mergeCell ref="D96:D105"/>
    <mergeCell ref="D119:E119"/>
    <mergeCell ref="B106:B112"/>
    <mergeCell ref="D106:D112"/>
    <mergeCell ref="B115:D115"/>
    <mergeCell ref="A117:C117"/>
    <mergeCell ref="D117:E117"/>
    <mergeCell ref="B116:D116"/>
  </mergeCells>
  <pageMargins left="0.23622047244094491" right="0.23622047244094491" top="0.39370078740157483" bottom="0.39370078740157483" header="0.31496062992125984" footer="0.31496062992125984"/>
  <pageSetup paperSize="9" orientation="portrait" r:id="rId1"/>
  <headerFooter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Олеговна Яшина</dc:creator>
  <cp:lastModifiedBy>Евгения Олеговна Яшина</cp:lastModifiedBy>
  <cp:lastPrinted>2015-01-19T11:15:12Z</cp:lastPrinted>
  <dcterms:created xsi:type="dcterms:W3CDTF">2014-05-08T09:51:02Z</dcterms:created>
  <dcterms:modified xsi:type="dcterms:W3CDTF">2021-06-09T14:52:21Z</dcterms:modified>
</cp:coreProperties>
</file>