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CC097F1-F6B0-4A36-AF39-84FC475F3AF5}" xr6:coauthVersionLast="37" xr6:coauthVersionMax="37" xr10:uidLastSave="{00000000-0000-0000-0000-000000000000}"/>
  <bookViews>
    <workbookView xWindow="0" yWindow="0" windowWidth="28800" windowHeight="13620" xr2:uid="{91B9A20A-2FF9-4C3E-912C-CF5A6A166F14}"/>
  </bookViews>
  <sheets>
    <sheet name="Лист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" i="1" l="1"/>
  <c r="O5" i="1"/>
  <c r="M5" i="1"/>
  <c r="H5" i="1"/>
  <c r="G5" i="1"/>
  <c r="O4" i="1"/>
  <c r="M4" i="1"/>
  <c r="H4" i="1"/>
  <c r="G4" i="1"/>
  <c r="O3" i="1"/>
  <c r="M3" i="1"/>
  <c r="H3" i="1"/>
  <c r="G3" i="1"/>
  <c r="O2" i="1"/>
  <c r="M2" i="1"/>
  <c r="H2" i="1"/>
  <c r="G2" i="1"/>
  <c r="O1" i="1"/>
  <c r="M1" i="1"/>
</calcChain>
</file>

<file path=xl/sharedStrings.xml><?xml version="1.0" encoding="utf-8"?>
<sst xmlns="http://schemas.openxmlformats.org/spreadsheetml/2006/main" count="25" uniqueCount="17">
  <si>
    <t>ТЕР27-06-022-01</t>
  </si>
  <si>
    <t>Двойная поверхностная обработка новых щебеночных (гравийных) покрытий битумом с применением щебня</t>
  </si>
  <si>
    <t>1000 м2 покрытия</t>
  </si>
  <si>
    <t>Письмо МИНСТРОЙ РОССИИ от 21.05.2020 №19271-ИФ/09 (Ксмр=7,17). Письмо МИНСТРОЙ РОССИИ от 28.05.2020 №20259-ИФ/09 (Коб=4,21)</t>
  </si>
  <si>
    <t/>
  </si>
  <si>
    <t>101-1558</t>
  </si>
  <si>
    <t>Битумы нефтяные дорожные марки: БНД-130/200, БНД-200/300</t>
  </si>
  <si>
    <t>т</t>
  </si>
  <si>
    <t>101-1742</t>
  </si>
  <si>
    <t>Толь с крупнозернистой посыпкой гидроизоляционный марки ТГ-350</t>
  </si>
  <si>
    <t>м2</t>
  </si>
  <si>
    <t>408-0009</t>
  </si>
  <si>
    <t>Щебень из природного камня для строительных работ марка: 1000, фракция 5(3)-10 мм</t>
  </si>
  <si>
    <t>м3</t>
  </si>
  <si>
    <t>408-0010</t>
  </si>
  <si>
    <t>Щебень из природного камня для строительных работ марка: 1000, фракция 10-20 мм</t>
  </si>
  <si>
    <t>Всего по позиции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</si>
</sst>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7" x14ac:knownFonts="1">
    <font>
      <sz val="10"/>
      <name val="Arial Cyr"/>
      <charset val="204"/>
    </font>
    <font>
      <sz val="12"/>
      <name val="Arial"/>
      <family val="2"/>
      <charset val="204"/>
    </font>
    <font>
      <i/>
      <sz val="10"/>
      <name val="Arial"/>
      <family val="2"/>
      <charset val="204"/>
    </font>
    <font>
      <sz val="3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3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3F0A1-2647-4CC4-9289-80F46683B772}">
  <dimension ref="A1:O6"/>
  <sheetViews>
    <sheetView tabSelected="1" workbookViewId="0">
      <selection activeCell="C31" sqref="C31"/>
    </sheetView>
  </sheetViews>
  <sheetFormatPr defaultRowHeight="12.75" x14ac:dyDescent="0.2"/>
  <cols>
    <col min="2" max="2" width="12.140625" customWidth="1"/>
    <col min="3" max="3" width="86.42578125" customWidth="1"/>
    <col min="12" max="12" width="13.28515625" customWidth="1"/>
    <col min="13" max="13" width="13.85546875" customWidth="1"/>
    <col min="15" max="15" width="16.7109375" customWidth="1"/>
  </cols>
  <sheetData>
    <row r="1" spans="1:15" ht="38.25" x14ac:dyDescent="0.2">
      <c r="A1" s="1">
        <v>337</v>
      </c>
      <c r="B1" s="2" t="s">
        <v>0</v>
      </c>
      <c r="C1" s="3" t="s">
        <v>1</v>
      </c>
      <c r="D1" s="4" t="s">
        <v>2</v>
      </c>
      <c r="E1" s="5">
        <v>0.76149999999999995</v>
      </c>
      <c r="F1" s="6">
        <v>1846.13</v>
      </c>
      <c r="G1" s="6"/>
      <c r="H1" s="6"/>
      <c r="I1" s="6"/>
      <c r="J1" s="7" t="s">
        <v>3</v>
      </c>
      <c r="K1" s="6"/>
      <c r="L1" s="8">
        <v>761.5</v>
      </c>
      <c r="M1" s="9">
        <f t="shared" ref="M1:M6" si="0">O1/L1</f>
        <v>-91.632882468811559</v>
      </c>
      <c r="N1" s="10"/>
      <c r="O1" s="11">
        <f>O6-O5-O4-O3-O2</f>
        <v>-69778.44</v>
      </c>
    </row>
    <row r="2" spans="1:15" ht="15" x14ac:dyDescent="0.2">
      <c r="A2" s="1" t="s">
        <v>4</v>
      </c>
      <c r="B2" s="2" t="s">
        <v>5</v>
      </c>
      <c r="C2" s="3" t="s">
        <v>6</v>
      </c>
      <c r="D2" s="4" t="s">
        <v>7</v>
      </c>
      <c r="E2" s="5">
        <v>2.51295</v>
      </c>
      <c r="F2" s="6">
        <v>1741.8</v>
      </c>
      <c r="G2" s="6">
        <f>F2*6.704</f>
        <v>11677.027199999999</v>
      </c>
      <c r="H2" s="5">
        <f>E2*G2</f>
        <v>29343.785502239996</v>
      </c>
      <c r="I2" s="6">
        <v>4377.0600000000004</v>
      </c>
      <c r="J2" s="7">
        <v>6.7039999999999997</v>
      </c>
      <c r="K2" s="6">
        <v>29343.81</v>
      </c>
      <c r="L2" s="12">
        <v>2.51295</v>
      </c>
      <c r="M2" s="9">
        <f t="shared" si="0"/>
        <v>14012.444338327463</v>
      </c>
      <c r="N2" s="10"/>
      <c r="O2" s="11">
        <f>K2*1.2</f>
        <v>35212.572</v>
      </c>
    </row>
    <row r="3" spans="1:15" ht="15" x14ac:dyDescent="0.2">
      <c r="A3" s="1" t="s">
        <v>4</v>
      </c>
      <c r="B3" s="2" t="s">
        <v>8</v>
      </c>
      <c r="C3" s="3" t="s">
        <v>9</v>
      </c>
      <c r="D3" s="4" t="s">
        <v>10</v>
      </c>
      <c r="E3" s="5">
        <v>4.569</v>
      </c>
      <c r="F3" s="6">
        <v>5.32</v>
      </c>
      <c r="G3" s="6">
        <f t="shared" ref="G3:G5" si="1">F3*6.704</f>
        <v>35.665280000000003</v>
      </c>
      <c r="H3" s="5">
        <f t="shared" ref="H3:H5" si="2">E3*G3</f>
        <v>162.95466432000001</v>
      </c>
      <c r="I3" s="6">
        <v>24.31</v>
      </c>
      <c r="J3" s="7">
        <v>6.7039999999999997</v>
      </c>
      <c r="K3" s="6">
        <v>162.97</v>
      </c>
      <c r="L3" s="12">
        <v>4.569</v>
      </c>
      <c r="M3" s="9">
        <f t="shared" si="0"/>
        <v>42.80236375574524</v>
      </c>
      <c r="N3" s="10"/>
      <c r="O3" s="11">
        <f t="shared" ref="O3:O6" si="3">K3*1.2</f>
        <v>195.56399999999999</v>
      </c>
    </row>
    <row r="4" spans="1:15" ht="30" x14ac:dyDescent="0.2">
      <c r="A4" s="1" t="s">
        <v>4</v>
      </c>
      <c r="B4" s="2" t="s">
        <v>11</v>
      </c>
      <c r="C4" s="3" t="s">
        <v>12</v>
      </c>
      <c r="D4" s="4" t="s">
        <v>13</v>
      </c>
      <c r="E4" s="5">
        <v>14.39235</v>
      </c>
      <c r="F4" s="6">
        <v>202.23</v>
      </c>
      <c r="G4" s="6">
        <f t="shared" si="1"/>
        <v>1355.74992</v>
      </c>
      <c r="H4" s="5">
        <f t="shared" si="2"/>
        <v>19512.427361112001</v>
      </c>
      <c r="I4" s="6">
        <v>2910.56</v>
      </c>
      <c r="J4" s="7">
        <v>6.7039999999999997</v>
      </c>
      <c r="K4" s="6">
        <v>19512.39</v>
      </c>
      <c r="L4" s="12">
        <v>14.39235</v>
      </c>
      <c r="M4" s="9">
        <f t="shared" si="0"/>
        <v>1626.8967889191131</v>
      </c>
      <c r="N4" s="10"/>
      <c r="O4" s="11">
        <f t="shared" si="3"/>
        <v>23414.867999999999</v>
      </c>
    </row>
    <row r="5" spans="1:15" ht="30" x14ac:dyDescent="0.2">
      <c r="A5" s="1" t="s">
        <v>4</v>
      </c>
      <c r="B5" s="2" t="s">
        <v>14</v>
      </c>
      <c r="C5" s="3" t="s">
        <v>15</v>
      </c>
      <c r="D5" s="4" t="s">
        <v>13</v>
      </c>
      <c r="E5" s="5">
        <v>18.276</v>
      </c>
      <c r="F5" s="6">
        <v>200.49</v>
      </c>
      <c r="G5" s="6">
        <f t="shared" si="1"/>
        <v>1344.0849599999999</v>
      </c>
      <c r="H5" s="5">
        <f t="shared" si="2"/>
        <v>24564.496728959999</v>
      </c>
      <c r="I5" s="6">
        <v>3664.16</v>
      </c>
      <c r="J5" s="7">
        <v>6.7039999999999997</v>
      </c>
      <c r="K5" s="6">
        <v>24564.53</v>
      </c>
      <c r="L5" s="12">
        <v>18.276</v>
      </c>
      <c r="M5" s="9">
        <f t="shared" si="0"/>
        <v>1612.9041365725541</v>
      </c>
      <c r="N5" s="10"/>
      <c r="O5" s="11">
        <f>K5*1.2</f>
        <v>29477.435999999998</v>
      </c>
    </row>
    <row r="6" spans="1:15" ht="15.75" x14ac:dyDescent="0.2">
      <c r="A6" s="13" t="s">
        <v>4</v>
      </c>
      <c r="B6" s="14" t="s">
        <v>4</v>
      </c>
      <c r="C6" s="15" t="s">
        <v>16</v>
      </c>
      <c r="D6" s="16" t="s">
        <v>4</v>
      </c>
      <c r="E6" s="17" t="s">
        <v>4</v>
      </c>
      <c r="F6" s="18"/>
      <c r="G6" s="18"/>
      <c r="H6" s="18"/>
      <c r="I6" s="18">
        <v>2302</v>
      </c>
      <c r="J6" s="19"/>
      <c r="K6" s="18">
        <v>15435</v>
      </c>
      <c r="L6" s="8"/>
      <c r="M6" s="9"/>
      <c r="N6" s="10"/>
      <c r="O6" s="11">
        <f t="shared" si="3"/>
        <v>18522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2020-11-05T12:16:52Z</dcterms:created>
  <dcterms:modified xsi:type="dcterms:W3CDTF">2020-11-05T12:16:59Z</dcterms:modified>
</cp:coreProperties>
</file>