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ocuments\Чехов 2020\Чехов асфальт 34 млн\Контракт № 08483000165200000550001\Проект контракта\Приложение № 6 к Контракту Сметная документация\"/>
    </mc:Choice>
  </mc:AlternateContent>
  <xr:revisionPtr revIDLastSave="0" documentId="13_ncr:1_{EF36F2AC-7E0B-4556-9403-D4270D1729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данные'!28:29</definedName>
    <definedName name="_xlnm.Print_Area" localSheetId="0">'Мои данные'!A1:K120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4" i="1" l="1"/>
  <c r="M74" i="1"/>
  <c r="M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 Sosedko</author>
    <author>Алексей Осипов</author>
    <author>Alex</author>
    <author>Comp</author>
    <author>Осипов</author>
  </authors>
  <commentList>
    <comment ref="A2" authorId="0" shapeId="0" xr:uid="{00000000-0006-0000-0000-000001000000}">
      <text>
        <r>
          <rPr>
            <sz val="8"/>
            <rFont val="Tahoma"/>
            <family val="2"/>
            <charset val="204"/>
          </rPr>
          <t>Титул::&lt;подпись 200 атрибут 950 текст&gt;  &lt;подпись 200 значение&gt;</t>
        </r>
      </text>
    </comment>
    <comment ref="A3" authorId="0" shapeId="0" xr:uid="{00000000-0006-0000-0000-000002000000}">
      <text>
        <r>
          <rPr>
            <sz val="8"/>
            <rFont val="Tahoma"/>
            <family val="2"/>
            <charset val="204"/>
          </rPr>
          <t>Титул::_________________ /&lt;подпись 200 атрибут 950 значение&gt;/</t>
        </r>
      </text>
    </comment>
    <comment ref="A8" authorId="0" shapeId="0" xr:uid="{00000000-0006-0000-0000-000003000000}">
      <text>
        <r>
          <rPr>
            <sz val="8"/>
            <rFont val="Tahoma"/>
            <family val="2"/>
            <charset val="204"/>
          </rPr>
          <t>Титул::&lt;Индекс/ЛН локальной сметы&gt;</t>
        </r>
      </text>
    </comment>
    <comment ref="A11" authorId="1" shapeId="0" xr:uid="{00000000-0006-0000-0000-000004000000}">
      <text>
        <r>
          <rPr>
            <b/>
            <sz val="8"/>
            <rFont val="Tahoma"/>
            <family val="2"/>
            <charset val="204"/>
          </rPr>
          <t>Титул::на &lt;Наименование локальной сметы&gt;, &lt;Наименование объекта&gt;</t>
        </r>
      </text>
    </comment>
    <comment ref="A14" authorId="1" shapeId="0" xr:uid="{00000000-0006-0000-0000-000005000000}">
      <text>
        <r>
          <rPr>
            <b/>
            <sz val="8"/>
            <rFont val="Tahoma"/>
            <family val="2"/>
            <charset val="204"/>
          </rPr>
          <t>Параметр::&lt;Основание&gt;</t>
        </r>
      </text>
    </comment>
    <comment ref="A15" authorId="2" shapeId="0" xr:uid="{00000000-0006-0000-0000-000006000000}">
      <text>
        <r>
          <rPr>
            <b/>
            <sz val="9"/>
            <rFont val="Tahoma"/>
            <family val="2"/>
            <charset val="204"/>
          </rPr>
          <t>Титул::&lt;подпись 122 текст&gt;: &lt;подпись 122 значение&gt;</t>
        </r>
      </text>
    </comment>
    <comment ref="A16" authorId="2" shapeId="0" xr:uid="{00000000-0006-0000-0000-000007000000}">
      <text>
        <r>
          <rPr>
            <b/>
            <sz val="9"/>
            <rFont val="Tahoma"/>
            <family val="2"/>
            <charset val="204"/>
          </rPr>
          <t>Титул::&lt;подпись 125 текст&gt;: &lt;подпись 125 значение&gt;</t>
        </r>
      </text>
    </comment>
    <comment ref="H16" authorId="1" shapeId="0" xr:uid="{00000000-0006-0000-0000-000008000000}">
      <text>
        <r>
          <rPr>
            <b/>
            <sz val="8"/>
            <rFont val="Tahoma"/>
            <family val="2"/>
            <charset val="204"/>
          </rPr>
          <t>ИтогоБазЦ::&lt;Итого по расчету&gt; руб.</t>
        </r>
      </text>
    </comment>
    <comment ref="J16" authorId="1" shapeId="0" xr:uid="{00000000-0006-0000-0000-000009000000}">
      <text>
        <r>
          <rPr>
            <b/>
            <sz val="8"/>
            <rFont val="Tahoma"/>
            <family val="2"/>
            <charset val="204"/>
          </rPr>
          <t>ИтогоБИМ::&lt;Итого по расчету&gt; руб.</t>
        </r>
      </text>
    </comment>
    <comment ref="H17" authorId="1" shapeId="0" xr:uid="{00000000-0006-0000-0000-00000A000000}">
      <text>
        <r>
          <rPr>
            <b/>
            <sz val="8"/>
            <rFont val="Tahoma"/>
            <family val="2"/>
            <charset val="204"/>
          </rPr>
          <t>ИтогоБазЦ::&lt;Итого ФОТ&gt; руб.</t>
        </r>
      </text>
    </comment>
    <comment ref="J17" authorId="1" shapeId="0" xr:uid="{00000000-0006-0000-0000-00000B000000}">
      <text>
        <r>
          <rPr>
            <b/>
            <sz val="8"/>
            <rFont val="Tahoma"/>
            <family val="2"/>
            <charset val="204"/>
          </rPr>
          <t>ИтогоБИМ::&lt;Итого ФОТ&gt; руб.</t>
        </r>
      </text>
    </comment>
    <comment ref="H18" authorId="3" shapeId="0" xr:uid="{00000000-0006-0000-0000-00000C000000}">
      <text>
        <r>
          <rPr>
            <b/>
            <sz val="8"/>
            <rFont val="Tahoma"/>
            <family val="2"/>
            <charset val="204"/>
          </rPr>
          <t>ИтогоБазЦ::&lt;Итого ТЗ&gt; чел.час</t>
        </r>
      </text>
    </comment>
    <comment ref="A24" authorId="1" shapeId="0" xr:uid="{00000000-0006-0000-0000-00000D000000}">
      <text>
        <r>
          <rPr>
            <b/>
            <sz val="8"/>
            <rFont val="Tahoma"/>
            <family val="2"/>
            <charset val="204"/>
          </rPr>
          <t>ЛокСмМТСН::&lt;Номер позиции по смете&gt;&lt;Статус ресурса&gt;</t>
        </r>
      </text>
    </comment>
    <comment ref="B24" authorId="1" shapeId="0" xr:uid="{00000000-0006-0000-0000-00000E000000}">
      <text>
        <r>
          <rPr>
            <b/>
            <sz val="8"/>
            <rFont val="Tahoma"/>
            <family val="2"/>
            <charset val="204"/>
          </rPr>
          <t>ЛокСмМТСН::&lt;Обоснование (код) позиции&gt;
&lt;Примечание&gt;
&lt;Пункт ТЧ&gt;</t>
        </r>
      </text>
    </comment>
    <comment ref="C24" authorId="1" shapeId="0" xr:uid="{00000000-0006-0000-0000-00000F000000}">
      <text>
        <r>
          <rPr>
            <b/>
            <sz val="8"/>
            <rFont val="Tahoma"/>
            <family val="2"/>
            <charset val="204"/>
          </rPr>
          <t>ЛокСмМТСН::&lt;Наименование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4" authorId="1" shapeId="0" xr:uid="{00000000-0006-0000-0000-000010000000}">
      <text>
        <r>
          <rPr>
            <b/>
            <sz val="8"/>
            <rFont val="Tahoma"/>
            <family val="2"/>
            <charset val="204"/>
          </rPr>
          <t>ЛокСмМТСН::&lt;Ед. измерения по расценке&gt;</t>
        </r>
      </text>
    </comment>
    <comment ref="E24" authorId="1" shapeId="0" xr:uid="{00000000-0006-0000-0000-000011000000}">
      <text>
        <r>
          <rPr>
            <b/>
            <sz val="8"/>
            <rFont val="Tahoma"/>
            <family val="2"/>
            <charset val="204"/>
          </rPr>
          <t>ЛокСмМТСН::&lt;Количество всего (физ. объем) по позиции&gt;
&lt;Формула расчета физ. объема&gt;&lt;Нормы НР(неокругл.) по позиции при БИМ&gt;&lt;Нормы СП(неокругл.) по позиции при БИМ&gt;&lt;ТЗ по позиции на единицу без коэффициентов&gt;&lt;ТЗМ по позиции на единицу без коэффициентов&gt;</t>
        </r>
      </text>
    </comment>
    <comment ref="F24" authorId="1" shapeId="0" xr:uid="{00000000-0006-0000-0000-000012000000}">
      <text>
        <r>
          <rPr>
            <b/>
            <sz val="8"/>
            <rFont val="Tahoma"/>
            <family val="2"/>
            <charset val="204"/>
          </rPr>
          <t>ЛокСмМТСН::&lt;Исходное значение ПЗ по позиции на единицу&gt;</t>
        </r>
      </text>
    </comment>
    <comment ref="G24" authorId="4" shapeId="0" xr:uid="{00000000-0006-0000-0000-000013000000}">
      <text>
        <r>
          <rPr>
            <b/>
            <sz val="8"/>
            <rFont val="Tahoma"/>
            <family val="2"/>
            <charset val="204"/>
          </rPr>
          <t>ЛокСмМТСН::&lt;К-т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механизаторов&gt;&lt;К-ты к НР по позиции для баз.цен&gt;&lt;К-ты к СП по позиции для баз.цен&gt;</t>
        </r>
      </text>
    </comment>
    <comment ref="H24" authorId="5" shapeId="0" xr:uid="{00000000-0006-0000-0000-000014000000}">
      <text>
        <r>
          <rPr>
            <b/>
            <sz val="8"/>
            <rFont val="Tahoma"/>
            <family val="2"/>
            <charset val="204"/>
          </rPr>
          <t>ЛокСмМТСН::&lt;Общая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4" authorId="1" shapeId="0" xr:uid="{00000000-0006-0000-0000-000015000000}">
      <text>
        <r>
          <rPr>
            <b/>
            <sz val="8"/>
            <rFont val="Tahoma"/>
            <family val="2"/>
            <charset val="204"/>
          </rPr>
          <t>ЛокСмМТСН::&lt;Наименование индекса к позиции&gt;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4" authorId="1" shapeId="0" xr:uid="{00000000-0006-0000-0000-000016000000}">
      <text>
        <r>
          <rPr>
            <b/>
            <sz val="8"/>
            <rFont val="Tahoma"/>
            <family val="2"/>
            <charset val="204"/>
          </rPr>
          <t>ЛокСмМТСН::&lt;Общая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4" authorId="1" shapeId="0" xr:uid="{00000000-0006-0000-0000-000017000000}">
      <text>
        <r>
          <rPr>
            <b/>
            <sz val="8"/>
            <rFont val="Tahoma"/>
            <family val="2"/>
            <charset val="204"/>
          </rPr>
          <t>ЛокСмМТСН::&lt;Стоимость единицы по позиции с коэф-ми, НР и СП для БИМ&gt;&lt;ТЗ по позиции всего&gt;&lt;ТЗМ по позиции всего&gt;</t>
        </r>
      </text>
    </comment>
  </commentList>
</comments>
</file>

<file path=xl/sharedStrings.xml><?xml version="1.0" encoding="utf-8"?>
<sst xmlns="http://schemas.openxmlformats.org/spreadsheetml/2006/main" count="446" uniqueCount="298">
  <si>
    <t xml:space="preserve">  </t>
  </si>
  <si>
    <t xml:space="preserve">ЛОКАЛЬНАЯ СМЕТА № </t>
  </si>
  <si>
    <t>(локальный сметный расчет)</t>
  </si>
  <si>
    <t>(наименование работ и затрат, наименование объекта)</t>
  </si>
  <si>
    <t xml:space="preserve">: </t>
  </si>
  <si>
    <t>в базисном уровне цен</t>
  </si>
  <si>
    <t>в текущем уровне цен</t>
  </si>
  <si>
    <t xml:space="preserve">Сметная стоимость </t>
  </si>
  <si>
    <t>109942,12 руб.</t>
  </si>
  <si>
    <t>Средства на оплату труда</t>
  </si>
  <si>
    <t>3124,88 руб.</t>
  </si>
  <si>
    <t>93902,76 руб.</t>
  </si>
  <si>
    <t>Нормативная трудоемкость</t>
  </si>
  <si>
    <t>133,12 чел.час</t>
  </si>
  <si>
    <t>№ п/п</t>
  </si>
  <si>
    <t>Шифр расценки и коды ресурсов  (обоснование коэффициента)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</si>
  <si>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</si>
  <si>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</si>
  <si>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</si>
  <si>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</si>
  <si>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Поправ. к позиции</t>
  </si>
  <si>
    <t>Всего в базисных ценах, руб.</t>
  </si>
  <si>
    <t>Коэф. пересчета</t>
  </si>
  <si>
    <t>Всего в текущих (прогнозных) ценах, руб.</t>
  </si>
  <si>
    <t>Справочно</t>
  </si>
  <si>
    <t>ЗТР, всего,        чел.-час</t>
  </si>
  <si>
    <t xml:space="preserve">Стоим. ед. с нач., руб. </t>
  </si>
  <si>
    <t xml:space="preserve">   Раздел 1. Ремонт дороги S=1212м2</t>
  </si>
  <si>
    <t>1</t>
  </si>
  <si>
    <t>ТЕРр68-12-2</t>
  </si>
  <si>
    <t>Разборка покрытий и оснований щебеночных</t>
  </si>
  <si>
    <t>100 м3 конструкций</t>
  </si>
  <si>
    <t>0,424</t>
  </si>
  <si>
    <t>596,33</t>
  </si>
  <si>
    <t>Январь 2020 г. п/п 49_</t>
  </si>
  <si>
    <t>7,791,97</t>
  </si>
  <si>
    <t>ЗП</t>
  </si>
  <si>
    <t>144,57</t>
  </si>
  <si>
    <t>61,3</t>
  </si>
  <si>
    <t xml:space="preserve"> 30,05</t>
  </si>
  <si>
    <t>1842</t>
  </si>
  <si>
    <t>ЭМ</t>
  </si>
  <si>
    <t>451,76</t>
  </si>
  <si>
    <t>191,54</t>
  </si>
  <si>
    <t>10,09</t>
  </si>
  <si>
    <t>1932,7</t>
  </si>
  <si>
    <t>в т.ч. ЗПМ</t>
  </si>
  <si>
    <t>'(59,01)</t>
  </si>
  <si>
    <t>'(25,02)</t>
  </si>
  <si>
    <t>30,05</t>
  </si>
  <si>
    <t>'(751,86)</t>
  </si>
  <si>
    <t>МР</t>
  </si>
  <si>
    <t>НР от ФОТ</t>
  </si>
  <si>
    <t>%</t>
  </si>
  <si>
    <t>104</t>
  </si>
  <si>
    <t xml:space="preserve"> 89,77</t>
  </si>
  <si>
    <t>2697,61</t>
  </si>
  <si>
    <t>СП от ФОТ</t>
  </si>
  <si>
    <t>60</t>
  </si>
  <si>
    <t>51,79</t>
  </si>
  <si>
    <t>1556,32</t>
  </si>
  <si>
    <t>Всего по позиции</t>
  </si>
  <si>
    <t>394,4</t>
  </si>
  <si>
    <t>8028,63</t>
  </si>
  <si>
    <t>18935,45</t>
  </si>
  <si>
    <t>2</t>
  </si>
  <si>
    <t>ТССЦпг-01-01-01-043</t>
  </si>
  <si>
    <t>Погрузочные работы при автомобильных перевозках: мусора строительного с погрузкой экскаваторами емкостью ковша до 0,5 м3</t>
  </si>
  <si>
    <t>1 т груза</t>
  </si>
  <si>
    <t>50,9</t>
  </si>
  <si>
    <t>3,53</t>
  </si>
  <si>
    <t>Январь 2020 г. п/п 1_</t>
  </si>
  <si>
    <t>179,68</t>
  </si>
  <si>
    <t>11,69</t>
  </si>
  <si>
    <t>2100,64</t>
  </si>
  <si>
    <t>0</t>
  </si>
  <si>
    <t>41,27</t>
  </si>
  <si>
    <t>3</t>
  </si>
  <si>
    <t>ТЕР01-01-013-14</t>
  </si>
  <si>
    <t>Разработка грунта с погрузкой на автомобили-самосвалы экскаваторами с ковшом вместимостью: 0,5 (0,5-0,63) м3, группа грунтов 2</t>
  </si>
  <si>
    <t>1000 м3 грунта</t>
  </si>
  <si>
    <t>0,4242</t>
  </si>
  <si>
    <t>4823,06</t>
  </si>
  <si>
    <t>Январь 2020 г. п/п 244_</t>
  </si>
  <si>
    <t>6,418,5</t>
  </si>
  <si>
    <t>117,62</t>
  </si>
  <si>
    <t>49,89</t>
  </si>
  <si>
    <t>1499,33</t>
  </si>
  <si>
    <t>4701,1</t>
  </si>
  <si>
    <t>1994,21</t>
  </si>
  <si>
    <t>9,88</t>
  </si>
  <si>
    <t>19702,76</t>
  </si>
  <si>
    <t>'(588,87)</t>
  </si>
  <si>
    <t>'(249,8)</t>
  </si>
  <si>
    <t>'(7506,45)</t>
  </si>
  <si>
    <t>4,34</t>
  </si>
  <si>
    <t>1,84</t>
  </si>
  <si>
    <t>15,33</t>
  </si>
  <si>
    <t>28,22</t>
  </si>
  <si>
    <t>95</t>
  </si>
  <si>
    <t xml:space="preserve"> 284,71</t>
  </si>
  <si>
    <t>50</t>
  </si>
  <si>
    <t>0.85</t>
  </si>
  <si>
    <t>128,87</t>
  </si>
  <si>
    <t>43=50*0.85</t>
  </si>
  <si>
    <t>3872,49</t>
  </si>
  <si>
    <t>2459,52</t>
  </si>
  <si>
    <t>79345,33</t>
  </si>
  <si>
    <t>4</t>
  </si>
  <si>
    <t>ТССЦпг-03-21-01-015</t>
  </si>
  <si>
    <t>Перевозка грузов автомобилями-самосвалами грузоподъемностью 10 т, работающих вне карьера, на расстояние: до 15 км: I класс груза</t>
  </si>
  <si>
    <t>118,75</t>
  </si>
  <si>
    <t>13,38</t>
  </si>
  <si>
    <t>август 2019 г. п/п 1_</t>
  </si>
  <si>
    <t>1588,88</t>
  </si>
  <si>
    <t>8,35</t>
  </si>
  <si>
    <t>13266,75</t>
  </si>
  <si>
    <t>111,72</t>
  </si>
  <si>
    <t>5</t>
  </si>
  <si>
    <t>ТЕР27-04-001-01
Приказ от 29.12.2016 № 1028/пр п.8.7.1</t>
  </si>
  <si>
    <t>Устройство подстилающих и выравнивающих слоев оснований: из песка толщ.20см</t>
  </si>
  <si>
    <t>100 м3 материала основания (в плотном теле)</t>
  </si>
  <si>
    <t>2,424</t>
  </si>
  <si>
    <t>2324,46</t>
  </si>
  <si>
    <t>Январь 2020 г. п/п 97_</t>
  </si>
  <si>
    <t>43,8242,06</t>
  </si>
  <si>
    <t>126,07</t>
  </si>
  <si>
    <t>1,15</t>
  </si>
  <si>
    <t>351,43</t>
  </si>
  <si>
    <t>10560,54</t>
  </si>
  <si>
    <t>2186,19</t>
  </si>
  <si>
    <t>1,25</t>
  </si>
  <si>
    <t>6624,16</t>
  </si>
  <si>
    <t>6,93</t>
  </si>
  <si>
    <t>45905,4</t>
  </si>
  <si>
    <t>'(177,53)</t>
  </si>
  <si>
    <t>'(537,91)</t>
  </si>
  <si>
    <t>'(16164,37)</t>
  </si>
  <si>
    <t>12,2</t>
  </si>
  <si>
    <t>29,58</t>
  </si>
  <si>
    <t>8,72</t>
  </si>
  <si>
    <t>257,89</t>
  </si>
  <si>
    <t>142</t>
  </si>
  <si>
    <t xml:space="preserve"> 1262,86</t>
  </si>
  <si>
    <t>37949,37</t>
  </si>
  <si>
    <t>720,37</t>
  </si>
  <si>
    <t>81=95*0.85</t>
  </si>
  <si>
    <t>21647,18</t>
  </si>
  <si>
    <t>8988,4</t>
  </si>
  <si>
    <t>116320,38</t>
  </si>
  <si>
    <t>47986,96</t>
  </si>
  <si>
    <t>6</t>
  </si>
  <si>
    <t>Песок природный для строительных: работ средний</t>
  </si>
  <si>
    <t>м3</t>
  </si>
  <si>
    <t>266,64</t>
  </si>
  <si>
    <t>55,26</t>
  </si>
  <si>
    <t>14734,53</t>
  </si>
  <si>
    <t>Январь 2020 г. п/п 31223_9,96</t>
  </si>
  <si>
    <t>146755,99</t>
  </si>
  <si>
    <t>7</t>
  </si>
  <si>
    <t>ТЕР27-04-007-01
Приказ от 29.12.2016 № 1028/пр п.8.7.1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</si>
  <si>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 до 20см</t>
  </si>
  <si>
    <t>1000 м2 основания</t>
  </si>
  <si>
    <t>1,212</t>
  </si>
  <si>
    <t>24576,77</t>
  </si>
  <si>
    <t>Январь 2020 г. п/п 117_</t>
  </si>
  <si>
    <t>51,5154,9</t>
  </si>
  <si>
    <t>301,96</t>
  </si>
  <si>
    <t>420,87</t>
  </si>
  <si>
    <t>12647,2</t>
  </si>
  <si>
    <t>3787,21</t>
  </si>
  <si>
    <t>5737,62</t>
  </si>
  <si>
    <t>7,91</t>
  </si>
  <si>
    <t>45384,6</t>
  </si>
  <si>
    <t>'(471,12)</t>
  </si>
  <si>
    <t>'(713,75)</t>
  </si>
  <si>
    <t>'(21448,1)</t>
  </si>
  <si>
    <t>20487,6</t>
  </si>
  <si>
    <t>24830,98</t>
  </si>
  <si>
    <t>13,52</t>
  </si>
  <si>
    <t>335714,72</t>
  </si>
  <si>
    <t xml:space="preserve"> 1611,16</t>
  </si>
  <si>
    <t>919,04</t>
  </si>
  <si>
    <t>27617,19</t>
  </si>
  <si>
    <t>33519,67</t>
  </si>
  <si>
    <t>387606,47</t>
  </si>
  <si>
    <t>8</t>
  </si>
  <si>
    <t>Щебень из природного камня для строительных работ марка: 600, фракция 40-70 мм</t>
  </si>
  <si>
    <t>-229,1</t>
  </si>
  <si>
    <t>98,6</t>
  </si>
  <si>
    <t>-22589,26</t>
  </si>
  <si>
    <t>Январь 2020 г. п/п 31182_13,61</t>
  </si>
  <si>
    <t>-307440,75</t>
  </si>
  <si>
    <t>9</t>
  </si>
  <si>
    <t>Щебень из природного камня для строительных работ марка: 600, фракция 20-40 мм</t>
  </si>
  <si>
    <t>229,1</t>
  </si>
  <si>
    <t>107,01</t>
  </si>
  <si>
    <t>24515,99</t>
  </si>
  <si>
    <t>Январь 2020 г. п/п 31181_13,44</t>
  </si>
  <si>
    <t>329493,91</t>
  </si>
  <si>
    <t>10</t>
  </si>
  <si>
    <t>ТЕР27-04-007-04
Приказ от 29.12.2016 № 1028/пр п.8.7.1</t>
  </si>
  <si>
    <t>На каждый 1 см изменения толщины слоя добавлять или исключать к расценкам 27-04-007-01, 27-04-007-02, 27-04-007-03</t>
  </si>
  <si>
    <t>1488,99</t>
  </si>
  <si>
    <t>Январь 2020 г. п/п 120_</t>
  </si>
  <si>
    <t>19,01</t>
  </si>
  <si>
    <t>5*1,15</t>
  </si>
  <si>
    <t>246,63</t>
  </si>
  <si>
    <t>5*1,25</t>
  </si>
  <si>
    <t>1868,23</t>
  </si>
  <si>
    <t>14945,78</t>
  </si>
  <si>
    <t>'(30,15)</t>
  </si>
  <si>
    <t>'(228,39)</t>
  </si>
  <si>
    <t>'(6863,01)</t>
  </si>
  <si>
    <t>1242,36</t>
  </si>
  <si>
    <t>7528,7</t>
  </si>
  <si>
    <t>13,61</t>
  </si>
  <si>
    <t>102465,63</t>
  </si>
  <si>
    <t xml:space="preserve"> 324,31</t>
  </si>
  <si>
    <t>185</t>
  </si>
  <si>
    <t>5559,04</t>
  </si>
  <si>
    <t>9906,24</t>
  </si>
  <si>
    <t>109501,58</t>
  </si>
  <si>
    <t>11</t>
  </si>
  <si>
    <t>-76,36</t>
  </si>
  <si>
    <t>-7529,1</t>
  </si>
  <si>
    <t>-102471,3</t>
  </si>
  <si>
    <t>12</t>
  </si>
  <si>
    <t>76,36</t>
  </si>
  <si>
    <t>8171,28</t>
  </si>
  <si>
    <t>109821,72</t>
  </si>
  <si>
    <t>13</t>
  </si>
  <si>
    <t>ТЕР27-04-001-04
Приказ от 29.12.2016 № 1028/пр п.8.7.1</t>
  </si>
  <si>
    <t>Устройство подстилающих и выравнивающих слоев оснований: из асфальтовой крошки толщ.7см</t>
  </si>
  <si>
    <t>0,8484</t>
  </si>
  <si>
    <t>3578,42</t>
  </si>
  <si>
    <t>Январь 2020 г. п/п 100_</t>
  </si>
  <si>
    <t>23,621,85</t>
  </si>
  <si>
    <t>195,7</t>
  </si>
  <si>
    <t>190,94</t>
  </si>
  <si>
    <t>5737,64</t>
  </si>
  <si>
    <t>3365,64</t>
  </si>
  <si>
    <t>3569,26</t>
  </si>
  <si>
    <t>6,95</t>
  </si>
  <si>
    <t>24806,37</t>
  </si>
  <si>
    <t>'(278,72)</t>
  </si>
  <si>
    <t>'(295,58)</t>
  </si>
  <si>
    <t>'(8882,26)</t>
  </si>
  <si>
    <t>17,08</t>
  </si>
  <si>
    <t>14,49</t>
  </si>
  <si>
    <t>126,36</t>
  </si>
  <si>
    <t xml:space="preserve"> 690,86</t>
  </si>
  <si>
    <t>394,08</t>
  </si>
  <si>
    <t>11842,12</t>
  </si>
  <si>
    <t>4859,63</t>
  </si>
  <si>
    <t>74578,91</t>
  </si>
  <si>
    <t>14</t>
  </si>
  <si>
    <t>Лом асфальтобетона</t>
  </si>
  <si>
    <t>т</t>
  </si>
  <si>
    <t>211,56</t>
  </si>
  <si>
    <t>58,7</t>
  </si>
  <si>
    <t>12418,57</t>
  </si>
  <si>
    <t>Январь 2020 г. п/п 31351_9,42</t>
  </si>
  <si>
    <t>116982,1</t>
  </si>
  <si>
    <t>Итого по разделу 1 Ремонт дороги S=1212м2</t>
  </si>
  <si>
    <t>91618,43</t>
  </si>
  <si>
    <t>1132284,07</t>
  </si>
  <si>
    <t>Итого прямые затраты по смете</t>
  </si>
  <si>
    <t>84955,61</t>
  </si>
  <si>
    <t>932066,20</t>
  </si>
  <si>
    <t xml:space="preserve">    В том числе (справочно):</t>
  </si>
  <si>
    <t xml:space="preserve">       фонд оплаты труда (ФОТ)</t>
  </si>
  <si>
    <t>3124,88</t>
  </si>
  <si>
    <t>93902,76</t>
  </si>
  <si>
    <t xml:space="preserve">       материалы</t>
  </si>
  <si>
    <t>62127,60</t>
  </si>
  <si>
    <t>731734,49</t>
  </si>
  <si>
    <t xml:space="preserve">       эксплуатация машин и механизмов</t>
  </si>
  <si>
    <t>21753,58</t>
  </si>
  <si>
    <t>168045</t>
  </si>
  <si>
    <t>Накладные расходы</t>
  </si>
  <si>
    <t>4263,68</t>
  </si>
  <si>
    <t>Сметная прибыль</t>
  </si>
  <si>
    <t>2399,14</t>
  </si>
  <si>
    <t>72094,34</t>
  </si>
  <si>
    <t xml:space="preserve">    Итого</t>
  </si>
  <si>
    <t xml:space="preserve">    НДС 20%</t>
  </si>
  <si>
    <t>18323,69</t>
  </si>
  <si>
    <t xml:space="preserve">    ВСЕГО по смете</t>
  </si>
  <si>
    <t>109942,12</t>
  </si>
  <si>
    <t>1358234,82 руб.</t>
  </si>
  <si>
    <t xml:space="preserve">ТССЦ-408-0122
 </t>
  </si>
  <si>
    <t xml:space="preserve">ТССЦ-408-0020
 </t>
  </si>
  <si>
    <t xml:space="preserve">ТССЦ-408-0019
 </t>
  </si>
  <si>
    <t xml:space="preserve"> </t>
  </si>
  <si>
    <t xml:space="preserve">ТССЦ-410-0111
 </t>
  </si>
  <si>
    <t>Составлен(а) в ценах на январь 2019г.</t>
  </si>
  <si>
    <t>Основание: дефектная ведомость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</si>
</sst>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charset val="1"/>
    </font>
    <font>
      <sz val="12"/>
      <name val="Arial"/>
      <family val="2"/>
      <charset val="204"/>
    </font>
    <font>
      <sz val="10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sz val="9"/>
      <name val="Tahoma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right" vertical="center" wrapText="1"/>
    </xf>
    <xf numFmtId="49" fontId="1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left" vertical="top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right" vertical="center"/>
    </xf>
    <xf numFmtId="49" fontId="9" fillId="0" borderId="8" xfId="0" applyNumberFormat="1" applyFont="1" applyFill="1" applyBorder="1" applyAlignment="1" applyProtection="1">
      <alignment horizontal="right" vertical="center" wrapText="1"/>
    </xf>
    <xf numFmtId="49" fontId="11" fillId="0" borderId="8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1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12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2" fontId="6" fillId="0" borderId="10" xfId="0" applyNumberFormat="1" applyFont="1" applyFill="1" applyBorder="1" applyAlignment="1" applyProtection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</xf>
    <xf numFmtId="2" fontId="1" fillId="0" borderId="8" xfId="0" applyNumberFormat="1" applyFont="1" applyFill="1" applyBorder="1" applyAlignment="1" applyProtection="1">
      <alignment horizontal="right" vertical="center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2" fontId="9" fillId="0" borderId="8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wrapText="1"/>
    </xf>
    <xf numFmtId="0" fontId="15" fillId="0" borderId="8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right" wrapText="1"/>
    </xf>
    <xf numFmtId="0" fontId="1" fillId="0" borderId="3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right"/>
    </xf>
    <xf numFmtId="2" fontId="6" fillId="0" borderId="7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right" vertical="top" wrapText="1"/>
    </xf>
    <xf numFmtId="2" fontId="1" fillId="0" borderId="5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2" fontId="1" fillId="0" borderId="3" xfId="0" applyNumberFormat="1" applyFont="1" applyFill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571500</xdr:colOff>
      <xdr:row>33</xdr:row>
      <xdr:rowOff>704850</xdr:rowOff>
    </xdr:to>
    <xdr:sp macro="" textlink="">
      <xdr:nvSpPr>
        <xdr:cNvPr id="1057" name="_x0000_t202" hidden="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2" name="AutoShape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4" name="AutoShape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5" name="AutoShape 3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6" name="AutoShape 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457200</xdr:colOff>
      <xdr:row>38</xdr:row>
      <xdr:rowOff>563880</xdr:rowOff>
    </xdr:to>
    <xdr:sp macro="" textlink="">
      <xdr:nvSpPr>
        <xdr:cNvPr id="8" name="AutoShape 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22180" cy="97612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9" name="AutoShape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38</xdr:row>
      <xdr:rowOff>704850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5FBEAFC3-DFE0-4199-8EB2-2E7FCF20A8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86925" cy="9734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SR111"/>
  <sheetViews>
    <sheetView showGridLines="0" tabSelected="1" workbookViewId="0">
      <selection activeCell="M113" sqref="M113"/>
    </sheetView>
  </sheetViews>
  <sheetFormatPr defaultColWidth="9.140625" defaultRowHeight="15" customHeight="1" outlineLevelRow="1" x14ac:dyDescent="0.25"/>
  <cols>
    <col min="1" max="1" width="4.7109375" style="1" customWidth="1"/>
    <col min="2" max="2" width="20" style="1" customWidth="1"/>
    <col min="3" max="3" width="33.140625" style="1" customWidth="1"/>
    <col min="4" max="4" width="10.140625" style="1" customWidth="1"/>
    <col min="5" max="5" width="8.28515625" style="1" customWidth="1"/>
    <col min="6" max="6" width="12.5703125" style="1" customWidth="1"/>
    <col min="7" max="7" width="9" style="1" customWidth="1"/>
    <col min="8" max="8" width="14.140625" style="1" customWidth="1"/>
    <col min="9" max="9" width="9.7109375" style="1" customWidth="1"/>
    <col min="10" max="10" width="15" style="43" customWidth="1"/>
    <col min="11" max="11" width="9.7109375" style="1" customWidth="1"/>
    <col min="12" max="12" width="16.5703125" style="43" customWidth="1"/>
    <col min="13" max="15384" width="9.140625" style="1" bestFit="1" customWidth="1"/>
  </cols>
  <sheetData>
    <row r="1" spans="1:12" s="2" customFormat="1" ht="18" x14ac:dyDescent="0.25">
      <c r="A1" s="4"/>
      <c r="B1" s="3"/>
      <c r="C1" s="3"/>
      <c r="D1" s="3"/>
      <c r="E1" s="3"/>
      <c r="F1" s="78"/>
      <c r="G1" s="56"/>
      <c r="H1" s="56"/>
      <c r="I1" s="56"/>
      <c r="J1" s="56"/>
      <c r="K1" s="56"/>
      <c r="L1" s="44"/>
    </row>
    <row r="2" spans="1:12" s="2" customFormat="1" ht="18" x14ac:dyDescent="0.25">
      <c r="A2" s="72"/>
      <c r="B2" s="73"/>
      <c r="C2" s="73"/>
      <c r="D2" s="73"/>
      <c r="E2" s="3"/>
      <c r="F2" s="56"/>
      <c r="G2" s="56"/>
      <c r="H2" s="56"/>
      <c r="I2" s="56"/>
      <c r="J2" s="56"/>
      <c r="K2" s="56"/>
      <c r="L2" s="44"/>
    </row>
    <row r="3" spans="1:12" s="2" customFormat="1" ht="18" x14ac:dyDescent="0.25">
      <c r="A3" s="5"/>
      <c r="B3" s="3"/>
      <c r="C3" s="3"/>
      <c r="D3" s="3"/>
      <c r="E3" s="3"/>
      <c r="F3" s="56"/>
      <c r="G3" s="56"/>
      <c r="H3" s="56"/>
      <c r="I3" s="56"/>
      <c r="J3" s="56"/>
      <c r="K3" s="56"/>
      <c r="L3" s="44"/>
    </row>
    <row r="4" spans="1:12" s="1" customFormat="1" ht="18" x14ac:dyDescent="0.25">
      <c r="B4" s="3"/>
      <c r="C4" s="3"/>
      <c r="D4" s="3"/>
      <c r="E4" s="3"/>
      <c r="F4" s="56"/>
      <c r="G4" s="56"/>
      <c r="H4" s="56"/>
      <c r="I4" s="56"/>
      <c r="J4" s="56"/>
      <c r="K4" s="56"/>
      <c r="L4" s="43"/>
    </row>
    <row r="5" spans="1:12" s="1" customFormat="1" ht="18" x14ac:dyDescent="0.25">
      <c r="B5" s="3"/>
      <c r="C5" s="3"/>
      <c r="D5" s="3"/>
      <c r="E5" s="3"/>
      <c r="F5" s="56"/>
      <c r="G5" s="56"/>
      <c r="H5" s="56"/>
      <c r="I5" s="56"/>
      <c r="J5" s="56"/>
      <c r="K5" s="56"/>
      <c r="L5" s="43"/>
    </row>
    <row r="6" spans="1:12" s="1" customFormat="1" ht="18" x14ac:dyDescent="0.25">
      <c r="A6" s="3"/>
      <c r="B6" s="3"/>
      <c r="C6" s="3"/>
      <c r="D6" s="3"/>
      <c r="E6" s="3"/>
      <c r="F6" s="56"/>
      <c r="G6" s="56"/>
      <c r="H6" s="56"/>
      <c r="I6" s="56"/>
      <c r="J6" s="56"/>
      <c r="K6" s="56"/>
      <c r="L6" s="43"/>
    </row>
    <row r="7" spans="1:12" s="2" customFormat="1" ht="18" x14ac:dyDescent="0.25">
      <c r="A7" s="3"/>
      <c r="B7" s="3"/>
      <c r="C7" s="3"/>
      <c r="D7" s="3"/>
      <c r="E7" s="3"/>
      <c r="F7" s="3"/>
      <c r="G7" s="3"/>
      <c r="H7" s="3"/>
      <c r="I7" s="3"/>
      <c r="J7" s="42"/>
      <c r="K7" s="3"/>
      <c r="L7" s="44"/>
    </row>
    <row r="8" spans="1:12" s="2" customFormat="1" ht="18" x14ac:dyDescent="0.25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4"/>
    </row>
    <row r="9" spans="1:12" s="2" customFormat="1" ht="12.75" x14ac:dyDescent="0.2">
      <c r="A9" s="74" t="s">
        <v>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44"/>
    </row>
    <row r="10" spans="1:12" s="2" customFormat="1" ht="18" x14ac:dyDescent="0.25">
      <c r="A10" s="3"/>
      <c r="B10" s="3"/>
      <c r="C10" s="3"/>
      <c r="D10" s="3"/>
      <c r="E10" s="3"/>
      <c r="F10" s="3"/>
      <c r="G10" s="3"/>
      <c r="H10" s="3"/>
      <c r="I10" s="3"/>
      <c r="J10" s="42"/>
      <c r="K10" s="3"/>
      <c r="L10" s="44"/>
    </row>
    <row r="11" spans="1:12" s="2" customFormat="1" ht="33.75" customHeight="1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44"/>
    </row>
    <row r="12" spans="1:12" s="2" customFormat="1" ht="12.75" x14ac:dyDescent="0.2">
      <c r="A12" s="80" t="s">
        <v>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44"/>
    </row>
    <row r="13" spans="1:12" s="2" customFormat="1" ht="18" x14ac:dyDescent="0.25">
      <c r="A13" s="3"/>
      <c r="B13" s="3"/>
      <c r="C13" s="3"/>
      <c r="D13" s="3"/>
      <c r="E13" s="3"/>
      <c r="F13" s="3"/>
      <c r="G13" s="3"/>
      <c r="H13" s="3"/>
      <c r="I13" s="3"/>
      <c r="J13" s="42"/>
      <c r="K13" s="3"/>
      <c r="L13" s="44"/>
    </row>
    <row r="14" spans="1:12" s="1" customFormat="1" x14ac:dyDescent="0.2">
      <c r="A14" s="55" t="s">
        <v>297</v>
      </c>
      <c r="J14" s="43"/>
      <c r="L14" s="43"/>
    </row>
    <row r="15" spans="1:12" s="6" customFormat="1" x14ac:dyDescent="0.2">
      <c r="A15" s="5" t="s">
        <v>4</v>
      </c>
      <c r="H15" s="81" t="s">
        <v>5</v>
      </c>
      <c r="I15" s="82"/>
      <c r="J15" s="81" t="s">
        <v>6</v>
      </c>
      <c r="K15" s="82"/>
      <c r="L15" s="52"/>
    </row>
    <row r="16" spans="1:12" s="2" customFormat="1" x14ac:dyDescent="0.2">
      <c r="A16" s="5" t="s">
        <v>4</v>
      </c>
      <c r="B16" s="1"/>
      <c r="E16" s="67" t="s">
        <v>7</v>
      </c>
      <c r="F16" s="67"/>
      <c r="G16" s="67"/>
      <c r="H16" s="65" t="s">
        <v>8</v>
      </c>
      <c r="I16" s="66"/>
      <c r="J16" s="83" t="s">
        <v>290</v>
      </c>
      <c r="K16" s="84"/>
      <c r="L16" s="44"/>
    </row>
    <row r="17" spans="1:12" s="2" customFormat="1" x14ac:dyDescent="0.2">
      <c r="E17" s="67" t="s">
        <v>9</v>
      </c>
      <c r="F17" s="67"/>
      <c r="G17" s="67"/>
      <c r="H17" s="65" t="s">
        <v>10</v>
      </c>
      <c r="I17" s="66"/>
      <c r="J17" s="76" t="s">
        <v>11</v>
      </c>
      <c r="K17" s="77"/>
      <c r="L17" s="44"/>
    </row>
    <row r="18" spans="1:12" s="2" customFormat="1" outlineLevel="1" x14ac:dyDescent="0.2">
      <c r="E18" s="67" t="s">
        <v>12</v>
      </c>
      <c r="F18" s="67"/>
      <c r="G18" s="67"/>
      <c r="H18" s="65" t="s">
        <v>13</v>
      </c>
      <c r="I18" s="68"/>
      <c r="J18" s="68"/>
      <c r="K18" s="66"/>
      <c r="L18" s="44"/>
    </row>
    <row r="19" spans="1:12" s="2" customFormat="1" x14ac:dyDescent="0.2">
      <c r="A19" s="54" t="s">
        <v>296</v>
      </c>
      <c r="C19" s="1"/>
      <c r="J19" s="44"/>
      <c r="L19" s="44"/>
    </row>
    <row r="20" spans="1:12" s="2" customFormat="1" ht="16.5" customHeight="1" x14ac:dyDescent="0.2">
      <c r="A20" s="60" t="s">
        <v>14</v>
      </c>
      <c r="B20" s="60" t="s">
        <v>15</v>
      </c>
      <c r="C20" s="60" t="s">
        <v>16</v>
      </c>
      <c r="D20" s="60" t="s">
        <v>17</v>
      </c>
      <c r="E20" s="60" t="s">
        <v>18</v>
      </c>
      <c r="F20" s="60" t="s">
        <v>19</v>
      </c>
      <c r="G20" s="60" t="s">
        <v>20</v>
      </c>
      <c r="H20" s="60" t="s">
        <v>21</v>
      </c>
      <c r="I20" s="60" t="s">
        <v>22</v>
      </c>
      <c r="J20" s="69" t="s">
        <v>23</v>
      </c>
      <c r="K20" s="7" t="s">
        <v>24</v>
      </c>
      <c r="L20" s="44"/>
    </row>
    <row r="21" spans="1:12" s="2" customFormat="1" ht="38.2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70"/>
      <c r="K21" s="8" t="s">
        <v>25</v>
      </c>
      <c r="L21" s="44"/>
    </row>
    <row r="22" spans="1:12" s="2" customFormat="1" ht="36.75" customHeight="1" x14ac:dyDescent="0.2">
      <c r="A22" s="62"/>
      <c r="B22" s="62"/>
      <c r="C22" s="62"/>
      <c r="D22" s="62"/>
      <c r="E22" s="62"/>
      <c r="F22" s="62"/>
      <c r="G22" s="62"/>
      <c r="H22" s="62"/>
      <c r="I22" s="62"/>
      <c r="J22" s="71"/>
      <c r="K22" s="8" t="s">
        <v>26</v>
      </c>
      <c r="L22" s="44"/>
    </row>
    <row r="23" spans="1:12" s="2" customFormat="1" ht="15" customHeight="1" x14ac:dyDescent="0.2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  <c r="H23" s="9">
        <v>8</v>
      </c>
      <c r="I23" s="9">
        <v>9</v>
      </c>
      <c r="J23" s="45">
        <v>10</v>
      </c>
      <c r="K23" s="10">
        <v>11</v>
      </c>
      <c r="L23" s="44"/>
    </row>
    <row r="24" spans="1:12" s="2" customFormat="1" ht="1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46"/>
      <c r="K24" s="11"/>
      <c r="L24" s="44"/>
    </row>
    <row r="25" spans="1:12" s="2" customFormat="1" x14ac:dyDescent="0.2">
      <c r="A25" s="63" t="s">
        <v>27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44"/>
    </row>
    <row r="26" spans="1:12" s="2" customFormat="1" ht="45" x14ac:dyDescent="0.2">
      <c r="A26" s="13" t="s">
        <v>28</v>
      </c>
      <c r="B26" s="14" t="s">
        <v>29</v>
      </c>
      <c r="C26" s="14" t="s">
        <v>30</v>
      </c>
      <c r="D26" s="15" t="s">
        <v>31</v>
      </c>
      <c r="E26" s="16" t="s">
        <v>32</v>
      </c>
      <c r="F26" s="16" t="s">
        <v>33</v>
      </c>
      <c r="G26" s="17"/>
      <c r="H26" s="17"/>
      <c r="I26" s="16" t="s">
        <v>34</v>
      </c>
      <c r="J26" s="47"/>
      <c r="K26" s="18" t="s">
        <v>35</v>
      </c>
      <c r="L26" s="44"/>
    </row>
    <row r="27" spans="1:12" s="2" customFormat="1" x14ac:dyDescent="0.2">
      <c r="A27" s="19"/>
      <c r="B27" s="12"/>
      <c r="C27" s="14" t="s">
        <v>36</v>
      </c>
      <c r="D27" s="15"/>
      <c r="E27" s="17"/>
      <c r="F27" s="16" t="s">
        <v>37</v>
      </c>
      <c r="G27" s="17"/>
      <c r="H27" s="16" t="s">
        <v>38</v>
      </c>
      <c r="I27" s="16" t="s">
        <v>39</v>
      </c>
      <c r="J27" s="48" t="s">
        <v>40</v>
      </c>
      <c r="K27" s="18"/>
      <c r="L27" s="44"/>
    </row>
    <row r="28" spans="1:12" s="2" customFormat="1" x14ac:dyDescent="0.2">
      <c r="A28" s="19"/>
      <c r="B28" s="12"/>
      <c r="C28" s="14" t="s">
        <v>41</v>
      </c>
      <c r="D28" s="15"/>
      <c r="E28" s="17"/>
      <c r="F28" s="16" t="s">
        <v>42</v>
      </c>
      <c r="G28" s="17"/>
      <c r="H28" s="16" t="s">
        <v>43</v>
      </c>
      <c r="I28" s="16" t="s">
        <v>44</v>
      </c>
      <c r="J28" s="48" t="s">
        <v>45</v>
      </c>
      <c r="K28" s="18"/>
      <c r="L28" s="44"/>
    </row>
    <row r="29" spans="1:12" s="2" customFormat="1" x14ac:dyDescent="0.2">
      <c r="A29" s="19"/>
      <c r="B29" s="12"/>
      <c r="C29" s="14" t="s">
        <v>46</v>
      </c>
      <c r="D29" s="15"/>
      <c r="E29" s="17"/>
      <c r="F29" s="16" t="s">
        <v>47</v>
      </c>
      <c r="G29" s="17"/>
      <c r="H29" s="16" t="s">
        <v>48</v>
      </c>
      <c r="I29" s="16" t="s">
        <v>49</v>
      </c>
      <c r="J29" s="48" t="s">
        <v>50</v>
      </c>
      <c r="K29" s="18"/>
      <c r="L29" s="44"/>
    </row>
    <row r="30" spans="1:12" s="2" customFormat="1" x14ac:dyDescent="0.2">
      <c r="A30" s="19"/>
      <c r="B30" s="12"/>
      <c r="C30" s="14" t="s">
        <v>51</v>
      </c>
      <c r="D30" s="15"/>
      <c r="E30" s="17"/>
      <c r="F30" s="17"/>
      <c r="G30" s="17"/>
      <c r="H30" s="17"/>
      <c r="I30" s="16"/>
      <c r="J30" s="47"/>
      <c r="K30" s="18"/>
      <c r="L30" s="44"/>
    </row>
    <row r="31" spans="1:12" s="2" customFormat="1" x14ac:dyDescent="0.2">
      <c r="A31" s="19"/>
      <c r="B31" s="12"/>
      <c r="C31" s="14" t="s">
        <v>52</v>
      </c>
      <c r="D31" s="15" t="s">
        <v>53</v>
      </c>
      <c r="E31" s="16" t="s">
        <v>54</v>
      </c>
      <c r="F31" s="17"/>
      <c r="G31" s="17"/>
      <c r="H31" s="16" t="s">
        <v>55</v>
      </c>
      <c r="I31" s="16" t="s">
        <v>54</v>
      </c>
      <c r="J31" s="48" t="s">
        <v>56</v>
      </c>
      <c r="K31" s="18"/>
      <c r="L31" s="44"/>
    </row>
    <row r="32" spans="1:12" s="2" customFormat="1" x14ac:dyDescent="0.2">
      <c r="A32" s="19"/>
      <c r="B32" s="12"/>
      <c r="C32" s="14" t="s">
        <v>57</v>
      </c>
      <c r="D32" s="15" t="s">
        <v>53</v>
      </c>
      <c r="E32" s="16" t="s">
        <v>58</v>
      </c>
      <c r="F32" s="17"/>
      <c r="G32" s="17"/>
      <c r="H32" s="16" t="s">
        <v>59</v>
      </c>
      <c r="I32" s="16" t="s">
        <v>58</v>
      </c>
      <c r="J32" s="48" t="s">
        <v>60</v>
      </c>
      <c r="K32" s="18"/>
      <c r="L32" s="44"/>
    </row>
    <row r="33" spans="1:12" s="2" customFormat="1" ht="15.75" x14ac:dyDescent="0.2">
      <c r="A33" s="20"/>
      <c r="B33" s="21"/>
      <c r="C33" s="22" t="s">
        <v>61</v>
      </c>
      <c r="D33" s="23"/>
      <c r="E33" s="24"/>
      <c r="F33" s="24"/>
      <c r="G33" s="24"/>
      <c r="H33" s="25" t="s">
        <v>62</v>
      </c>
      <c r="I33" s="25"/>
      <c r="J33" s="49" t="s">
        <v>63</v>
      </c>
      <c r="K33" s="26" t="s">
        <v>64</v>
      </c>
      <c r="L33" s="44"/>
    </row>
    <row r="34" spans="1:12" s="2" customFormat="1" ht="75" x14ac:dyDescent="0.2">
      <c r="A34" s="13" t="s">
        <v>65</v>
      </c>
      <c r="B34" s="14" t="s">
        <v>66</v>
      </c>
      <c r="C34" s="14" t="s">
        <v>67</v>
      </c>
      <c r="D34" s="15" t="s">
        <v>68</v>
      </c>
      <c r="E34" s="16" t="s">
        <v>69</v>
      </c>
      <c r="F34" s="16" t="s">
        <v>70</v>
      </c>
      <c r="G34" s="17"/>
      <c r="H34" s="17"/>
      <c r="I34" s="16" t="s">
        <v>71</v>
      </c>
      <c r="J34" s="47"/>
      <c r="K34" s="18"/>
      <c r="L34" s="44"/>
    </row>
    <row r="35" spans="1:12" s="2" customFormat="1" x14ac:dyDescent="0.2">
      <c r="A35" s="19"/>
      <c r="B35" s="12"/>
      <c r="C35" s="14" t="s">
        <v>36</v>
      </c>
      <c r="D35" s="15"/>
      <c r="E35" s="17"/>
      <c r="F35" s="17"/>
      <c r="G35" s="17"/>
      <c r="H35" s="17"/>
      <c r="I35" s="16"/>
      <c r="J35" s="47"/>
      <c r="K35" s="18"/>
      <c r="L35" s="44"/>
    </row>
    <row r="36" spans="1:12" s="2" customFormat="1" x14ac:dyDescent="0.2">
      <c r="A36" s="19"/>
      <c r="B36" s="12"/>
      <c r="C36" s="14" t="s">
        <v>41</v>
      </c>
      <c r="D36" s="15"/>
      <c r="E36" s="17"/>
      <c r="F36" s="16" t="s">
        <v>70</v>
      </c>
      <c r="G36" s="17"/>
      <c r="H36" s="16" t="s">
        <v>72</v>
      </c>
      <c r="I36" s="16" t="s">
        <v>73</v>
      </c>
      <c r="J36" s="48" t="s">
        <v>74</v>
      </c>
      <c r="K36" s="18"/>
      <c r="L36" s="44"/>
    </row>
    <row r="37" spans="1:12" s="2" customFormat="1" x14ac:dyDescent="0.2">
      <c r="A37" s="19"/>
      <c r="B37" s="12"/>
      <c r="C37" s="14" t="s">
        <v>46</v>
      </c>
      <c r="D37" s="15"/>
      <c r="E37" s="17"/>
      <c r="F37" s="17"/>
      <c r="G37" s="17"/>
      <c r="H37" s="17"/>
      <c r="I37" s="16"/>
      <c r="J37" s="47"/>
      <c r="K37" s="18"/>
      <c r="L37" s="44"/>
    </row>
    <row r="38" spans="1:12" s="2" customFormat="1" x14ac:dyDescent="0.2">
      <c r="A38" s="19"/>
      <c r="B38" s="12"/>
      <c r="C38" s="14" t="s">
        <v>51</v>
      </c>
      <c r="D38" s="15"/>
      <c r="E38" s="17"/>
      <c r="F38" s="17"/>
      <c r="G38" s="17"/>
      <c r="H38" s="17"/>
      <c r="I38" s="16"/>
      <c r="J38" s="47"/>
      <c r="K38" s="18"/>
      <c r="L38" s="44"/>
    </row>
    <row r="39" spans="1:12" s="2" customFormat="1" x14ac:dyDescent="0.2">
      <c r="A39" s="19"/>
      <c r="B39" s="12"/>
      <c r="C39" s="14" t="s">
        <v>52</v>
      </c>
      <c r="D39" s="15" t="s">
        <v>53</v>
      </c>
      <c r="E39" s="16" t="s">
        <v>75</v>
      </c>
      <c r="F39" s="17"/>
      <c r="G39" s="17"/>
      <c r="H39" s="17"/>
      <c r="I39" s="16" t="s">
        <v>75</v>
      </c>
      <c r="J39" s="47"/>
      <c r="K39" s="18"/>
      <c r="L39" s="44"/>
    </row>
    <row r="40" spans="1:12" s="2" customFormat="1" x14ac:dyDescent="0.2">
      <c r="A40" s="19"/>
      <c r="B40" s="12"/>
      <c r="C40" s="14" t="s">
        <v>57</v>
      </c>
      <c r="D40" s="15" t="s">
        <v>53</v>
      </c>
      <c r="E40" s="16" t="s">
        <v>75</v>
      </c>
      <c r="F40" s="17"/>
      <c r="G40" s="17"/>
      <c r="H40" s="17"/>
      <c r="I40" s="16" t="s">
        <v>75</v>
      </c>
      <c r="J40" s="47"/>
      <c r="K40" s="18"/>
      <c r="L40" s="44"/>
    </row>
    <row r="41" spans="1:12" s="2" customFormat="1" ht="15.75" x14ac:dyDescent="0.2">
      <c r="A41" s="20"/>
      <c r="B41" s="21"/>
      <c r="C41" s="22" t="s">
        <v>61</v>
      </c>
      <c r="D41" s="23"/>
      <c r="E41" s="24"/>
      <c r="F41" s="24"/>
      <c r="G41" s="24"/>
      <c r="H41" s="25" t="s">
        <v>72</v>
      </c>
      <c r="I41" s="25"/>
      <c r="J41" s="49" t="s">
        <v>74</v>
      </c>
      <c r="K41" s="26" t="s">
        <v>76</v>
      </c>
      <c r="L41" s="44"/>
    </row>
    <row r="42" spans="1:12" s="2" customFormat="1" ht="90" x14ac:dyDescent="0.2">
      <c r="A42" s="13" t="s">
        <v>77</v>
      </c>
      <c r="B42" s="14" t="s">
        <v>78</v>
      </c>
      <c r="C42" s="14" t="s">
        <v>79</v>
      </c>
      <c r="D42" s="15" t="s">
        <v>80</v>
      </c>
      <c r="E42" s="16" t="s">
        <v>81</v>
      </c>
      <c r="F42" s="16" t="s">
        <v>82</v>
      </c>
      <c r="G42" s="17"/>
      <c r="H42" s="17"/>
      <c r="I42" s="16" t="s">
        <v>83</v>
      </c>
      <c r="J42" s="47"/>
      <c r="K42" s="18" t="s">
        <v>84</v>
      </c>
      <c r="L42" s="44"/>
    </row>
    <row r="43" spans="1:12" s="2" customFormat="1" x14ac:dyDescent="0.2">
      <c r="A43" s="19"/>
      <c r="B43" s="12"/>
      <c r="C43" s="14" t="s">
        <v>36</v>
      </c>
      <c r="D43" s="15"/>
      <c r="E43" s="17"/>
      <c r="F43" s="16" t="s">
        <v>85</v>
      </c>
      <c r="G43" s="17"/>
      <c r="H43" s="16" t="s">
        <v>86</v>
      </c>
      <c r="I43" s="16" t="s">
        <v>39</v>
      </c>
      <c r="J43" s="48" t="s">
        <v>87</v>
      </c>
      <c r="K43" s="18"/>
      <c r="L43" s="44"/>
    </row>
    <row r="44" spans="1:12" s="2" customFormat="1" x14ac:dyDescent="0.2">
      <c r="A44" s="19"/>
      <c r="B44" s="12"/>
      <c r="C44" s="14" t="s">
        <v>41</v>
      </c>
      <c r="D44" s="15"/>
      <c r="E44" s="17"/>
      <c r="F44" s="16" t="s">
        <v>88</v>
      </c>
      <c r="G44" s="17"/>
      <c r="H44" s="16" t="s">
        <v>89</v>
      </c>
      <c r="I44" s="16" t="s">
        <v>90</v>
      </c>
      <c r="J44" s="48" t="s">
        <v>91</v>
      </c>
      <c r="K44" s="18"/>
      <c r="L44" s="44"/>
    </row>
    <row r="45" spans="1:12" s="2" customFormat="1" x14ac:dyDescent="0.2">
      <c r="A45" s="19"/>
      <c r="B45" s="12"/>
      <c r="C45" s="14" t="s">
        <v>46</v>
      </c>
      <c r="D45" s="15"/>
      <c r="E45" s="17"/>
      <c r="F45" s="16" t="s">
        <v>92</v>
      </c>
      <c r="G45" s="17"/>
      <c r="H45" s="16" t="s">
        <v>93</v>
      </c>
      <c r="I45" s="16" t="s">
        <v>49</v>
      </c>
      <c r="J45" s="48" t="s">
        <v>94</v>
      </c>
      <c r="K45" s="18"/>
      <c r="L45" s="44"/>
    </row>
    <row r="46" spans="1:12" s="2" customFormat="1" x14ac:dyDescent="0.2">
      <c r="A46" s="19"/>
      <c r="B46" s="12"/>
      <c r="C46" s="14" t="s">
        <v>51</v>
      </c>
      <c r="D46" s="15"/>
      <c r="E46" s="17"/>
      <c r="F46" s="16" t="s">
        <v>95</v>
      </c>
      <c r="G46" s="17"/>
      <c r="H46" s="16" t="s">
        <v>96</v>
      </c>
      <c r="I46" s="16" t="s">
        <v>97</v>
      </c>
      <c r="J46" s="48" t="s">
        <v>98</v>
      </c>
      <c r="K46" s="18"/>
      <c r="L46" s="44"/>
    </row>
    <row r="47" spans="1:12" s="2" customFormat="1" x14ac:dyDescent="0.2">
      <c r="A47" s="19"/>
      <c r="B47" s="12"/>
      <c r="C47" s="14" t="s">
        <v>52</v>
      </c>
      <c r="D47" s="15" t="s">
        <v>53</v>
      </c>
      <c r="E47" s="16" t="s">
        <v>99</v>
      </c>
      <c r="F47" s="17"/>
      <c r="G47" s="17"/>
      <c r="H47" s="16" t="s">
        <v>100</v>
      </c>
      <c r="I47" s="16" t="s">
        <v>99</v>
      </c>
      <c r="J47" s="48">
        <v>8533.77</v>
      </c>
      <c r="K47" s="18"/>
      <c r="L47" s="44"/>
    </row>
    <row r="48" spans="1:12" s="2" customFormat="1" ht="30" x14ac:dyDescent="0.2">
      <c r="A48" s="19"/>
      <c r="B48" s="12"/>
      <c r="C48" s="14" t="s">
        <v>57</v>
      </c>
      <c r="D48" s="15" t="s">
        <v>53</v>
      </c>
      <c r="E48" s="16" t="s">
        <v>101</v>
      </c>
      <c r="F48" s="17"/>
      <c r="G48" s="16" t="s">
        <v>102</v>
      </c>
      <c r="H48" s="16" t="s">
        <v>103</v>
      </c>
      <c r="I48" s="16" t="s">
        <v>104</v>
      </c>
      <c r="J48" s="48" t="s">
        <v>105</v>
      </c>
      <c r="K48" s="18"/>
      <c r="L48" s="44"/>
    </row>
    <row r="49" spans="1:12" s="2" customFormat="1" ht="15.75" x14ac:dyDescent="0.2">
      <c r="A49" s="20"/>
      <c r="B49" s="21"/>
      <c r="C49" s="22" t="s">
        <v>61</v>
      </c>
      <c r="D49" s="23"/>
      <c r="E49" s="24"/>
      <c r="F49" s="24"/>
      <c r="G49" s="24"/>
      <c r="H49" s="25" t="s">
        <v>106</v>
      </c>
      <c r="I49" s="25"/>
      <c r="J49" s="49">
        <v>33636.57</v>
      </c>
      <c r="K49" s="26" t="s">
        <v>107</v>
      </c>
      <c r="L49" s="44"/>
    </row>
    <row r="50" spans="1:12" s="2" customFormat="1" ht="90" x14ac:dyDescent="0.2">
      <c r="A50" s="13" t="s">
        <v>108</v>
      </c>
      <c r="B50" s="14" t="s">
        <v>109</v>
      </c>
      <c r="C50" s="14" t="s">
        <v>110</v>
      </c>
      <c r="D50" s="15" t="s">
        <v>68</v>
      </c>
      <c r="E50" s="16" t="s">
        <v>111</v>
      </c>
      <c r="F50" s="16" t="s">
        <v>112</v>
      </c>
      <c r="G50" s="17"/>
      <c r="H50" s="17"/>
      <c r="I50" s="16" t="s">
        <v>113</v>
      </c>
      <c r="J50" s="47"/>
      <c r="K50" s="18"/>
      <c r="L50" s="44"/>
    </row>
    <row r="51" spans="1:12" s="2" customFormat="1" x14ac:dyDescent="0.2">
      <c r="A51" s="19"/>
      <c r="B51" s="12"/>
      <c r="C51" s="14" t="s">
        <v>36</v>
      </c>
      <c r="D51" s="15"/>
      <c r="E51" s="17"/>
      <c r="F51" s="17"/>
      <c r="G51" s="17"/>
      <c r="H51" s="17"/>
      <c r="I51" s="16"/>
      <c r="J51" s="47"/>
      <c r="K51" s="18"/>
      <c r="L51" s="44"/>
    </row>
    <row r="52" spans="1:12" s="2" customFormat="1" x14ac:dyDescent="0.2">
      <c r="A52" s="19"/>
      <c r="B52" s="12"/>
      <c r="C52" s="14" t="s">
        <v>41</v>
      </c>
      <c r="D52" s="15"/>
      <c r="E52" s="17"/>
      <c r="F52" s="16" t="s">
        <v>112</v>
      </c>
      <c r="G52" s="17"/>
      <c r="H52" s="16" t="s">
        <v>114</v>
      </c>
      <c r="I52" s="16" t="s">
        <v>115</v>
      </c>
      <c r="J52" s="48" t="s">
        <v>116</v>
      </c>
      <c r="K52" s="18"/>
      <c r="L52" s="44"/>
    </row>
    <row r="53" spans="1:12" s="2" customFormat="1" x14ac:dyDescent="0.2">
      <c r="A53" s="19"/>
      <c r="B53" s="12"/>
      <c r="C53" s="14" t="s">
        <v>46</v>
      </c>
      <c r="D53" s="15"/>
      <c r="E53" s="17"/>
      <c r="F53" s="17"/>
      <c r="G53" s="17"/>
      <c r="H53" s="17"/>
      <c r="I53" s="16"/>
      <c r="J53" s="47"/>
      <c r="K53" s="18"/>
      <c r="L53" s="44"/>
    </row>
    <row r="54" spans="1:12" s="2" customFormat="1" x14ac:dyDescent="0.2">
      <c r="A54" s="19"/>
      <c r="B54" s="12"/>
      <c r="C54" s="14" t="s">
        <v>51</v>
      </c>
      <c r="D54" s="15"/>
      <c r="E54" s="17"/>
      <c r="F54" s="17"/>
      <c r="G54" s="17"/>
      <c r="H54" s="17"/>
      <c r="I54" s="16"/>
      <c r="J54" s="47"/>
      <c r="K54" s="18"/>
      <c r="L54" s="44"/>
    </row>
    <row r="55" spans="1:12" s="2" customFormat="1" x14ac:dyDescent="0.2">
      <c r="A55" s="19"/>
      <c r="B55" s="12"/>
      <c r="C55" s="14" t="s">
        <v>52</v>
      </c>
      <c r="D55" s="15" t="s">
        <v>53</v>
      </c>
      <c r="E55" s="16" t="s">
        <v>75</v>
      </c>
      <c r="F55" s="17"/>
      <c r="G55" s="17"/>
      <c r="H55" s="17"/>
      <c r="I55" s="16" t="s">
        <v>75</v>
      </c>
      <c r="J55" s="47"/>
      <c r="K55" s="18"/>
      <c r="L55" s="44"/>
    </row>
    <row r="56" spans="1:12" s="2" customFormat="1" x14ac:dyDescent="0.2">
      <c r="A56" s="19"/>
      <c r="B56" s="12"/>
      <c r="C56" s="14" t="s">
        <v>57</v>
      </c>
      <c r="D56" s="15" t="s">
        <v>53</v>
      </c>
      <c r="E56" s="16" t="s">
        <v>75</v>
      </c>
      <c r="F56" s="17"/>
      <c r="G56" s="17"/>
      <c r="H56" s="17"/>
      <c r="I56" s="16" t="s">
        <v>75</v>
      </c>
      <c r="J56" s="47"/>
      <c r="K56" s="18"/>
      <c r="L56" s="44"/>
    </row>
    <row r="57" spans="1:12" s="2" customFormat="1" ht="15.75" x14ac:dyDescent="0.2">
      <c r="A57" s="20"/>
      <c r="B57" s="21"/>
      <c r="C57" s="22" t="s">
        <v>61</v>
      </c>
      <c r="D57" s="23"/>
      <c r="E57" s="24"/>
      <c r="F57" s="24"/>
      <c r="G57" s="24"/>
      <c r="H57" s="25" t="s">
        <v>114</v>
      </c>
      <c r="I57" s="25"/>
      <c r="J57" s="49" t="s">
        <v>116</v>
      </c>
      <c r="K57" s="26" t="s">
        <v>117</v>
      </c>
      <c r="L57" s="44"/>
    </row>
    <row r="58" spans="1:12" s="2" customFormat="1" ht="120" x14ac:dyDescent="0.2">
      <c r="A58" s="13" t="s">
        <v>118</v>
      </c>
      <c r="B58" s="14" t="s">
        <v>119</v>
      </c>
      <c r="C58" s="14" t="s">
        <v>120</v>
      </c>
      <c r="D58" s="15" t="s">
        <v>121</v>
      </c>
      <c r="E58" s="16" t="s">
        <v>122</v>
      </c>
      <c r="F58" s="16" t="s">
        <v>123</v>
      </c>
      <c r="G58" s="17"/>
      <c r="H58" s="17"/>
      <c r="I58" s="16" t="s">
        <v>124</v>
      </c>
      <c r="J58" s="47"/>
      <c r="K58" s="18" t="s">
        <v>125</v>
      </c>
      <c r="L58" s="44"/>
    </row>
    <row r="59" spans="1:12" s="2" customFormat="1" x14ac:dyDescent="0.2">
      <c r="A59" s="19"/>
      <c r="B59" s="12"/>
      <c r="C59" s="14" t="s">
        <v>36</v>
      </c>
      <c r="D59" s="15"/>
      <c r="E59" s="17"/>
      <c r="F59" s="16" t="s">
        <v>126</v>
      </c>
      <c r="G59" s="16" t="s">
        <v>127</v>
      </c>
      <c r="H59" s="16" t="s">
        <v>128</v>
      </c>
      <c r="I59" s="16" t="s">
        <v>39</v>
      </c>
      <c r="J59" s="48" t="s">
        <v>129</v>
      </c>
      <c r="K59" s="18"/>
      <c r="L59" s="44"/>
    </row>
    <row r="60" spans="1:12" s="2" customFormat="1" x14ac:dyDescent="0.2">
      <c r="A60" s="19"/>
      <c r="B60" s="12"/>
      <c r="C60" s="14" t="s">
        <v>41</v>
      </c>
      <c r="D60" s="15"/>
      <c r="E60" s="17"/>
      <c r="F60" s="16" t="s">
        <v>130</v>
      </c>
      <c r="G60" s="16" t="s">
        <v>131</v>
      </c>
      <c r="H60" s="16" t="s">
        <v>132</v>
      </c>
      <c r="I60" s="16" t="s">
        <v>133</v>
      </c>
      <c r="J60" s="48" t="s">
        <v>134</v>
      </c>
      <c r="K60" s="18"/>
      <c r="L60" s="44"/>
    </row>
    <row r="61" spans="1:12" s="2" customFormat="1" x14ac:dyDescent="0.2">
      <c r="A61" s="19"/>
      <c r="B61" s="12"/>
      <c r="C61" s="14" t="s">
        <v>46</v>
      </c>
      <c r="D61" s="15"/>
      <c r="E61" s="17"/>
      <c r="F61" s="16" t="s">
        <v>135</v>
      </c>
      <c r="G61" s="16" t="s">
        <v>131</v>
      </c>
      <c r="H61" s="16" t="s">
        <v>136</v>
      </c>
      <c r="I61" s="16" t="s">
        <v>49</v>
      </c>
      <c r="J61" s="48" t="s">
        <v>137</v>
      </c>
      <c r="K61" s="18"/>
      <c r="L61" s="44"/>
    </row>
    <row r="62" spans="1:12" s="2" customFormat="1" x14ac:dyDescent="0.2">
      <c r="A62" s="19"/>
      <c r="B62" s="12"/>
      <c r="C62" s="14" t="s">
        <v>51</v>
      </c>
      <c r="D62" s="15"/>
      <c r="E62" s="17"/>
      <c r="F62" s="16" t="s">
        <v>138</v>
      </c>
      <c r="G62" s="17"/>
      <c r="H62" s="16" t="s">
        <v>139</v>
      </c>
      <c r="I62" s="16" t="s">
        <v>140</v>
      </c>
      <c r="J62" s="48" t="s">
        <v>141</v>
      </c>
      <c r="K62" s="18"/>
      <c r="L62" s="44"/>
    </row>
    <row r="63" spans="1:12" s="2" customFormat="1" x14ac:dyDescent="0.2">
      <c r="A63" s="19"/>
      <c r="B63" s="12"/>
      <c r="C63" s="14" t="s">
        <v>52</v>
      </c>
      <c r="D63" s="15" t="s">
        <v>53</v>
      </c>
      <c r="E63" s="16" t="s">
        <v>142</v>
      </c>
      <c r="F63" s="17"/>
      <c r="G63" s="17"/>
      <c r="H63" s="16" t="s">
        <v>143</v>
      </c>
      <c r="I63" s="16" t="s">
        <v>142</v>
      </c>
      <c r="J63" s="48" t="s">
        <v>144</v>
      </c>
      <c r="K63" s="18"/>
      <c r="L63" s="44"/>
    </row>
    <row r="64" spans="1:12" s="2" customFormat="1" ht="30" x14ac:dyDescent="0.2">
      <c r="A64" s="19"/>
      <c r="B64" s="12"/>
      <c r="C64" s="14" t="s">
        <v>57</v>
      </c>
      <c r="D64" s="15" t="s">
        <v>53</v>
      </c>
      <c r="E64" s="16" t="s">
        <v>99</v>
      </c>
      <c r="F64" s="17"/>
      <c r="G64" s="16" t="s">
        <v>102</v>
      </c>
      <c r="H64" s="16" t="s">
        <v>145</v>
      </c>
      <c r="I64" s="16" t="s">
        <v>146</v>
      </c>
      <c r="J64" s="48" t="s">
        <v>147</v>
      </c>
      <c r="K64" s="18"/>
      <c r="L64" s="44"/>
    </row>
    <row r="65" spans="1:13" s="2" customFormat="1" ht="15.75" x14ac:dyDescent="0.25">
      <c r="A65" s="20"/>
      <c r="B65" s="21"/>
      <c r="C65" s="22" t="s">
        <v>61</v>
      </c>
      <c r="D65" s="23"/>
      <c r="E65" s="24"/>
      <c r="F65" s="24"/>
      <c r="G65" s="24"/>
      <c r="H65" s="25" t="s">
        <v>148</v>
      </c>
      <c r="I65" s="25"/>
      <c r="J65" s="49" t="s">
        <v>149</v>
      </c>
      <c r="K65" s="26" t="s">
        <v>150</v>
      </c>
      <c r="L65" s="44"/>
      <c r="M65">
        <f>ROUND(((J65+J66)/(E58*100))*1.2,2)</f>
        <v>1302.3599999999999</v>
      </c>
    </row>
    <row r="66" spans="1:13" s="2" customFormat="1" ht="75" x14ac:dyDescent="0.2">
      <c r="A66" s="13" t="s">
        <v>151</v>
      </c>
      <c r="B66" s="14" t="s">
        <v>291</v>
      </c>
      <c r="C66" s="14" t="s">
        <v>152</v>
      </c>
      <c r="D66" s="15" t="s">
        <v>153</v>
      </c>
      <c r="E66" s="16" t="s">
        <v>154</v>
      </c>
      <c r="F66" s="16" t="s">
        <v>155</v>
      </c>
      <c r="G66" s="17"/>
      <c r="H66" s="16" t="s">
        <v>156</v>
      </c>
      <c r="I66" s="16" t="s">
        <v>157</v>
      </c>
      <c r="J66" s="49" t="s">
        <v>158</v>
      </c>
      <c r="K66" s="18"/>
      <c r="L66" s="44"/>
    </row>
    <row r="67" spans="1:13" s="2" customFormat="1" ht="120" x14ac:dyDescent="0.2">
      <c r="A67" s="13" t="s">
        <v>159</v>
      </c>
      <c r="B67" s="14" t="s">
        <v>160</v>
      </c>
      <c r="C67" s="14" t="s">
        <v>161</v>
      </c>
      <c r="D67" s="15" t="s">
        <v>162</v>
      </c>
      <c r="E67" s="16" t="s">
        <v>163</v>
      </c>
      <c r="F67" s="16" t="s">
        <v>164</v>
      </c>
      <c r="G67" s="17"/>
      <c r="H67" s="17"/>
      <c r="I67" s="16" t="s">
        <v>165</v>
      </c>
      <c r="J67" s="47"/>
      <c r="K67" s="18" t="s">
        <v>166</v>
      </c>
      <c r="L67" s="44"/>
    </row>
    <row r="68" spans="1:13" s="2" customFormat="1" x14ac:dyDescent="0.2">
      <c r="A68" s="19"/>
      <c r="B68" s="12"/>
      <c r="C68" s="14" t="s">
        <v>36</v>
      </c>
      <c r="D68" s="15"/>
      <c r="E68" s="17"/>
      <c r="F68" s="16" t="s">
        <v>167</v>
      </c>
      <c r="G68" s="16" t="s">
        <v>127</v>
      </c>
      <c r="H68" s="16" t="s">
        <v>168</v>
      </c>
      <c r="I68" s="16" t="s">
        <v>39</v>
      </c>
      <c r="J68" s="48" t="s">
        <v>169</v>
      </c>
      <c r="K68" s="18"/>
      <c r="L68" s="44"/>
    </row>
    <row r="69" spans="1:13" s="2" customFormat="1" x14ac:dyDescent="0.2">
      <c r="A69" s="19"/>
      <c r="B69" s="12"/>
      <c r="C69" s="14" t="s">
        <v>41</v>
      </c>
      <c r="D69" s="15"/>
      <c r="E69" s="17"/>
      <c r="F69" s="16" t="s">
        <v>170</v>
      </c>
      <c r="G69" s="16" t="s">
        <v>131</v>
      </c>
      <c r="H69" s="16" t="s">
        <v>171</v>
      </c>
      <c r="I69" s="16" t="s">
        <v>172</v>
      </c>
      <c r="J69" s="48" t="s">
        <v>173</v>
      </c>
      <c r="K69" s="18"/>
      <c r="L69" s="44"/>
    </row>
    <row r="70" spans="1:13" s="2" customFormat="1" x14ac:dyDescent="0.2">
      <c r="A70" s="19"/>
      <c r="B70" s="12"/>
      <c r="C70" s="14" t="s">
        <v>46</v>
      </c>
      <c r="D70" s="15"/>
      <c r="E70" s="17"/>
      <c r="F70" s="16" t="s">
        <v>174</v>
      </c>
      <c r="G70" s="16" t="s">
        <v>131</v>
      </c>
      <c r="H70" s="16" t="s">
        <v>175</v>
      </c>
      <c r="I70" s="16" t="s">
        <v>49</v>
      </c>
      <c r="J70" s="48" t="s">
        <v>176</v>
      </c>
      <c r="K70" s="18"/>
      <c r="L70" s="44"/>
    </row>
    <row r="71" spans="1:13" s="2" customFormat="1" x14ac:dyDescent="0.2">
      <c r="A71" s="19"/>
      <c r="B71" s="12"/>
      <c r="C71" s="14" t="s">
        <v>51</v>
      </c>
      <c r="D71" s="15"/>
      <c r="E71" s="17"/>
      <c r="F71" s="16" t="s">
        <v>177</v>
      </c>
      <c r="G71" s="17"/>
      <c r="H71" s="16" t="s">
        <v>178</v>
      </c>
      <c r="I71" s="16" t="s">
        <v>179</v>
      </c>
      <c r="J71" s="48" t="s">
        <v>180</v>
      </c>
      <c r="K71" s="18"/>
      <c r="L71" s="44"/>
    </row>
    <row r="72" spans="1:13" s="2" customFormat="1" x14ac:dyDescent="0.2">
      <c r="A72" s="19"/>
      <c r="B72" s="12"/>
      <c r="C72" s="14" t="s">
        <v>52</v>
      </c>
      <c r="D72" s="15" t="s">
        <v>53</v>
      </c>
      <c r="E72" s="16" t="s">
        <v>142</v>
      </c>
      <c r="F72" s="17"/>
      <c r="G72" s="17"/>
      <c r="H72" s="16" t="s">
        <v>181</v>
      </c>
      <c r="I72" s="16" t="s">
        <v>142</v>
      </c>
      <c r="J72" s="48">
        <v>48315.33</v>
      </c>
      <c r="K72" s="18"/>
      <c r="L72" s="44"/>
    </row>
    <row r="73" spans="1:13" s="2" customFormat="1" ht="30" x14ac:dyDescent="0.2">
      <c r="A73" s="19"/>
      <c r="B73" s="12"/>
      <c r="C73" s="14" t="s">
        <v>57</v>
      </c>
      <c r="D73" s="15" t="s">
        <v>53</v>
      </c>
      <c r="E73" s="16" t="s">
        <v>99</v>
      </c>
      <c r="F73" s="17"/>
      <c r="G73" s="16" t="s">
        <v>102</v>
      </c>
      <c r="H73" s="16" t="s">
        <v>182</v>
      </c>
      <c r="I73" s="16" t="s">
        <v>146</v>
      </c>
      <c r="J73" s="48" t="s">
        <v>183</v>
      </c>
      <c r="K73" s="18"/>
      <c r="L73" s="44"/>
    </row>
    <row r="74" spans="1:13" s="2" customFormat="1" ht="25.5" x14ac:dyDescent="0.25">
      <c r="A74" s="20"/>
      <c r="B74" s="21"/>
      <c r="C74" s="22" t="s">
        <v>61</v>
      </c>
      <c r="D74" s="23"/>
      <c r="E74" s="24"/>
      <c r="F74" s="24"/>
      <c r="G74" s="24"/>
      <c r="H74" s="25" t="s">
        <v>184</v>
      </c>
      <c r="I74" s="25"/>
      <c r="J74" s="49">
        <v>469679.04</v>
      </c>
      <c r="K74" s="26" t="s">
        <v>185</v>
      </c>
      <c r="L74" s="44"/>
      <c r="M74">
        <f>ROUND(((J74+J75+J76+J84+J85+J86)/(E67*1000))*1.2,2)</f>
        <v>625.44000000000005</v>
      </c>
    </row>
    <row r="75" spans="1:13" s="2" customFormat="1" ht="75" x14ac:dyDescent="0.2">
      <c r="A75" s="13" t="s">
        <v>186</v>
      </c>
      <c r="B75" s="14" t="s">
        <v>292</v>
      </c>
      <c r="C75" s="14" t="s">
        <v>187</v>
      </c>
      <c r="D75" s="15" t="s">
        <v>153</v>
      </c>
      <c r="E75" s="16" t="s">
        <v>188</v>
      </c>
      <c r="F75" s="16" t="s">
        <v>189</v>
      </c>
      <c r="G75" s="17"/>
      <c r="H75" s="16" t="s">
        <v>190</v>
      </c>
      <c r="I75" s="16" t="s">
        <v>191</v>
      </c>
      <c r="J75" s="49" t="s">
        <v>192</v>
      </c>
      <c r="K75" s="18"/>
      <c r="L75" s="44"/>
    </row>
    <row r="76" spans="1:13" s="2" customFormat="1" ht="75" x14ac:dyDescent="0.2">
      <c r="A76" s="13" t="s">
        <v>193</v>
      </c>
      <c r="B76" s="14" t="s">
        <v>293</v>
      </c>
      <c r="C76" s="14" t="s">
        <v>194</v>
      </c>
      <c r="D76" s="15" t="s">
        <v>153</v>
      </c>
      <c r="E76" s="16" t="s">
        <v>195</v>
      </c>
      <c r="F76" s="16" t="s">
        <v>196</v>
      </c>
      <c r="G76" s="17"/>
      <c r="H76" s="16" t="s">
        <v>197</v>
      </c>
      <c r="I76" s="16" t="s">
        <v>198</v>
      </c>
      <c r="J76" s="49" t="s">
        <v>199</v>
      </c>
      <c r="K76" s="18"/>
      <c r="L76" s="44"/>
    </row>
    <row r="77" spans="1:13" s="2" customFormat="1" ht="75" x14ac:dyDescent="0.2">
      <c r="A77" s="13" t="s">
        <v>200</v>
      </c>
      <c r="B77" s="14" t="s">
        <v>201</v>
      </c>
      <c r="C77" s="14" t="s">
        <v>202</v>
      </c>
      <c r="D77" s="15" t="s">
        <v>162</v>
      </c>
      <c r="E77" s="16" t="s">
        <v>163</v>
      </c>
      <c r="F77" s="16" t="s">
        <v>203</v>
      </c>
      <c r="G77" s="17"/>
      <c r="H77" s="17"/>
      <c r="I77" s="16" t="s">
        <v>204</v>
      </c>
      <c r="J77" s="47"/>
      <c r="K77" s="18" t="s">
        <v>205</v>
      </c>
      <c r="L77" s="44"/>
    </row>
    <row r="78" spans="1:13" s="2" customFormat="1" x14ac:dyDescent="0.2">
      <c r="A78" s="19"/>
      <c r="B78" s="12"/>
      <c r="C78" s="14" t="s">
        <v>36</v>
      </c>
      <c r="D78" s="15"/>
      <c r="E78" s="17"/>
      <c r="F78" s="17"/>
      <c r="G78" s="16" t="s">
        <v>206</v>
      </c>
      <c r="H78" s="17"/>
      <c r="I78" s="16" t="s">
        <v>39</v>
      </c>
      <c r="J78" s="47"/>
      <c r="K78" s="18"/>
      <c r="L78" s="44"/>
    </row>
    <row r="79" spans="1:13" s="2" customFormat="1" x14ac:dyDescent="0.2">
      <c r="A79" s="19"/>
      <c r="B79" s="12"/>
      <c r="C79" s="14" t="s">
        <v>41</v>
      </c>
      <c r="D79" s="15"/>
      <c r="E79" s="17"/>
      <c r="F79" s="16" t="s">
        <v>207</v>
      </c>
      <c r="G79" s="16" t="s">
        <v>208</v>
      </c>
      <c r="H79" s="16" t="s">
        <v>209</v>
      </c>
      <c r="I79" s="16" t="s">
        <v>186</v>
      </c>
      <c r="J79" s="48" t="s">
        <v>210</v>
      </c>
      <c r="K79" s="18"/>
      <c r="L79" s="44"/>
    </row>
    <row r="80" spans="1:13" s="2" customFormat="1" x14ac:dyDescent="0.2">
      <c r="A80" s="19"/>
      <c r="B80" s="12"/>
      <c r="C80" s="14" t="s">
        <v>46</v>
      </c>
      <c r="D80" s="15"/>
      <c r="E80" s="17"/>
      <c r="F80" s="16" t="s">
        <v>211</v>
      </c>
      <c r="G80" s="16" t="s">
        <v>208</v>
      </c>
      <c r="H80" s="16" t="s">
        <v>212</v>
      </c>
      <c r="I80" s="16" t="s">
        <v>49</v>
      </c>
      <c r="J80" s="48" t="s">
        <v>213</v>
      </c>
      <c r="K80" s="18"/>
      <c r="L80" s="44"/>
    </row>
    <row r="81" spans="1:13" s="2" customFormat="1" x14ac:dyDescent="0.2">
      <c r="A81" s="19"/>
      <c r="B81" s="12"/>
      <c r="C81" s="14" t="s">
        <v>51</v>
      </c>
      <c r="D81" s="15"/>
      <c r="E81" s="17"/>
      <c r="F81" s="16" t="s">
        <v>214</v>
      </c>
      <c r="G81" s="16" t="s">
        <v>118</v>
      </c>
      <c r="H81" s="16" t="s">
        <v>215</v>
      </c>
      <c r="I81" s="16" t="s">
        <v>216</v>
      </c>
      <c r="J81" s="48" t="s">
        <v>217</v>
      </c>
      <c r="K81" s="18"/>
      <c r="L81" s="44"/>
    </row>
    <row r="82" spans="1:13" s="2" customFormat="1" x14ac:dyDescent="0.2">
      <c r="A82" s="19"/>
      <c r="B82" s="12"/>
      <c r="C82" s="14" t="s">
        <v>52</v>
      </c>
      <c r="D82" s="15" t="s">
        <v>53</v>
      </c>
      <c r="E82" s="16" t="s">
        <v>142</v>
      </c>
      <c r="F82" s="17"/>
      <c r="G82" s="17"/>
      <c r="H82" s="16" t="s">
        <v>218</v>
      </c>
      <c r="I82" s="16" t="s">
        <v>142</v>
      </c>
      <c r="J82" s="48">
        <v>9645.4699999999993</v>
      </c>
      <c r="K82" s="18"/>
      <c r="L82" s="44"/>
    </row>
    <row r="83" spans="1:13" s="2" customFormat="1" ht="30" x14ac:dyDescent="0.2">
      <c r="A83" s="19"/>
      <c r="B83" s="12"/>
      <c r="C83" s="14" t="s">
        <v>57</v>
      </c>
      <c r="D83" s="15" t="s">
        <v>53</v>
      </c>
      <c r="E83" s="16" t="s">
        <v>99</v>
      </c>
      <c r="F83" s="17"/>
      <c r="G83" s="16" t="s">
        <v>102</v>
      </c>
      <c r="H83" s="16" t="s">
        <v>219</v>
      </c>
      <c r="I83" s="16" t="s">
        <v>146</v>
      </c>
      <c r="J83" s="48" t="s">
        <v>220</v>
      </c>
      <c r="K83" s="18"/>
      <c r="L83" s="44"/>
    </row>
    <row r="84" spans="1:13" s="2" customFormat="1" ht="25.5" x14ac:dyDescent="0.2">
      <c r="A84" s="20"/>
      <c r="B84" s="21"/>
      <c r="C84" s="22" t="s">
        <v>61</v>
      </c>
      <c r="D84" s="23"/>
      <c r="E84" s="24"/>
      <c r="F84" s="24"/>
      <c r="G84" s="24"/>
      <c r="H84" s="25" t="s">
        <v>221</v>
      </c>
      <c r="I84" s="25"/>
      <c r="J84" s="49">
        <v>132615.92000000001</v>
      </c>
      <c r="K84" s="26" t="s">
        <v>222</v>
      </c>
      <c r="L84" s="44"/>
    </row>
    <row r="85" spans="1:13" s="2" customFormat="1" ht="75" x14ac:dyDescent="0.2">
      <c r="A85" s="13" t="s">
        <v>223</v>
      </c>
      <c r="B85" s="14" t="s">
        <v>292</v>
      </c>
      <c r="C85" s="14" t="s">
        <v>187</v>
      </c>
      <c r="D85" s="15" t="s">
        <v>153</v>
      </c>
      <c r="E85" s="16" t="s">
        <v>224</v>
      </c>
      <c r="F85" s="16" t="s">
        <v>189</v>
      </c>
      <c r="G85" s="17"/>
      <c r="H85" s="16" t="s">
        <v>225</v>
      </c>
      <c r="I85" s="16" t="s">
        <v>191</v>
      </c>
      <c r="J85" s="49" t="s">
        <v>226</v>
      </c>
      <c r="K85" s="18"/>
      <c r="L85" s="44"/>
    </row>
    <row r="86" spans="1:13" s="2" customFormat="1" ht="75" x14ac:dyDescent="0.2">
      <c r="A86" s="13" t="s">
        <v>227</v>
      </c>
      <c r="B86" s="14" t="s">
        <v>293</v>
      </c>
      <c r="C86" s="14" t="s">
        <v>194</v>
      </c>
      <c r="D86" s="15" t="s">
        <v>153</v>
      </c>
      <c r="E86" s="16" t="s">
        <v>228</v>
      </c>
      <c r="F86" s="16" t="s">
        <v>196</v>
      </c>
      <c r="G86" s="17"/>
      <c r="H86" s="16" t="s">
        <v>229</v>
      </c>
      <c r="I86" s="16" t="s">
        <v>198</v>
      </c>
      <c r="J86" s="49" t="s">
        <v>230</v>
      </c>
      <c r="K86" s="18"/>
      <c r="L86" s="44"/>
    </row>
    <row r="87" spans="1:13" s="2" customFormat="1" ht="120" x14ac:dyDescent="0.2">
      <c r="A87" s="13" t="s">
        <v>231</v>
      </c>
      <c r="B87" s="14" t="s">
        <v>232</v>
      </c>
      <c r="C87" s="14" t="s">
        <v>233</v>
      </c>
      <c r="D87" s="15" t="s">
        <v>121</v>
      </c>
      <c r="E87" s="16" t="s">
        <v>234</v>
      </c>
      <c r="F87" s="16" t="s">
        <v>235</v>
      </c>
      <c r="G87" s="17"/>
      <c r="H87" s="17"/>
      <c r="I87" s="16" t="s">
        <v>236</v>
      </c>
      <c r="J87" s="47"/>
      <c r="K87" s="18" t="s">
        <v>237</v>
      </c>
      <c r="L87" s="44"/>
    </row>
    <row r="88" spans="1:13" s="2" customFormat="1" x14ac:dyDescent="0.2">
      <c r="A88" s="19"/>
      <c r="B88" s="12"/>
      <c r="C88" s="14" t="s">
        <v>36</v>
      </c>
      <c r="D88" s="15"/>
      <c r="E88" s="17"/>
      <c r="F88" s="16" t="s">
        <v>238</v>
      </c>
      <c r="G88" s="16" t="s">
        <v>127</v>
      </c>
      <c r="H88" s="16" t="s">
        <v>239</v>
      </c>
      <c r="I88" s="16" t="s">
        <v>39</v>
      </c>
      <c r="J88" s="48" t="s">
        <v>240</v>
      </c>
      <c r="K88" s="18"/>
      <c r="L88" s="44"/>
    </row>
    <row r="89" spans="1:13" s="2" customFormat="1" x14ac:dyDescent="0.2">
      <c r="A89" s="19"/>
      <c r="B89" s="12"/>
      <c r="C89" s="14" t="s">
        <v>41</v>
      </c>
      <c r="D89" s="15"/>
      <c r="E89" s="17"/>
      <c r="F89" s="16" t="s">
        <v>241</v>
      </c>
      <c r="G89" s="16" t="s">
        <v>131</v>
      </c>
      <c r="H89" s="16" t="s">
        <v>242</v>
      </c>
      <c r="I89" s="16" t="s">
        <v>243</v>
      </c>
      <c r="J89" s="48" t="s">
        <v>244</v>
      </c>
      <c r="K89" s="18"/>
      <c r="L89" s="44"/>
    </row>
    <row r="90" spans="1:13" s="2" customFormat="1" x14ac:dyDescent="0.2">
      <c r="A90" s="19"/>
      <c r="B90" s="12"/>
      <c r="C90" s="14" t="s">
        <v>46</v>
      </c>
      <c r="D90" s="15"/>
      <c r="E90" s="17"/>
      <c r="F90" s="16" t="s">
        <v>245</v>
      </c>
      <c r="G90" s="16" t="s">
        <v>131</v>
      </c>
      <c r="H90" s="16" t="s">
        <v>246</v>
      </c>
      <c r="I90" s="16" t="s">
        <v>49</v>
      </c>
      <c r="J90" s="48" t="s">
        <v>247</v>
      </c>
      <c r="K90" s="18"/>
      <c r="L90" s="44"/>
    </row>
    <row r="91" spans="1:13" s="2" customFormat="1" x14ac:dyDescent="0.2">
      <c r="A91" s="19"/>
      <c r="B91" s="12"/>
      <c r="C91" s="14" t="s">
        <v>51</v>
      </c>
      <c r="D91" s="15"/>
      <c r="E91" s="17"/>
      <c r="F91" s="16" t="s">
        <v>248</v>
      </c>
      <c r="G91" s="17"/>
      <c r="H91" s="16" t="s">
        <v>249</v>
      </c>
      <c r="I91" s="16" t="s">
        <v>140</v>
      </c>
      <c r="J91" s="48" t="s">
        <v>250</v>
      </c>
      <c r="K91" s="18"/>
      <c r="L91" s="44"/>
    </row>
    <row r="92" spans="1:13" s="2" customFormat="1" x14ac:dyDescent="0.2">
      <c r="A92" s="19"/>
      <c r="B92" s="12"/>
      <c r="C92" s="14" t="s">
        <v>52</v>
      </c>
      <c r="D92" s="15" t="s">
        <v>53</v>
      </c>
      <c r="E92" s="16" t="s">
        <v>142</v>
      </c>
      <c r="F92" s="17"/>
      <c r="G92" s="17"/>
      <c r="H92" s="16" t="s">
        <v>251</v>
      </c>
      <c r="I92" s="16" t="s">
        <v>142</v>
      </c>
      <c r="J92" s="48">
        <v>20560.259999999998</v>
      </c>
      <c r="K92" s="18"/>
      <c r="L92" s="44"/>
    </row>
    <row r="93" spans="1:13" s="2" customFormat="1" ht="30" x14ac:dyDescent="0.2">
      <c r="A93" s="19"/>
      <c r="B93" s="12"/>
      <c r="C93" s="14" t="s">
        <v>57</v>
      </c>
      <c r="D93" s="15" t="s">
        <v>53</v>
      </c>
      <c r="E93" s="16" t="s">
        <v>99</v>
      </c>
      <c r="F93" s="17"/>
      <c r="G93" s="16" t="s">
        <v>102</v>
      </c>
      <c r="H93" s="16" t="s">
        <v>252</v>
      </c>
      <c r="I93" s="16" t="s">
        <v>146</v>
      </c>
      <c r="J93" s="48" t="s">
        <v>253</v>
      </c>
      <c r="K93" s="18"/>
      <c r="L93" s="44"/>
    </row>
    <row r="94" spans="1:13" s="2" customFormat="1" ht="15.75" x14ac:dyDescent="0.25">
      <c r="A94" s="20"/>
      <c r="B94" s="21"/>
      <c r="C94" s="22" t="s">
        <v>61</v>
      </c>
      <c r="D94" s="23"/>
      <c r="E94" s="24"/>
      <c r="F94" s="24"/>
      <c r="G94" s="24"/>
      <c r="H94" s="25" t="s">
        <v>254</v>
      </c>
      <c r="I94" s="25"/>
      <c r="J94" s="49">
        <v>63072.75</v>
      </c>
      <c r="K94" s="26" t="s">
        <v>255</v>
      </c>
      <c r="L94" s="44"/>
      <c r="M94">
        <f>ROUND(((J94+J95)/1212)*1.2,2)</f>
        <v>178.27</v>
      </c>
    </row>
    <row r="95" spans="1:13" s="2" customFormat="1" ht="75" x14ac:dyDescent="0.2">
      <c r="A95" s="13" t="s">
        <v>256</v>
      </c>
      <c r="B95" s="53" t="s">
        <v>295</v>
      </c>
      <c r="C95" s="14" t="s">
        <v>257</v>
      </c>
      <c r="D95" s="15" t="s">
        <v>258</v>
      </c>
      <c r="E95" s="16" t="s">
        <v>259</v>
      </c>
      <c r="F95" s="16" t="s">
        <v>260</v>
      </c>
      <c r="G95" s="17"/>
      <c r="H95" s="16" t="s">
        <v>261</v>
      </c>
      <c r="I95" s="16" t="s">
        <v>262</v>
      </c>
      <c r="J95" s="49" t="s">
        <v>263</v>
      </c>
      <c r="K95" s="18"/>
      <c r="L95" s="44"/>
    </row>
    <row r="96" spans="1:13" s="2" customFormat="1" ht="15.75" x14ac:dyDescent="0.2">
      <c r="A96" s="27"/>
      <c r="B96" s="28"/>
      <c r="C96" s="59" t="s">
        <v>264</v>
      </c>
      <c r="D96" s="59"/>
      <c r="E96" s="59"/>
      <c r="F96" s="59"/>
      <c r="G96" s="59"/>
      <c r="H96" s="25" t="s">
        <v>265</v>
      </c>
      <c r="I96" s="25"/>
      <c r="J96" s="49" t="s">
        <v>266</v>
      </c>
      <c r="K96" s="26" t="s">
        <v>0</v>
      </c>
      <c r="L96" s="44"/>
    </row>
    <row r="97" spans="1:12" s="2" customFormat="1" x14ac:dyDescent="0.2">
      <c r="A97" s="29"/>
      <c r="B97" s="30"/>
      <c r="C97" s="58" t="s">
        <v>267</v>
      </c>
      <c r="D97" s="58"/>
      <c r="E97" s="58"/>
      <c r="F97" s="58"/>
      <c r="G97" s="58"/>
      <c r="H97" s="16" t="s">
        <v>268</v>
      </c>
      <c r="I97" s="16"/>
      <c r="J97" s="48" t="s">
        <v>269</v>
      </c>
      <c r="K97" s="18" t="s">
        <v>0</v>
      </c>
      <c r="L97" s="44"/>
    </row>
    <row r="98" spans="1:12" s="2" customFormat="1" x14ac:dyDescent="0.2">
      <c r="A98" s="29"/>
      <c r="B98" s="30"/>
      <c r="C98" s="58" t="s">
        <v>270</v>
      </c>
      <c r="D98" s="58"/>
      <c r="E98" s="58"/>
      <c r="F98" s="58"/>
      <c r="G98" s="58"/>
      <c r="H98" s="17"/>
      <c r="I98" s="16"/>
      <c r="J98" s="47"/>
      <c r="K98" s="18" t="s">
        <v>0</v>
      </c>
      <c r="L98" s="44"/>
    </row>
    <row r="99" spans="1:12" s="2" customFormat="1" x14ac:dyDescent="0.2">
      <c r="A99" s="29"/>
      <c r="B99" s="30"/>
      <c r="C99" s="58" t="s">
        <v>271</v>
      </c>
      <c r="D99" s="58"/>
      <c r="E99" s="58"/>
      <c r="F99" s="58"/>
      <c r="G99" s="58"/>
      <c r="H99" s="16" t="s">
        <v>272</v>
      </c>
      <c r="I99" s="16"/>
      <c r="J99" s="48" t="s">
        <v>273</v>
      </c>
      <c r="K99" s="18" t="s">
        <v>0</v>
      </c>
      <c r="L99" s="44"/>
    </row>
    <row r="100" spans="1:12" s="2" customFormat="1" x14ac:dyDescent="0.2">
      <c r="A100" s="29"/>
      <c r="B100" s="30"/>
      <c r="C100" s="58" t="s">
        <v>274</v>
      </c>
      <c r="D100" s="58"/>
      <c r="E100" s="58"/>
      <c r="F100" s="58"/>
      <c r="G100" s="58"/>
      <c r="H100" s="16" t="s">
        <v>275</v>
      </c>
      <c r="I100" s="16"/>
      <c r="J100" s="48" t="s">
        <v>276</v>
      </c>
      <c r="K100" s="18" t="s">
        <v>0</v>
      </c>
      <c r="L100" s="44"/>
    </row>
    <row r="101" spans="1:12" s="2" customFormat="1" x14ac:dyDescent="0.2">
      <c r="A101" s="29"/>
      <c r="B101" s="30"/>
      <c r="C101" s="58" t="s">
        <v>277</v>
      </c>
      <c r="D101" s="58"/>
      <c r="E101" s="58"/>
      <c r="F101" s="58"/>
      <c r="G101" s="58"/>
      <c r="H101" s="16" t="s">
        <v>278</v>
      </c>
      <c r="I101" s="16"/>
      <c r="J101" s="48" t="s">
        <v>279</v>
      </c>
      <c r="K101" s="18" t="s">
        <v>0</v>
      </c>
      <c r="L101" s="44"/>
    </row>
    <row r="102" spans="1:12" s="2" customFormat="1" ht="15.75" x14ac:dyDescent="0.2">
      <c r="A102" s="29"/>
      <c r="B102" s="30"/>
      <c r="C102" s="59" t="s">
        <v>280</v>
      </c>
      <c r="D102" s="59"/>
      <c r="E102" s="59"/>
      <c r="F102" s="59"/>
      <c r="G102" s="59"/>
      <c r="H102" s="25" t="s">
        <v>281</v>
      </c>
      <c r="I102" s="25"/>
      <c r="J102" s="49">
        <v>127701.81</v>
      </c>
      <c r="K102" s="26" t="s">
        <v>0</v>
      </c>
      <c r="L102" s="44"/>
    </row>
    <row r="103" spans="1:12" s="2" customFormat="1" ht="15.75" x14ac:dyDescent="0.2">
      <c r="A103" s="29"/>
      <c r="B103" s="30"/>
      <c r="C103" s="59" t="s">
        <v>282</v>
      </c>
      <c r="D103" s="59"/>
      <c r="E103" s="59"/>
      <c r="F103" s="59"/>
      <c r="G103" s="59"/>
      <c r="H103" s="25" t="s">
        <v>283</v>
      </c>
      <c r="I103" s="25"/>
      <c r="J103" s="49" t="s">
        <v>284</v>
      </c>
      <c r="K103" s="26" t="s">
        <v>0</v>
      </c>
      <c r="L103" s="44"/>
    </row>
    <row r="104" spans="1:12" s="2" customFormat="1" x14ac:dyDescent="0.2">
      <c r="A104" s="29"/>
      <c r="B104" s="30"/>
      <c r="C104" s="58" t="s">
        <v>285</v>
      </c>
      <c r="D104" s="58"/>
      <c r="E104" s="58"/>
      <c r="F104" s="58"/>
      <c r="G104" s="58"/>
      <c r="H104" s="16" t="s">
        <v>265</v>
      </c>
      <c r="I104" s="16"/>
      <c r="J104" s="48">
        <v>1131862.3500000001</v>
      </c>
      <c r="K104" s="18" t="s">
        <v>0</v>
      </c>
      <c r="L104" s="44" t="s">
        <v>294</v>
      </c>
    </row>
    <row r="105" spans="1:12" s="2" customFormat="1" x14ac:dyDescent="0.2">
      <c r="A105" s="29"/>
      <c r="B105" s="30"/>
      <c r="C105" s="58" t="s">
        <v>286</v>
      </c>
      <c r="D105" s="58"/>
      <c r="E105" s="58"/>
      <c r="F105" s="58"/>
      <c r="G105" s="58"/>
      <c r="H105" s="16" t="s">
        <v>287</v>
      </c>
      <c r="I105" s="16"/>
      <c r="J105" s="48">
        <v>226372.47</v>
      </c>
      <c r="K105" s="18" t="s">
        <v>0</v>
      </c>
      <c r="L105" s="44"/>
    </row>
    <row r="106" spans="1:12" s="2" customFormat="1" ht="15.75" x14ac:dyDescent="0.2">
      <c r="A106" s="29"/>
      <c r="B106" s="30"/>
      <c r="C106" s="59" t="s">
        <v>288</v>
      </c>
      <c r="D106" s="59"/>
      <c r="E106" s="59"/>
      <c r="F106" s="59"/>
      <c r="G106" s="59"/>
      <c r="H106" s="25" t="s">
        <v>289</v>
      </c>
      <c r="I106" s="25"/>
      <c r="J106" s="49">
        <v>1358234.82</v>
      </c>
      <c r="K106" s="26" t="s">
        <v>0</v>
      </c>
      <c r="L106" s="44" t="s">
        <v>294</v>
      </c>
    </row>
    <row r="107" spans="1:12" s="2" customFormat="1" x14ac:dyDescent="0.2">
      <c r="A107" s="29"/>
      <c r="B107" s="31"/>
      <c r="C107" s="32"/>
      <c r="D107" s="33"/>
      <c r="E107" s="34"/>
      <c r="F107" s="34"/>
      <c r="G107" s="34"/>
      <c r="H107" s="34"/>
      <c r="I107" s="35"/>
      <c r="J107" s="50"/>
      <c r="K107" s="36"/>
      <c r="L107" s="44"/>
    </row>
    <row r="108" spans="1:12" s="2" customFormat="1" x14ac:dyDescent="0.2">
      <c r="A108" s="29"/>
      <c r="B108" s="31"/>
      <c r="C108" s="37"/>
      <c r="D108" s="38"/>
      <c r="E108" s="39"/>
      <c r="F108" s="39"/>
      <c r="G108" s="39"/>
      <c r="H108" s="39"/>
      <c r="I108" s="40"/>
      <c r="J108" s="51"/>
      <c r="K108" s="41"/>
      <c r="L108" s="44"/>
    </row>
    <row r="109" spans="1:12" ht="15" customHeight="1" x14ac:dyDescent="0.25">
      <c r="B109" s="57"/>
      <c r="C109" s="57"/>
      <c r="G109" s="57"/>
      <c r="H109" s="57"/>
      <c r="I109" s="57"/>
      <c r="J109" s="57"/>
    </row>
    <row r="110" spans="1:12" ht="15" customHeight="1" x14ac:dyDescent="0.25">
      <c r="B110" s="57"/>
      <c r="C110" s="57"/>
      <c r="G110" s="57"/>
      <c r="H110" s="57"/>
      <c r="I110" s="57"/>
      <c r="J110" s="57"/>
    </row>
    <row r="111" spans="1:12" ht="15" customHeight="1" x14ac:dyDescent="0.25">
      <c r="B111" s="57"/>
      <c r="C111" s="57"/>
    </row>
  </sheetData>
  <mergeCells count="40">
    <mergeCell ref="A2:D2"/>
    <mergeCell ref="A9:K9"/>
    <mergeCell ref="A8:K8"/>
    <mergeCell ref="J17:K17"/>
    <mergeCell ref="F1:K6"/>
    <mergeCell ref="A11:K11"/>
    <mergeCell ref="A12:K12"/>
    <mergeCell ref="H15:I15"/>
    <mergeCell ref="J15:K15"/>
    <mergeCell ref="J16:K16"/>
    <mergeCell ref="E17:G17"/>
    <mergeCell ref="H17:I17"/>
    <mergeCell ref="H16:I16"/>
    <mergeCell ref="E16:G16"/>
    <mergeCell ref="H18:K18"/>
    <mergeCell ref="J20:J22"/>
    <mergeCell ref="C100:G100"/>
    <mergeCell ref="F20:F22"/>
    <mergeCell ref="H20:H22"/>
    <mergeCell ref="G20:G22"/>
    <mergeCell ref="I20:I22"/>
    <mergeCell ref="E18:G18"/>
    <mergeCell ref="C101:G101"/>
    <mergeCell ref="C102:G102"/>
    <mergeCell ref="C103:G103"/>
    <mergeCell ref="A25:K25"/>
    <mergeCell ref="C96:G96"/>
    <mergeCell ref="C97:G97"/>
    <mergeCell ref="C98:G98"/>
    <mergeCell ref="C99:G99"/>
    <mergeCell ref="A20:A22"/>
    <mergeCell ref="B20:B22"/>
    <mergeCell ref="C20:C22"/>
    <mergeCell ref="D20:D22"/>
    <mergeCell ref="E20:E22"/>
    <mergeCell ref="B109:C111"/>
    <mergeCell ref="G109:J110"/>
    <mergeCell ref="C104:G104"/>
    <mergeCell ref="C105:G105"/>
    <mergeCell ref="C106:G106"/>
  </mergeCells>
  <pageMargins left="0.78740155696868896" right="0.39370077848434398" top="0.39370077848434398" bottom="0.39370077848434398" header="0.23622047901153601" footer="0.23622047901153601"/>
  <pageSetup paperSize="9" scale="61" fitToHeight="30000" orientation="portrait" r:id="rId1"/>
  <headerFooter alignWithMargins="0">
    <oddHeader>&amp;LГранд-СМЕТА</oddHeader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2020-02-28T11:21:40Z</cp:lastPrinted>
  <dcterms:created xsi:type="dcterms:W3CDTF">2020-06-04T14:52:22Z</dcterms:created>
  <dcterms:modified xsi:type="dcterms:W3CDTF">2020-06-04T14:52:47Z</dcterms:modified>
</cp:coreProperties>
</file>