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ocuments\Чехов 2020\Чехов асфальт 34 млн\Контракт № 08483000165200000550001\Проект контракта\Приложение № 6 к Контракту Сметная документация\"/>
    </mc:Choice>
  </mc:AlternateContent>
  <xr:revisionPtr revIDLastSave="0" documentId="8_{AFE8F49F-5FA6-41BF-90FA-934017F564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данные'!28:29</definedName>
    <definedName name="_xlnm.Print_Area" localSheetId="0">'Мои данные'!A1:K73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" i="1" l="1"/>
  <c r="M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 Sosedko</author>
    <author>Алексей Осипов</author>
    <author>Alex</author>
    <author>Comp</author>
    <author>Осипов</author>
  </authors>
  <commentList>
    <comment ref="A2" authorId="0" shapeId="0" xr:uid="{00000000-0006-0000-0000-000001000000}">
      <text>
        <r>
          <rPr>
            <sz val="8"/>
            <rFont val="Tahoma"/>
            <family val="2"/>
            <charset val="204"/>
          </rPr>
          <t>Титул::&lt;подпись 200 атрибут 950 текст&gt;  &lt;подпись 200 значение&gt;</t>
        </r>
      </text>
    </comment>
    <comment ref="F2" authorId="0" shapeId="0" xr:uid="{00000000-0006-0000-0000-000002000000}">
      <text>
        <r>
          <rPr>
            <sz val="8"/>
            <rFont val="Tahoma"/>
            <family val="2"/>
            <charset val="204"/>
          </rPr>
          <t>Титул::&lt;подпись 210 атрибут 950 текст&gt;  &lt;подпись 210 значение&gt;</t>
        </r>
      </text>
    </comment>
    <comment ref="A3" authorId="0" shapeId="0" xr:uid="{00000000-0006-0000-0000-000003000000}">
      <text>
        <r>
          <rPr>
            <sz val="8"/>
            <rFont val="Tahoma"/>
            <family val="2"/>
            <charset val="204"/>
          </rPr>
          <t>Титул::_________________ /&lt;подпись 200 атрибут 950 значение&gt;/</t>
        </r>
      </text>
    </comment>
    <comment ref="A6" authorId="1" shapeId="0" xr:uid="{00000000-0006-0000-0000-000006000000}">
      <text>
        <r>
          <rPr>
            <b/>
            <sz val="8"/>
            <rFont val="Tahoma"/>
            <family val="2"/>
            <charset val="204"/>
          </rPr>
          <t>Параметр::&lt;Основание&gt;</t>
        </r>
      </text>
    </comment>
    <comment ref="A7" authorId="2" shapeId="0" xr:uid="{00000000-0006-0000-0000-000007000000}">
      <text>
        <r>
          <rPr>
            <b/>
            <sz val="9"/>
            <rFont val="Tahoma"/>
            <family val="2"/>
            <charset val="204"/>
          </rPr>
          <t>Титул::&lt;подпись 122 текст&gt;: &lt;подпись 122 значение&gt;</t>
        </r>
      </text>
    </comment>
    <comment ref="A8" authorId="2" shapeId="0" xr:uid="{00000000-0006-0000-0000-000008000000}">
      <text>
        <r>
          <rPr>
            <b/>
            <sz val="9"/>
            <rFont val="Tahoma"/>
            <family val="2"/>
            <charset val="204"/>
          </rPr>
          <t>Титул::&lt;подпись 125 текст&gt;: &lt;подпись 125 значение&gt;</t>
        </r>
      </text>
    </comment>
    <comment ref="H8" authorId="1" shapeId="0" xr:uid="{00000000-0006-0000-0000-000009000000}">
      <text>
        <r>
          <rPr>
            <b/>
            <sz val="8"/>
            <rFont val="Tahoma"/>
            <family val="2"/>
            <charset val="204"/>
          </rPr>
          <t>ИтогоБазЦ::&lt;Итого по расчету&gt; руб.</t>
        </r>
      </text>
    </comment>
    <comment ref="J8" authorId="1" shapeId="0" xr:uid="{00000000-0006-0000-0000-00000A000000}">
      <text>
        <r>
          <rPr>
            <b/>
            <sz val="8"/>
            <rFont val="Tahoma"/>
            <family val="2"/>
            <charset val="204"/>
          </rPr>
          <t>ИтогоБИМ::&lt;Итого по расчету&gt; руб.</t>
        </r>
      </text>
    </comment>
    <comment ref="H9" authorId="1" shapeId="0" xr:uid="{00000000-0006-0000-0000-00000B000000}">
      <text>
        <r>
          <rPr>
            <b/>
            <sz val="8"/>
            <rFont val="Tahoma"/>
            <family val="2"/>
            <charset val="204"/>
          </rPr>
          <t>ИтогоБазЦ::&lt;Итого ФОТ&gt; руб.</t>
        </r>
      </text>
    </comment>
    <comment ref="J9" authorId="1" shapeId="0" xr:uid="{00000000-0006-0000-0000-00000C000000}">
      <text>
        <r>
          <rPr>
            <b/>
            <sz val="8"/>
            <rFont val="Tahoma"/>
            <family val="2"/>
            <charset val="204"/>
          </rPr>
          <t>ИтогоБИМ::&lt;Итого ФОТ&gt; руб.</t>
        </r>
      </text>
    </comment>
    <comment ref="H10" authorId="3" shapeId="0" xr:uid="{00000000-0006-0000-0000-00000D000000}">
      <text>
        <r>
          <rPr>
            <b/>
            <sz val="8"/>
            <rFont val="Tahoma"/>
            <family val="2"/>
            <charset val="204"/>
          </rPr>
          <t>ИтогоБазЦ::&lt;Итого ТЗ&gt; чел.час</t>
        </r>
      </text>
    </comment>
    <comment ref="A16" authorId="1" shapeId="0" xr:uid="{00000000-0006-0000-0000-00000E000000}">
      <text>
        <r>
          <rPr>
            <b/>
            <sz val="8"/>
            <rFont val="Tahoma"/>
            <family val="2"/>
            <charset val="204"/>
          </rPr>
          <t>ЛокСмМТСН::&lt;Номер позиции по смете&gt;&lt;Статус ресурса&gt;</t>
        </r>
      </text>
    </comment>
    <comment ref="B16" authorId="1" shapeId="0" xr:uid="{00000000-0006-0000-0000-00000F000000}">
      <text>
        <r>
          <rPr>
            <b/>
            <sz val="8"/>
            <rFont val="Tahoma"/>
            <family val="2"/>
            <charset val="204"/>
          </rPr>
          <t>ЛокСмМТСН::&lt;Обоснование (код) позиции&gt;
&lt;Примечание&gt;
&lt;Пункт ТЧ&gt;</t>
        </r>
      </text>
    </comment>
    <comment ref="C16" authorId="1" shapeId="0" xr:uid="{00000000-0006-0000-0000-000010000000}">
      <text>
        <r>
          <rPr>
            <b/>
            <sz val="8"/>
            <rFont val="Tahoma"/>
            <family val="2"/>
            <charset val="204"/>
          </rPr>
          <t>ЛокСмМТСН::&lt;Наименование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16" authorId="1" shapeId="0" xr:uid="{00000000-0006-0000-0000-000011000000}">
      <text>
        <r>
          <rPr>
            <b/>
            <sz val="8"/>
            <rFont val="Tahoma"/>
            <family val="2"/>
            <charset val="204"/>
          </rPr>
          <t>ЛокСмМТСН::&lt;Ед. измерения по расценке&gt;</t>
        </r>
      </text>
    </comment>
    <comment ref="E16" authorId="1" shapeId="0" xr:uid="{00000000-0006-0000-0000-000012000000}">
      <text>
        <r>
          <rPr>
            <b/>
            <sz val="8"/>
            <rFont val="Tahoma"/>
            <family val="2"/>
            <charset val="204"/>
          </rPr>
          <t>ЛокСмМТСН::&lt;Количество всего (физ. объем) по позиции&gt;
&lt;Формула расчета физ. объема&gt;&lt;Нормы НР(неокругл.) по позиции при БИМ&gt;&lt;Нормы СП(неокругл.) по позиции при БИМ&gt;&lt;ТЗ по позиции на единицу без коэффициентов&gt;&lt;ТЗМ по позиции на единицу без коэффициентов&gt;</t>
        </r>
      </text>
    </comment>
    <comment ref="F16" authorId="1" shapeId="0" xr:uid="{00000000-0006-0000-0000-000013000000}">
      <text>
        <r>
          <rPr>
            <b/>
            <sz val="8"/>
            <rFont val="Tahoma"/>
            <family val="2"/>
            <charset val="204"/>
          </rPr>
          <t>ЛокСмМТСН::&lt;Исходное значение ПЗ по позиции на единицу&gt;</t>
        </r>
      </text>
    </comment>
    <comment ref="G16" authorId="4" shapeId="0" xr:uid="{00000000-0006-0000-0000-000014000000}">
      <text>
        <r>
          <rPr>
            <b/>
            <sz val="8"/>
            <rFont val="Tahoma"/>
            <family val="2"/>
            <charset val="204"/>
          </rPr>
          <t>ЛокСмМТСН::&lt;К-т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механизаторов&gt;&lt;К-ты к НР по позиции для баз.цен&gt;&lt;К-ты к СП по позиции для баз.цен&gt;</t>
        </r>
      </text>
    </comment>
    <comment ref="H16" authorId="5" shapeId="0" xr:uid="{00000000-0006-0000-0000-000015000000}">
      <text>
        <r>
          <rPr>
            <b/>
            <sz val="8"/>
            <rFont val="Tahoma"/>
            <family val="2"/>
            <charset val="204"/>
          </rPr>
          <t>ЛокСмМТСН::&lt;Общая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16" authorId="1" shapeId="0" xr:uid="{00000000-0006-0000-0000-000016000000}">
      <text>
        <r>
          <rPr>
            <b/>
            <sz val="8"/>
            <rFont val="Tahoma"/>
            <family val="2"/>
            <charset val="204"/>
          </rPr>
          <t>ЛокСмМТСН::&lt;Наименование индекса к позиции&gt;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16" authorId="1" shapeId="0" xr:uid="{00000000-0006-0000-0000-000017000000}">
      <text>
        <r>
          <rPr>
            <b/>
            <sz val="8"/>
            <rFont val="Tahoma"/>
            <family val="2"/>
            <charset val="204"/>
          </rPr>
          <t>ЛокСмМТСН::&lt;Общая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16" authorId="1" shapeId="0" xr:uid="{00000000-0006-0000-0000-000018000000}">
      <text>
        <r>
          <rPr>
            <b/>
            <sz val="8"/>
            <rFont val="Tahoma"/>
            <family val="2"/>
            <charset val="204"/>
          </rPr>
          <t>ЛокСмМТСН::&lt;Стоимость единицы по позиции с коэф-ми, НР и СП для БИМ&gt;&lt;ТЗ по позиции всего&gt;&lt;ТЗМ по позиции всего&gt;</t>
        </r>
      </text>
    </comment>
  </commentList>
</comments>
</file>

<file path=xl/sharedStrings.xml><?xml version="1.0" encoding="utf-8"?>
<sst xmlns="http://schemas.openxmlformats.org/spreadsheetml/2006/main" count="224" uniqueCount="170">
  <si>
    <t xml:space="preserve">  </t>
  </si>
  <si>
    <t xml:space="preserve">: </t>
  </si>
  <si>
    <t>в базисном уровне цен</t>
  </si>
  <si>
    <t>в текущем уровне цен</t>
  </si>
  <si>
    <t xml:space="preserve">Сметная стоимость </t>
  </si>
  <si>
    <t>95102,21 руб.</t>
  </si>
  <si>
    <t>1193418,95 руб.</t>
  </si>
  <si>
    <t>Средства на оплату труда</t>
  </si>
  <si>
    <t>2573,9 руб.</t>
  </si>
  <si>
    <t>73863,42 руб.</t>
  </si>
  <si>
    <t>Нормативная трудоемкость</t>
  </si>
  <si>
    <t>171,83 чел.час</t>
  </si>
  <si>
    <t>№ п/п</t>
  </si>
  <si>
    <t>Шифр расценки и коды ресурсов  (обоснование коэффициента)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</si>
  <si>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</si>
  <si>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</si>
  <si>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</si>
  <si>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</si>
  <si>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Поправ. к позиции</t>
  </si>
  <si>
    <t>Всего в базисных ценах, руб.</t>
  </si>
  <si>
    <t>Коэф. пересчета</t>
  </si>
  <si>
    <t>Всего в текущих (прогнозных) ценах, руб.</t>
  </si>
  <si>
    <t>Справочно</t>
  </si>
  <si>
    <t>ЗТР, всего,        чел.-час</t>
  </si>
  <si>
    <t xml:space="preserve">Стоим. ед. с нач., руб. </t>
  </si>
  <si>
    <t xml:space="preserve">   Раздел 1. Ремонт дороги S=2910м2</t>
  </si>
  <si>
    <t>1</t>
  </si>
  <si>
    <t>ТЕР27-04-001-04
Прил.27.3 п.3.6;
Приказ от 29.12.2016 № 1028/пр п.8.7.1</t>
  </si>
  <si>
    <t>Устройство подстилающих и выравнивающих слоев оснований: из щебня толщ.10см</t>
  </si>
  <si>
    <t>100 м3 материала основания (в плотном теле)</t>
  </si>
  <si>
    <t>2,91</t>
  </si>
  <si>
    <t>3578,42</t>
  </si>
  <si>
    <t>август 2019 г. п/п 102_</t>
  </si>
  <si>
    <t>80,9548,71</t>
  </si>
  <si>
    <t>ЗП</t>
  </si>
  <si>
    <t>195,7</t>
  </si>
  <si>
    <t>1,15</t>
  </si>
  <si>
    <t>654,92</t>
  </si>
  <si>
    <t xml:space="preserve"> 28,75</t>
  </si>
  <si>
    <t>18828,66</t>
  </si>
  <si>
    <t>ЭМ</t>
  </si>
  <si>
    <t>3365,64</t>
  </si>
  <si>
    <t>0,65*1,25</t>
  </si>
  <si>
    <t>7957,63</t>
  </si>
  <si>
    <t>6,73</t>
  </si>
  <si>
    <t>53554,88</t>
  </si>
  <si>
    <t>в т.ч. ЗПМ</t>
  </si>
  <si>
    <t>'(278,72)</t>
  </si>
  <si>
    <t>'(659)</t>
  </si>
  <si>
    <t>28,75</t>
  </si>
  <si>
    <t>'(18946,22)</t>
  </si>
  <si>
    <t>МР</t>
  </si>
  <si>
    <t>17,08</t>
  </si>
  <si>
    <t>49,71</t>
  </si>
  <si>
    <t>8,72</t>
  </si>
  <si>
    <t>433,42</t>
  </si>
  <si>
    <t>НР от ФОТ</t>
  </si>
  <si>
    <t>%</t>
  </si>
  <si>
    <t>142</t>
  </si>
  <si>
    <t xml:space="preserve"> 1865,77</t>
  </si>
  <si>
    <t>53640,33</t>
  </si>
  <si>
    <t>СП от ФОТ</t>
  </si>
  <si>
    <t>95</t>
  </si>
  <si>
    <t>0.85</t>
  </si>
  <si>
    <t>1064,28</t>
  </si>
  <si>
    <t>81=95*0.85</t>
  </si>
  <si>
    <t>30597,65</t>
  </si>
  <si>
    <t>Всего по позиции</t>
  </si>
  <si>
    <t>11592,31</t>
  </si>
  <si>
    <t>157054,94</t>
  </si>
  <si>
    <t>53970,77</t>
  </si>
  <si>
    <t>2</t>
  </si>
  <si>
    <t>ТССЦ-408-0019
Приказ от 29.12.2016 № 1028/пр п.8.7.1</t>
  </si>
  <si>
    <t>Щебень из природного камня для строительных работ марка: 600, фракция 20-40 мм</t>
  </si>
  <si>
    <t>м3</t>
  </si>
  <si>
    <t>366,7</t>
  </si>
  <si>
    <t>107,01</t>
  </si>
  <si>
    <t>39240,57</t>
  </si>
  <si>
    <t>август 2019 г. п/п 31344_13,38</t>
  </si>
  <si>
    <t>525037,39</t>
  </si>
  <si>
    <t>3</t>
  </si>
  <si>
    <t>ТЕР27-04-001-04
Приказ от 29.12.2016 № 1028/пр п.8.7.1</t>
  </si>
  <si>
    <t>Устройство подстилающих и выравнивающих слоев оснований: из асфальтобетонной крошки толщ.5см (применит.)</t>
  </si>
  <si>
    <t>1,455</t>
  </si>
  <si>
    <t>40,4837,47</t>
  </si>
  <si>
    <t>327,46</t>
  </si>
  <si>
    <t>9414,33</t>
  </si>
  <si>
    <t>1,25</t>
  </si>
  <si>
    <t>6121,26</t>
  </si>
  <si>
    <t>41196,07</t>
  </si>
  <si>
    <t>'(506,92)</t>
  </si>
  <si>
    <t>'(14574,01)</t>
  </si>
  <si>
    <t>24,85</t>
  </si>
  <si>
    <t>216,71</t>
  </si>
  <si>
    <t xml:space="preserve"> 1184,82</t>
  </si>
  <si>
    <t>34063,44</t>
  </si>
  <si>
    <t>675,85</t>
  </si>
  <si>
    <t>19430,56</t>
  </si>
  <si>
    <t>8334,24</t>
  </si>
  <si>
    <t>104321,11</t>
  </si>
  <si>
    <t>71698,36</t>
  </si>
  <si>
    <t>4</t>
  </si>
  <si>
    <t>ТССЦ-410-0111
Приказ от 29.12.2016 № 1028/пр п.8.7.1</t>
  </si>
  <si>
    <t>Лом асфальтобетона</t>
  </si>
  <si>
    <t>т</t>
  </si>
  <si>
    <t>320,1</t>
  </si>
  <si>
    <t>58,7</t>
  </si>
  <si>
    <t>18789,87</t>
  </si>
  <si>
    <t>август 2019 г. п/п 31514_9,34</t>
  </si>
  <si>
    <t>175498,03</t>
  </si>
  <si>
    <t>5</t>
  </si>
  <si>
    <t>ТЕРэ01-01-015-2</t>
  </si>
  <si>
    <t>Частичное восстановление профиля водоотводных канав вручную: грунт II группы (очистка кюветов)</t>
  </si>
  <si>
    <t>10 м</t>
  </si>
  <si>
    <t>70</t>
  </si>
  <si>
    <t>8,77</t>
  </si>
  <si>
    <t>2 квартал 2019 г. п/п 26</t>
  </si>
  <si>
    <t>50,42,8</t>
  </si>
  <si>
    <t>5,62</t>
  </si>
  <si>
    <t>393,4</t>
  </si>
  <si>
    <t xml:space="preserve"> 28,43</t>
  </si>
  <si>
    <t>11184,6</t>
  </si>
  <si>
    <t>3,15</t>
  </si>
  <si>
    <t>220,5</t>
  </si>
  <si>
    <t>9,34</t>
  </si>
  <si>
    <t>2059,4</t>
  </si>
  <si>
    <t>'(0,46)</t>
  </si>
  <si>
    <t>'(32,2)</t>
  </si>
  <si>
    <t>28,43</t>
  </si>
  <si>
    <t>'(915,6)</t>
  </si>
  <si>
    <t>100</t>
  </si>
  <si>
    <t xml:space="preserve"> 425,6</t>
  </si>
  <si>
    <t>12100,2</t>
  </si>
  <si>
    <t>60</t>
  </si>
  <si>
    <t>255,36</t>
  </si>
  <si>
    <t>7260,12</t>
  </si>
  <si>
    <t>1294,86</t>
  </si>
  <si>
    <t>32604,32</t>
  </si>
  <si>
    <t>465,78</t>
  </si>
  <si>
    <t>Итого по разделу 1 Ремонт дороги S=2910м2</t>
  </si>
  <si>
    <t>79251,84</t>
  </si>
  <si>
    <t>994515,79</t>
  </si>
  <si>
    <t>Итого прямые затраты по смете</t>
  </si>
  <si>
    <t>73780,17</t>
  </si>
  <si>
    <t>837423,49</t>
  </si>
  <si>
    <t xml:space="preserve">    В том числе (справочно):</t>
  </si>
  <si>
    <t xml:space="preserve">       фонд оплаты труда (ФОТ)</t>
  </si>
  <si>
    <t>2573,90</t>
  </si>
  <si>
    <t>73863,42</t>
  </si>
  <si>
    <t xml:space="preserve">       материалы</t>
  </si>
  <si>
    <t>58105</t>
  </si>
  <si>
    <t>701185,55</t>
  </si>
  <si>
    <t xml:space="preserve">       эксплуатация машин и механизмов</t>
  </si>
  <si>
    <t>14299,39</t>
  </si>
  <si>
    <t>96810,35</t>
  </si>
  <si>
    <t>Накладные расходы</t>
  </si>
  <si>
    <t>3476,19</t>
  </si>
  <si>
    <t>99803,97</t>
  </si>
  <si>
    <t>Сметная прибыль</t>
  </si>
  <si>
    <t>1995,48</t>
  </si>
  <si>
    <t>57288,33</t>
  </si>
  <si>
    <t xml:space="preserve">    Итого</t>
  </si>
  <si>
    <t xml:space="preserve">    НДС 20%</t>
  </si>
  <si>
    <t>15850,37</t>
  </si>
  <si>
    <t>198903,16</t>
  </si>
  <si>
    <t xml:space="preserve">    ВСЕГО по смете</t>
  </si>
  <si>
    <t>95102,21</t>
  </si>
  <si>
    <t>1193418,95</t>
  </si>
  <si>
    <t>Основание: дефектная ведомость</t>
  </si>
  <si>
    <t>Составлен(а) в ценах на август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</si>
</sst>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12"/>
      <name val="Arial"/>
      <family val="2"/>
      <charset val="204"/>
    </font>
    <font>
      <sz val="10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right" vertical="center" wrapText="1"/>
    </xf>
    <xf numFmtId="49" fontId="1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left" vertical="top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right" vertical="center"/>
    </xf>
    <xf numFmtId="49" fontId="9" fillId="0" borderId="8" xfId="0" applyNumberFormat="1" applyFont="1" applyFill="1" applyBorder="1" applyAlignment="1" applyProtection="1">
      <alignment horizontal="right" vertical="center" wrapText="1"/>
    </xf>
    <xf numFmtId="49" fontId="11" fillId="0" borderId="8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1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12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right" wrapText="1"/>
    </xf>
    <xf numFmtId="0" fontId="1" fillId="0" borderId="3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/>
    </xf>
    <xf numFmtId="2" fontId="1" fillId="0" borderId="4" xfId="0" applyNumberFormat="1" applyFont="1" applyFill="1" applyBorder="1" applyAlignment="1" applyProtection="1">
      <alignment horizontal="right" vertical="top" wrapText="1"/>
    </xf>
    <xf numFmtId="2" fontId="1" fillId="0" borderId="5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2" fontId="1" fillId="0" borderId="3" xfId="0" applyNumberFormat="1" applyFont="1" applyFill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571500</xdr:colOff>
      <xdr:row>22</xdr:row>
      <xdr:rowOff>66675</xdr:rowOff>
    </xdr:to>
    <xdr:sp macro="" textlink="">
      <xdr:nvSpPr>
        <xdr:cNvPr id="1057" name="_x0000_t202" hidden="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2" name="AutoShape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169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4" name="AutoShape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5" name="AutoShape 3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6" name="AutoShape 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327660</xdr:colOff>
      <xdr:row>29</xdr:row>
      <xdr:rowOff>7620</xdr:rowOff>
    </xdr:to>
    <xdr:sp macro="" textlink="">
      <xdr:nvSpPr>
        <xdr:cNvPr id="8" name="AutoShape 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836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9" name="AutoShape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27</xdr:row>
      <xdr:rowOff>66675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41739814-3B4B-4F30-91F7-C902E55610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12058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SR56"/>
  <sheetViews>
    <sheetView showGridLines="0" tabSelected="1" topLeftCell="A25" workbookViewId="0">
      <selection activeCell="A56" sqref="A56:XFD73"/>
    </sheetView>
  </sheetViews>
  <sheetFormatPr defaultColWidth="9.140625" defaultRowHeight="15" customHeight="1" outlineLevelRow="1" x14ac:dyDescent="0.25"/>
  <cols>
    <col min="1" max="1" width="4.7109375" style="1" customWidth="1"/>
    <col min="2" max="2" width="20" style="1" customWidth="1"/>
    <col min="3" max="3" width="33.140625" style="1" customWidth="1"/>
    <col min="4" max="4" width="10.140625" style="1" customWidth="1"/>
    <col min="5" max="5" width="8.28515625" style="1" customWidth="1"/>
    <col min="6" max="6" width="12.5703125" style="1" customWidth="1"/>
    <col min="7" max="7" width="9" style="1" customWidth="1"/>
    <col min="8" max="8" width="14.140625" style="1" customWidth="1"/>
    <col min="9" max="9" width="9.7109375" style="1" customWidth="1"/>
    <col min="10" max="10" width="15.7109375" style="1" customWidth="1"/>
    <col min="11" max="11" width="9.7109375" style="1" customWidth="1"/>
    <col min="12" max="15384" width="9.140625" style="1" bestFit="1" customWidth="1"/>
  </cols>
  <sheetData>
    <row r="1" spans="1:11" s="2" customFormat="1" ht="18" x14ac:dyDescent="0.25">
      <c r="A1" s="4"/>
      <c r="B1" s="3"/>
      <c r="C1" s="3"/>
      <c r="D1" s="3"/>
      <c r="E1" s="3"/>
      <c r="F1" s="3"/>
      <c r="G1" s="3"/>
      <c r="I1" s="3"/>
      <c r="J1" s="3"/>
      <c r="K1" s="5"/>
    </row>
    <row r="2" spans="1:11" s="2" customFormat="1" ht="18" x14ac:dyDescent="0.25">
      <c r="A2" s="52"/>
      <c r="B2" s="53"/>
      <c r="C2" s="53"/>
      <c r="D2" s="53"/>
      <c r="E2" s="3"/>
      <c r="F2" s="56"/>
      <c r="G2" s="56"/>
      <c r="H2" s="56"/>
      <c r="I2" s="56"/>
      <c r="J2" s="56"/>
      <c r="K2" s="56"/>
    </row>
    <row r="3" spans="1:11" s="2" customFormat="1" ht="18" x14ac:dyDescent="0.25">
      <c r="A3" s="6"/>
      <c r="B3" s="3"/>
      <c r="C3" s="3"/>
      <c r="D3" s="3"/>
      <c r="E3" s="3"/>
      <c r="F3" s="40"/>
      <c r="G3" s="40"/>
      <c r="H3" s="40"/>
      <c r="I3" s="40"/>
      <c r="J3" s="40"/>
      <c r="K3" s="40"/>
    </row>
    <row r="4" spans="1:11" s="1" customFormat="1" ht="18" x14ac:dyDescent="0.25">
      <c r="B4" s="3"/>
      <c r="C4" s="3"/>
      <c r="D4" s="3"/>
      <c r="E4" s="3"/>
      <c r="F4" s="40"/>
      <c r="G4" s="40"/>
      <c r="H4" s="40"/>
      <c r="I4" s="40"/>
      <c r="J4" s="40"/>
      <c r="K4" s="40"/>
    </row>
    <row r="5" spans="1:11" s="2" customFormat="1" ht="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1" customFormat="1" x14ac:dyDescent="0.2">
      <c r="A6" s="7" t="s">
        <v>168</v>
      </c>
    </row>
    <row r="7" spans="1:11" s="8" customFormat="1" x14ac:dyDescent="0.2">
      <c r="A7" s="6" t="s">
        <v>1</v>
      </c>
      <c r="H7" s="57" t="s">
        <v>2</v>
      </c>
      <c r="I7" s="58"/>
      <c r="J7" s="57" t="s">
        <v>3</v>
      </c>
      <c r="K7" s="58"/>
    </row>
    <row r="8" spans="1:11" s="2" customFormat="1" x14ac:dyDescent="0.2">
      <c r="A8" s="6" t="s">
        <v>1</v>
      </c>
      <c r="B8" s="1"/>
      <c r="E8" s="50" t="s">
        <v>4</v>
      </c>
      <c r="F8" s="50"/>
      <c r="G8" s="50"/>
      <c r="H8" s="48" t="s">
        <v>5</v>
      </c>
      <c r="I8" s="49"/>
      <c r="J8" s="59" t="s">
        <v>6</v>
      </c>
      <c r="K8" s="60"/>
    </row>
    <row r="9" spans="1:11" s="2" customFormat="1" x14ac:dyDescent="0.2">
      <c r="E9" s="50" t="s">
        <v>7</v>
      </c>
      <c r="F9" s="50"/>
      <c r="G9" s="50"/>
      <c r="H9" s="48" t="s">
        <v>8</v>
      </c>
      <c r="I9" s="49"/>
      <c r="J9" s="54" t="s">
        <v>9</v>
      </c>
      <c r="K9" s="55"/>
    </row>
    <row r="10" spans="1:11" s="2" customFormat="1" outlineLevel="1" x14ac:dyDescent="0.2">
      <c r="E10" s="50" t="s">
        <v>10</v>
      </c>
      <c r="F10" s="50"/>
      <c r="G10" s="50"/>
      <c r="H10" s="48" t="s">
        <v>11</v>
      </c>
      <c r="I10" s="51"/>
      <c r="J10" s="51"/>
      <c r="K10" s="49"/>
    </row>
    <row r="11" spans="1:11" s="2" customFormat="1" x14ac:dyDescent="0.2">
      <c r="A11" s="1" t="s">
        <v>169</v>
      </c>
      <c r="C11" s="1"/>
    </row>
    <row r="12" spans="1:11" s="2" customFormat="1" ht="16.5" customHeight="1" x14ac:dyDescent="0.2">
      <c r="A12" s="43" t="s">
        <v>12</v>
      </c>
      <c r="B12" s="43" t="s">
        <v>13</v>
      </c>
      <c r="C12" s="43" t="s">
        <v>14</v>
      </c>
      <c r="D12" s="43" t="s">
        <v>15</v>
      </c>
      <c r="E12" s="43" t="s">
        <v>16</v>
      </c>
      <c r="F12" s="43" t="s">
        <v>17</v>
      </c>
      <c r="G12" s="43" t="s">
        <v>18</v>
      </c>
      <c r="H12" s="43" t="s">
        <v>19</v>
      </c>
      <c r="I12" s="43" t="s">
        <v>20</v>
      </c>
      <c r="J12" s="43" t="s">
        <v>21</v>
      </c>
      <c r="K12" s="9" t="s">
        <v>22</v>
      </c>
    </row>
    <row r="13" spans="1:11" s="2" customFormat="1" ht="38.2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10" t="s">
        <v>23</v>
      </c>
    </row>
    <row r="14" spans="1:11" s="2" customFormat="1" ht="36.7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10" t="s">
        <v>24</v>
      </c>
    </row>
    <row r="15" spans="1:11" s="2" customFormat="1" ht="15" customHeight="1" x14ac:dyDescent="0.2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2">
        <v>11</v>
      </c>
    </row>
    <row r="16" spans="1:11" s="2" customFormat="1" ht="1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3" s="2" customFormat="1" x14ac:dyDescent="0.2">
      <c r="A17" s="46" t="s">
        <v>25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3" s="2" customFormat="1" ht="120" x14ac:dyDescent="0.2">
      <c r="A18" s="15" t="s">
        <v>26</v>
      </c>
      <c r="B18" s="16" t="s">
        <v>27</v>
      </c>
      <c r="C18" s="16" t="s">
        <v>28</v>
      </c>
      <c r="D18" s="17" t="s">
        <v>29</v>
      </c>
      <c r="E18" s="18" t="s">
        <v>30</v>
      </c>
      <c r="F18" s="18" t="s">
        <v>31</v>
      </c>
      <c r="G18" s="19"/>
      <c r="H18" s="19"/>
      <c r="I18" s="18" t="s">
        <v>32</v>
      </c>
      <c r="J18" s="19"/>
      <c r="K18" s="20" t="s">
        <v>33</v>
      </c>
    </row>
    <row r="19" spans="1:13" s="2" customFormat="1" x14ac:dyDescent="0.2">
      <c r="A19" s="21"/>
      <c r="B19" s="14"/>
      <c r="C19" s="16" t="s">
        <v>34</v>
      </c>
      <c r="D19" s="17"/>
      <c r="E19" s="19"/>
      <c r="F19" s="18" t="s">
        <v>35</v>
      </c>
      <c r="G19" s="18" t="s">
        <v>36</v>
      </c>
      <c r="H19" s="18" t="s">
        <v>37</v>
      </c>
      <c r="I19" s="18" t="s">
        <v>38</v>
      </c>
      <c r="J19" s="18" t="s">
        <v>39</v>
      </c>
      <c r="K19" s="20"/>
    </row>
    <row r="20" spans="1:13" s="2" customFormat="1" ht="30" x14ac:dyDescent="0.2">
      <c r="A20" s="21"/>
      <c r="B20" s="14"/>
      <c r="C20" s="16" t="s">
        <v>40</v>
      </c>
      <c r="D20" s="17"/>
      <c r="E20" s="19"/>
      <c r="F20" s="18" t="s">
        <v>41</v>
      </c>
      <c r="G20" s="18" t="s">
        <v>42</v>
      </c>
      <c r="H20" s="18" t="s">
        <v>43</v>
      </c>
      <c r="I20" s="18" t="s">
        <v>44</v>
      </c>
      <c r="J20" s="18" t="s">
        <v>45</v>
      </c>
      <c r="K20" s="20"/>
    </row>
    <row r="21" spans="1:13" s="2" customFormat="1" ht="30" x14ac:dyDescent="0.2">
      <c r="A21" s="21"/>
      <c r="B21" s="14"/>
      <c r="C21" s="16" t="s">
        <v>46</v>
      </c>
      <c r="D21" s="17"/>
      <c r="E21" s="19"/>
      <c r="F21" s="18" t="s">
        <v>47</v>
      </c>
      <c r="G21" s="18" t="s">
        <v>42</v>
      </c>
      <c r="H21" s="18" t="s">
        <v>48</v>
      </c>
      <c r="I21" s="18" t="s">
        <v>49</v>
      </c>
      <c r="J21" s="18" t="s">
        <v>50</v>
      </c>
      <c r="K21" s="20"/>
    </row>
    <row r="22" spans="1:13" s="2" customFormat="1" x14ac:dyDescent="0.2">
      <c r="A22" s="21"/>
      <c r="B22" s="14"/>
      <c r="C22" s="16" t="s">
        <v>51</v>
      </c>
      <c r="D22" s="17"/>
      <c r="E22" s="19"/>
      <c r="F22" s="18" t="s">
        <v>52</v>
      </c>
      <c r="G22" s="19"/>
      <c r="H22" s="18" t="s">
        <v>53</v>
      </c>
      <c r="I22" s="18" t="s">
        <v>54</v>
      </c>
      <c r="J22" s="18" t="s">
        <v>55</v>
      </c>
      <c r="K22" s="20"/>
    </row>
    <row r="23" spans="1:13" s="2" customFormat="1" x14ac:dyDescent="0.2">
      <c r="A23" s="21"/>
      <c r="B23" s="14"/>
      <c r="C23" s="16" t="s">
        <v>56</v>
      </c>
      <c r="D23" s="17" t="s">
        <v>57</v>
      </c>
      <c r="E23" s="18" t="s">
        <v>58</v>
      </c>
      <c r="F23" s="19"/>
      <c r="G23" s="19"/>
      <c r="H23" s="18" t="s">
        <v>59</v>
      </c>
      <c r="I23" s="18" t="s">
        <v>58</v>
      </c>
      <c r="J23" s="18" t="s">
        <v>60</v>
      </c>
      <c r="K23" s="20"/>
    </row>
    <row r="24" spans="1:13" s="2" customFormat="1" ht="30" x14ac:dyDescent="0.2">
      <c r="A24" s="21"/>
      <c r="B24" s="14"/>
      <c r="C24" s="16" t="s">
        <v>61</v>
      </c>
      <c r="D24" s="17" t="s">
        <v>57</v>
      </c>
      <c r="E24" s="18" t="s">
        <v>62</v>
      </c>
      <c r="F24" s="19"/>
      <c r="G24" s="18" t="s">
        <v>63</v>
      </c>
      <c r="H24" s="18" t="s">
        <v>64</v>
      </c>
      <c r="I24" s="18" t="s">
        <v>65</v>
      </c>
      <c r="J24" s="18" t="s">
        <v>66</v>
      </c>
      <c r="K24" s="20"/>
    </row>
    <row r="25" spans="1:13" s="2" customFormat="1" ht="15.75" x14ac:dyDescent="0.25">
      <c r="A25" s="22"/>
      <c r="B25" s="23"/>
      <c r="C25" s="24" t="s">
        <v>67</v>
      </c>
      <c r="D25" s="25"/>
      <c r="E25" s="26"/>
      <c r="F25" s="26"/>
      <c r="G25" s="26"/>
      <c r="H25" s="27" t="s">
        <v>68</v>
      </c>
      <c r="I25" s="27"/>
      <c r="J25" s="27" t="s">
        <v>69</v>
      </c>
      <c r="K25" s="28" t="s">
        <v>70</v>
      </c>
      <c r="M25">
        <f>ROUND(((J25+J26)/(E18*100))*1.2,2)</f>
        <v>2812.75</v>
      </c>
    </row>
    <row r="26" spans="1:13" s="2" customFormat="1" ht="75" x14ac:dyDescent="0.2">
      <c r="A26" s="15" t="s">
        <v>71</v>
      </c>
      <c r="B26" s="16" t="s">
        <v>72</v>
      </c>
      <c r="C26" s="16" t="s">
        <v>73</v>
      </c>
      <c r="D26" s="17" t="s">
        <v>74</v>
      </c>
      <c r="E26" s="18" t="s">
        <v>75</v>
      </c>
      <c r="F26" s="18" t="s">
        <v>76</v>
      </c>
      <c r="G26" s="19"/>
      <c r="H26" s="18" t="s">
        <v>77</v>
      </c>
      <c r="I26" s="18" t="s">
        <v>78</v>
      </c>
      <c r="J26" s="27" t="s">
        <v>79</v>
      </c>
      <c r="K26" s="20"/>
    </row>
    <row r="27" spans="1:13" s="2" customFormat="1" ht="120" x14ac:dyDescent="0.2">
      <c r="A27" s="15" t="s">
        <v>80</v>
      </c>
      <c r="B27" s="16" t="s">
        <v>81</v>
      </c>
      <c r="C27" s="16" t="s">
        <v>82</v>
      </c>
      <c r="D27" s="17" t="s">
        <v>29</v>
      </c>
      <c r="E27" s="18" t="s">
        <v>83</v>
      </c>
      <c r="F27" s="18" t="s">
        <v>31</v>
      </c>
      <c r="G27" s="19"/>
      <c r="H27" s="19"/>
      <c r="I27" s="18" t="s">
        <v>32</v>
      </c>
      <c r="J27" s="19"/>
      <c r="K27" s="20" t="s">
        <v>84</v>
      </c>
    </row>
    <row r="28" spans="1:13" s="2" customFormat="1" x14ac:dyDescent="0.2">
      <c r="A28" s="21"/>
      <c r="B28" s="14"/>
      <c r="C28" s="16" t="s">
        <v>34</v>
      </c>
      <c r="D28" s="17"/>
      <c r="E28" s="19"/>
      <c r="F28" s="18" t="s">
        <v>35</v>
      </c>
      <c r="G28" s="18" t="s">
        <v>36</v>
      </c>
      <c r="H28" s="18" t="s">
        <v>85</v>
      </c>
      <c r="I28" s="18" t="s">
        <v>38</v>
      </c>
      <c r="J28" s="18" t="s">
        <v>86</v>
      </c>
      <c r="K28" s="20"/>
    </row>
    <row r="29" spans="1:13" s="2" customFormat="1" x14ac:dyDescent="0.2">
      <c r="A29" s="21"/>
      <c r="B29" s="14"/>
      <c r="C29" s="16" t="s">
        <v>40</v>
      </c>
      <c r="D29" s="17"/>
      <c r="E29" s="19"/>
      <c r="F29" s="18" t="s">
        <v>41</v>
      </c>
      <c r="G29" s="18" t="s">
        <v>87</v>
      </c>
      <c r="H29" s="18" t="s">
        <v>88</v>
      </c>
      <c r="I29" s="18" t="s">
        <v>44</v>
      </c>
      <c r="J29" s="18" t="s">
        <v>89</v>
      </c>
      <c r="K29" s="20"/>
    </row>
    <row r="30" spans="1:13" s="2" customFormat="1" x14ac:dyDescent="0.2">
      <c r="A30" s="21"/>
      <c r="B30" s="14"/>
      <c r="C30" s="16" t="s">
        <v>46</v>
      </c>
      <c r="D30" s="17"/>
      <c r="E30" s="19"/>
      <c r="F30" s="18" t="s">
        <v>47</v>
      </c>
      <c r="G30" s="18" t="s">
        <v>87</v>
      </c>
      <c r="H30" s="18" t="s">
        <v>90</v>
      </c>
      <c r="I30" s="18" t="s">
        <v>49</v>
      </c>
      <c r="J30" s="18" t="s">
        <v>91</v>
      </c>
      <c r="K30" s="20"/>
    </row>
    <row r="31" spans="1:13" s="2" customFormat="1" x14ac:dyDescent="0.2">
      <c r="A31" s="21"/>
      <c r="B31" s="14"/>
      <c r="C31" s="16" t="s">
        <v>51</v>
      </c>
      <c r="D31" s="17"/>
      <c r="E31" s="19"/>
      <c r="F31" s="18" t="s">
        <v>52</v>
      </c>
      <c r="G31" s="19"/>
      <c r="H31" s="18" t="s">
        <v>92</v>
      </c>
      <c r="I31" s="18" t="s">
        <v>54</v>
      </c>
      <c r="J31" s="18" t="s">
        <v>93</v>
      </c>
      <c r="K31" s="20"/>
    </row>
    <row r="32" spans="1:13" s="2" customFormat="1" x14ac:dyDescent="0.2">
      <c r="A32" s="21"/>
      <c r="B32" s="14"/>
      <c r="C32" s="16" t="s">
        <v>56</v>
      </c>
      <c r="D32" s="17" t="s">
        <v>57</v>
      </c>
      <c r="E32" s="18" t="s">
        <v>58</v>
      </c>
      <c r="F32" s="19"/>
      <c r="G32" s="19"/>
      <c r="H32" s="18" t="s">
        <v>94</v>
      </c>
      <c r="I32" s="18" t="s">
        <v>58</v>
      </c>
      <c r="J32" s="18" t="s">
        <v>95</v>
      </c>
      <c r="K32" s="20"/>
    </row>
    <row r="33" spans="1:13" s="2" customFormat="1" ht="30" x14ac:dyDescent="0.2">
      <c r="A33" s="21"/>
      <c r="B33" s="14"/>
      <c r="C33" s="16" t="s">
        <v>61</v>
      </c>
      <c r="D33" s="17" t="s">
        <v>57</v>
      </c>
      <c r="E33" s="18" t="s">
        <v>62</v>
      </c>
      <c r="F33" s="19"/>
      <c r="G33" s="18" t="s">
        <v>63</v>
      </c>
      <c r="H33" s="18" t="s">
        <v>96</v>
      </c>
      <c r="I33" s="18" t="s">
        <v>65</v>
      </c>
      <c r="J33" s="18" t="s">
        <v>97</v>
      </c>
      <c r="K33" s="20"/>
    </row>
    <row r="34" spans="1:13" s="2" customFormat="1" ht="15.75" x14ac:dyDescent="0.25">
      <c r="A34" s="22"/>
      <c r="B34" s="23"/>
      <c r="C34" s="24" t="s">
        <v>67</v>
      </c>
      <c r="D34" s="25"/>
      <c r="E34" s="26"/>
      <c r="F34" s="26"/>
      <c r="G34" s="26"/>
      <c r="H34" s="27" t="s">
        <v>98</v>
      </c>
      <c r="I34" s="27"/>
      <c r="J34" s="27" t="s">
        <v>99</v>
      </c>
      <c r="K34" s="28" t="s">
        <v>100</v>
      </c>
      <c r="M34">
        <f>ROUND(((J34+J35)/2910)*1.2,2)</f>
        <v>115.39</v>
      </c>
    </row>
    <row r="35" spans="1:13" s="2" customFormat="1" ht="75" x14ac:dyDescent="0.2">
      <c r="A35" s="15" t="s">
        <v>101</v>
      </c>
      <c r="B35" s="16" t="s">
        <v>102</v>
      </c>
      <c r="C35" s="16" t="s">
        <v>103</v>
      </c>
      <c r="D35" s="17" t="s">
        <v>104</v>
      </c>
      <c r="E35" s="18" t="s">
        <v>105</v>
      </c>
      <c r="F35" s="18" t="s">
        <v>106</v>
      </c>
      <c r="G35" s="19"/>
      <c r="H35" s="18" t="s">
        <v>107</v>
      </c>
      <c r="I35" s="18" t="s">
        <v>108</v>
      </c>
      <c r="J35" s="27" t="s">
        <v>109</v>
      </c>
      <c r="K35" s="20"/>
    </row>
    <row r="36" spans="1:13" s="2" customFormat="1" ht="60" x14ac:dyDescent="0.2">
      <c r="A36" s="15" t="s">
        <v>110</v>
      </c>
      <c r="B36" s="16" t="s">
        <v>111</v>
      </c>
      <c r="C36" s="16" t="s">
        <v>112</v>
      </c>
      <c r="D36" s="17" t="s">
        <v>113</v>
      </c>
      <c r="E36" s="18" t="s">
        <v>114</v>
      </c>
      <c r="F36" s="18" t="s">
        <v>115</v>
      </c>
      <c r="G36" s="19"/>
      <c r="H36" s="19"/>
      <c r="I36" s="18" t="s">
        <v>116</v>
      </c>
      <c r="J36" s="19"/>
      <c r="K36" s="20" t="s">
        <v>117</v>
      </c>
    </row>
    <row r="37" spans="1:13" s="2" customFormat="1" x14ac:dyDescent="0.2">
      <c r="A37" s="21"/>
      <c r="B37" s="14"/>
      <c r="C37" s="16" t="s">
        <v>34</v>
      </c>
      <c r="D37" s="17"/>
      <c r="E37" s="19"/>
      <c r="F37" s="18" t="s">
        <v>118</v>
      </c>
      <c r="G37" s="19"/>
      <c r="H37" s="18" t="s">
        <v>119</v>
      </c>
      <c r="I37" s="18" t="s">
        <v>120</v>
      </c>
      <c r="J37" s="18" t="s">
        <v>121</v>
      </c>
      <c r="K37" s="20"/>
    </row>
    <row r="38" spans="1:13" s="2" customFormat="1" x14ac:dyDescent="0.2">
      <c r="A38" s="21"/>
      <c r="B38" s="14"/>
      <c r="C38" s="16" t="s">
        <v>40</v>
      </c>
      <c r="D38" s="17"/>
      <c r="E38" s="19"/>
      <c r="F38" s="18" t="s">
        <v>122</v>
      </c>
      <c r="G38" s="19"/>
      <c r="H38" s="18" t="s">
        <v>123</v>
      </c>
      <c r="I38" s="18" t="s">
        <v>124</v>
      </c>
      <c r="J38" s="18" t="s">
        <v>125</v>
      </c>
      <c r="K38" s="20"/>
    </row>
    <row r="39" spans="1:13" s="2" customFormat="1" x14ac:dyDescent="0.2">
      <c r="A39" s="21"/>
      <c r="B39" s="14"/>
      <c r="C39" s="16" t="s">
        <v>46</v>
      </c>
      <c r="D39" s="17"/>
      <c r="E39" s="19"/>
      <c r="F39" s="18" t="s">
        <v>126</v>
      </c>
      <c r="G39" s="19"/>
      <c r="H39" s="18" t="s">
        <v>127</v>
      </c>
      <c r="I39" s="18" t="s">
        <v>128</v>
      </c>
      <c r="J39" s="18" t="s">
        <v>129</v>
      </c>
      <c r="K39" s="20"/>
    </row>
    <row r="40" spans="1:13" s="2" customFormat="1" x14ac:dyDescent="0.2">
      <c r="A40" s="21"/>
      <c r="B40" s="14"/>
      <c r="C40" s="16" t="s">
        <v>51</v>
      </c>
      <c r="D40" s="17"/>
      <c r="E40" s="19"/>
      <c r="F40" s="19"/>
      <c r="G40" s="19"/>
      <c r="H40" s="19"/>
      <c r="I40" s="18"/>
      <c r="J40" s="19"/>
      <c r="K40" s="20"/>
    </row>
    <row r="41" spans="1:13" s="2" customFormat="1" x14ac:dyDescent="0.2">
      <c r="A41" s="21"/>
      <c r="B41" s="14"/>
      <c r="C41" s="16" t="s">
        <v>56</v>
      </c>
      <c r="D41" s="17" t="s">
        <v>57</v>
      </c>
      <c r="E41" s="18" t="s">
        <v>130</v>
      </c>
      <c r="F41" s="19"/>
      <c r="G41" s="19"/>
      <c r="H41" s="18" t="s">
        <v>131</v>
      </c>
      <c r="I41" s="18" t="s">
        <v>130</v>
      </c>
      <c r="J41" s="18" t="s">
        <v>132</v>
      </c>
      <c r="K41" s="20"/>
    </row>
    <row r="42" spans="1:13" s="2" customFormat="1" x14ac:dyDescent="0.2">
      <c r="A42" s="21"/>
      <c r="B42" s="14"/>
      <c r="C42" s="16" t="s">
        <v>61</v>
      </c>
      <c r="D42" s="17" t="s">
        <v>57</v>
      </c>
      <c r="E42" s="18" t="s">
        <v>133</v>
      </c>
      <c r="F42" s="19"/>
      <c r="G42" s="19"/>
      <c r="H42" s="18" t="s">
        <v>134</v>
      </c>
      <c r="I42" s="18" t="s">
        <v>133</v>
      </c>
      <c r="J42" s="18" t="s">
        <v>135</v>
      </c>
      <c r="K42" s="20"/>
    </row>
    <row r="43" spans="1:13" s="2" customFormat="1" ht="15.75" x14ac:dyDescent="0.2">
      <c r="A43" s="22"/>
      <c r="B43" s="23"/>
      <c r="C43" s="24" t="s">
        <v>67</v>
      </c>
      <c r="D43" s="25"/>
      <c r="E43" s="26"/>
      <c r="F43" s="26"/>
      <c r="G43" s="26"/>
      <c r="H43" s="27" t="s">
        <v>136</v>
      </c>
      <c r="I43" s="27"/>
      <c r="J43" s="27" t="s">
        <v>137</v>
      </c>
      <c r="K43" s="28" t="s">
        <v>138</v>
      </c>
    </row>
    <row r="44" spans="1:13" s="2" customFormat="1" ht="15.75" x14ac:dyDescent="0.2">
      <c r="A44" s="29"/>
      <c r="B44" s="30"/>
      <c r="C44" s="42" t="s">
        <v>139</v>
      </c>
      <c r="D44" s="42"/>
      <c r="E44" s="42"/>
      <c r="F44" s="42"/>
      <c r="G44" s="42"/>
      <c r="H44" s="27" t="s">
        <v>140</v>
      </c>
      <c r="I44" s="27"/>
      <c r="J44" s="27" t="s">
        <v>141</v>
      </c>
      <c r="K44" s="28" t="s">
        <v>0</v>
      </c>
    </row>
    <row r="45" spans="1:13" s="2" customFormat="1" x14ac:dyDescent="0.2">
      <c r="A45" s="31"/>
      <c r="B45" s="32"/>
      <c r="C45" s="41" t="s">
        <v>142</v>
      </c>
      <c r="D45" s="41"/>
      <c r="E45" s="41"/>
      <c r="F45" s="41"/>
      <c r="G45" s="41"/>
      <c r="H45" s="18" t="s">
        <v>143</v>
      </c>
      <c r="I45" s="18"/>
      <c r="J45" s="18" t="s">
        <v>144</v>
      </c>
      <c r="K45" s="20" t="s">
        <v>0</v>
      </c>
    </row>
    <row r="46" spans="1:13" s="2" customFormat="1" x14ac:dyDescent="0.2">
      <c r="A46" s="31"/>
      <c r="B46" s="32"/>
      <c r="C46" s="41" t="s">
        <v>145</v>
      </c>
      <c r="D46" s="41"/>
      <c r="E46" s="41"/>
      <c r="F46" s="41"/>
      <c r="G46" s="41"/>
      <c r="H46" s="19"/>
      <c r="I46" s="18"/>
      <c r="J46" s="19"/>
      <c r="K46" s="20" t="s">
        <v>0</v>
      </c>
    </row>
    <row r="47" spans="1:13" s="2" customFormat="1" x14ac:dyDescent="0.2">
      <c r="A47" s="31"/>
      <c r="B47" s="32"/>
      <c r="C47" s="41" t="s">
        <v>146</v>
      </c>
      <c r="D47" s="41"/>
      <c r="E47" s="41"/>
      <c r="F47" s="41"/>
      <c r="G47" s="41"/>
      <c r="H47" s="18" t="s">
        <v>147</v>
      </c>
      <c r="I47" s="18"/>
      <c r="J47" s="18" t="s">
        <v>148</v>
      </c>
      <c r="K47" s="20" t="s">
        <v>0</v>
      </c>
    </row>
    <row r="48" spans="1:13" s="2" customFormat="1" x14ac:dyDescent="0.2">
      <c r="A48" s="31"/>
      <c r="B48" s="32"/>
      <c r="C48" s="41" t="s">
        <v>149</v>
      </c>
      <c r="D48" s="41"/>
      <c r="E48" s="41"/>
      <c r="F48" s="41"/>
      <c r="G48" s="41"/>
      <c r="H48" s="18" t="s">
        <v>150</v>
      </c>
      <c r="I48" s="18"/>
      <c r="J48" s="18" t="s">
        <v>151</v>
      </c>
      <c r="K48" s="20" t="s">
        <v>0</v>
      </c>
    </row>
    <row r="49" spans="1:11" s="2" customFormat="1" x14ac:dyDescent="0.2">
      <c r="A49" s="31"/>
      <c r="B49" s="32"/>
      <c r="C49" s="41" t="s">
        <v>152</v>
      </c>
      <c r="D49" s="41"/>
      <c r="E49" s="41"/>
      <c r="F49" s="41"/>
      <c r="G49" s="41"/>
      <c r="H49" s="18" t="s">
        <v>153</v>
      </c>
      <c r="I49" s="18"/>
      <c r="J49" s="18" t="s">
        <v>154</v>
      </c>
      <c r="K49" s="20" t="s">
        <v>0</v>
      </c>
    </row>
    <row r="50" spans="1:11" s="2" customFormat="1" ht="15.75" x14ac:dyDescent="0.2">
      <c r="A50" s="31"/>
      <c r="B50" s="32"/>
      <c r="C50" s="42" t="s">
        <v>155</v>
      </c>
      <c r="D50" s="42"/>
      <c r="E50" s="42"/>
      <c r="F50" s="42"/>
      <c r="G50" s="42"/>
      <c r="H50" s="27" t="s">
        <v>156</v>
      </c>
      <c r="I50" s="27"/>
      <c r="J50" s="27" t="s">
        <v>157</v>
      </c>
      <c r="K50" s="28" t="s">
        <v>0</v>
      </c>
    </row>
    <row r="51" spans="1:11" s="2" customFormat="1" ht="15.75" x14ac:dyDescent="0.2">
      <c r="A51" s="31"/>
      <c r="B51" s="32"/>
      <c r="C51" s="42" t="s">
        <v>158</v>
      </c>
      <c r="D51" s="42"/>
      <c r="E51" s="42"/>
      <c r="F51" s="42"/>
      <c r="G51" s="42"/>
      <c r="H51" s="27" t="s">
        <v>159</v>
      </c>
      <c r="I51" s="27"/>
      <c r="J51" s="27" t="s">
        <v>160</v>
      </c>
      <c r="K51" s="28" t="s">
        <v>0</v>
      </c>
    </row>
    <row r="52" spans="1:11" s="2" customFormat="1" x14ac:dyDescent="0.2">
      <c r="A52" s="31"/>
      <c r="B52" s="32"/>
      <c r="C52" s="41" t="s">
        <v>161</v>
      </c>
      <c r="D52" s="41"/>
      <c r="E52" s="41"/>
      <c r="F52" s="41"/>
      <c r="G52" s="41"/>
      <c r="H52" s="18" t="s">
        <v>140</v>
      </c>
      <c r="I52" s="18"/>
      <c r="J52" s="18" t="s">
        <v>141</v>
      </c>
      <c r="K52" s="20" t="s">
        <v>0</v>
      </c>
    </row>
    <row r="53" spans="1:11" s="2" customFormat="1" x14ac:dyDescent="0.2">
      <c r="A53" s="31"/>
      <c r="B53" s="32"/>
      <c r="C53" s="41" t="s">
        <v>162</v>
      </c>
      <c r="D53" s="41"/>
      <c r="E53" s="41"/>
      <c r="F53" s="41"/>
      <c r="G53" s="41"/>
      <c r="H53" s="18" t="s">
        <v>163</v>
      </c>
      <c r="I53" s="18"/>
      <c r="J53" s="18" t="s">
        <v>164</v>
      </c>
      <c r="K53" s="20" t="s">
        <v>0</v>
      </c>
    </row>
    <row r="54" spans="1:11" s="2" customFormat="1" ht="15.75" x14ac:dyDescent="0.2">
      <c r="A54" s="31"/>
      <c r="B54" s="32"/>
      <c r="C54" s="42" t="s">
        <v>165</v>
      </c>
      <c r="D54" s="42"/>
      <c r="E54" s="42"/>
      <c r="F54" s="42"/>
      <c r="G54" s="42"/>
      <c r="H54" s="27" t="s">
        <v>166</v>
      </c>
      <c r="I54" s="27"/>
      <c r="J54" s="27" t="s">
        <v>167</v>
      </c>
      <c r="K54" s="28" t="s">
        <v>0</v>
      </c>
    </row>
    <row r="55" spans="1:11" s="2" customFormat="1" x14ac:dyDescent="0.2">
      <c r="A55" s="31"/>
      <c r="B55" s="33"/>
      <c r="C55" s="34"/>
      <c r="D55" s="35"/>
      <c r="E55" s="36"/>
      <c r="F55" s="36"/>
      <c r="G55" s="36"/>
      <c r="H55" s="36"/>
      <c r="I55" s="37"/>
      <c r="J55" s="36"/>
      <c r="K55" s="38"/>
    </row>
    <row r="56" spans="1:11" ht="15" customHeight="1" x14ac:dyDescent="0.25">
      <c r="B56" s="40"/>
      <c r="C56" s="40"/>
      <c r="D56" s="39"/>
      <c r="E56" s="39"/>
      <c r="F56" s="39"/>
      <c r="G56" s="39"/>
      <c r="H56" s="39"/>
      <c r="I56" s="39"/>
      <c r="J56" s="39"/>
    </row>
  </sheetData>
  <mergeCells count="35">
    <mergeCell ref="A2:D2"/>
    <mergeCell ref="J9:K9"/>
    <mergeCell ref="F2:K4"/>
    <mergeCell ref="H7:I7"/>
    <mergeCell ref="J7:K7"/>
    <mergeCell ref="J8:K8"/>
    <mergeCell ref="E9:G9"/>
    <mergeCell ref="H9:I9"/>
    <mergeCell ref="H8:I8"/>
    <mergeCell ref="E8:G8"/>
    <mergeCell ref="H10:K10"/>
    <mergeCell ref="J12:J14"/>
    <mergeCell ref="C48:G48"/>
    <mergeCell ref="F12:F14"/>
    <mergeCell ref="H12:H14"/>
    <mergeCell ref="G12:G14"/>
    <mergeCell ref="I12:I14"/>
    <mergeCell ref="E10:G10"/>
    <mergeCell ref="C49:G49"/>
    <mergeCell ref="C50:G50"/>
    <mergeCell ref="C51:G51"/>
    <mergeCell ref="A17:K17"/>
    <mergeCell ref="C44:G44"/>
    <mergeCell ref="C45:G45"/>
    <mergeCell ref="C46:G46"/>
    <mergeCell ref="C47:G47"/>
    <mergeCell ref="A12:A14"/>
    <mergeCell ref="B12:B14"/>
    <mergeCell ref="C12:C14"/>
    <mergeCell ref="D12:D14"/>
    <mergeCell ref="E12:E14"/>
    <mergeCell ref="B56:C56"/>
    <mergeCell ref="C52:G52"/>
    <mergeCell ref="C53:G53"/>
    <mergeCell ref="C54:G54"/>
  </mergeCells>
  <pageMargins left="0.78740155696868896" right="0.39370077848434398" top="0.39370077848434398" bottom="0.39370077848434398" header="0.23622047901153601" footer="0.23622047901153601"/>
  <pageSetup paperSize="9" scale="61" fitToHeight="30000" orientation="portrait" r:id="rId1"/>
  <headerFooter alignWithMargins="0">
    <oddHeader>&amp;LГранд-СМЕТА</oddHeader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2020-02-28T11:22:29Z</cp:lastPrinted>
  <dcterms:created xsi:type="dcterms:W3CDTF">2020-06-04T13:49:34Z</dcterms:created>
  <dcterms:modified xsi:type="dcterms:W3CDTF">2020-06-04T13:49:34Z</dcterms:modified>
</cp:coreProperties>
</file>