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asha\Desktop\для группы\ЛД\МЧС (вода, электричество)\"/>
    </mc:Choice>
  </mc:AlternateContent>
  <bookViews>
    <workbookView xWindow="0" yWindow="0" windowWidth="28800" windowHeight="11550" tabRatio="771"/>
  </bookViews>
  <sheets>
    <sheet name="Мои данные" sheetId="8" r:id="rId1"/>
    <sheet name="help" sheetId="9" state="veryHidden" r:id="rId2"/>
  </sheets>
  <calcPr calcId="162913"/>
</workbook>
</file>

<file path=xl/calcChain.xml><?xml version="1.0" encoding="utf-8"?>
<calcChain xmlns="http://schemas.openxmlformats.org/spreadsheetml/2006/main">
  <c r="I23" i="8" l="1"/>
  <c r="H23" i="8"/>
  <c r="I22" i="8"/>
  <c r="H22" i="8"/>
  <c r="I21" i="8"/>
  <c r="H21" i="8"/>
  <c r="I20" i="8"/>
  <c r="H20" i="8"/>
  <c r="I19" i="8"/>
  <c r="H19" i="8"/>
  <c r="I18" i="8"/>
  <c r="H18" i="8"/>
  <c r="I17" i="8"/>
  <c r="I24" i="8" s="1"/>
  <c r="H17" i="8"/>
  <c r="J23" i="8" l="1"/>
  <c r="J22" i="8"/>
  <c r="J21" i="8"/>
  <c r="J20" i="8"/>
  <c r="J19" i="8"/>
  <c r="J18" i="8"/>
  <c r="J17" i="8"/>
  <c r="I25" i="8" l="1"/>
</calcChain>
</file>

<file path=xl/comments1.xml><?xml version="1.0" encoding="utf-8"?>
<comments xmlns="http://schemas.openxmlformats.org/spreadsheetml/2006/main">
  <authors>
    <author>Сергей</author>
    <author>Alex Sosedko</author>
  </authors>
  <commentList>
    <comment ref="C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локальной сметы&gt;</t>
        </r>
      </text>
    </comment>
    <comment ref="A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</t>
        </r>
      </text>
    </comment>
    <comment ref="C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D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E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F15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&lt;Норма расхода на единицу&gt;</t>
        </r>
      </text>
    </comment>
    <comment ref="G1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позиции&gt;&lt;Признак типа ресурса в затратной части&gt;</t>
        </r>
      </text>
    </comment>
    <comment ref="I1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J1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&lt;Версия исполняемого файла&gt;</t>
        </r>
      </text>
    </comment>
  </commentList>
</comments>
</file>

<file path=xl/sharedStrings.xml><?xml version="1.0" encoding="utf-8"?>
<sst xmlns="http://schemas.openxmlformats.org/spreadsheetml/2006/main" count="48" uniqueCount="35">
  <si>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</si>
  <si>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</si>
  <si>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</si>
  <si>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</si>
  <si>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</si>
  <si>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Общее
кол-во</t>
  </si>
  <si>
    <t>Потребление электроэнергии на ед изм., кВт-ч</t>
  </si>
  <si>
    <t>Потребление электроэнергии всего., кВт-ч</t>
  </si>
  <si>
    <t>Ресурсы подрядчика</t>
  </si>
  <si>
    <t>Код отраслевой</t>
  </si>
  <si>
    <t>Тариф, р/кВт-ч</t>
  </si>
  <si>
    <t>Базовый тариф</t>
  </si>
  <si>
    <t>Машины и механизмы</t>
  </si>
  <si>
    <t>руб./кВт-ч</t>
  </si>
  <si>
    <t xml:space="preserve">Расчет потребности и затрат на электроэнергию </t>
  </si>
  <si>
    <t>Затраты на электроэнергию, руб</t>
  </si>
  <si>
    <t xml:space="preserve">Раздел 1. </t>
  </si>
  <si>
    <t>СЗЭМ-020128</t>
  </si>
  <si>
    <t>Краны башенные при работе на других видах строительства: 5 т</t>
  </si>
  <si>
    <t>маш.-ч</t>
  </si>
  <si>
    <t>Р</t>
  </si>
  <si>
    <t>СЗЭМ-030402</t>
  </si>
  <si>
    <t>Лебедки электрические, тяговым усилием: до 12,26 (1,25) кН (т)</t>
  </si>
  <si>
    <t>СЗЭМ-040502</t>
  </si>
  <si>
    <t>Установки для сварки: ручной дуговой (постоянного гока)</t>
  </si>
  <si>
    <t>СЗЭМ-110901</t>
  </si>
  <si>
    <t>Растворосмесители передвижные: 65 л</t>
  </si>
  <si>
    <t>СЗЭМ-111301</t>
  </si>
  <si>
    <t>Вибратор поверхностный</t>
  </si>
  <si>
    <t>СЗЭМ-134041</t>
  </si>
  <si>
    <t>Шуруповерт</t>
  </si>
  <si>
    <t>СЗЭМ-331451</t>
  </si>
  <si>
    <t>Перфораторы электрические</t>
  </si>
  <si>
    <t>Итого, кВт-ч</t>
  </si>
  <si>
    <t>Ремонт помещений 23,24 ( по плану БТИ) холл и коридор и лест клетки 12а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</si>
</sst>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sz val="10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6" fillId="0" borderId="0"/>
    <xf numFmtId="49" fontId="6" fillId="0" borderId="1">
      <alignment horizontal="center" vertical="top" wrapText="1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6" fillId="0" borderId="1">
      <alignment vertical="top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53">
    <xf numFmtId="0" fontId="0" fillId="0" borderId="0" xfId="0"/>
    <xf numFmtId="0" fontId="8" fillId="0" borderId="0" xfId="0" applyFont="1"/>
    <xf numFmtId="49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10" fillId="0" borderId="0" xfId="0" applyNumberFormat="1" applyFont="1" applyAlignment="1">
      <alignment horizontal="right" vertical="top" wrapText="1"/>
    </xf>
    <xf numFmtId="49" fontId="12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top"/>
    </xf>
    <xf numFmtId="0" fontId="11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0" xfId="8" applyFont="1">
      <alignment horizontal="right" vertical="top" wrapText="1"/>
    </xf>
    <xf numFmtId="49" fontId="8" fillId="0" borderId="0" xfId="0" applyNumberFormat="1" applyFont="1" applyAlignment="1">
      <alignment horizontal="right" vertical="top"/>
    </xf>
    <xf numFmtId="0" fontId="0" fillId="2" borderId="0" xfId="0" applyFill="1"/>
    <xf numFmtId="0" fontId="8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3" fillId="0" borderId="0" xfId="26">
      <alignment horizontal="center"/>
    </xf>
    <xf numFmtId="0" fontId="8" fillId="0" borderId="6" xfId="22" applyFont="1" applyBorder="1" applyAlignment="1">
      <alignment horizontal="right" vertical="top" wrapText="1"/>
    </xf>
    <xf numFmtId="0" fontId="8" fillId="0" borderId="6" xfId="22" applyFont="1" applyBorder="1" applyAlignment="1">
      <alignment horizontal="left" vertical="top" wrapText="1"/>
    </xf>
    <xf numFmtId="0" fontId="8" fillId="0" borderId="6" xfId="22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2" fontId="0" fillId="0" borderId="1" xfId="0" applyNumberFormat="1" applyFont="1" applyBorder="1"/>
    <xf numFmtId="2" fontId="8" fillId="0" borderId="0" xfId="8" applyNumberFormat="1" applyFont="1">
      <alignment horizontal="right" vertical="top" wrapText="1"/>
    </xf>
    <xf numFmtId="2" fontId="8" fillId="0" borderId="0" xfId="0" applyNumberFormat="1" applyFont="1"/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8" fillId="0" borderId="5" xfId="8" applyFont="1" applyBorder="1" applyAlignment="1">
      <alignment horizontal="right" vertical="top" wrapText="1"/>
    </xf>
    <xf numFmtId="0" fontId="8" fillId="0" borderId="0" xfId="0" applyFont="1" applyAlignment="1">
      <alignment horizontal="right"/>
    </xf>
    <xf numFmtId="0" fontId="0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26" applyFont="1" applyBorder="1">
      <alignment horizontal="center"/>
    </xf>
    <xf numFmtId="0" fontId="8" fillId="0" borderId="3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</cellXfs>
  <cellStyles count="30">
    <cellStyle name="Акт" xfId="1"/>
    <cellStyle name="АктМТСН" xfId="2"/>
    <cellStyle name="ВедРесурсов" xfId="3"/>
    <cellStyle name="ВедРесурсовАкт" xfId="4"/>
    <cellStyle name="ВОР" xfId="5"/>
    <cellStyle name="Дефектовка" xfId="6"/>
    <cellStyle name="Индексы" xfId="7"/>
    <cellStyle name="Итоги" xfId="8"/>
    <cellStyle name="ИтогоАктБазЦ" xfId="9"/>
    <cellStyle name="ИтогоАктБИМ" xfId="10"/>
    <cellStyle name="ИтогоАктРесМет" xfId="11"/>
    <cellStyle name="ИтогоБазЦ" xfId="12"/>
    <cellStyle name="ИтогоБИМ" xfId="13"/>
    <cellStyle name="ИтогоРесМет" xfId="14"/>
    <cellStyle name="ЛокСмета" xfId="15"/>
    <cellStyle name="ЛокСмМТСН" xfId="16"/>
    <cellStyle name="М29" xfId="17"/>
    <cellStyle name="ОбСмета" xfId="18"/>
    <cellStyle name="Обычный" xfId="0" builtinId="0"/>
    <cellStyle name="Параметр" xfId="19"/>
    <cellStyle name="ПеременныеСметы" xfId="20"/>
    <cellStyle name="ПИР" xfId="21"/>
    <cellStyle name="РесСмета" xfId="22"/>
    <cellStyle name="СводВедРес" xfId="23"/>
    <cellStyle name="СводкаСтоимРаб" xfId="24"/>
    <cellStyle name="СводРасч" xfId="25"/>
    <cellStyle name="Титул" xfId="26"/>
    <cellStyle name="Хвост" xfId="27"/>
    <cellStyle name="Ценник" xfId="28"/>
    <cellStyle name="Экспертиза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438150</xdr:colOff>
          <xdr:row>4</xdr:row>
          <xdr:rowOff>142875</xdr:rowOff>
        </xdr:from>
        <xdr:to>
          <xdr:col>8</xdr:col>
          <xdr:colOff>323850</xdr:colOff>
          <xdr:row>6</xdr:row>
          <xdr:rowOff>133350</xdr:rowOff>
        </xdr:to>
        <xdr:sp macro="" textlink="">
          <xdr:nvSpPr>
            <xdr:cNvPr id="15391" name="Button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J25"/>
  <sheetViews>
    <sheetView showGridLines="0" tabSelected="1" workbookViewId="0">
      <selection activeCell="C30" sqref="C30"/>
    </sheetView>
  </sheetViews>
  <sheetFormatPr defaultRowHeight="12.75" x14ac:dyDescent="0.2"/>
  <cols>
    <col min="1" max="1" width="9.140625" style="1"/>
    <col min="2" max="2" width="23.7109375" style="1" customWidth="1"/>
    <col min="3" max="3" width="49.7109375" style="1" customWidth="1"/>
    <col min="4" max="4" width="12.42578125" style="1" customWidth="1"/>
    <col min="5" max="5" width="11.5703125" style="1" customWidth="1"/>
    <col min="6" max="6" width="21" style="1" customWidth="1"/>
    <col min="7" max="7" width="21" style="1" hidden="1" customWidth="1"/>
    <col min="8" max="8" width="21" style="1" customWidth="1"/>
    <col min="9" max="9" width="19.5703125" style="1" customWidth="1"/>
    <col min="10" max="10" width="21" style="26" customWidth="1"/>
  </cols>
  <sheetData>
    <row r="1" spans="1:10" x14ac:dyDescent="0.2">
      <c r="B1" s="2"/>
      <c r="C1" s="3"/>
      <c r="D1" s="4"/>
      <c r="E1" s="5"/>
      <c r="F1" s="5"/>
      <c r="G1" s="5"/>
      <c r="H1" s="5"/>
    </row>
    <row r="2" spans="1:10" ht="15.75" x14ac:dyDescent="0.2">
      <c r="B2" s="2"/>
      <c r="C2" s="3"/>
      <c r="D2" s="6" t="s">
        <v>14</v>
      </c>
      <c r="E2" s="5"/>
      <c r="F2" s="5"/>
      <c r="G2" s="5"/>
      <c r="H2" s="5"/>
    </row>
    <row r="3" spans="1:10" ht="14.25" x14ac:dyDescent="0.2">
      <c r="B3" s="2"/>
      <c r="C3" s="3"/>
      <c r="D3" s="7"/>
      <c r="E3" s="5"/>
      <c r="F3" s="5"/>
      <c r="G3" s="5"/>
      <c r="H3" s="5"/>
    </row>
    <row r="4" spans="1:10" x14ac:dyDescent="0.2">
      <c r="A4" s="8"/>
      <c r="B4" s="2"/>
      <c r="C4" s="3"/>
      <c r="D4" s="9"/>
      <c r="E4" s="5"/>
      <c r="F4" s="5"/>
      <c r="G4" s="5"/>
      <c r="H4" s="5"/>
    </row>
    <row r="5" spans="1:10" ht="14.25" x14ac:dyDescent="0.2">
      <c r="B5" s="10" t="s">
        <v>0</v>
      </c>
      <c r="C5" s="49" t="s">
        <v>34</v>
      </c>
      <c r="D5" s="49"/>
      <c r="E5" s="49"/>
      <c r="F5" s="49"/>
      <c r="G5" s="18"/>
      <c r="H5" s="18"/>
    </row>
    <row r="6" spans="1:10" ht="14.25" x14ac:dyDescent="0.2">
      <c r="B6" s="2"/>
      <c r="C6" s="3"/>
      <c r="D6" s="19" t="s">
        <v>1</v>
      </c>
      <c r="E6" s="5"/>
      <c r="F6" s="5"/>
      <c r="G6" s="5"/>
      <c r="H6" s="5"/>
    </row>
    <row r="7" spans="1:10" x14ac:dyDescent="0.2">
      <c r="B7" s="11"/>
      <c r="C7" s="3"/>
      <c r="D7" s="12"/>
      <c r="E7" s="5"/>
      <c r="F7" s="5"/>
      <c r="G7" s="5"/>
      <c r="H7" s="5"/>
    </row>
    <row r="8" spans="1:10" x14ac:dyDescent="0.2">
      <c r="B8" s="11"/>
      <c r="C8" s="22" t="s">
        <v>11</v>
      </c>
      <c r="D8" s="24">
        <v>3.45</v>
      </c>
      <c r="E8" s="3" t="s">
        <v>13</v>
      </c>
      <c r="F8" s="5"/>
      <c r="G8" s="5"/>
      <c r="H8" s="5"/>
    </row>
    <row r="9" spans="1:10" ht="14.25" x14ac:dyDescent="0.2">
      <c r="E9" s="13"/>
      <c r="F9" s="5"/>
      <c r="G9" s="5"/>
      <c r="H9" s="5"/>
    </row>
    <row r="10" spans="1:10" x14ac:dyDescent="0.2">
      <c r="A10" s="48" t="s">
        <v>2</v>
      </c>
      <c r="B10" s="51" t="s">
        <v>9</v>
      </c>
      <c r="C10" s="48" t="s">
        <v>3</v>
      </c>
      <c r="D10" s="48" t="s">
        <v>4</v>
      </c>
      <c r="E10" s="46" t="s">
        <v>5</v>
      </c>
      <c r="F10" s="48" t="s">
        <v>6</v>
      </c>
      <c r="G10" s="14"/>
      <c r="H10" s="48" t="s">
        <v>10</v>
      </c>
      <c r="I10" s="48" t="s">
        <v>7</v>
      </c>
      <c r="J10" s="43" t="s">
        <v>15</v>
      </c>
    </row>
    <row r="11" spans="1:10" x14ac:dyDescent="0.2">
      <c r="A11" s="50"/>
      <c r="B11" s="52"/>
      <c r="C11" s="47"/>
      <c r="D11" s="47"/>
      <c r="E11" s="47"/>
      <c r="F11" s="47"/>
      <c r="G11" s="20"/>
      <c r="H11" s="47"/>
      <c r="I11" s="47"/>
      <c r="J11" s="43"/>
    </row>
    <row r="12" spans="1:10" x14ac:dyDescent="0.2">
      <c r="A12" s="15">
        <v>1</v>
      </c>
      <c r="B12" s="16">
        <v>2</v>
      </c>
      <c r="C12" s="15">
        <v>3</v>
      </c>
      <c r="D12" s="15">
        <v>4</v>
      </c>
      <c r="E12" s="15">
        <v>5</v>
      </c>
      <c r="F12" s="15">
        <v>6</v>
      </c>
      <c r="G12" s="15"/>
      <c r="H12" s="15">
        <v>7</v>
      </c>
      <c r="I12" s="17">
        <v>8</v>
      </c>
      <c r="J12" s="25">
        <v>9</v>
      </c>
    </row>
    <row r="13" spans="1:10" ht="12.75" customHeight="1" x14ac:dyDescent="0.2">
      <c r="A13" s="44" t="s">
        <v>8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0" s="23" customFormat="1" ht="12.75" customHeight="1" x14ac:dyDescent="0.2">
      <c r="A14" s="45" t="s">
        <v>12</v>
      </c>
      <c r="B14" s="45"/>
      <c r="C14" s="45"/>
      <c r="D14" s="45"/>
      <c r="E14" s="45"/>
      <c r="F14" s="45"/>
      <c r="G14" s="45"/>
      <c r="H14" s="45"/>
      <c r="I14" s="45"/>
      <c r="J14" s="45"/>
    </row>
    <row r="15" spans="1:10" hidden="1" x14ac:dyDescent="0.2">
      <c r="A15" s="28"/>
      <c r="B15" s="29"/>
      <c r="C15" s="29"/>
      <c r="D15" s="30"/>
      <c r="E15" s="30"/>
      <c r="F15" s="28"/>
      <c r="G15" s="30"/>
      <c r="H15" s="30"/>
      <c r="I15" s="28"/>
      <c r="J15" s="28"/>
    </row>
    <row r="16" spans="1:10" ht="21" customHeight="1" x14ac:dyDescent="0.2">
      <c r="A16" s="39" t="s">
        <v>16</v>
      </c>
      <c r="B16" s="40"/>
      <c r="C16" s="40"/>
      <c r="D16" s="40"/>
      <c r="E16" s="40"/>
      <c r="F16" s="40"/>
      <c r="G16" s="40"/>
      <c r="H16" s="40"/>
      <c r="I16" s="40"/>
      <c r="J16" s="40"/>
    </row>
    <row r="17" spans="1:10" ht="25.5" x14ac:dyDescent="0.2">
      <c r="A17" s="31">
        <v>1</v>
      </c>
      <c r="B17" s="32" t="s">
        <v>17</v>
      </c>
      <c r="C17" s="32" t="s">
        <v>18</v>
      </c>
      <c r="D17" s="33" t="s">
        <v>19</v>
      </c>
      <c r="E17" s="33">
        <v>0.04</v>
      </c>
      <c r="F17" s="34">
        <v>8.8000000000000007</v>
      </c>
      <c r="G17" s="35" t="s">
        <v>20</v>
      </c>
      <c r="H17" s="35">
        <f t="shared" ref="H17:H23" si="0">$D$8</f>
        <v>3.45</v>
      </c>
      <c r="I17" s="34">
        <f t="shared" ref="I17:I23" si="1">E17*F17</f>
        <v>0.35200000000000004</v>
      </c>
      <c r="J17" s="36">
        <f t="shared" ref="J17:J23" si="2">I17*H17</f>
        <v>1.2144000000000001</v>
      </c>
    </row>
    <row r="18" spans="1:10" ht="25.5" x14ac:dyDescent="0.2">
      <c r="A18" s="31">
        <v>6</v>
      </c>
      <c r="B18" s="32" t="s">
        <v>21</v>
      </c>
      <c r="C18" s="32" t="s">
        <v>22</v>
      </c>
      <c r="D18" s="33" t="s">
        <v>19</v>
      </c>
      <c r="E18" s="33">
        <v>0.38</v>
      </c>
      <c r="F18" s="34">
        <v>0.65</v>
      </c>
      <c r="G18" s="35" t="s">
        <v>20</v>
      </c>
      <c r="H18" s="35">
        <f t="shared" si="0"/>
        <v>3.45</v>
      </c>
      <c r="I18" s="34">
        <f t="shared" si="1"/>
        <v>0.24700000000000003</v>
      </c>
      <c r="J18" s="36">
        <f t="shared" si="2"/>
        <v>0.85215000000000019</v>
      </c>
    </row>
    <row r="19" spans="1:10" ht="25.5" x14ac:dyDescent="0.2">
      <c r="A19" s="31">
        <v>9</v>
      </c>
      <c r="B19" s="32" t="s">
        <v>23</v>
      </c>
      <c r="C19" s="32" t="s">
        <v>24</v>
      </c>
      <c r="D19" s="33" t="s">
        <v>19</v>
      </c>
      <c r="E19" s="33">
        <v>3.04</v>
      </c>
      <c r="F19" s="34">
        <v>5.3</v>
      </c>
      <c r="G19" s="35" t="s">
        <v>20</v>
      </c>
      <c r="H19" s="35">
        <f t="shared" si="0"/>
        <v>3.45</v>
      </c>
      <c r="I19" s="34">
        <f t="shared" si="1"/>
        <v>16.111999999999998</v>
      </c>
      <c r="J19" s="36">
        <f t="shared" si="2"/>
        <v>55.586399999999998</v>
      </c>
    </row>
    <row r="20" spans="1:10" x14ac:dyDescent="0.2">
      <c r="A20" s="31">
        <v>11</v>
      </c>
      <c r="B20" s="32" t="s">
        <v>25</v>
      </c>
      <c r="C20" s="32" t="s">
        <v>26</v>
      </c>
      <c r="D20" s="33" t="s">
        <v>19</v>
      </c>
      <c r="E20" s="33">
        <v>1.1100000000000001</v>
      </c>
      <c r="F20" s="34">
        <v>0.8</v>
      </c>
      <c r="G20" s="35" t="s">
        <v>20</v>
      </c>
      <c r="H20" s="35">
        <f t="shared" si="0"/>
        <v>3.45</v>
      </c>
      <c r="I20" s="34">
        <f t="shared" si="1"/>
        <v>0.88800000000000012</v>
      </c>
      <c r="J20" s="36">
        <f t="shared" si="2"/>
        <v>3.0636000000000005</v>
      </c>
    </row>
    <row r="21" spans="1:10" x14ac:dyDescent="0.2">
      <c r="A21" s="31">
        <v>12</v>
      </c>
      <c r="B21" s="32" t="s">
        <v>27</v>
      </c>
      <c r="C21" s="32" t="s">
        <v>28</v>
      </c>
      <c r="D21" s="33" t="s">
        <v>19</v>
      </c>
      <c r="E21" s="33">
        <v>4.22</v>
      </c>
      <c r="F21" s="34">
        <v>0.3</v>
      </c>
      <c r="G21" s="35" t="s">
        <v>20</v>
      </c>
      <c r="H21" s="35">
        <f t="shared" si="0"/>
        <v>3.45</v>
      </c>
      <c r="I21" s="34">
        <f t="shared" si="1"/>
        <v>1.2659999999999998</v>
      </c>
      <c r="J21" s="36">
        <f t="shared" si="2"/>
        <v>4.3676999999999992</v>
      </c>
    </row>
    <row r="22" spans="1:10" x14ac:dyDescent="0.2">
      <c r="A22" s="31">
        <v>14</v>
      </c>
      <c r="B22" s="32" t="s">
        <v>29</v>
      </c>
      <c r="C22" s="32" t="s">
        <v>30</v>
      </c>
      <c r="D22" s="33" t="s">
        <v>19</v>
      </c>
      <c r="E22" s="33">
        <v>5.58</v>
      </c>
      <c r="F22" s="34">
        <v>0.92</v>
      </c>
      <c r="G22" s="35" t="s">
        <v>20</v>
      </c>
      <c r="H22" s="35">
        <f t="shared" si="0"/>
        <v>3.45</v>
      </c>
      <c r="I22" s="34">
        <f t="shared" si="1"/>
        <v>5.1336000000000004</v>
      </c>
      <c r="J22" s="36">
        <f t="shared" si="2"/>
        <v>17.710920000000002</v>
      </c>
    </row>
    <row r="23" spans="1:10" x14ac:dyDescent="0.2">
      <c r="A23" s="31">
        <v>18</v>
      </c>
      <c r="B23" s="32" t="s">
        <v>31</v>
      </c>
      <c r="C23" s="32" t="s">
        <v>32</v>
      </c>
      <c r="D23" s="33" t="s">
        <v>19</v>
      </c>
      <c r="E23" s="33">
        <v>3.25</v>
      </c>
      <c r="F23" s="34">
        <v>0.16</v>
      </c>
      <c r="G23" s="35" t="s">
        <v>20</v>
      </c>
      <c r="H23" s="35">
        <f t="shared" si="0"/>
        <v>3.45</v>
      </c>
      <c r="I23" s="34">
        <f t="shared" si="1"/>
        <v>0.52</v>
      </c>
      <c r="J23" s="36">
        <f t="shared" si="2"/>
        <v>1.7940000000000003</v>
      </c>
    </row>
    <row r="24" spans="1:10" x14ac:dyDescent="0.2">
      <c r="A24" s="21"/>
      <c r="B24" s="21"/>
      <c r="C24" s="21"/>
      <c r="D24" s="21"/>
      <c r="E24" s="41" t="s">
        <v>33</v>
      </c>
      <c r="F24" s="41"/>
      <c r="G24" s="21"/>
      <c r="H24" s="21"/>
      <c r="I24" s="37">
        <f>SUM(I16:I23)</f>
        <v>24.518599999999999</v>
      </c>
    </row>
    <row r="25" spans="1:10" x14ac:dyDescent="0.2">
      <c r="E25" s="42" t="s">
        <v>15</v>
      </c>
      <c r="F25" s="42"/>
      <c r="G25" s="42"/>
      <c r="I25" s="38">
        <f>SUM(J16:J23)</f>
        <v>84.589169999999996</v>
      </c>
    </row>
  </sheetData>
  <mergeCells count="15">
    <mergeCell ref="C5:F5"/>
    <mergeCell ref="I10:I11"/>
    <mergeCell ref="A10:A11"/>
    <mergeCell ref="B10:B11"/>
    <mergeCell ref="C10:C11"/>
    <mergeCell ref="D10:D11"/>
    <mergeCell ref="A16:J16"/>
    <mergeCell ref="E24:F24"/>
    <mergeCell ref="E25:G25"/>
    <mergeCell ref="J10:J11"/>
    <mergeCell ref="A13:J13"/>
    <mergeCell ref="A14:J14"/>
    <mergeCell ref="E10:E11"/>
    <mergeCell ref="F10:F11"/>
    <mergeCell ref="H10:H11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91" r:id="rId4" name="Button 31">
              <controlPr defaultSize="0" print="0" autoFill="0" autoPict="0" macro="[0]!Лист1.Process">
                <anchor moveWithCells="1" sizeWithCells="1">
                  <from>
                    <xdr:col>7</xdr:col>
                    <xdr:colOff>438150</xdr:colOff>
                    <xdr:row>4</xdr:row>
                    <xdr:rowOff>142875</xdr:rowOff>
                  </from>
                  <to>
                    <xdr:col>8</xdr:col>
                    <xdr:colOff>323850</xdr:colOff>
                    <xdr:row>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cols>
    <col min="1" max="1" width="39.7109375" customWidth="1"/>
  </cols>
  <sheetData>
    <row r="1" spans="1:1" x14ac:dyDescent="0.2">
      <c r="A1" s="27">
        <v>811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Мои данные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Masha</cp:lastModifiedBy>
  <cp:lastPrinted>2009-03-20T11:35:02Z</cp:lastPrinted>
  <dcterms:created xsi:type="dcterms:W3CDTF">2003-01-28T12:33:10Z</dcterms:created>
  <dcterms:modified xsi:type="dcterms:W3CDTF">2018-05-11T04:30:36Z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