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3" i="1" l="1"/>
  <c r="N3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5" i="1"/>
  <c r="G3" i="1"/>
  <c r="H3" i="1" s="1"/>
  <c r="G4" i="1"/>
  <c r="D3" i="1" l="1"/>
  <c r="K42" i="1" l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42" i="1" l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J3" i="1" l="1"/>
  <c r="L3" i="1" s="1"/>
  <c r="H4" i="1" s="1"/>
  <c r="J4" i="1" s="1"/>
  <c r="L4" i="1" s="1"/>
  <c r="M4" i="1" s="1"/>
  <c r="N4" i="1" l="1"/>
  <c r="H5" i="1" s="1"/>
  <c r="J5" i="1" s="1"/>
  <c r="L5" i="1" l="1"/>
  <c r="M5" i="1" s="1"/>
  <c r="N5" i="1"/>
  <c r="H6" i="1" s="1"/>
  <c r="J6" i="1" s="1"/>
  <c r="L6" i="1" l="1"/>
  <c r="M6" i="1" s="1"/>
  <c r="N6" i="1"/>
  <c r="H7" i="1" s="1"/>
  <c r="J7" i="1" s="1"/>
  <c r="L7" i="1" l="1"/>
  <c r="M7" i="1" s="1"/>
  <c r="N7" i="1"/>
  <c r="H8" i="1" s="1"/>
  <c r="J8" i="1" s="1"/>
  <c r="L8" i="1" l="1"/>
  <c r="M8" i="1" s="1"/>
  <c r="N8" i="1"/>
  <c r="H9" i="1" s="1"/>
  <c r="J9" i="1" s="1"/>
  <c r="L9" i="1" l="1"/>
  <c r="M9" i="1"/>
  <c r="N9" i="1"/>
  <c r="H10" i="1" s="1"/>
  <c r="J10" i="1" s="1"/>
  <c r="L10" i="1" l="1"/>
  <c r="M10" i="1" s="1"/>
  <c r="N10" i="1"/>
  <c r="H11" i="1" s="1"/>
  <c r="J11" i="1" s="1"/>
  <c r="L11" i="1" s="1"/>
  <c r="N11" i="1" l="1"/>
  <c r="H12" i="1" s="1"/>
  <c r="J12" i="1" s="1"/>
  <c r="L12" i="1" s="1"/>
  <c r="M11" i="1"/>
  <c r="N12" i="1" l="1"/>
  <c r="H13" i="1" s="1"/>
  <c r="J13" i="1" s="1"/>
  <c r="L13" i="1" s="1"/>
  <c r="M12" i="1"/>
  <c r="N13" i="1" l="1"/>
  <c r="H14" i="1" s="1"/>
  <c r="J14" i="1" s="1"/>
  <c r="L14" i="1" s="1"/>
  <c r="M13" i="1"/>
  <c r="N14" i="1" l="1"/>
  <c r="H15" i="1" s="1"/>
  <c r="J15" i="1" s="1"/>
  <c r="L15" i="1" s="1"/>
  <c r="M14" i="1"/>
  <c r="N15" i="1" l="1"/>
  <c r="H16" i="1" s="1"/>
  <c r="J16" i="1" s="1"/>
  <c r="L16" i="1" s="1"/>
  <c r="M15" i="1"/>
  <c r="N16" i="1" l="1"/>
  <c r="H17" i="1" s="1"/>
  <c r="J17" i="1" s="1"/>
  <c r="L17" i="1" s="1"/>
  <c r="M16" i="1"/>
  <c r="N17" i="1" l="1"/>
  <c r="H18" i="1" s="1"/>
  <c r="J18" i="1" s="1"/>
  <c r="L18" i="1" s="1"/>
  <c r="M17" i="1"/>
  <c r="N18" i="1" l="1"/>
  <c r="H19" i="1" s="1"/>
  <c r="J19" i="1" s="1"/>
  <c r="L19" i="1" s="1"/>
  <c r="M18" i="1"/>
  <c r="N19" i="1" l="1"/>
  <c r="H20" i="1" s="1"/>
  <c r="J20" i="1" s="1"/>
  <c r="L20" i="1" s="1"/>
  <c r="M19" i="1"/>
  <c r="N20" i="1" l="1"/>
  <c r="H21" i="1" s="1"/>
  <c r="J21" i="1" s="1"/>
  <c r="L21" i="1" s="1"/>
  <c r="M20" i="1"/>
  <c r="N21" i="1" l="1"/>
  <c r="H22" i="1" s="1"/>
  <c r="J22" i="1" s="1"/>
  <c r="L22" i="1" s="1"/>
  <c r="M21" i="1"/>
  <c r="N22" i="1" l="1"/>
  <c r="H23" i="1" s="1"/>
  <c r="J23" i="1" s="1"/>
  <c r="L23" i="1" s="1"/>
  <c r="M22" i="1"/>
  <c r="N23" i="1" l="1"/>
  <c r="H24" i="1" s="1"/>
  <c r="J24" i="1" s="1"/>
  <c r="L24" i="1" s="1"/>
  <c r="M23" i="1"/>
  <c r="N24" i="1" l="1"/>
  <c r="H25" i="1" s="1"/>
  <c r="J25" i="1" s="1"/>
  <c r="L25" i="1" s="1"/>
  <c r="M24" i="1"/>
  <c r="N25" i="1" l="1"/>
  <c r="H26" i="1" s="1"/>
  <c r="J26" i="1" s="1"/>
  <c r="L26" i="1" s="1"/>
  <c r="M25" i="1"/>
  <c r="N26" i="1" l="1"/>
  <c r="H27" i="1" s="1"/>
  <c r="J27" i="1" s="1"/>
  <c r="L27" i="1" s="1"/>
  <c r="M26" i="1"/>
  <c r="N27" i="1" l="1"/>
  <c r="H28" i="1" s="1"/>
  <c r="J28" i="1" s="1"/>
  <c r="L28" i="1" s="1"/>
  <c r="M27" i="1"/>
  <c r="N28" i="1" l="1"/>
  <c r="H29" i="1" s="1"/>
  <c r="J29" i="1" s="1"/>
  <c r="L29" i="1" s="1"/>
  <c r="M28" i="1"/>
  <c r="N29" i="1" l="1"/>
  <c r="H30" i="1" s="1"/>
  <c r="J30" i="1" s="1"/>
  <c r="L30" i="1" s="1"/>
  <c r="M29" i="1"/>
  <c r="N30" i="1" l="1"/>
  <c r="H31" i="1" s="1"/>
  <c r="J31" i="1" s="1"/>
  <c r="L31" i="1" s="1"/>
  <c r="M30" i="1"/>
  <c r="N31" i="1" l="1"/>
  <c r="H32" i="1" s="1"/>
  <c r="J32" i="1" s="1"/>
  <c r="L32" i="1" s="1"/>
  <c r="M31" i="1"/>
  <c r="N32" i="1" l="1"/>
  <c r="H33" i="1" s="1"/>
  <c r="J33" i="1" s="1"/>
  <c r="L33" i="1" s="1"/>
  <c r="M32" i="1"/>
  <c r="N33" i="1" l="1"/>
  <c r="H34" i="1" s="1"/>
  <c r="J34" i="1" s="1"/>
  <c r="L34" i="1" s="1"/>
  <c r="M33" i="1"/>
  <c r="N34" i="1" l="1"/>
  <c r="H35" i="1" s="1"/>
  <c r="J35" i="1" s="1"/>
  <c r="L35" i="1" s="1"/>
  <c r="M34" i="1"/>
  <c r="N35" i="1" l="1"/>
  <c r="H36" i="1" s="1"/>
  <c r="J36" i="1" s="1"/>
  <c r="L36" i="1" s="1"/>
  <c r="M35" i="1"/>
  <c r="N36" i="1" l="1"/>
  <c r="H37" i="1" s="1"/>
  <c r="J37" i="1" s="1"/>
  <c r="L37" i="1" s="1"/>
  <c r="M36" i="1"/>
  <c r="N37" i="1" l="1"/>
  <c r="H38" i="1" s="1"/>
  <c r="J38" i="1" s="1"/>
  <c r="L38" i="1" s="1"/>
  <c r="M37" i="1"/>
  <c r="N38" i="1" l="1"/>
  <c r="H39" i="1" s="1"/>
  <c r="J39" i="1" s="1"/>
  <c r="L39" i="1" s="1"/>
  <c r="M38" i="1"/>
  <c r="N39" i="1" l="1"/>
  <c r="H40" i="1" s="1"/>
  <c r="J40" i="1" s="1"/>
  <c r="L40" i="1" s="1"/>
  <c r="M39" i="1"/>
  <c r="N40" i="1" l="1"/>
  <c r="H41" i="1" s="1"/>
  <c r="J41" i="1" s="1"/>
  <c r="L41" i="1" s="1"/>
  <c r="M40" i="1"/>
  <c r="N41" i="1" l="1"/>
  <c r="H42" i="1" s="1"/>
  <c r="J42" i="1" s="1"/>
  <c r="L42" i="1" s="1"/>
  <c r="M41" i="1"/>
  <c r="N42" i="1" l="1"/>
  <c r="P46" i="1" s="1"/>
  <c r="Q46" i="1" s="1"/>
  <c r="M42" i="1"/>
</calcChain>
</file>

<file path=xl/sharedStrings.xml><?xml version="1.0" encoding="utf-8"?>
<sst xmlns="http://schemas.openxmlformats.org/spreadsheetml/2006/main" count="15" uniqueCount="13">
  <si>
    <t>сумма</t>
  </si>
  <si>
    <t>процент</t>
  </si>
  <si>
    <t>процент руб.</t>
  </si>
  <si>
    <t>налог с процента</t>
  </si>
  <si>
    <t>итого.</t>
  </si>
  <si>
    <t>налог с прибыли</t>
  </si>
  <si>
    <t>стоим. Пачки сигарет</t>
  </si>
  <si>
    <t>сумма за год</t>
  </si>
  <si>
    <t>удорожание на 1% ежегодный</t>
  </si>
  <si>
    <t>года</t>
  </si>
  <si>
    <t>стоимость курения</t>
  </si>
  <si>
    <t>40 лет .прокурено</t>
  </si>
  <si>
    <t>получал бы . В месяц после 40 лет экономии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</si>
</sst>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46"/>
  <sheetViews>
    <sheetView tabSelected="1" workbookViewId="0">
      <selection activeCell="R2" sqref="R2"/>
    </sheetView>
  </sheetViews>
  <sheetFormatPr defaultRowHeight="15" x14ac:dyDescent="0.25"/>
  <cols>
    <col min="4" max="4" width="0" hidden="1" customWidth="1"/>
    <col min="6" max="6" width="0" hidden="1" customWidth="1"/>
    <col min="7" max="7" width="13" style="1" customWidth="1"/>
    <col min="8" max="8" width="13.85546875" customWidth="1"/>
    <col min="12" max="13" width="11.85546875" customWidth="1"/>
    <col min="14" max="14" width="12.85546875" style="1" customWidth="1"/>
    <col min="15" max="15" width="9.140625" style="8" customWidth="1"/>
    <col min="16" max="16" width="13.5703125" style="1" customWidth="1"/>
  </cols>
  <sheetData>
    <row r="1" spans="3:15" x14ac:dyDescent="0.25">
      <c r="C1" s="9" t="s">
        <v>10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3:15" ht="75" x14ac:dyDescent="0.25">
      <c r="C2" s="6" t="s">
        <v>6</v>
      </c>
      <c r="D2" s="6"/>
      <c r="E2" s="6" t="s">
        <v>8</v>
      </c>
      <c r="F2" s="6" t="s">
        <v>9</v>
      </c>
      <c r="G2" s="5" t="s">
        <v>7</v>
      </c>
      <c r="H2" s="6" t="s">
        <v>0</v>
      </c>
      <c r="I2" s="6" t="s">
        <v>1</v>
      </c>
      <c r="J2" s="6" t="s">
        <v>2</v>
      </c>
      <c r="K2" s="6" t="s">
        <v>5</v>
      </c>
      <c r="L2" s="6" t="s">
        <v>3</v>
      </c>
      <c r="M2" s="6" t="s">
        <v>5</v>
      </c>
      <c r="N2" s="5" t="s">
        <v>4</v>
      </c>
      <c r="O2" s="10" t="s">
        <v>9</v>
      </c>
    </row>
    <row r="3" spans="3:15" x14ac:dyDescent="0.25">
      <c r="C3" s="2">
        <v>95</v>
      </c>
      <c r="D3" s="2">
        <f>C3*B3</f>
        <v>0</v>
      </c>
      <c r="E3" s="2">
        <v>1</v>
      </c>
      <c r="F3" s="2">
        <v>1</v>
      </c>
      <c r="G3" s="3">
        <f>C3*365*E3</f>
        <v>34675</v>
      </c>
      <c r="H3" s="2">
        <f>G3*F3</f>
        <v>34675</v>
      </c>
      <c r="I3" s="2">
        <f>7.5/100</f>
        <v>7.4999999999999997E-2</v>
      </c>
      <c r="J3" s="2">
        <f>I3*H3</f>
        <v>2600.625</v>
      </c>
      <c r="K3" s="2">
        <f>6.7/100</f>
        <v>6.7000000000000004E-2</v>
      </c>
      <c r="L3" s="4">
        <f>J3*K3</f>
        <v>174.24187500000002</v>
      </c>
      <c r="M3" s="4">
        <f>J3-L3</f>
        <v>2426.3831249999998</v>
      </c>
      <c r="N3" s="3">
        <f>M3+H3</f>
        <v>37101.383125</v>
      </c>
      <c r="O3" s="10">
        <v>1</v>
      </c>
    </row>
    <row r="4" spans="3:15" x14ac:dyDescent="0.25">
      <c r="C4" s="2">
        <v>95</v>
      </c>
      <c r="D4" s="2"/>
      <c r="E4" s="2">
        <v>1.01</v>
      </c>
      <c r="F4" s="2">
        <v>2</v>
      </c>
      <c r="G4" s="3">
        <f>C4*365*E4</f>
        <v>35021.75</v>
      </c>
      <c r="H4" s="3">
        <f>N3+G4</f>
        <v>72123.133124999993</v>
      </c>
      <c r="I4" s="2">
        <f t="shared" ref="I4:I42" si="0">7.5/100</f>
        <v>7.4999999999999997E-2</v>
      </c>
      <c r="J4" s="2">
        <f>I4*H4</f>
        <v>5409.2349843749989</v>
      </c>
      <c r="K4" s="2">
        <f t="shared" ref="K4:K42" si="1">6.7/100</f>
        <v>6.7000000000000004E-2</v>
      </c>
      <c r="L4" s="4">
        <f t="shared" ref="L4:L8" si="2">J4*K4</f>
        <v>362.41874395312493</v>
      </c>
      <c r="M4" s="4">
        <f t="shared" ref="M4:M42" si="3">J4-L4</f>
        <v>5046.8162404218738</v>
      </c>
      <c r="N4" s="3">
        <f t="shared" ref="N4:N42" si="4">J4+H4</f>
        <v>77532.368109374991</v>
      </c>
      <c r="O4" s="10">
        <v>2</v>
      </c>
    </row>
    <row r="5" spans="3:15" x14ac:dyDescent="0.25">
      <c r="C5" s="2">
        <v>95</v>
      </c>
      <c r="D5" s="2"/>
      <c r="E5" s="2">
        <v>1.02</v>
      </c>
      <c r="F5" s="2">
        <v>3</v>
      </c>
      <c r="G5" s="3">
        <f>C5*365*E5</f>
        <v>35368.5</v>
      </c>
      <c r="H5" s="3">
        <f>N4+G5</f>
        <v>112900.86810937499</v>
      </c>
      <c r="I5" s="2">
        <f t="shared" si="0"/>
        <v>7.4999999999999997E-2</v>
      </c>
      <c r="J5" s="2">
        <f t="shared" ref="J5:J42" si="5">I5*H5</f>
        <v>8467.5651082031236</v>
      </c>
      <c r="K5" s="2">
        <f t="shared" si="1"/>
        <v>6.7000000000000004E-2</v>
      </c>
      <c r="L5" s="4">
        <f t="shared" si="2"/>
        <v>567.32686224960935</v>
      </c>
      <c r="M5" s="4">
        <f t="shared" si="3"/>
        <v>7900.2382459535147</v>
      </c>
      <c r="N5" s="3">
        <f t="shared" si="4"/>
        <v>121368.43321757812</v>
      </c>
      <c r="O5" s="10">
        <v>3</v>
      </c>
    </row>
    <row r="6" spans="3:15" x14ac:dyDescent="0.25">
      <c r="C6" s="2">
        <v>95</v>
      </c>
      <c r="D6" s="2"/>
      <c r="E6" s="2">
        <v>1.03</v>
      </c>
      <c r="F6" s="2">
        <v>4</v>
      </c>
      <c r="G6" s="3">
        <f t="shared" ref="G6:G42" si="6">C6*365*E6</f>
        <v>35715.25</v>
      </c>
      <c r="H6" s="3">
        <f t="shared" ref="H6:H42" si="7">N5+G6</f>
        <v>157083.6832175781</v>
      </c>
      <c r="I6" s="2">
        <f t="shared" si="0"/>
        <v>7.4999999999999997E-2</v>
      </c>
      <c r="J6" s="2">
        <f t="shared" si="5"/>
        <v>11781.276241318357</v>
      </c>
      <c r="K6" s="2">
        <f t="shared" si="1"/>
        <v>6.7000000000000004E-2</v>
      </c>
      <c r="L6" s="4">
        <f t="shared" si="2"/>
        <v>789.34550816832996</v>
      </c>
      <c r="M6" s="4">
        <f t="shared" si="3"/>
        <v>10991.930733150028</v>
      </c>
      <c r="N6" s="3">
        <f t="shared" si="4"/>
        <v>168864.95945889645</v>
      </c>
      <c r="O6" s="10">
        <v>4</v>
      </c>
    </row>
    <row r="7" spans="3:15" x14ac:dyDescent="0.25">
      <c r="C7" s="2">
        <v>95</v>
      </c>
      <c r="D7" s="2"/>
      <c r="E7" s="2">
        <v>1.04</v>
      </c>
      <c r="F7" s="2">
        <v>5</v>
      </c>
      <c r="G7" s="3">
        <f t="shared" si="6"/>
        <v>36062</v>
      </c>
      <c r="H7" s="3">
        <f t="shared" si="7"/>
        <v>204926.95945889645</v>
      </c>
      <c r="I7" s="2">
        <f t="shared" si="0"/>
        <v>7.4999999999999997E-2</v>
      </c>
      <c r="J7" s="2">
        <f>I7*H7</f>
        <v>15369.521959417234</v>
      </c>
      <c r="K7" s="2">
        <f t="shared" si="1"/>
        <v>6.7000000000000004E-2</v>
      </c>
      <c r="L7" s="4">
        <f t="shared" si="2"/>
        <v>1029.7579712809547</v>
      </c>
      <c r="M7" s="4">
        <f t="shared" si="3"/>
        <v>14339.763988136279</v>
      </c>
      <c r="N7" s="3">
        <f t="shared" si="4"/>
        <v>220296.48141831369</v>
      </c>
      <c r="O7" s="10">
        <v>5</v>
      </c>
    </row>
    <row r="8" spans="3:15" x14ac:dyDescent="0.25">
      <c r="C8" s="2">
        <v>95</v>
      </c>
      <c r="D8" s="2"/>
      <c r="E8" s="2">
        <v>1.05</v>
      </c>
      <c r="F8" s="2">
        <v>6</v>
      </c>
      <c r="G8" s="3">
        <f t="shared" si="6"/>
        <v>36408.75</v>
      </c>
      <c r="H8" s="3">
        <f>N7+G8</f>
        <v>256705.23141831369</v>
      </c>
      <c r="I8" s="2">
        <f t="shared" si="0"/>
        <v>7.4999999999999997E-2</v>
      </c>
      <c r="J8" s="2">
        <f t="shared" si="5"/>
        <v>19252.892356373526</v>
      </c>
      <c r="K8" s="2">
        <f t="shared" si="1"/>
        <v>6.7000000000000004E-2</v>
      </c>
      <c r="L8" s="4">
        <f t="shared" si="2"/>
        <v>1289.9437878770264</v>
      </c>
      <c r="M8" s="4">
        <f t="shared" si="3"/>
        <v>17962.9485684965</v>
      </c>
      <c r="N8" s="3">
        <f t="shared" si="4"/>
        <v>275958.12377468724</v>
      </c>
      <c r="O8" s="10">
        <v>6</v>
      </c>
    </row>
    <row r="9" spans="3:15" x14ac:dyDescent="0.25">
      <c r="C9" s="2">
        <v>95</v>
      </c>
      <c r="D9" s="2"/>
      <c r="E9" s="2">
        <v>1.06</v>
      </c>
      <c r="F9" s="2">
        <v>7</v>
      </c>
      <c r="G9" s="3">
        <f t="shared" si="6"/>
        <v>36755.5</v>
      </c>
      <c r="H9" s="3">
        <f t="shared" si="7"/>
        <v>312713.62377468724</v>
      </c>
      <c r="I9" s="2">
        <f t="shared" si="0"/>
        <v>7.4999999999999997E-2</v>
      </c>
      <c r="J9" s="2">
        <f t="shared" si="5"/>
        <v>23453.521783101543</v>
      </c>
      <c r="K9" s="2">
        <f t="shared" si="1"/>
        <v>6.7000000000000004E-2</v>
      </c>
      <c r="L9" s="4">
        <f>J9*K9</f>
        <v>1571.3859594678036</v>
      </c>
      <c r="M9" s="4">
        <f>J9-L9</f>
        <v>21882.13582363374</v>
      </c>
      <c r="N9" s="3">
        <f t="shared" si="4"/>
        <v>336167.14555778878</v>
      </c>
      <c r="O9" s="10">
        <v>7</v>
      </c>
    </row>
    <row r="10" spans="3:15" x14ac:dyDescent="0.25">
      <c r="C10" s="2">
        <v>95</v>
      </c>
      <c r="D10" s="2"/>
      <c r="E10" s="2">
        <v>1.07</v>
      </c>
      <c r="F10" s="2">
        <v>8</v>
      </c>
      <c r="G10" s="3">
        <f t="shared" si="6"/>
        <v>37102.25</v>
      </c>
      <c r="H10" s="3">
        <f t="shared" si="7"/>
        <v>373269.39555778878</v>
      </c>
      <c r="I10" s="2">
        <f t="shared" si="0"/>
        <v>7.4999999999999997E-2</v>
      </c>
      <c r="J10" s="2">
        <f t="shared" si="5"/>
        <v>27995.204666834157</v>
      </c>
      <c r="K10" s="2">
        <f t="shared" si="1"/>
        <v>6.7000000000000004E-2</v>
      </c>
      <c r="L10" s="4">
        <f t="shared" ref="L10:L41" si="8">J10*K10</f>
        <v>1875.6787126778886</v>
      </c>
      <c r="M10" s="4">
        <f>J10-L10</f>
        <v>26119.52595415627</v>
      </c>
      <c r="N10" s="3">
        <f t="shared" si="4"/>
        <v>401264.60022462293</v>
      </c>
      <c r="O10" s="10">
        <v>8</v>
      </c>
    </row>
    <row r="11" spans="3:15" x14ac:dyDescent="0.25">
      <c r="C11" s="2">
        <v>95</v>
      </c>
      <c r="D11" s="2"/>
      <c r="E11" s="2">
        <v>1.08</v>
      </c>
      <c r="F11" s="2">
        <v>9</v>
      </c>
      <c r="G11" s="3">
        <f t="shared" si="6"/>
        <v>37449</v>
      </c>
      <c r="H11" s="3">
        <f t="shared" si="7"/>
        <v>438713.60022462293</v>
      </c>
      <c r="I11" s="2">
        <f t="shared" si="0"/>
        <v>7.4999999999999997E-2</v>
      </c>
      <c r="J11" s="2">
        <f t="shared" si="5"/>
        <v>32903.52001684672</v>
      </c>
      <c r="K11" s="2">
        <f t="shared" si="1"/>
        <v>6.7000000000000004E-2</v>
      </c>
      <c r="L11" s="4">
        <f t="shared" si="8"/>
        <v>2204.5358411287302</v>
      </c>
      <c r="M11" s="4">
        <f t="shared" si="3"/>
        <v>30698.984175717989</v>
      </c>
      <c r="N11" s="3">
        <f t="shared" si="4"/>
        <v>471617.12024146965</v>
      </c>
      <c r="O11" s="10">
        <v>9</v>
      </c>
    </row>
    <row r="12" spans="3:15" x14ac:dyDescent="0.25">
      <c r="C12" s="2">
        <v>95</v>
      </c>
      <c r="D12" s="2"/>
      <c r="E12" s="2">
        <v>1.0900000000000001</v>
      </c>
      <c r="F12" s="2">
        <v>10</v>
      </c>
      <c r="G12" s="3">
        <f t="shared" si="6"/>
        <v>37795.75</v>
      </c>
      <c r="H12" s="3">
        <f t="shared" si="7"/>
        <v>509412.87024146965</v>
      </c>
      <c r="I12" s="2">
        <f t="shared" si="0"/>
        <v>7.4999999999999997E-2</v>
      </c>
      <c r="J12" s="2">
        <f t="shared" si="5"/>
        <v>38205.965268110223</v>
      </c>
      <c r="K12" s="2">
        <f t="shared" si="1"/>
        <v>6.7000000000000004E-2</v>
      </c>
      <c r="L12" s="4">
        <f t="shared" si="8"/>
        <v>2559.7996729633851</v>
      </c>
      <c r="M12" s="4">
        <f t="shared" si="3"/>
        <v>35646.165595146842</v>
      </c>
      <c r="N12" s="3">
        <f t="shared" si="4"/>
        <v>547618.83550957986</v>
      </c>
      <c r="O12" s="10">
        <v>10</v>
      </c>
    </row>
    <row r="13" spans="3:15" x14ac:dyDescent="0.25">
      <c r="C13" s="2">
        <v>95</v>
      </c>
      <c r="D13" s="2"/>
      <c r="E13" s="2">
        <v>1.1000000000000001</v>
      </c>
      <c r="F13" s="2">
        <v>11</v>
      </c>
      <c r="G13" s="3">
        <f t="shared" si="6"/>
        <v>38142.5</v>
      </c>
      <c r="H13" s="3">
        <f t="shared" si="7"/>
        <v>585761.33550957986</v>
      </c>
      <c r="I13" s="2">
        <f t="shared" si="0"/>
        <v>7.4999999999999997E-2</v>
      </c>
      <c r="J13" s="2">
        <f t="shared" si="5"/>
        <v>43932.100163218485</v>
      </c>
      <c r="K13" s="2">
        <f t="shared" si="1"/>
        <v>6.7000000000000004E-2</v>
      </c>
      <c r="L13" s="4">
        <f t="shared" si="8"/>
        <v>2943.4507109356387</v>
      </c>
      <c r="M13" s="4">
        <f t="shared" si="3"/>
        <v>40988.649452282843</v>
      </c>
      <c r="N13" s="3">
        <f t="shared" si="4"/>
        <v>629693.43567279831</v>
      </c>
      <c r="O13" s="10">
        <v>11</v>
      </c>
    </row>
    <row r="14" spans="3:15" x14ac:dyDescent="0.25">
      <c r="C14" s="2">
        <v>95</v>
      </c>
      <c r="D14" s="2"/>
      <c r="E14" s="2">
        <v>1.1100000000000001</v>
      </c>
      <c r="F14" s="2">
        <v>12</v>
      </c>
      <c r="G14" s="3">
        <f t="shared" si="6"/>
        <v>38489.25</v>
      </c>
      <c r="H14" s="3">
        <f t="shared" si="7"/>
        <v>668182.68567279831</v>
      </c>
      <c r="I14" s="2">
        <f t="shared" si="0"/>
        <v>7.4999999999999997E-2</v>
      </c>
      <c r="J14" s="2">
        <f t="shared" si="5"/>
        <v>50113.701425459869</v>
      </c>
      <c r="K14" s="2">
        <f t="shared" si="1"/>
        <v>6.7000000000000004E-2</v>
      </c>
      <c r="L14" s="4">
        <f t="shared" si="8"/>
        <v>3357.6179955058115</v>
      </c>
      <c r="M14" s="4">
        <f t="shared" si="3"/>
        <v>46756.083429954058</v>
      </c>
      <c r="N14" s="3">
        <f t="shared" si="4"/>
        <v>718296.38709825813</v>
      </c>
      <c r="O14" s="10">
        <v>12</v>
      </c>
    </row>
    <row r="15" spans="3:15" x14ac:dyDescent="0.25">
      <c r="C15" s="2">
        <v>95</v>
      </c>
      <c r="D15" s="2"/>
      <c r="E15" s="2">
        <v>1.1200000000000001</v>
      </c>
      <c r="F15" s="2">
        <v>13</v>
      </c>
      <c r="G15" s="3">
        <f t="shared" si="6"/>
        <v>38836.000000000007</v>
      </c>
      <c r="H15" s="3">
        <f t="shared" si="7"/>
        <v>757132.38709825813</v>
      </c>
      <c r="I15" s="2">
        <f t="shared" si="0"/>
        <v>7.4999999999999997E-2</v>
      </c>
      <c r="J15" s="2">
        <f t="shared" si="5"/>
        <v>56784.929032369357</v>
      </c>
      <c r="K15" s="2">
        <f t="shared" si="1"/>
        <v>6.7000000000000004E-2</v>
      </c>
      <c r="L15" s="4">
        <f t="shared" si="8"/>
        <v>3804.5902451687471</v>
      </c>
      <c r="M15" s="4">
        <f t="shared" si="3"/>
        <v>52980.338787200613</v>
      </c>
      <c r="N15" s="3">
        <f t="shared" si="4"/>
        <v>813917.31613062753</v>
      </c>
      <c r="O15" s="10">
        <v>13</v>
      </c>
    </row>
    <row r="16" spans="3:15" x14ac:dyDescent="0.25">
      <c r="C16" s="2">
        <v>95</v>
      </c>
      <c r="D16" s="2"/>
      <c r="E16" s="2">
        <v>1.1299999999999999</v>
      </c>
      <c r="F16" s="2">
        <v>14</v>
      </c>
      <c r="G16" s="3">
        <f t="shared" si="6"/>
        <v>39182.749999999993</v>
      </c>
      <c r="H16" s="3">
        <f t="shared" si="7"/>
        <v>853100.06613062753</v>
      </c>
      <c r="I16" s="2">
        <f t="shared" si="0"/>
        <v>7.4999999999999997E-2</v>
      </c>
      <c r="J16" s="2">
        <f t="shared" si="5"/>
        <v>63982.504959797065</v>
      </c>
      <c r="K16" s="2">
        <f t="shared" si="1"/>
        <v>6.7000000000000004E-2</v>
      </c>
      <c r="L16" s="4">
        <f t="shared" si="8"/>
        <v>4286.8278323064033</v>
      </c>
      <c r="M16" s="4">
        <f t="shared" si="3"/>
        <v>59695.677127490664</v>
      </c>
      <c r="N16" s="3">
        <f t="shared" si="4"/>
        <v>917082.57109042455</v>
      </c>
      <c r="O16" s="10">
        <v>14</v>
      </c>
    </row>
    <row r="17" spans="3:15" x14ac:dyDescent="0.25">
      <c r="C17" s="2">
        <v>95</v>
      </c>
      <c r="D17" s="2"/>
      <c r="E17" s="2">
        <v>1.1399999999999999</v>
      </c>
      <c r="F17" s="2">
        <v>15</v>
      </c>
      <c r="G17" s="3">
        <f t="shared" si="6"/>
        <v>39529.5</v>
      </c>
      <c r="H17" s="3">
        <f t="shared" si="7"/>
        <v>956612.07109042455</v>
      </c>
      <c r="I17" s="2">
        <f t="shared" si="0"/>
        <v>7.4999999999999997E-2</v>
      </c>
      <c r="J17" s="2">
        <f t="shared" si="5"/>
        <v>71745.905331781833</v>
      </c>
      <c r="K17" s="2">
        <f t="shared" si="1"/>
        <v>6.7000000000000004E-2</v>
      </c>
      <c r="L17" s="4">
        <f t="shared" si="8"/>
        <v>4806.9756572293827</v>
      </c>
      <c r="M17" s="4">
        <f t="shared" si="3"/>
        <v>66938.929674552448</v>
      </c>
      <c r="N17" s="3">
        <f t="shared" si="4"/>
        <v>1028357.9764222064</v>
      </c>
      <c r="O17" s="10">
        <v>15</v>
      </c>
    </row>
    <row r="18" spans="3:15" x14ac:dyDescent="0.25">
      <c r="C18" s="2">
        <v>95</v>
      </c>
      <c r="D18" s="2"/>
      <c r="E18" s="2">
        <v>1.1499999999999999</v>
      </c>
      <c r="F18" s="2">
        <v>16</v>
      </c>
      <c r="G18" s="3">
        <f t="shared" si="6"/>
        <v>39876.25</v>
      </c>
      <c r="H18" s="3">
        <f t="shared" si="7"/>
        <v>1068234.2264222065</v>
      </c>
      <c r="I18" s="2">
        <f t="shared" si="0"/>
        <v>7.4999999999999997E-2</v>
      </c>
      <c r="J18" s="2">
        <f t="shared" si="5"/>
        <v>80117.566981665484</v>
      </c>
      <c r="K18" s="2">
        <f t="shared" si="1"/>
        <v>6.7000000000000004E-2</v>
      </c>
      <c r="L18" s="4">
        <f t="shared" si="8"/>
        <v>5367.8769877715877</v>
      </c>
      <c r="M18" s="4">
        <f t="shared" si="3"/>
        <v>74749.689993893902</v>
      </c>
      <c r="N18" s="3">
        <f t="shared" si="4"/>
        <v>1148351.7934038721</v>
      </c>
      <c r="O18" s="10">
        <v>16</v>
      </c>
    </row>
    <row r="19" spans="3:15" x14ac:dyDescent="0.25">
      <c r="C19" s="2">
        <v>95</v>
      </c>
      <c r="D19" s="2"/>
      <c r="E19" s="2">
        <v>1.1599999999999999</v>
      </c>
      <c r="F19" s="2">
        <v>17</v>
      </c>
      <c r="G19" s="3">
        <f t="shared" si="6"/>
        <v>40223</v>
      </c>
      <c r="H19" s="3">
        <f t="shared" si="7"/>
        <v>1188574.7934038721</v>
      </c>
      <c r="I19" s="2">
        <f t="shared" si="0"/>
        <v>7.4999999999999997E-2</v>
      </c>
      <c r="J19" s="2">
        <f t="shared" si="5"/>
        <v>89143.109505290398</v>
      </c>
      <c r="K19" s="2">
        <f t="shared" si="1"/>
        <v>6.7000000000000004E-2</v>
      </c>
      <c r="L19" s="4">
        <f t="shared" si="8"/>
        <v>5972.5883368544573</v>
      </c>
      <c r="M19" s="4">
        <f t="shared" si="3"/>
        <v>83170.521168435938</v>
      </c>
      <c r="N19" s="3">
        <f t="shared" si="4"/>
        <v>1277717.9029091625</v>
      </c>
      <c r="O19" s="10">
        <v>17</v>
      </c>
    </row>
    <row r="20" spans="3:15" x14ac:dyDescent="0.25">
      <c r="C20" s="2">
        <v>95</v>
      </c>
      <c r="D20" s="2"/>
      <c r="E20" s="2">
        <v>1.17</v>
      </c>
      <c r="F20" s="2">
        <v>18</v>
      </c>
      <c r="G20" s="3">
        <f t="shared" si="6"/>
        <v>40569.75</v>
      </c>
      <c r="H20" s="3">
        <f t="shared" si="7"/>
        <v>1318287.6529091625</v>
      </c>
      <c r="I20" s="2">
        <f t="shared" si="0"/>
        <v>7.4999999999999997E-2</v>
      </c>
      <c r="J20" s="2">
        <f t="shared" si="5"/>
        <v>98871.573968187178</v>
      </c>
      <c r="K20" s="2">
        <f t="shared" si="1"/>
        <v>6.7000000000000004E-2</v>
      </c>
      <c r="L20" s="4">
        <f t="shared" si="8"/>
        <v>6624.3954558685409</v>
      </c>
      <c r="M20" s="4">
        <f t="shared" si="3"/>
        <v>92247.178512318642</v>
      </c>
      <c r="N20" s="3">
        <f t="shared" si="4"/>
        <v>1417159.2268773497</v>
      </c>
      <c r="O20" s="10">
        <v>18</v>
      </c>
    </row>
    <row r="21" spans="3:15" x14ac:dyDescent="0.25">
      <c r="C21" s="2">
        <v>95</v>
      </c>
      <c r="D21" s="2"/>
      <c r="E21" s="2">
        <v>1.18</v>
      </c>
      <c r="F21" s="2">
        <v>19</v>
      </c>
      <c r="G21" s="3">
        <f t="shared" si="6"/>
        <v>40916.5</v>
      </c>
      <c r="H21" s="3">
        <f t="shared" si="7"/>
        <v>1458075.7268773497</v>
      </c>
      <c r="I21" s="2">
        <f t="shared" si="0"/>
        <v>7.4999999999999997E-2</v>
      </c>
      <c r="J21" s="2">
        <f t="shared" si="5"/>
        <v>109355.67951580122</v>
      </c>
      <c r="K21" s="2">
        <f t="shared" si="1"/>
        <v>6.7000000000000004E-2</v>
      </c>
      <c r="L21" s="4">
        <f t="shared" si="8"/>
        <v>7326.8305275586827</v>
      </c>
      <c r="M21" s="4">
        <f t="shared" si="3"/>
        <v>102028.84898824253</v>
      </c>
      <c r="N21" s="3">
        <f t="shared" si="4"/>
        <v>1567431.4063931508</v>
      </c>
      <c r="O21" s="10">
        <v>19</v>
      </c>
    </row>
    <row r="22" spans="3:15" x14ac:dyDescent="0.25">
      <c r="C22" s="2">
        <v>95</v>
      </c>
      <c r="D22" s="2"/>
      <c r="E22" s="2">
        <v>1.19</v>
      </c>
      <c r="F22" s="2">
        <v>20</v>
      </c>
      <c r="G22" s="3">
        <f t="shared" si="6"/>
        <v>41263.25</v>
      </c>
      <c r="H22" s="3">
        <f t="shared" si="7"/>
        <v>1608694.6563931508</v>
      </c>
      <c r="I22" s="2">
        <f t="shared" si="0"/>
        <v>7.4999999999999997E-2</v>
      </c>
      <c r="J22" s="2">
        <f t="shared" si="5"/>
        <v>120652.09922948631</v>
      </c>
      <c r="K22" s="2">
        <f t="shared" si="1"/>
        <v>6.7000000000000004E-2</v>
      </c>
      <c r="L22" s="4">
        <f t="shared" si="8"/>
        <v>8083.6906483755829</v>
      </c>
      <c r="M22" s="4">
        <f t="shared" si="3"/>
        <v>112568.40858111072</v>
      </c>
      <c r="N22" s="3">
        <f t="shared" si="4"/>
        <v>1729346.755622637</v>
      </c>
      <c r="O22" s="10">
        <v>20</v>
      </c>
    </row>
    <row r="23" spans="3:15" x14ac:dyDescent="0.25">
      <c r="C23" s="2">
        <v>95</v>
      </c>
      <c r="D23" s="2"/>
      <c r="E23" s="2">
        <v>1.2</v>
      </c>
      <c r="F23" s="2">
        <v>21</v>
      </c>
      <c r="G23" s="3">
        <f t="shared" si="6"/>
        <v>41610</v>
      </c>
      <c r="H23" s="3">
        <f t="shared" si="7"/>
        <v>1770956.755622637</v>
      </c>
      <c r="I23" s="2">
        <f t="shared" si="0"/>
        <v>7.4999999999999997E-2</v>
      </c>
      <c r="J23" s="2">
        <f t="shared" si="5"/>
        <v>132821.75667169777</v>
      </c>
      <c r="K23" s="2">
        <f t="shared" si="1"/>
        <v>6.7000000000000004E-2</v>
      </c>
      <c r="L23" s="4">
        <f t="shared" si="8"/>
        <v>8899.0576970037509</v>
      </c>
      <c r="M23" s="4">
        <f t="shared" si="3"/>
        <v>123922.69897469402</v>
      </c>
      <c r="N23" s="3">
        <f t="shared" si="4"/>
        <v>1903778.5122943348</v>
      </c>
      <c r="O23" s="10">
        <v>21</v>
      </c>
    </row>
    <row r="24" spans="3:15" x14ac:dyDescent="0.25">
      <c r="C24" s="2">
        <v>95</v>
      </c>
      <c r="D24" s="2"/>
      <c r="E24" s="2">
        <v>1.21</v>
      </c>
      <c r="F24" s="2">
        <v>22</v>
      </c>
      <c r="G24" s="3">
        <f t="shared" si="6"/>
        <v>41956.75</v>
      </c>
      <c r="H24" s="3">
        <f t="shared" si="7"/>
        <v>1945735.2622943348</v>
      </c>
      <c r="I24" s="2">
        <f t="shared" si="0"/>
        <v>7.4999999999999997E-2</v>
      </c>
      <c r="J24" s="2">
        <f t="shared" si="5"/>
        <v>145930.14467207511</v>
      </c>
      <c r="K24" s="2">
        <f t="shared" si="1"/>
        <v>6.7000000000000004E-2</v>
      </c>
      <c r="L24" s="4">
        <f t="shared" si="8"/>
        <v>9777.3196930290324</v>
      </c>
      <c r="M24" s="4">
        <f t="shared" si="3"/>
        <v>136152.82497904607</v>
      </c>
      <c r="N24" s="3">
        <f t="shared" si="4"/>
        <v>2091665.4069664099</v>
      </c>
      <c r="O24" s="10">
        <v>22</v>
      </c>
    </row>
    <row r="25" spans="3:15" x14ac:dyDescent="0.25">
      <c r="C25" s="2">
        <v>95</v>
      </c>
      <c r="D25" s="2"/>
      <c r="E25" s="2">
        <v>1.22</v>
      </c>
      <c r="F25" s="2">
        <v>23</v>
      </c>
      <c r="G25" s="3">
        <f t="shared" si="6"/>
        <v>42303.5</v>
      </c>
      <c r="H25" s="3">
        <f t="shared" si="7"/>
        <v>2133968.9069664096</v>
      </c>
      <c r="I25" s="2">
        <f t="shared" si="0"/>
        <v>7.4999999999999997E-2</v>
      </c>
      <c r="J25" s="2">
        <f t="shared" si="5"/>
        <v>160047.66802248071</v>
      </c>
      <c r="K25" s="2">
        <f t="shared" si="1"/>
        <v>6.7000000000000004E-2</v>
      </c>
      <c r="L25" s="4">
        <f t="shared" si="8"/>
        <v>10723.193757506207</v>
      </c>
      <c r="M25" s="4">
        <f t="shared" si="3"/>
        <v>149324.4742649745</v>
      </c>
      <c r="N25" s="3">
        <f t="shared" si="4"/>
        <v>2294016.5749888904</v>
      </c>
      <c r="O25" s="10">
        <v>23</v>
      </c>
    </row>
    <row r="26" spans="3:15" x14ac:dyDescent="0.25">
      <c r="C26" s="2">
        <v>95</v>
      </c>
      <c r="D26" s="2"/>
      <c r="E26" s="2">
        <v>1.23</v>
      </c>
      <c r="F26" s="2">
        <v>24</v>
      </c>
      <c r="G26" s="3">
        <f t="shared" si="6"/>
        <v>42650.25</v>
      </c>
      <c r="H26" s="3">
        <f t="shared" si="7"/>
        <v>2336666.8249888904</v>
      </c>
      <c r="I26" s="2">
        <f t="shared" si="0"/>
        <v>7.4999999999999997E-2</v>
      </c>
      <c r="J26" s="2">
        <f t="shared" si="5"/>
        <v>175250.01187416678</v>
      </c>
      <c r="K26" s="2">
        <f t="shared" si="1"/>
        <v>6.7000000000000004E-2</v>
      </c>
      <c r="L26" s="4">
        <f t="shared" si="8"/>
        <v>11741.750795569174</v>
      </c>
      <c r="M26" s="4">
        <f t="shared" si="3"/>
        <v>163508.2610785976</v>
      </c>
      <c r="N26" s="3">
        <f t="shared" si="4"/>
        <v>2511916.8368630572</v>
      </c>
      <c r="O26" s="10">
        <v>24</v>
      </c>
    </row>
    <row r="27" spans="3:15" x14ac:dyDescent="0.25">
      <c r="C27" s="2">
        <v>95</v>
      </c>
      <c r="D27" s="2"/>
      <c r="E27" s="2">
        <v>1.24</v>
      </c>
      <c r="F27" s="2">
        <v>25</v>
      </c>
      <c r="G27" s="3">
        <f t="shared" si="6"/>
        <v>42997</v>
      </c>
      <c r="H27" s="3">
        <f t="shared" si="7"/>
        <v>2554913.8368630572</v>
      </c>
      <c r="I27" s="2">
        <f t="shared" si="0"/>
        <v>7.4999999999999997E-2</v>
      </c>
      <c r="J27" s="2">
        <f t="shared" si="5"/>
        <v>191618.53776472929</v>
      </c>
      <c r="K27" s="2">
        <f t="shared" si="1"/>
        <v>6.7000000000000004E-2</v>
      </c>
      <c r="L27" s="4">
        <f t="shared" si="8"/>
        <v>12838.442030236864</v>
      </c>
      <c r="M27" s="4">
        <f t="shared" si="3"/>
        <v>178780.09573449244</v>
      </c>
      <c r="N27" s="3">
        <f t="shared" si="4"/>
        <v>2746532.3746277867</v>
      </c>
      <c r="O27" s="10">
        <v>25</v>
      </c>
    </row>
    <row r="28" spans="3:15" x14ac:dyDescent="0.25">
      <c r="C28" s="2">
        <v>95</v>
      </c>
      <c r="D28" s="2"/>
      <c r="E28" s="2">
        <v>1.25</v>
      </c>
      <c r="F28" s="2">
        <v>26</v>
      </c>
      <c r="G28" s="3">
        <f t="shared" si="6"/>
        <v>43343.75</v>
      </c>
      <c r="H28" s="3">
        <f t="shared" si="7"/>
        <v>2789876.1246277867</v>
      </c>
      <c r="I28" s="2">
        <f t="shared" si="0"/>
        <v>7.4999999999999997E-2</v>
      </c>
      <c r="J28" s="2">
        <f t="shared" si="5"/>
        <v>209240.70934708399</v>
      </c>
      <c r="K28" s="2">
        <f t="shared" si="1"/>
        <v>6.7000000000000004E-2</v>
      </c>
      <c r="L28" s="4">
        <f t="shared" si="8"/>
        <v>14019.127526254628</v>
      </c>
      <c r="M28" s="4">
        <f t="shared" si="3"/>
        <v>195221.58182082936</v>
      </c>
      <c r="N28" s="3">
        <f t="shared" si="4"/>
        <v>2999116.8339748709</v>
      </c>
      <c r="O28" s="10">
        <v>26</v>
      </c>
    </row>
    <row r="29" spans="3:15" x14ac:dyDescent="0.25">
      <c r="C29" s="2">
        <v>95</v>
      </c>
      <c r="D29" s="2"/>
      <c r="E29" s="2">
        <v>1.26</v>
      </c>
      <c r="F29" s="2">
        <v>27</v>
      </c>
      <c r="G29" s="3">
        <f t="shared" si="6"/>
        <v>43690.5</v>
      </c>
      <c r="H29" s="3">
        <f t="shared" si="7"/>
        <v>3042807.3339748709</v>
      </c>
      <c r="I29" s="2">
        <f t="shared" si="0"/>
        <v>7.4999999999999997E-2</v>
      </c>
      <c r="J29" s="2">
        <f t="shared" si="5"/>
        <v>228210.55004811531</v>
      </c>
      <c r="K29" s="2">
        <f t="shared" si="1"/>
        <v>6.7000000000000004E-2</v>
      </c>
      <c r="L29" s="4">
        <f t="shared" si="8"/>
        <v>15290.106853223728</v>
      </c>
      <c r="M29" s="4">
        <f t="shared" si="3"/>
        <v>212920.44319489159</v>
      </c>
      <c r="N29" s="3">
        <f t="shared" si="4"/>
        <v>3271017.8840229861</v>
      </c>
      <c r="O29" s="10">
        <v>27</v>
      </c>
    </row>
    <row r="30" spans="3:15" x14ac:dyDescent="0.25">
      <c r="C30" s="2">
        <v>95</v>
      </c>
      <c r="D30" s="2"/>
      <c r="E30" s="2">
        <v>1.27</v>
      </c>
      <c r="F30" s="2">
        <v>28</v>
      </c>
      <c r="G30" s="3">
        <f t="shared" si="6"/>
        <v>44037.25</v>
      </c>
      <c r="H30" s="3">
        <f t="shared" si="7"/>
        <v>3315055.1340229861</v>
      </c>
      <c r="I30" s="2">
        <f t="shared" si="0"/>
        <v>7.4999999999999997E-2</v>
      </c>
      <c r="J30" s="2">
        <f t="shared" si="5"/>
        <v>248629.13505172395</v>
      </c>
      <c r="K30" s="2">
        <f t="shared" si="1"/>
        <v>6.7000000000000004E-2</v>
      </c>
      <c r="L30" s="4">
        <f t="shared" si="8"/>
        <v>16658.152048465505</v>
      </c>
      <c r="M30" s="4">
        <f t="shared" si="3"/>
        <v>231970.98300325844</v>
      </c>
      <c r="N30" s="3">
        <f t="shared" si="4"/>
        <v>3563684.2690747101</v>
      </c>
      <c r="O30" s="10">
        <v>28</v>
      </c>
    </row>
    <row r="31" spans="3:15" x14ac:dyDescent="0.25">
      <c r="C31" s="2">
        <v>95</v>
      </c>
      <c r="D31" s="2"/>
      <c r="E31" s="2">
        <v>1.28</v>
      </c>
      <c r="F31" s="2">
        <v>29</v>
      </c>
      <c r="G31" s="3">
        <f t="shared" si="6"/>
        <v>44384</v>
      </c>
      <c r="H31" s="3">
        <f t="shared" si="7"/>
        <v>3608068.2690747101</v>
      </c>
      <c r="I31" s="2">
        <f t="shared" si="0"/>
        <v>7.4999999999999997E-2</v>
      </c>
      <c r="J31" s="2">
        <f t="shared" si="5"/>
        <v>270605.12018060323</v>
      </c>
      <c r="K31" s="2">
        <f t="shared" si="1"/>
        <v>6.7000000000000004E-2</v>
      </c>
      <c r="L31" s="4">
        <f t="shared" si="8"/>
        <v>18130.543052100416</v>
      </c>
      <c r="M31" s="4">
        <f t="shared" si="3"/>
        <v>252474.57712850283</v>
      </c>
      <c r="N31" s="3">
        <f t="shared" si="4"/>
        <v>3878673.3892553132</v>
      </c>
      <c r="O31" s="10">
        <v>29</v>
      </c>
    </row>
    <row r="32" spans="3:15" x14ac:dyDescent="0.25">
      <c r="C32" s="2">
        <v>95</v>
      </c>
      <c r="D32" s="2"/>
      <c r="E32" s="2">
        <v>1.29</v>
      </c>
      <c r="F32" s="2">
        <v>30</v>
      </c>
      <c r="G32" s="3">
        <f t="shared" si="6"/>
        <v>44730.75</v>
      </c>
      <c r="H32" s="3">
        <f t="shared" si="7"/>
        <v>3923404.1392553132</v>
      </c>
      <c r="I32" s="2">
        <f t="shared" si="0"/>
        <v>7.4999999999999997E-2</v>
      </c>
      <c r="J32" s="2">
        <f t="shared" si="5"/>
        <v>294255.31044414849</v>
      </c>
      <c r="K32" s="2">
        <f t="shared" si="1"/>
        <v>6.7000000000000004E-2</v>
      </c>
      <c r="L32" s="4">
        <f t="shared" si="8"/>
        <v>19715.105799757948</v>
      </c>
      <c r="M32" s="4">
        <f t="shared" si="3"/>
        <v>274540.20464439056</v>
      </c>
      <c r="N32" s="3">
        <f t="shared" si="4"/>
        <v>4217659.4496994615</v>
      </c>
      <c r="O32" s="10">
        <v>30</v>
      </c>
    </row>
    <row r="33" spans="3:17" x14ac:dyDescent="0.25">
      <c r="C33" s="2">
        <v>95</v>
      </c>
      <c r="D33" s="2"/>
      <c r="E33" s="2">
        <v>1.3</v>
      </c>
      <c r="F33" s="2">
        <v>31</v>
      </c>
      <c r="G33" s="3">
        <f t="shared" si="6"/>
        <v>45077.5</v>
      </c>
      <c r="H33" s="3">
        <f t="shared" si="7"/>
        <v>4262736.9496994615</v>
      </c>
      <c r="I33" s="2">
        <f t="shared" si="0"/>
        <v>7.4999999999999997E-2</v>
      </c>
      <c r="J33" s="2">
        <f t="shared" si="5"/>
        <v>319705.2712274596</v>
      </c>
      <c r="K33" s="2">
        <f t="shared" si="1"/>
        <v>6.7000000000000004E-2</v>
      </c>
      <c r="L33" s="4">
        <f t="shared" si="8"/>
        <v>21420.253172239794</v>
      </c>
      <c r="M33" s="4">
        <f t="shared" si="3"/>
        <v>298285.01805521979</v>
      </c>
      <c r="N33" s="3">
        <f t="shared" si="4"/>
        <v>4582442.2209269209</v>
      </c>
      <c r="O33" s="10">
        <v>31</v>
      </c>
    </row>
    <row r="34" spans="3:17" x14ac:dyDescent="0.25">
      <c r="C34" s="2">
        <v>95</v>
      </c>
      <c r="D34" s="2"/>
      <c r="E34" s="2">
        <v>1.31</v>
      </c>
      <c r="F34" s="2">
        <v>32</v>
      </c>
      <c r="G34" s="3">
        <f t="shared" si="6"/>
        <v>45424.25</v>
      </c>
      <c r="H34" s="3">
        <f t="shared" si="7"/>
        <v>4627866.4709269209</v>
      </c>
      <c r="I34" s="2">
        <f t="shared" si="0"/>
        <v>7.4999999999999997E-2</v>
      </c>
      <c r="J34" s="2">
        <f t="shared" si="5"/>
        <v>347089.98531951907</v>
      </c>
      <c r="K34" s="2">
        <f t="shared" si="1"/>
        <v>6.7000000000000004E-2</v>
      </c>
      <c r="L34" s="4">
        <f t="shared" si="8"/>
        <v>23255.029016407778</v>
      </c>
      <c r="M34" s="4">
        <f t="shared" si="3"/>
        <v>323834.95630311128</v>
      </c>
      <c r="N34" s="3">
        <f t="shared" si="4"/>
        <v>4974956.4562464403</v>
      </c>
      <c r="O34" s="10">
        <v>32</v>
      </c>
    </row>
    <row r="35" spans="3:17" x14ac:dyDescent="0.25">
      <c r="C35" s="2">
        <v>95</v>
      </c>
      <c r="D35" s="2"/>
      <c r="E35" s="2">
        <v>1.32</v>
      </c>
      <c r="F35" s="2">
        <v>33</v>
      </c>
      <c r="G35" s="3">
        <f t="shared" si="6"/>
        <v>45771</v>
      </c>
      <c r="H35" s="3">
        <f t="shared" si="7"/>
        <v>5020727.4562464403</v>
      </c>
      <c r="I35" s="2">
        <f t="shared" si="0"/>
        <v>7.4999999999999997E-2</v>
      </c>
      <c r="J35" s="2">
        <f t="shared" si="5"/>
        <v>376554.55921848299</v>
      </c>
      <c r="K35" s="2">
        <f t="shared" si="1"/>
        <v>6.7000000000000004E-2</v>
      </c>
      <c r="L35" s="4">
        <f t="shared" si="8"/>
        <v>25229.15546763836</v>
      </c>
      <c r="M35" s="4">
        <f t="shared" si="3"/>
        <v>351325.40375084465</v>
      </c>
      <c r="N35" s="3">
        <f t="shared" si="4"/>
        <v>5397282.0154649233</v>
      </c>
      <c r="O35" s="10">
        <v>33</v>
      </c>
    </row>
    <row r="36" spans="3:17" x14ac:dyDescent="0.25">
      <c r="C36" s="2">
        <v>95</v>
      </c>
      <c r="D36" s="2"/>
      <c r="E36" s="2">
        <v>1.33</v>
      </c>
      <c r="F36" s="2">
        <v>34</v>
      </c>
      <c r="G36" s="3">
        <f t="shared" si="6"/>
        <v>46117.75</v>
      </c>
      <c r="H36" s="3">
        <f t="shared" si="7"/>
        <v>5443399.7654649233</v>
      </c>
      <c r="I36" s="2">
        <f t="shared" si="0"/>
        <v>7.4999999999999997E-2</v>
      </c>
      <c r="J36" s="2">
        <f t="shared" si="5"/>
        <v>408254.98240986926</v>
      </c>
      <c r="K36" s="2">
        <f t="shared" si="1"/>
        <v>6.7000000000000004E-2</v>
      </c>
      <c r="L36" s="4">
        <f t="shared" si="8"/>
        <v>27353.083821461241</v>
      </c>
      <c r="M36" s="4">
        <f t="shared" si="3"/>
        <v>380901.89858840802</v>
      </c>
      <c r="N36" s="3">
        <f t="shared" si="4"/>
        <v>5851654.7478747927</v>
      </c>
      <c r="O36" s="10">
        <v>34</v>
      </c>
    </row>
    <row r="37" spans="3:17" x14ac:dyDescent="0.25">
      <c r="C37" s="2">
        <v>95</v>
      </c>
      <c r="D37" s="2"/>
      <c r="E37" s="2">
        <v>1.34</v>
      </c>
      <c r="F37" s="2">
        <v>35</v>
      </c>
      <c r="G37" s="3">
        <f t="shared" si="6"/>
        <v>46464.5</v>
      </c>
      <c r="H37" s="3">
        <f t="shared" si="7"/>
        <v>5898119.2478747927</v>
      </c>
      <c r="I37" s="2">
        <f t="shared" si="0"/>
        <v>7.4999999999999997E-2</v>
      </c>
      <c r="J37" s="2">
        <f t="shared" si="5"/>
        <v>442358.94359060941</v>
      </c>
      <c r="K37" s="2">
        <f t="shared" si="1"/>
        <v>6.7000000000000004E-2</v>
      </c>
      <c r="L37" s="4">
        <f t="shared" si="8"/>
        <v>29638.049220570832</v>
      </c>
      <c r="M37" s="4">
        <f t="shared" si="3"/>
        <v>412720.89437003859</v>
      </c>
      <c r="N37" s="3">
        <f t="shared" si="4"/>
        <v>6340478.191465402</v>
      </c>
      <c r="O37" s="10">
        <v>35</v>
      </c>
    </row>
    <row r="38" spans="3:17" x14ac:dyDescent="0.25">
      <c r="C38" s="2">
        <v>95</v>
      </c>
      <c r="D38" s="2"/>
      <c r="E38" s="2">
        <v>1.35</v>
      </c>
      <c r="F38" s="2">
        <v>36</v>
      </c>
      <c r="G38" s="3">
        <f t="shared" si="6"/>
        <v>46811.25</v>
      </c>
      <c r="H38" s="3">
        <f t="shared" si="7"/>
        <v>6387289.441465402</v>
      </c>
      <c r="I38" s="2">
        <f t="shared" si="0"/>
        <v>7.4999999999999997E-2</v>
      </c>
      <c r="J38" s="2">
        <f t="shared" si="5"/>
        <v>479046.70810990513</v>
      </c>
      <c r="K38" s="2">
        <f t="shared" si="1"/>
        <v>6.7000000000000004E-2</v>
      </c>
      <c r="L38" s="4">
        <f t="shared" si="8"/>
        <v>32096.129443363647</v>
      </c>
      <c r="M38" s="4">
        <f t="shared" si="3"/>
        <v>446950.57866654149</v>
      </c>
      <c r="N38" s="3">
        <f t="shared" si="4"/>
        <v>6866336.149575307</v>
      </c>
      <c r="O38" s="10">
        <v>36</v>
      </c>
    </row>
    <row r="39" spans="3:17" x14ac:dyDescent="0.25">
      <c r="C39" s="2">
        <v>95</v>
      </c>
      <c r="D39" s="2"/>
      <c r="E39" s="2">
        <v>1.36</v>
      </c>
      <c r="F39" s="2">
        <v>37</v>
      </c>
      <c r="G39" s="3">
        <f t="shared" si="6"/>
        <v>47158</v>
      </c>
      <c r="H39" s="3">
        <f t="shared" si="7"/>
        <v>6913494.149575307</v>
      </c>
      <c r="I39" s="2">
        <f t="shared" si="0"/>
        <v>7.4999999999999997E-2</v>
      </c>
      <c r="J39" s="2">
        <f t="shared" si="5"/>
        <v>518512.06121814798</v>
      </c>
      <c r="K39" s="2">
        <f t="shared" si="1"/>
        <v>6.7000000000000004E-2</v>
      </c>
      <c r="L39" s="4">
        <f t="shared" si="8"/>
        <v>34740.308101615919</v>
      </c>
      <c r="M39" s="4">
        <f t="shared" si="3"/>
        <v>483771.75311653205</v>
      </c>
      <c r="N39" s="3">
        <f t="shared" si="4"/>
        <v>7432006.2107934551</v>
      </c>
      <c r="O39" s="10">
        <v>37</v>
      </c>
    </row>
    <row r="40" spans="3:17" x14ac:dyDescent="0.25">
      <c r="C40" s="2">
        <v>95</v>
      </c>
      <c r="D40" s="2"/>
      <c r="E40" s="2">
        <v>1.37</v>
      </c>
      <c r="F40" s="2">
        <v>38</v>
      </c>
      <c r="G40" s="3">
        <f t="shared" si="6"/>
        <v>47504.750000000007</v>
      </c>
      <c r="H40" s="3">
        <f t="shared" si="7"/>
        <v>7479510.9607934551</v>
      </c>
      <c r="I40" s="2">
        <f t="shared" si="0"/>
        <v>7.4999999999999997E-2</v>
      </c>
      <c r="J40" s="2">
        <f t="shared" si="5"/>
        <v>560963.32205950911</v>
      </c>
      <c r="K40" s="2">
        <f t="shared" si="1"/>
        <v>6.7000000000000004E-2</v>
      </c>
      <c r="L40" s="4">
        <f t="shared" si="8"/>
        <v>37584.542577987115</v>
      </c>
      <c r="M40" s="4">
        <f t="shared" si="3"/>
        <v>523378.77948152198</v>
      </c>
      <c r="N40" s="3">
        <f t="shared" si="4"/>
        <v>8040474.2828529645</v>
      </c>
      <c r="O40" s="10">
        <v>38</v>
      </c>
    </row>
    <row r="41" spans="3:17" x14ac:dyDescent="0.25">
      <c r="C41" s="2">
        <v>95</v>
      </c>
      <c r="D41" s="2"/>
      <c r="E41" s="2">
        <v>1.38</v>
      </c>
      <c r="F41" s="2">
        <v>39</v>
      </c>
      <c r="G41" s="3">
        <f t="shared" si="6"/>
        <v>47851.499999999993</v>
      </c>
      <c r="H41" s="3">
        <f t="shared" si="7"/>
        <v>8088325.7828529645</v>
      </c>
      <c r="I41" s="2">
        <f t="shared" si="0"/>
        <v>7.4999999999999997E-2</v>
      </c>
      <c r="J41" s="2">
        <f t="shared" si="5"/>
        <v>606624.43371397234</v>
      </c>
      <c r="K41" s="2">
        <f t="shared" si="1"/>
        <v>6.7000000000000004E-2</v>
      </c>
      <c r="L41" s="4">
        <f t="shared" si="8"/>
        <v>40643.83705883615</v>
      </c>
      <c r="M41" s="4">
        <f t="shared" si="3"/>
        <v>565980.59665513621</v>
      </c>
      <c r="N41" s="3">
        <f t="shared" si="4"/>
        <v>8694950.216566937</v>
      </c>
      <c r="O41" s="10">
        <v>39</v>
      </c>
    </row>
    <row r="42" spans="3:17" x14ac:dyDescent="0.25">
      <c r="C42" s="2">
        <v>95</v>
      </c>
      <c r="D42" s="2"/>
      <c r="E42" s="2">
        <v>1.39</v>
      </c>
      <c r="F42" s="2">
        <v>40</v>
      </c>
      <c r="G42" s="3">
        <f t="shared" si="6"/>
        <v>48198.25</v>
      </c>
      <c r="H42" s="3">
        <f t="shared" si="7"/>
        <v>8743148.466566937</v>
      </c>
      <c r="I42" s="2">
        <f t="shared" si="0"/>
        <v>7.4999999999999997E-2</v>
      </c>
      <c r="J42" s="2">
        <f t="shared" si="5"/>
        <v>655736.13499252021</v>
      </c>
      <c r="K42" s="2">
        <f t="shared" si="1"/>
        <v>6.7000000000000004E-2</v>
      </c>
      <c r="L42" s="4">
        <f>J42*K42</f>
        <v>43934.321044498858</v>
      </c>
      <c r="M42" s="4">
        <f t="shared" si="3"/>
        <v>611801.81394802139</v>
      </c>
      <c r="N42" s="3">
        <f t="shared" si="4"/>
        <v>9398884.6015594564</v>
      </c>
      <c r="O42" s="10">
        <v>40</v>
      </c>
    </row>
    <row r="45" spans="3:17" ht="114" customHeight="1" x14ac:dyDescent="0.25">
      <c r="P45" s="5" t="s">
        <v>11</v>
      </c>
      <c r="Q45" s="6" t="s">
        <v>12</v>
      </c>
    </row>
    <row r="46" spans="3:17" x14ac:dyDescent="0.25">
      <c r="P46" s="3">
        <f>N42</f>
        <v>9398884.6015594564</v>
      </c>
      <c r="Q46" s="7">
        <f>P46*0.075/12</f>
        <v>58743.028759746601</v>
      </c>
    </row>
  </sheetData>
  <mergeCells count="1">
    <mergeCell ref="C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2018-03-13T05:08:32Z</dcterms:modified>
</cp:coreProperties>
</file>