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35" windowWidth="19155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Лист1!$A$1:$J$64</definedName>
  </definedNames>
  <calcPr calcId="145621"/>
</workbook>
</file>

<file path=xl/calcChain.xml><?xml version="1.0" encoding="utf-8"?>
<calcChain xmlns="http://schemas.openxmlformats.org/spreadsheetml/2006/main">
  <c r="G57" i="1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J11"/>
  <c r="J12" s="1"/>
  <c r="J13" s="1"/>
  <c r="J14" s="1"/>
  <c r="J15" s="1"/>
  <c r="J16" s="1"/>
  <c r="J17" s="1"/>
  <c r="J18" s="1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60" s="1"/>
  <c r="I60" s="1"/>
  <c r="G10"/>
  <c r="G7"/>
  <c r="G6"/>
  <c r="G8" l="1"/>
  <c r="J19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</calcChain>
</file>

<file path=xl/sharedStrings.xml><?xml version="1.0" encoding="utf-8"?>
<sst xmlns="http://schemas.openxmlformats.org/spreadsheetml/2006/main" count="165" uniqueCount="44">
  <si>
    <t>№ п/п</t>
  </si>
  <si>
    <t>Обоснование</t>
  </si>
  <si>
    <t>Наименование работ</t>
  </si>
  <si>
    <t>Ед. изм.</t>
  </si>
  <si>
    <t>Кол-во</t>
  </si>
  <si>
    <t>Трудоемкость на единицу чел/час</t>
  </si>
  <si>
    <t>Общая трудоемкость чел/час</t>
  </si>
  <si>
    <t>ЕНиР1-19-02-А</t>
  </si>
  <si>
    <t>1тн</t>
  </si>
  <si>
    <t>на первые 10 м</t>
  </si>
  <si>
    <t>ЕНиР1-19-02-Б</t>
  </si>
  <si>
    <t>19. Переноска материалов (грузов)</t>
  </si>
  <si>
    <t>добавлять на каждые следующие 10 м</t>
  </si>
  <si>
    <t>ЕНиР1-19-03-А</t>
  </si>
  <si>
    <t>ЕНиР1-19-03-Б</t>
  </si>
  <si>
    <t>Разряд рабочего</t>
  </si>
  <si>
    <t>2 разр</t>
  </si>
  <si>
    <t>Таблица 19. Переноска несподручных грузов, кроме досок, брусьев, брусков, бревен и грузов, требующих особой осторожности; грузов на носилках и другой малоемкой таре, погружаемые с укладкой и разгружаемые со складированием:</t>
  </si>
  <si>
    <t>Стоимость в руб за 1чел/час</t>
  </si>
  <si>
    <t>Общая стоимость в руб.</t>
  </si>
  <si>
    <t>ИТОГО</t>
  </si>
  <si>
    <t>П 13 на первые 10 м</t>
  </si>
  <si>
    <t>П 10 на первые 10 м</t>
  </si>
  <si>
    <t>П 27 на первые 10 м</t>
  </si>
  <si>
    <t>П17 на первые 10 м</t>
  </si>
  <si>
    <t>П4 на первые 10 м</t>
  </si>
  <si>
    <t>П 28 на первые 10 м</t>
  </si>
  <si>
    <t>КАЛЬКУЛЯЦИЯ ТРУДОЗАТРАТ НА ПЕРЕМЕЩЕНИЕ ПАНЕЛЕЙ</t>
  </si>
  <si>
    <t>П30 на первые 10 м</t>
  </si>
  <si>
    <t>П21 на первые 10 м</t>
  </si>
  <si>
    <t>П9 на первые 10 м</t>
  </si>
  <si>
    <t>П23 на первые 10 м</t>
  </si>
  <si>
    <t>П18 на первые 10 м</t>
  </si>
  <si>
    <t>П1 на первые 10 м</t>
  </si>
  <si>
    <t>П2 на первые 10 м</t>
  </si>
  <si>
    <t>П3 на первые 10 м</t>
  </si>
  <si>
    <t>П25 на первые 10 м</t>
  </si>
  <si>
    <t>П19 на первые 10 м</t>
  </si>
  <si>
    <t>П8 на первые 10 м</t>
  </si>
  <si>
    <t>П6 на первые 10 м</t>
  </si>
  <si>
    <t>П5 на первые 10 м</t>
  </si>
  <si>
    <t>П22 на первые 10 м</t>
  </si>
  <si>
    <t>П11 на первые 10 м</t>
  </si>
  <si>
    <t>П24 на первые 10 м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</si>
</sst>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4" fontId="0" fillId="0" borderId="6" xfId="0" applyNumberForma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0" xfId="0" applyBorder="1"/>
    <xf numFmtId="164" fontId="0" fillId="0" borderId="1" xfId="0" applyNumberForma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63"/>
  <sheetViews>
    <sheetView tabSelected="1" view="pageBreakPreview" zoomScale="85" zoomScaleNormal="100" zoomScaleSheetLayoutView="85" workbookViewId="0">
      <selection activeCell="I61" sqref="I61"/>
    </sheetView>
  </sheetViews>
  <sheetFormatPr defaultRowHeight="15"/>
  <cols>
    <col min="1" max="1" width="5.28515625" customWidth="1"/>
    <col min="2" max="2" width="17" customWidth="1"/>
    <col min="3" max="3" width="36.28515625" customWidth="1"/>
    <col min="4" max="4" width="10.140625" customWidth="1"/>
    <col min="6" max="6" width="15.7109375" customWidth="1"/>
    <col min="7" max="7" width="15.85546875" customWidth="1"/>
    <col min="8" max="9" width="11.42578125" customWidth="1"/>
  </cols>
  <sheetData>
    <row r="2" spans="1:10" ht="19.5" customHeight="1">
      <c r="A2" s="23" t="s">
        <v>27</v>
      </c>
      <c r="B2" s="23"/>
      <c r="C2" s="23"/>
      <c r="D2" s="23"/>
      <c r="E2" s="23"/>
      <c r="F2" s="23"/>
      <c r="G2" s="23"/>
      <c r="H2" s="23"/>
      <c r="I2" s="14"/>
    </row>
    <row r="3" spans="1:10" ht="15.75" thickBot="1"/>
    <row r="4" spans="1:10" ht="45.75" customHeight="1" thickBot="1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18</v>
      </c>
      <c r="I4" s="4" t="s">
        <v>19</v>
      </c>
      <c r="J4" s="4" t="s">
        <v>15</v>
      </c>
    </row>
    <row r="5" spans="1:10" hidden="1">
      <c r="A5" s="5">
        <v>1</v>
      </c>
      <c r="C5" s="2" t="s">
        <v>11</v>
      </c>
      <c r="D5" s="7"/>
      <c r="E5" s="7"/>
      <c r="F5" s="7"/>
      <c r="G5" s="7"/>
      <c r="H5" s="10"/>
      <c r="I5" s="10"/>
      <c r="J5" s="2"/>
    </row>
    <row r="6" spans="1:10" hidden="1">
      <c r="A6" s="6"/>
      <c r="B6" s="8" t="s">
        <v>7</v>
      </c>
      <c r="C6" s="1" t="s">
        <v>9</v>
      </c>
      <c r="D6" s="8" t="s">
        <v>8</v>
      </c>
      <c r="E6" s="8">
        <v>0.05</v>
      </c>
      <c r="F6" s="8">
        <v>1.2</v>
      </c>
      <c r="G6" s="8">
        <f>F6*E6</f>
        <v>0.06</v>
      </c>
      <c r="H6" s="11"/>
      <c r="I6" s="11"/>
      <c r="J6" s="1"/>
    </row>
    <row r="7" spans="1:10" hidden="1">
      <c r="A7" s="6"/>
      <c r="B7" s="8" t="s">
        <v>10</v>
      </c>
      <c r="C7" s="1" t="s">
        <v>12</v>
      </c>
      <c r="D7" s="8" t="s">
        <v>8</v>
      </c>
      <c r="E7" s="8">
        <v>0.05</v>
      </c>
      <c r="F7" s="8">
        <v>0.39</v>
      </c>
      <c r="G7" s="8">
        <f>(F7*E7)*5</f>
        <v>9.7500000000000017E-2</v>
      </c>
      <c r="H7" s="11"/>
      <c r="I7" s="11"/>
      <c r="J7" s="1"/>
    </row>
    <row r="8" spans="1:10" hidden="1">
      <c r="A8" s="6"/>
      <c r="B8" s="8"/>
      <c r="C8" s="1"/>
      <c r="D8" s="8"/>
      <c r="E8" s="8"/>
      <c r="F8" s="8"/>
      <c r="G8" s="8">
        <f>SUM(G6:G7)</f>
        <v>0.15750000000000003</v>
      </c>
      <c r="H8" s="11"/>
      <c r="I8" s="11"/>
      <c r="J8" s="1"/>
    </row>
    <row r="9" spans="1:10" ht="34.5" customHeight="1">
      <c r="A9" s="6">
        <v>1</v>
      </c>
      <c r="B9" s="24" t="s">
        <v>17</v>
      </c>
      <c r="C9" s="25"/>
      <c r="D9" s="25"/>
      <c r="E9" s="25"/>
      <c r="F9" s="25"/>
      <c r="G9" s="25"/>
      <c r="H9" s="25"/>
      <c r="I9" s="25"/>
      <c r="J9" s="26"/>
    </row>
    <row r="10" spans="1:10">
      <c r="A10" s="6"/>
      <c r="B10" s="8" t="s">
        <v>13</v>
      </c>
      <c r="C10" s="1" t="s">
        <v>21</v>
      </c>
      <c r="D10" s="8" t="s">
        <v>8</v>
      </c>
      <c r="E10" s="8">
        <v>0.11070000000000001</v>
      </c>
      <c r="F10" s="8">
        <v>1.5</v>
      </c>
      <c r="G10" s="19">
        <f>F10*E10</f>
        <v>0.16605</v>
      </c>
      <c r="H10" s="11"/>
      <c r="I10" s="11"/>
      <c r="J10" s="8" t="s">
        <v>16</v>
      </c>
    </row>
    <row r="11" spans="1:10">
      <c r="A11" s="6"/>
      <c r="B11" s="8" t="s">
        <v>13</v>
      </c>
      <c r="C11" s="1" t="s">
        <v>22</v>
      </c>
      <c r="D11" s="8" t="s">
        <v>8</v>
      </c>
      <c r="E11" s="8">
        <v>1.67E-2</v>
      </c>
      <c r="F11" s="8">
        <v>1.5</v>
      </c>
      <c r="G11" s="19">
        <f>F11*E11</f>
        <v>2.5049999999999999E-2</v>
      </c>
      <c r="H11" s="11"/>
      <c r="I11" s="11"/>
      <c r="J11" s="8" t="str">
        <f>J10</f>
        <v>2 разр</v>
      </c>
    </row>
    <row r="12" spans="1:10">
      <c r="A12" s="6"/>
      <c r="B12" s="8" t="s">
        <v>13</v>
      </c>
      <c r="C12" s="1" t="s">
        <v>23</v>
      </c>
      <c r="D12" s="8" t="s">
        <v>8</v>
      </c>
      <c r="E12" s="8">
        <v>0.31080000000000002</v>
      </c>
      <c r="F12" s="8">
        <v>1.5</v>
      </c>
      <c r="G12" s="19">
        <f>F12*E12</f>
        <v>0.46620000000000006</v>
      </c>
      <c r="H12" s="11"/>
      <c r="I12" s="11"/>
      <c r="J12" s="8" t="str">
        <f t="shared" ref="J12:J18" si="0">J11</f>
        <v>2 разр</v>
      </c>
    </row>
    <row r="13" spans="1:10">
      <c r="A13" s="6"/>
      <c r="B13" s="8" t="s">
        <v>13</v>
      </c>
      <c r="C13" s="1" t="s">
        <v>24</v>
      </c>
      <c r="D13" s="8" t="s">
        <v>8</v>
      </c>
      <c r="E13" s="8">
        <v>0.26223999999999997</v>
      </c>
      <c r="F13" s="8">
        <v>1.5</v>
      </c>
      <c r="G13" s="19">
        <f>F13*E13</f>
        <v>0.39335999999999993</v>
      </c>
      <c r="H13" s="11"/>
      <c r="I13" s="11"/>
      <c r="J13" s="8" t="str">
        <f t="shared" si="0"/>
        <v>2 разр</v>
      </c>
    </row>
    <row r="14" spans="1:10">
      <c r="A14" s="6"/>
      <c r="B14" s="8" t="s">
        <v>14</v>
      </c>
      <c r="C14" s="1" t="s">
        <v>12</v>
      </c>
      <c r="D14" s="8" t="s">
        <v>8</v>
      </c>
      <c r="E14" s="8">
        <v>1.49</v>
      </c>
      <c r="F14" s="8">
        <v>0.56000000000000005</v>
      </c>
      <c r="G14" s="19">
        <f>(F14*E14)*5</f>
        <v>4.1720000000000006</v>
      </c>
      <c r="H14" s="11"/>
      <c r="I14" s="11"/>
      <c r="J14" s="8" t="str">
        <f t="shared" si="0"/>
        <v>2 разр</v>
      </c>
    </row>
    <row r="15" spans="1:10">
      <c r="A15" s="6"/>
      <c r="B15" s="8" t="s">
        <v>13</v>
      </c>
      <c r="C15" s="1" t="s">
        <v>25</v>
      </c>
      <c r="D15" s="8" t="s">
        <v>8</v>
      </c>
      <c r="E15" s="8">
        <v>0.89339999999999997</v>
      </c>
      <c r="F15" s="8">
        <v>1.5</v>
      </c>
      <c r="G15" s="19">
        <f>F15*E15</f>
        <v>1.3401000000000001</v>
      </c>
      <c r="H15" s="11"/>
      <c r="I15" s="11"/>
      <c r="J15" s="8" t="str">
        <f t="shared" si="0"/>
        <v>2 разр</v>
      </c>
    </row>
    <row r="16" spans="1:10">
      <c r="A16" s="6"/>
      <c r="B16" s="8" t="s">
        <v>13</v>
      </c>
      <c r="C16" s="1" t="s">
        <v>26</v>
      </c>
      <c r="D16" s="8" t="s">
        <v>8</v>
      </c>
      <c r="E16" s="8">
        <v>0.11990000000000001</v>
      </c>
      <c r="F16" s="8">
        <v>1.5</v>
      </c>
      <c r="G16" s="19">
        <f>F16*E16</f>
        <v>0.17985000000000001</v>
      </c>
      <c r="H16" s="11"/>
      <c r="I16" s="11"/>
      <c r="J16" s="8" t="str">
        <f t="shared" si="0"/>
        <v>2 разр</v>
      </c>
    </row>
    <row r="17" spans="1:10">
      <c r="A17" s="6"/>
      <c r="B17" s="8" t="s">
        <v>14</v>
      </c>
      <c r="C17" s="1" t="s">
        <v>12</v>
      </c>
      <c r="D17" s="8" t="s">
        <v>8</v>
      </c>
      <c r="E17" s="8">
        <v>0.50358000000000003</v>
      </c>
      <c r="F17" s="8">
        <v>0.56000000000000005</v>
      </c>
      <c r="G17" s="19">
        <f>(F17*E17)*5</f>
        <v>1.4100240000000004</v>
      </c>
      <c r="H17" s="11"/>
      <c r="I17" s="11"/>
      <c r="J17" s="8" t="str">
        <f t="shared" si="0"/>
        <v>2 разр</v>
      </c>
    </row>
    <row r="18" spans="1:10">
      <c r="A18" s="6"/>
      <c r="B18" s="8" t="s">
        <v>13</v>
      </c>
      <c r="C18" s="1" t="s">
        <v>28</v>
      </c>
      <c r="D18" s="8" t="s">
        <v>8</v>
      </c>
      <c r="E18" s="8">
        <v>0.11038000000000001</v>
      </c>
      <c r="F18" s="8">
        <v>1.5</v>
      </c>
      <c r="G18" s="19">
        <f>F18*E18</f>
        <v>0.16556999999999999</v>
      </c>
      <c r="H18" s="11"/>
      <c r="I18" s="11"/>
      <c r="J18" s="8" t="str">
        <f t="shared" si="0"/>
        <v>2 разр</v>
      </c>
    </row>
    <row r="19" spans="1:10">
      <c r="A19" s="6"/>
      <c r="B19" s="8" t="s">
        <v>14</v>
      </c>
      <c r="C19" s="1" t="s">
        <v>12</v>
      </c>
      <c r="D19" s="8" t="s">
        <v>8</v>
      </c>
      <c r="E19" s="8">
        <v>0.73</v>
      </c>
      <c r="F19" s="8">
        <v>0.56000000000000005</v>
      </c>
      <c r="G19" s="19">
        <f>(F19*E19)*5</f>
        <v>2.0440000000000005</v>
      </c>
      <c r="H19" s="11"/>
      <c r="I19" s="11"/>
      <c r="J19" s="8" t="str">
        <f t="shared" ref="J19:J37" si="1">J18</f>
        <v>2 разр</v>
      </c>
    </row>
    <row r="20" spans="1:10">
      <c r="A20" s="6"/>
      <c r="B20" s="8" t="s">
        <v>13</v>
      </c>
      <c r="C20" s="1" t="s">
        <v>29</v>
      </c>
      <c r="D20" s="8" t="s">
        <v>8</v>
      </c>
      <c r="E20" s="8">
        <v>2.5600000000000001E-2</v>
      </c>
      <c r="F20" s="8">
        <v>1.5</v>
      </c>
      <c r="G20" s="19">
        <f>F20*E20</f>
        <v>3.8400000000000004E-2</v>
      </c>
      <c r="H20" s="11"/>
      <c r="I20" s="11"/>
      <c r="J20" s="8" t="str">
        <f t="shared" si="1"/>
        <v>2 разр</v>
      </c>
    </row>
    <row r="21" spans="1:10">
      <c r="A21" s="6"/>
      <c r="B21" s="8" t="s">
        <v>14</v>
      </c>
      <c r="C21" s="1" t="s">
        <v>12</v>
      </c>
      <c r="D21" s="8" t="s">
        <v>8</v>
      </c>
      <c r="E21" s="8">
        <v>0.15</v>
      </c>
      <c r="F21" s="8">
        <v>0.56000000000000005</v>
      </c>
      <c r="G21" s="19">
        <f>(F21*E21)*5</f>
        <v>0.42000000000000004</v>
      </c>
      <c r="H21" s="11"/>
      <c r="I21" s="11"/>
      <c r="J21" s="8" t="str">
        <f t="shared" si="1"/>
        <v>2 разр</v>
      </c>
    </row>
    <row r="22" spans="1:10">
      <c r="A22" s="6"/>
      <c r="B22" s="8" t="s">
        <v>13</v>
      </c>
      <c r="C22" s="1" t="s">
        <v>30</v>
      </c>
      <c r="D22" s="8" t="s">
        <v>8</v>
      </c>
      <c r="E22" s="8">
        <v>1.115E-2</v>
      </c>
      <c r="F22" s="8">
        <v>1.5</v>
      </c>
      <c r="G22" s="19">
        <f>F22*E22</f>
        <v>1.6725E-2</v>
      </c>
      <c r="H22" s="11"/>
      <c r="I22" s="11"/>
      <c r="J22" s="8" t="str">
        <f t="shared" si="1"/>
        <v>2 разр</v>
      </c>
    </row>
    <row r="23" spans="1:10">
      <c r="A23" s="6"/>
      <c r="B23" s="8" t="s">
        <v>14</v>
      </c>
      <c r="C23" s="1" t="s">
        <v>12</v>
      </c>
      <c r="D23" s="8" t="s">
        <v>8</v>
      </c>
      <c r="E23" s="8">
        <v>0.06</v>
      </c>
      <c r="F23" s="8">
        <v>0.56000000000000005</v>
      </c>
      <c r="G23" s="19">
        <f>(F23*E23)*5</f>
        <v>0.16800000000000004</v>
      </c>
      <c r="H23" s="11"/>
      <c r="I23" s="11"/>
      <c r="J23" s="8" t="str">
        <f t="shared" si="1"/>
        <v>2 разр</v>
      </c>
    </row>
    <row r="24" spans="1:10">
      <c r="A24" s="6"/>
      <c r="B24" s="8" t="s">
        <v>13</v>
      </c>
      <c r="C24" s="1" t="s">
        <v>31</v>
      </c>
      <c r="D24" s="8" t="s">
        <v>8</v>
      </c>
      <c r="E24" s="8">
        <v>0.15164</v>
      </c>
      <c r="F24" s="8">
        <v>1.5</v>
      </c>
      <c r="G24" s="19">
        <f>F24*E24</f>
        <v>0.22746</v>
      </c>
      <c r="H24" s="11"/>
      <c r="I24" s="11"/>
      <c r="J24" s="8" t="str">
        <f t="shared" si="1"/>
        <v>2 разр</v>
      </c>
    </row>
    <row r="25" spans="1:10">
      <c r="A25" s="6"/>
      <c r="B25" s="8" t="s">
        <v>14</v>
      </c>
      <c r="C25" s="1" t="s">
        <v>12</v>
      </c>
      <c r="D25" s="8" t="s">
        <v>8</v>
      </c>
      <c r="E25" s="8">
        <v>0.6</v>
      </c>
      <c r="F25" s="8">
        <v>0.56000000000000005</v>
      </c>
      <c r="G25" s="19">
        <f>(F25*E25)*5</f>
        <v>1.6800000000000002</v>
      </c>
      <c r="H25" s="11"/>
      <c r="I25" s="11"/>
      <c r="J25" s="8" t="str">
        <f t="shared" si="1"/>
        <v>2 разр</v>
      </c>
    </row>
    <row r="26" spans="1:10">
      <c r="A26" s="6"/>
      <c r="B26" s="8" t="s">
        <v>13</v>
      </c>
      <c r="C26" s="1" t="s">
        <v>32</v>
      </c>
      <c r="D26" s="8" t="s">
        <v>8</v>
      </c>
      <c r="E26" s="8">
        <v>0.1333</v>
      </c>
      <c r="F26" s="8">
        <v>1.5</v>
      </c>
      <c r="G26" s="19">
        <f>F26*E26</f>
        <v>0.19995000000000002</v>
      </c>
      <c r="H26" s="11"/>
      <c r="I26" s="11"/>
      <c r="J26" s="8" t="str">
        <f t="shared" si="1"/>
        <v>2 разр</v>
      </c>
    </row>
    <row r="27" spans="1:10">
      <c r="A27" s="6"/>
      <c r="B27" s="8" t="s">
        <v>14</v>
      </c>
      <c r="C27" s="1" t="s">
        <v>12</v>
      </c>
      <c r="D27" s="8" t="s">
        <v>8</v>
      </c>
      <c r="E27" s="8">
        <v>0.5</v>
      </c>
      <c r="F27" s="8">
        <v>0.56000000000000005</v>
      </c>
      <c r="G27" s="19">
        <f>(F27*E27)*5</f>
        <v>1.4000000000000001</v>
      </c>
      <c r="H27" s="11"/>
      <c r="I27" s="11"/>
      <c r="J27" s="8" t="str">
        <f t="shared" si="1"/>
        <v>2 разр</v>
      </c>
    </row>
    <row r="28" spans="1:10">
      <c r="A28" s="6"/>
      <c r="B28" s="8" t="s">
        <v>13</v>
      </c>
      <c r="C28" s="1" t="s">
        <v>33</v>
      </c>
      <c r="D28" s="8" t="s">
        <v>8</v>
      </c>
      <c r="E28" s="8">
        <v>0.17119999999999999</v>
      </c>
      <c r="F28" s="8">
        <v>1.5</v>
      </c>
      <c r="G28" s="19">
        <f>F28*E28</f>
        <v>0.25679999999999997</v>
      </c>
      <c r="H28" s="11"/>
      <c r="I28" s="11"/>
      <c r="J28" s="8" t="str">
        <f t="shared" si="1"/>
        <v>2 разр</v>
      </c>
    </row>
    <row r="29" spans="1:10">
      <c r="A29" s="6"/>
      <c r="B29" s="8" t="s">
        <v>14</v>
      </c>
      <c r="C29" s="1" t="s">
        <v>12</v>
      </c>
      <c r="D29" s="8" t="s">
        <v>8</v>
      </c>
      <c r="E29" s="8">
        <v>1.5</v>
      </c>
      <c r="F29" s="8">
        <v>0.56000000000000005</v>
      </c>
      <c r="G29" s="19">
        <f>(F29*E29)*5</f>
        <v>4.2</v>
      </c>
      <c r="H29" s="11"/>
      <c r="I29" s="11"/>
      <c r="J29" s="8" t="str">
        <f t="shared" si="1"/>
        <v>2 разр</v>
      </c>
    </row>
    <row r="30" spans="1:10">
      <c r="A30" s="6"/>
      <c r="B30" s="8" t="s">
        <v>13</v>
      </c>
      <c r="C30" s="1" t="s">
        <v>34</v>
      </c>
      <c r="D30" s="8" t="s">
        <v>8</v>
      </c>
      <c r="E30" s="8">
        <v>0.1366</v>
      </c>
      <c r="F30" s="8">
        <v>1.5</v>
      </c>
      <c r="G30" s="19">
        <f>F30*E30</f>
        <v>0.2049</v>
      </c>
      <c r="H30" s="11"/>
      <c r="I30" s="11"/>
      <c r="J30" s="8" t="str">
        <f t="shared" si="1"/>
        <v>2 разр</v>
      </c>
    </row>
    <row r="31" spans="1:10">
      <c r="A31" s="6"/>
      <c r="B31" s="8" t="s">
        <v>14</v>
      </c>
      <c r="C31" s="1" t="s">
        <v>12</v>
      </c>
      <c r="D31" s="8" t="s">
        <v>8</v>
      </c>
      <c r="E31" s="8">
        <v>0.24</v>
      </c>
      <c r="F31" s="8">
        <v>0.56000000000000005</v>
      </c>
      <c r="G31" s="19">
        <f>(F31*E31)*5</f>
        <v>0.67200000000000015</v>
      </c>
      <c r="H31" s="11"/>
      <c r="I31" s="11"/>
      <c r="J31" s="8" t="str">
        <f t="shared" si="1"/>
        <v>2 разр</v>
      </c>
    </row>
    <row r="32" spans="1:10">
      <c r="A32" s="6"/>
      <c r="B32" s="8" t="s">
        <v>13</v>
      </c>
      <c r="C32" s="1" t="s">
        <v>35</v>
      </c>
      <c r="D32" s="8" t="s">
        <v>8</v>
      </c>
      <c r="E32" s="8">
        <v>0.14449999999999999</v>
      </c>
      <c r="F32" s="8">
        <v>1.5</v>
      </c>
      <c r="G32" s="19">
        <f>F32*E32</f>
        <v>0.21675</v>
      </c>
      <c r="H32" s="11"/>
      <c r="I32" s="11"/>
      <c r="J32" s="8" t="str">
        <f t="shared" si="1"/>
        <v>2 разр</v>
      </c>
    </row>
    <row r="33" spans="1:10">
      <c r="A33" s="6"/>
      <c r="B33" s="8" t="s">
        <v>14</v>
      </c>
      <c r="C33" s="1" t="s">
        <v>12</v>
      </c>
      <c r="D33" s="8" t="s">
        <v>8</v>
      </c>
      <c r="E33" s="8">
        <v>8.6699999999999999E-2</v>
      </c>
      <c r="F33" s="8">
        <v>0.56000000000000005</v>
      </c>
      <c r="G33" s="19">
        <f>(F33*E33)*5</f>
        <v>0.24276000000000003</v>
      </c>
      <c r="H33" s="11"/>
      <c r="I33" s="11"/>
      <c r="J33" s="8" t="str">
        <f t="shared" si="1"/>
        <v>2 разр</v>
      </c>
    </row>
    <row r="34" spans="1:10">
      <c r="A34" s="6"/>
      <c r="B34" s="8" t="s">
        <v>13</v>
      </c>
      <c r="C34" s="1" t="s">
        <v>25</v>
      </c>
      <c r="D34" s="8" t="s">
        <v>8</v>
      </c>
      <c r="E34" s="8">
        <v>0.1489</v>
      </c>
      <c r="F34" s="8">
        <v>1.5</v>
      </c>
      <c r="G34" s="19">
        <f>F34*E34</f>
        <v>0.22334999999999999</v>
      </c>
      <c r="H34" s="11"/>
      <c r="I34" s="11"/>
      <c r="J34" s="8" t="str">
        <f t="shared" si="1"/>
        <v>2 разр</v>
      </c>
    </row>
    <row r="35" spans="1:10">
      <c r="A35" s="6"/>
      <c r="B35" s="8" t="s">
        <v>14</v>
      </c>
      <c r="C35" s="1" t="s">
        <v>12</v>
      </c>
      <c r="D35" s="8" t="s">
        <v>8</v>
      </c>
      <c r="E35" s="8">
        <v>0.05</v>
      </c>
      <c r="F35" s="8">
        <v>0.56000000000000005</v>
      </c>
      <c r="G35" s="19">
        <f>(F35*E35)*5</f>
        <v>0.14000000000000001</v>
      </c>
      <c r="H35" s="11"/>
      <c r="I35" s="11"/>
      <c r="J35" s="8" t="str">
        <f t="shared" si="1"/>
        <v>2 разр</v>
      </c>
    </row>
    <row r="36" spans="1:10">
      <c r="A36" s="6"/>
      <c r="B36" s="8" t="s">
        <v>13</v>
      </c>
      <c r="C36" s="1" t="s">
        <v>25</v>
      </c>
      <c r="D36" s="8" t="s">
        <v>8</v>
      </c>
      <c r="E36" s="8">
        <v>0.1489</v>
      </c>
      <c r="F36" s="8">
        <v>1.5</v>
      </c>
      <c r="G36" s="19">
        <f>F36*E36</f>
        <v>0.22334999999999999</v>
      </c>
      <c r="H36" s="11"/>
      <c r="I36" s="11"/>
      <c r="J36" s="8" t="str">
        <f t="shared" si="1"/>
        <v>2 разр</v>
      </c>
    </row>
    <row r="37" spans="1:10">
      <c r="A37" s="6"/>
      <c r="B37" s="8" t="s">
        <v>14</v>
      </c>
      <c r="C37" s="1" t="s">
        <v>12</v>
      </c>
      <c r="D37" s="8" t="s">
        <v>8</v>
      </c>
      <c r="E37" s="8">
        <v>0.56000000000000005</v>
      </c>
      <c r="F37" s="8">
        <v>0.56000000000000005</v>
      </c>
      <c r="G37" s="19">
        <f>(F37*E37)*5</f>
        <v>1.5680000000000003</v>
      </c>
      <c r="H37" s="11"/>
      <c r="I37" s="11"/>
      <c r="J37" s="8" t="str">
        <f t="shared" si="1"/>
        <v>2 разр</v>
      </c>
    </row>
    <row r="38" spans="1:10">
      <c r="A38" s="6"/>
      <c r="B38" s="8" t="s">
        <v>13</v>
      </c>
      <c r="C38" s="1" t="s">
        <v>36</v>
      </c>
      <c r="D38" s="8" t="s">
        <v>8</v>
      </c>
      <c r="E38" s="8">
        <v>6.6900000000000001E-2</v>
      </c>
      <c r="F38" s="8">
        <v>1.5</v>
      </c>
      <c r="G38" s="19">
        <f>F38*E38</f>
        <v>0.10034999999999999</v>
      </c>
      <c r="H38" s="11"/>
      <c r="I38" s="11"/>
      <c r="J38" s="8" t="str">
        <f t="shared" ref="J38:J41" si="2">J37</f>
        <v>2 разр</v>
      </c>
    </row>
    <row r="39" spans="1:10">
      <c r="A39" s="6"/>
      <c r="B39" s="8" t="s">
        <v>14</v>
      </c>
      <c r="C39" s="1" t="s">
        <v>12</v>
      </c>
      <c r="D39" s="8" t="s">
        <v>8</v>
      </c>
      <c r="E39" s="8">
        <v>0.10704</v>
      </c>
      <c r="F39" s="8">
        <v>0.56000000000000005</v>
      </c>
      <c r="G39" s="19">
        <f>(F39*E39)*5</f>
        <v>0.29971200000000003</v>
      </c>
      <c r="H39" s="11"/>
      <c r="I39" s="11"/>
      <c r="J39" s="8" t="str">
        <f t="shared" si="2"/>
        <v>2 разр</v>
      </c>
    </row>
    <row r="40" spans="1:10">
      <c r="A40" s="6"/>
      <c r="B40" s="8" t="s">
        <v>13</v>
      </c>
      <c r="C40" s="1" t="s">
        <v>37</v>
      </c>
      <c r="D40" s="8" t="s">
        <v>8</v>
      </c>
      <c r="E40" s="8">
        <v>0.14269999999999999</v>
      </c>
      <c r="F40" s="8">
        <v>1.5</v>
      </c>
      <c r="G40" s="19">
        <f>F40*E40</f>
        <v>0.21404999999999999</v>
      </c>
      <c r="H40" s="11"/>
      <c r="I40" s="11"/>
      <c r="J40" s="8" t="str">
        <f t="shared" si="2"/>
        <v>2 разр</v>
      </c>
    </row>
    <row r="41" spans="1:10">
      <c r="A41" s="6"/>
      <c r="B41" s="8" t="s">
        <v>14</v>
      </c>
      <c r="C41" s="1" t="s">
        <v>12</v>
      </c>
      <c r="D41" s="8" t="s">
        <v>8</v>
      </c>
      <c r="E41" s="8">
        <v>0.18551000000000001</v>
      </c>
      <c r="F41" s="8">
        <v>0.56000000000000005</v>
      </c>
      <c r="G41" s="19">
        <f>(F41*E41)*5</f>
        <v>0.519428</v>
      </c>
      <c r="H41" s="11"/>
      <c r="I41" s="11"/>
      <c r="J41" s="8" t="str">
        <f t="shared" si="2"/>
        <v>2 разр</v>
      </c>
    </row>
    <row r="42" spans="1:10">
      <c r="A42" s="6"/>
      <c r="B42" s="8" t="s">
        <v>13</v>
      </c>
      <c r="C42" s="1" t="s">
        <v>38</v>
      </c>
      <c r="D42" s="8" t="s">
        <v>8</v>
      </c>
      <c r="E42" s="8">
        <v>2.9399999999999999E-2</v>
      </c>
      <c r="F42" s="8">
        <v>1.5</v>
      </c>
      <c r="G42" s="19">
        <f>F42*E42</f>
        <v>4.41E-2</v>
      </c>
      <c r="H42" s="11"/>
      <c r="I42" s="11"/>
      <c r="J42" s="8" t="str">
        <f t="shared" ref="J42:J49" si="3">J41</f>
        <v>2 разр</v>
      </c>
    </row>
    <row r="43" spans="1:10">
      <c r="A43" s="6"/>
      <c r="B43" s="8" t="s">
        <v>14</v>
      </c>
      <c r="C43" s="1" t="s">
        <v>12</v>
      </c>
      <c r="D43" s="8" t="s">
        <v>8</v>
      </c>
      <c r="E43" s="8">
        <v>0.24696000000000001</v>
      </c>
      <c r="F43" s="8">
        <v>0.56000000000000005</v>
      </c>
      <c r="G43" s="19">
        <f>(F43*E43)*5</f>
        <v>0.6914880000000001</v>
      </c>
      <c r="H43" s="11"/>
      <c r="I43" s="11"/>
      <c r="J43" s="8" t="str">
        <f t="shared" si="3"/>
        <v>2 разр</v>
      </c>
    </row>
    <row r="44" spans="1:10">
      <c r="A44" s="6"/>
      <c r="B44" s="8" t="s">
        <v>13</v>
      </c>
      <c r="C44" s="1" t="s">
        <v>39</v>
      </c>
      <c r="D44" s="8" t="s">
        <v>8</v>
      </c>
      <c r="E44" s="8">
        <v>1.5610000000000001E-2</v>
      </c>
      <c r="F44" s="8">
        <v>1.5</v>
      </c>
      <c r="G44" s="19">
        <f>F44*E44</f>
        <v>2.3415000000000002E-2</v>
      </c>
      <c r="H44" s="11"/>
      <c r="I44" s="11"/>
      <c r="J44" s="8" t="str">
        <f t="shared" si="3"/>
        <v>2 разр</v>
      </c>
    </row>
    <row r="45" spans="1:10">
      <c r="A45" s="6"/>
      <c r="B45" s="8" t="s">
        <v>14</v>
      </c>
      <c r="C45" s="1" t="s">
        <v>12</v>
      </c>
      <c r="D45" s="8" t="s">
        <v>8</v>
      </c>
      <c r="E45" s="8">
        <v>0.89270000000000005</v>
      </c>
      <c r="F45" s="8">
        <v>0.56000000000000005</v>
      </c>
      <c r="G45" s="19">
        <f>(F45*E45)*5</f>
        <v>2.4995600000000002</v>
      </c>
      <c r="H45" s="11"/>
      <c r="I45" s="11"/>
      <c r="J45" s="8" t="str">
        <f t="shared" si="3"/>
        <v>2 разр</v>
      </c>
    </row>
    <row r="46" spans="1:10">
      <c r="A46" s="6"/>
      <c r="B46" s="8" t="s">
        <v>13</v>
      </c>
      <c r="C46" s="1" t="s">
        <v>34</v>
      </c>
      <c r="D46" s="8" t="s">
        <v>8</v>
      </c>
      <c r="E46" s="8">
        <v>0.1366</v>
      </c>
      <c r="F46" s="8">
        <v>1.5</v>
      </c>
      <c r="G46" s="19">
        <f>F46*E46</f>
        <v>0.2049</v>
      </c>
      <c r="H46" s="11"/>
      <c r="I46" s="11"/>
      <c r="J46" s="8" t="str">
        <f t="shared" si="3"/>
        <v>2 разр</v>
      </c>
    </row>
    <row r="47" spans="1:10">
      <c r="A47" s="6"/>
      <c r="B47" s="8" t="s">
        <v>14</v>
      </c>
      <c r="C47" s="1" t="s">
        <v>12</v>
      </c>
      <c r="D47" s="8" t="s">
        <v>8</v>
      </c>
      <c r="E47" s="8">
        <v>0.71</v>
      </c>
      <c r="F47" s="8">
        <v>0.56000000000000005</v>
      </c>
      <c r="G47" s="19">
        <f>(F47*E47)*5</f>
        <v>1.988</v>
      </c>
      <c r="H47" s="11"/>
      <c r="I47" s="11"/>
      <c r="J47" s="8" t="str">
        <f t="shared" si="3"/>
        <v>2 разр</v>
      </c>
    </row>
    <row r="48" spans="1:10">
      <c r="A48" s="6"/>
      <c r="B48" s="8" t="s">
        <v>13</v>
      </c>
      <c r="C48" s="1" t="s">
        <v>35</v>
      </c>
      <c r="D48" s="8" t="s">
        <v>8</v>
      </c>
      <c r="E48" s="8">
        <v>0.14449999999999999</v>
      </c>
      <c r="F48" s="8">
        <v>1.5</v>
      </c>
      <c r="G48" s="19">
        <f>F48*E48</f>
        <v>0.21675</v>
      </c>
      <c r="H48" s="11"/>
      <c r="I48" s="11"/>
      <c r="J48" s="8" t="str">
        <f t="shared" si="3"/>
        <v>2 разр</v>
      </c>
    </row>
    <row r="49" spans="1:10">
      <c r="A49" s="6"/>
      <c r="B49" s="8" t="s">
        <v>14</v>
      </c>
      <c r="C49" s="1" t="s">
        <v>12</v>
      </c>
      <c r="D49" s="8" t="s">
        <v>8</v>
      </c>
      <c r="E49" s="8">
        <v>0.63</v>
      </c>
      <c r="F49" s="8">
        <v>0.56000000000000005</v>
      </c>
      <c r="G49" s="19">
        <f>(F49*E49)*5</f>
        <v>1.7640000000000002</v>
      </c>
      <c r="H49" s="11"/>
      <c r="I49" s="11"/>
      <c r="J49" s="8" t="str">
        <f t="shared" si="3"/>
        <v>2 разр</v>
      </c>
    </row>
    <row r="50" spans="1:10">
      <c r="A50" s="6"/>
      <c r="B50" s="8" t="s">
        <v>13</v>
      </c>
      <c r="C50" s="1" t="s">
        <v>40</v>
      </c>
      <c r="D50" s="8" t="s">
        <v>8</v>
      </c>
      <c r="E50" s="8">
        <v>0.1767</v>
      </c>
      <c r="F50" s="8">
        <v>1.5</v>
      </c>
      <c r="G50" s="19">
        <f>F50*E50</f>
        <v>0.26505000000000001</v>
      </c>
      <c r="H50" s="11"/>
      <c r="I50" s="11"/>
      <c r="J50" s="8" t="str">
        <f t="shared" ref="J50:J55" si="4">J49</f>
        <v>2 разр</v>
      </c>
    </row>
    <row r="51" spans="1:10">
      <c r="A51" s="6"/>
      <c r="B51" s="8" t="s">
        <v>14</v>
      </c>
      <c r="C51" s="1" t="s">
        <v>12</v>
      </c>
      <c r="D51" s="8" t="s">
        <v>8</v>
      </c>
      <c r="E51" s="8">
        <v>0.53010000000000002</v>
      </c>
      <c r="F51" s="8">
        <v>0.56000000000000005</v>
      </c>
      <c r="G51" s="19">
        <f>(F51*E51)*5</f>
        <v>1.4842800000000003</v>
      </c>
      <c r="H51" s="11"/>
      <c r="I51" s="11"/>
      <c r="J51" s="8" t="str">
        <f t="shared" si="4"/>
        <v>2 разр</v>
      </c>
    </row>
    <row r="52" spans="1:10">
      <c r="A52" s="6"/>
      <c r="B52" s="8" t="s">
        <v>13</v>
      </c>
      <c r="C52" s="1" t="s">
        <v>41</v>
      </c>
      <c r="D52" s="8" t="s">
        <v>8</v>
      </c>
      <c r="E52" s="8">
        <v>3.2300000000000002E-2</v>
      </c>
      <c r="F52" s="8">
        <v>1.5</v>
      </c>
      <c r="G52" s="19">
        <f>F52*E52</f>
        <v>4.8450000000000007E-2</v>
      </c>
      <c r="H52" s="11"/>
      <c r="I52" s="11"/>
      <c r="J52" s="8" t="str">
        <f t="shared" si="4"/>
        <v>2 разр</v>
      </c>
    </row>
    <row r="53" spans="1:10">
      <c r="A53" s="6"/>
      <c r="B53" s="8" t="s">
        <v>14</v>
      </c>
      <c r="C53" s="1" t="s">
        <v>12</v>
      </c>
      <c r="D53" s="8" t="s">
        <v>8</v>
      </c>
      <c r="E53" s="8">
        <v>0.16</v>
      </c>
      <c r="F53" s="8">
        <v>0.56000000000000005</v>
      </c>
      <c r="G53" s="19">
        <f>(F53*E53)*5</f>
        <v>0.44800000000000006</v>
      </c>
      <c r="H53" s="11"/>
      <c r="I53" s="11"/>
      <c r="J53" s="8" t="str">
        <f t="shared" si="4"/>
        <v>2 разр</v>
      </c>
    </row>
    <row r="54" spans="1:10">
      <c r="A54" s="6"/>
      <c r="B54" s="8" t="s">
        <v>13</v>
      </c>
      <c r="C54" s="1" t="s">
        <v>42</v>
      </c>
      <c r="D54" s="8" t="s">
        <v>8</v>
      </c>
      <c r="E54" s="8">
        <v>2.163E-2</v>
      </c>
      <c r="F54" s="8">
        <v>1.5</v>
      </c>
      <c r="G54" s="19">
        <f>F54*E54</f>
        <v>3.2445000000000002E-2</v>
      </c>
      <c r="H54" s="11"/>
      <c r="I54" s="11"/>
      <c r="J54" s="8" t="str">
        <f t="shared" si="4"/>
        <v>2 разр</v>
      </c>
    </row>
    <row r="55" spans="1:10">
      <c r="A55" s="6"/>
      <c r="B55" s="8" t="s">
        <v>14</v>
      </c>
      <c r="C55" s="1" t="s">
        <v>12</v>
      </c>
      <c r="D55" s="8" t="s">
        <v>8</v>
      </c>
      <c r="E55" s="8">
        <v>1.7299999999999999E-2</v>
      </c>
      <c r="F55" s="8">
        <v>0.56000000000000005</v>
      </c>
      <c r="G55" s="19">
        <f>(F55*E55)*5</f>
        <v>4.8440000000000004E-2</v>
      </c>
      <c r="H55" s="11"/>
      <c r="I55" s="11"/>
      <c r="J55" s="8" t="str">
        <f t="shared" si="4"/>
        <v>2 разр</v>
      </c>
    </row>
    <row r="56" spans="1:10">
      <c r="A56" s="6"/>
      <c r="B56" s="8" t="s">
        <v>13</v>
      </c>
      <c r="C56" s="1" t="s">
        <v>43</v>
      </c>
      <c r="D56" s="8" t="s">
        <v>8</v>
      </c>
      <c r="E56" s="8">
        <v>1.89E-2</v>
      </c>
      <c r="F56" s="8">
        <v>1.5</v>
      </c>
      <c r="G56" s="19">
        <f>F56*E56</f>
        <v>2.835E-2</v>
      </c>
      <c r="H56" s="11"/>
      <c r="I56" s="11"/>
      <c r="J56" s="8" t="str">
        <f t="shared" ref="J56:J57" si="5">J55</f>
        <v>2 разр</v>
      </c>
    </row>
    <row r="57" spans="1:10">
      <c r="A57" s="6"/>
      <c r="B57" s="8" t="s">
        <v>14</v>
      </c>
      <c r="C57" s="1" t="s">
        <v>12</v>
      </c>
      <c r="D57" s="8" t="s">
        <v>8</v>
      </c>
      <c r="E57" s="8">
        <v>0.2</v>
      </c>
      <c r="F57" s="8">
        <v>0.56000000000000005</v>
      </c>
      <c r="G57" s="19">
        <f>(F57*E57)*5</f>
        <v>0.56000000000000005</v>
      </c>
      <c r="H57" s="11"/>
      <c r="I57" s="11"/>
      <c r="J57" s="8" t="str">
        <f t="shared" si="5"/>
        <v>2 разр</v>
      </c>
    </row>
    <row r="58" spans="1:10">
      <c r="A58" s="6"/>
      <c r="B58" s="20"/>
      <c r="C58" s="21"/>
      <c r="D58" s="21"/>
      <c r="E58" s="21"/>
      <c r="F58" s="21"/>
      <c r="G58" s="21"/>
      <c r="H58" s="21"/>
      <c r="I58" s="21"/>
      <c r="J58" s="22"/>
    </row>
    <row r="59" spans="1:10">
      <c r="A59" s="6"/>
      <c r="B59" s="8"/>
      <c r="C59" s="13"/>
      <c r="D59" s="9"/>
      <c r="E59" s="8"/>
      <c r="F59" s="8"/>
      <c r="G59" s="8"/>
      <c r="H59" s="11"/>
      <c r="I59" s="15"/>
      <c r="J59" s="8"/>
    </row>
    <row r="60" spans="1:10">
      <c r="A60" s="6"/>
      <c r="B60" s="8"/>
      <c r="C60" s="12" t="s">
        <v>20</v>
      </c>
      <c r="D60" s="8"/>
      <c r="E60" s="8"/>
      <c r="F60" s="8"/>
      <c r="G60" s="17">
        <f>G10+G11+G12+G13+G14+G15+G16+G17+G18+G19+G20+G21+G22+G23+G24+G25+G26+G27+G28+G29+G30+G31+G32+G33+G34+G35+G36+G37+G38+G39+G40+G41+G42+G43+G44+G45+G46+G47+G48+G49+G50+G51+G52+G53+G54+G55+G56+G57</f>
        <v>33.941417000000008</v>
      </c>
      <c r="H60" s="11">
        <v>113.66</v>
      </c>
      <c r="I60" s="16">
        <f>H60*G60</f>
        <v>3857.781456220001</v>
      </c>
      <c r="J60" s="8"/>
    </row>
    <row r="61" spans="1:10">
      <c r="A61" s="6"/>
      <c r="B61" s="8"/>
      <c r="C61" s="1"/>
      <c r="D61" s="8"/>
      <c r="E61" s="8"/>
      <c r="F61" s="8"/>
      <c r="G61" s="8"/>
      <c r="H61" s="11"/>
      <c r="I61" s="11"/>
      <c r="J61" s="8"/>
    </row>
    <row r="63" spans="1:10">
      <c r="C63" s="18"/>
    </row>
  </sheetData>
  <mergeCells count="3">
    <mergeCell ref="B58:J58"/>
    <mergeCell ref="A2:H2"/>
    <mergeCell ref="B9:J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ShevkunLA</dc:creator>
  <cp:lastModifiedBy>Венера Валеева</cp:lastModifiedBy>
  <cp:lastPrinted>2010-06-01T12:24:40Z</cp:lastPrinted>
  <dcterms:created xsi:type="dcterms:W3CDTF">2010-06-01T10:04:24Z</dcterms:created>
  <dcterms:modified xsi:type="dcterms:W3CDTF">2015-12-14T18:49:10Z</dcterms:modified>
</cp:coreProperties>
</file>