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75" windowWidth="11340" windowHeight="9345"/>
  </bookViews>
  <sheets>
    <sheet name="Ресурсная смета" sheetId="1" r:id="rId1"/>
  </sheets>
  <definedNames>
    <definedName name="Constr" localSheetId="0">'Ресурсная смета'!$A$7</definedName>
    <definedName name="FOT" localSheetId="0">'Ресурсная смета'!$C$15</definedName>
    <definedName name="Ind" localSheetId="0">'Ресурсная смета'!$F$9</definedName>
    <definedName name="Obj" localSheetId="0">'Ресурсная смета'!$C$12</definedName>
    <definedName name="Obosn" localSheetId="0">'Ресурсная смета'!#REF!</definedName>
    <definedName name="SmPr" localSheetId="0">'Ресурсная смета'!$C$14</definedName>
    <definedName name="_xlnm.Print_Titles" localSheetId="0">'Ресурсная смета'!$24:$24</definedName>
  </definedNames>
  <calcPr calcId="124519"/>
</workbook>
</file>

<file path=xl/calcChain.xml><?xml version="1.0" encoding="utf-8"?>
<calcChain xmlns="http://schemas.openxmlformats.org/spreadsheetml/2006/main">
  <c r="F87" i="1"/>
  <c r="F61"/>
  <c r="F44"/>
</calcChain>
</file>

<file path=xl/sharedStrings.xml><?xml version="1.0" encoding="utf-8"?>
<sst xmlns="http://schemas.openxmlformats.org/spreadsheetml/2006/main" count="308" uniqueCount="242">
  <si>
    <t>(локальная смета)</t>
  </si>
  <si>
    <t>(наименование работ и затрат, наименование объекта)</t>
  </si>
  <si>
    <t>№ пп</t>
  </si>
  <si>
    <t>Наименование</t>
  </si>
  <si>
    <t>Ед. изм.</t>
  </si>
  <si>
    <t>Кол.</t>
  </si>
  <si>
    <t>Осн.З/п</t>
  </si>
  <si>
    <t>В том числе</t>
  </si>
  <si>
    <t>Обоснование</t>
  </si>
  <si>
    <t>Эк.Маш.</t>
  </si>
  <si>
    <t>З/пМех</t>
  </si>
  <si>
    <t>Сметная стоимость в текущих (прогнозных) ценах, руб.</t>
  </si>
  <si>
    <t>на ед.</t>
  </si>
  <si>
    <t>всего</t>
  </si>
  <si>
    <t>общая</t>
  </si>
  <si>
    <t>Мат</t>
  </si>
  <si>
    <t xml:space="preserve">ЛОКАЛЬНЫЙ РЕСУРСНЫЙ СМЕТНЫЙ РАСЧЕТ  № </t>
  </si>
  <si>
    <t>Т/з осн. раб.</t>
  </si>
  <si>
    <t>на</t>
  </si>
  <si>
    <t>Т/з мех.</t>
  </si>
  <si>
    <t>СОГЛАСОВАНО:</t>
  </si>
  <si>
    <t>УТВЕРЖДАЮ:</t>
  </si>
  <si>
    <t>______________</t>
  </si>
  <si>
    <t>_______________</t>
  </si>
  <si>
    <t xml:space="preserve">                                       Раздел 1. Земляные работы</t>
  </si>
  <si>
    <t>Разработка грунта с перемещением до 10 м бульдозерами мощностью: 59 кВт (80 л.с.), группа грунтов 2</t>
  </si>
  <si>
    <t>1000 м3 грунта</t>
  </si>
  <si>
    <r>
      <t>ГЭСН01-01-030-02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</si>
  <si>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7,56</t>
    </r>
    <r>
      <rPr>
        <i/>
        <sz val="6"/>
        <rFont val="Arial"/>
        <family val="2"/>
        <charset val="204"/>
      </rPr>
      <t xml:space="preserve">
(0,2*37800) / 1000</t>
    </r>
  </si>
  <si>
    <t>Разработка грунта с погрузкой на автомобили-самосвалы экскаваторами с ковшом вместимостью: 0,65 (0,5-1) м3, группа грунтов 2</t>
  </si>
  <si>
    <r>
      <t>ГЭСН01-01-013-08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</si>
  <si>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3,6652</t>
    </r>
    <r>
      <rPr>
        <i/>
        <sz val="6"/>
        <rFont val="Arial"/>
        <family val="2"/>
        <charset val="204"/>
      </rPr>
      <t xml:space="preserve">
3665,2 / 1000</t>
    </r>
  </si>
  <si>
    <t>Разработка грунта вручную в траншеях глубиной до 2 м без креплений с откосами, группа грунтов: 2</t>
  </si>
  <si>
    <t>100 м3 грунта</t>
  </si>
  <si>
    <r>
      <t>ГЭСН01-02-057-02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</si>
  <si>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0,748</t>
    </r>
    <r>
      <rPr>
        <i/>
        <sz val="6"/>
        <rFont val="Arial"/>
        <family val="2"/>
        <charset val="204"/>
      </rPr>
      <t xml:space="preserve">
74,8 / 100</t>
    </r>
  </si>
  <si>
    <r>
      <t>7,056</t>
    </r>
    <r>
      <rPr>
        <i/>
        <sz val="6"/>
        <rFont val="Arial"/>
        <family val="2"/>
        <charset val="204"/>
      </rPr>
      <t xml:space="preserve">
7056 / 1000</t>
    </r>
  </si>
  <si>
    <r>
      <t>1,44</t>
    </r>
    <r>
      <rPr>
        <i/>
        <sz val="6"/>
        <rFont val="Arial"/>
        <family val="2"/>
        <charset val="204"/>
      </rPr>
      <t xml:space="preserve">
144 / 100</t>
    </r>
  </si>
  <si>
    <t>Работа на отвале, группа грунтов: 2-3</t>
  </si>
  <si>
    <r>
      <t>ГЭСН01-01-016-02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</si>
  <si>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</t>
    </r>
    <r>
      <rPr>
        <i/>
        <sz val="6"/>
        <rFont val="Arial"/>
        <family val="2"/>
        <charset val="204"/>
      </rPr>
      <t xml:space="preserve">
1000 / 1000</t>
    </r>
  </si>
  <si>
    <t xml:space="preserve">                                       Раздел 2. Фундамент и полы( включая фундаменты и полы 1-го этажа АБК)</t>
  </si>
  <si>
    <t>Устройство бетонной подготовки</t>
  </si>
  <si>
    <t>100 м3 бетона, бутобетона и железобетона в деле</t>
  </si>
  <si>
    <r>
      <t>ГЭСН06-01-001-01</t>
    </r>
    <r>
      <rPr>
        <i/>
        <sz val="9"/>
        <rFont val="Arial"/>
        <family val="2"/>
        <charset val="204"/>
      </rPr>
      <t xml:space="preserve">
Приказ Минстроя России от 12.11.14 №703/пр</t>
    </r>
  </si>
  <si>
    <r>
      <t>1,29</t>
    </r>
    <r>
      <rPr>
        <i/>
        <sz val="6"/>
        <rFont val="Arial"/>
        <family val="2"/>
        <charset val="204"/>
      </rPr>
      <t xml:space="preserve">
129 / 100</t>
    </r>
  </si>
  <si>
    <t>401-0005</t>
  </si>
  <si>
    <t>Бетон тяжелый, класс В12,5 (М150)</t>
  </si>
  <si>
    <t>м3</t>
  </si>
  <si>
    <t>Армирование подстилающих слоев и набетонок</t>
  </si>
  <si>
    <t>1 т</t>
  </si>
  <si>
    <r>
      <t>ГЭСН06-01-015-10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</si>
  <si>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>204-0037</t>
  </si>
  <si>
    <t>Надбавки к ценам заготовок за сборку и сварку каркасов и сеток плоских, диаметром 12 мм</t>
  </si>
  <si>
    <t>т</t>
  </si>
  <si>
    <t>ТСЦ-204-0004</t>
  </si>
  <si>
    <t>Горячекатаная арматурная сталь гладкая класса А-I, диаметром 12 мм</t>
  </si>
  <si>
    <t>Устройство фундаментов-столбов: бетонных</t>
  </si>
  <si>
    <r>
      <t>ГЭСН06-01-001-13</t>
    </r>
    <r>
      <rPr>
        <i/>
        <sz val="9"/>
        <rFont val="Arial"/>
        <family val="2"/>
        <charset val="204"/>
      </rPr>
      <t xml:space="preserve">
Приказ Минстроя России от 12.11.14 №703/пр</t>
    </r>
  </si>
  <si>
    <r>
      <t>8,24</t>
    </r>
    <r>
      <rPr>
        <i/>
        <sz val="6"/>
        <rFont val="Arial"/>
        <family val="2"/>
        <charset val="204"/>
      </rPr>
      <t xml:space="preserve">
824 / 100</t>
    </r>
  </si>
  <si>
    <t>401-0009</t>
  </si>
  <si>
    <t>Бетон тяжелый, класс В25 (М350)</t>
  </si>
  <si>
    <t>Засыпка пазух котлованов спецсооружений дренирующим песком(ростверк)</t>
  </si>
  <si>
    <t>10 м3</t>
  </si>
  <si>
    <r>
      <t>ГЭСН01-02-033-01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</si>
  <si>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673,6</t>
    </r>
    <r>
      <rPr>
        <i/>
        <sz val="6"/>
        <rFont val="Arial"/>
        <family val="2"/>
        <charset val="204"/>
      </rPr>
      <t xml:space="preserve">
6736 / 10</t>
    </r>
  </si>
  <si>
    <t>Уплотнение грунта пневматическими трамбовками, группа грунтов: 1-2</t>
  </si>
  <si>
    <t>100 м3 уплотненного грунта</t>
  </si>
  <si>
    <r>
      <t>ГЭСН01-02-005-01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</si>
  <si>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67,36</t>
    </r>
    <r>
      <rPr>
        <i/>
        <sz val="6"/>
        <rFont val="Arial"/>
        <family val="2"/>
        <charset val="204"/>
      </rPr>
      <t xml:space="preserve">
6736 / 100</t>
    </r>
  </si>
  <si>
    <t>Засыпка пазух котлованов спецсооружений дренирующим песком(полы)</t>
  </si>
  <si>
    <r>
      <t>706,8</t>
    </r>
    <r>
      <rPr>
        <i/>
        <sz val="6"/>
        <rFont val="Arial"/>
        <family val="2"/>
        <charset val="204"/>
      </rPr>
      <t xml:space="preserve">
7068 / 10</t>
    </r>
  </si>
  <si>
    <r>
      <t>70,68</t>
    </r>
    <r>
      <rPr>
        <i/>
        <sz val="6"/>
        <rFont val="Arial"/>
        <family val="2"/>
        <charset val="204"/>
      </rPr>
      <t xml:space="preserve">
7068 / 100</t>
    </r>
  </si>
  <si>
    <t>Устройство подстилающих слоев: щебеночных</t>
  </si>
  <si>
    <t>1 м3 подстилающего слоя</t>
  </si>
  <si>
    <r>
      <t>ГЭСН11-01-002-04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</si>
  <si>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>Устройство подстилающих слоев: песчаных</t>
  </si>
  <si>
    <r>
      <t>ГЭСН11-01-002-01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</si>
  <si>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>Установка пароизоляционного слоя из: пленки полиэтиленовой(Плантер)</t>
  </si>
  <si>
    <t>100 м2 поверхности покрытия изоляции</t>
  </si>
  <si>
    <r>
      <t>ГЭСН26-01-055-01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</si>
  <si>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121</t>
    </r>
    <r>
      <rPr>
        <i/>
        <sz val="6"/>
        <rFont val="Arial"/>
        <family val="2"/>
        <charset val="204"/>
      </rPr>
      <t xml:space="preserve">
12100 / 100</t>
    </r>
  </si>
  <si>
    <t>Устройство покрытий: бетонных толщиной 30 мм</t>
  </si>
  <si>
    <t>100 м2 покрытия</t>
  </si>
  <si>
    <r>
      <t>ГЭСН11-01-015-01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</si>
  <si>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118</t>
    </r>
    <r>
      <rPr>
        <i/>
        <sz val="6"/>
        <rFont val="Arial"/>
        <family val="2"/>
        <charset val="204"/>
      </rPr>
      <t xml:space="preserve">
11800 / 100</t>
    </r>
  </si>
  <si>
    <r>
      <t>Устройство покрытий: на каждые 5 мм изменения толщины покрытия добавлять или исключать к норме 11-01-015-01</t>
    </r>
    <r>
      <rPr>
        <i/>
        <sz val="7"/>
        <rFont val="Arial"/>
        <family val="2"/>
        <charset val="204"/>
      </rPr>
      <t xml:space="preserve">
(толщина 200мм ПЗ=34 (ОЗП=34; ЭМ=34 к расх.; ЗПМ=34; МАТ=34 к расх.; ТЗ=34; ТЗМ=34))</t>
    </r>
  </si>
  <si>
    <r>
      <t>ГЭСН11-01-015-02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</si>
  <si>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>Горячекатаная арматурная сталь гладкая класса А-I, диаметром: 12 мм</t>
  </si>
  <si>
    <r>
      <t>ТСЦ-204-0004</t>
    </r>
    <r>
      <rPr>
        <i/>
        <sz val="9"/>
        <rFont val="Arial"/>
        <family val="2"/>
        <charset val="204"/>
      </rPr>
      <t xml:space="preserve">
Приказ Минстроя России от 12.11.14 №703/пр</t>
    </r>
  </si>
  <si>
    <t>Устройство покрытий полимерцементных: однослойных наливных толщиной 4 мм Топпинг</t>
  </si>
  <si>
    <r>
      <t>ГЭСН11-01-021-01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</si>
  <si>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>Шлифовка бетонных или металлоцементных покрытий</t>
  </si>
  <si>
    <r>
      <t>ГЭСН11-01-015-07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</si>
  <si>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 xml:space="preserve">                                       Раздел 3. Каркас производственного корпуса</t>
  </si>
  <si>
    <t>Монтаж каркасов многоэтажных производственных зданий одно- и многопролетных высотой: до 50 м этажерочного типа</t>
  </si>
  <si>
    <t>1 т конструкций</t>
  </si>
  <si>
    <r>
      <t>ГЭСН09-01-001-10</t>
    </r>
    <r>
      <rPr>
        <i/>
        <sz val="9"/>
        <rFont val="Arial"/>
        <family val="2"/>
        <charset val="204"/>
      </rPr>
      <t xml:space="preserve">
Пр. Минрегион от 17.11.08 № 253</t>
    </r>
  </si>
  <si>
    <r>
      <t>546,48</t>
    </r>
    <r>
      <rPr>
        <i/>
        <sz val="6"/>
        <rFont val="Arial"/>
        <family val="2"/>
        <charset val="204"/>
      </rPr>
      <t xml:space="preserve">
185,35+212,52+148,61</t>
    </r>
  </si>
  <si>
    <t>прайс</t>
  </si>
  <si>
    <t>Изготовления металлоконструкций</t>
  </si>
  <si>
    <r>
      <t>50847,46</t>
    </r>
    <r>
      <rPr>
        <i/>
        <sz val="6"/>
        <rFont val="Arial"/>
        <family val="2"/>
        <charset val="204"/>
      </rPr>
      <t xml:space="preserve">
60000/1,18</t>
    </r>
  </si>
  <si>
    <t>Постановка болтов: высокопрочных</t>
  </si>
  <si>
    <t>100 шт. болтов</t>
  </si>
  <si>
    <r>
      <t>ГЭСН09-05-003-02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</si>
  <si>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163,944</t>
    </r>
    <r>
      <rPr>
        <i/>
        <sz val="6"/>
        <rFont val="Arial"/>
        <family val="2"/>
        <charset val="204"/>
      </rPr>
      <t xml:space="preserve">
(30*546,48)/100</t>
    </r>
  </si>
  <si>
    <t>101-1809</t>
  </si>
  <si>
    <t>Болты высокопрочные</t>
  </si>
  <si>
    <r>
      <t>16,3944</t>
    </r>
    <r>
      <rPr>
        <i/>
        <sz val="6"/>
        <rFont val="Arial"/>
        <family val="2"/>
        <charset val="204"/>
      </rPr>
      <t xml:space="preserve">
(30*546,48)/1000</t>
    </r>
  </si>
  <si>
    <t>Огнезащитное покрытие несущих металлоконструкций балок перекрытий, покрытий и ферм составом ОФП-НВ - «ЭСКАЛИБУР» с пределом огнестойкости: 1,0 час, толщина покрытия 20 мм</t>
  </si>
  <si>
    <t>100 м2 обрабатываемой поверхности</t>
  </si>
  <si>
    <r>
      <t>ГЭСН26-02-003-01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</si>
  <si>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42,6305</t>
    </r>
    <r>
      <rPr>
        <i/>
        <sz val="6"/>
        <rFont val="Arial"/>
        <family val="2"/>
        <charset val="204"/>
      </rPr>
      <t xml:space="preserve">
4263,05 / 100</t>
    </r>
  </si>
  <si>
    <t>Обеспыливание поверхности</t>
  </si>
  <si>
    <t>1 м2 обеспыливаемой поверхности</t>
  </si>
  <si>
    <r>
      <t>ГЭСН13-06-004-01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</si>
  <si>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>Обезжиривание поверхностей аппаратов и трубопроводов диаметром до 500 мм: уайт-спиритом</t>
  </si>
  <si>
    <t>100 м2 обезжириваемой поверхности</t>
  </si>
  <si>
    <r>
      <t>ГЭСН13-07-001-02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</si>
  <si>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83,0599</t>
    </r>
    <r>
      <rPr>
        <i/>
        <sz val="6"/>
        <rFont val="Arial"/>
        <family val="2"/>
        <charset val="204"/>
      </rPr>
      <t xml:space="preserve">
8305,99 / 100</t>
    </r>
  </si>
  <si>
    <t>Огрунтовка металлических поверхностей за один раз: грунтовкой ГФ-021</t>
  </si>
  <si>
    <t>100 м2 окрашиваемой поверхности</t>
  </si>
  <si>
    <r>
      <t>ГЭСН13-03-002-04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</si>
  <si>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Окраска металлических огрунтованных поверхностей: эмалью ПФ-115</t>
    </r>
    <r>
      <rPr>
        <i/>
        <sz val="7"/>
        <rFont val="Arial"/>
        <family val="2"/>
        <charset val="204"/>
      </rPr>
      <t xml:space="preserve">
(за 2 раза ПЗ=2 (ОЗП=2; ЭМ=2 к расх.; ЗПМ=2; МАТ=2 к расх.; ТЗ=2; ТЗМ=2))</t>
    </r>
  </si>
  <si>
    <r>
      <t>ГЭСН13-03-004-26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</si>
  <si>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 xml:space="preserve">                                       Раздел 4. Ограждающие конструкции производственного корпуса</t>
  </si>
  <si>
    <t>Монтаж кровельного покрытия: из профилированного листа при высоте здания до 25 м</t>
  </si>
  <si>
    <r>
      <t>ГЭСН09-04-002-01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</si>
  <si>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120,7</t>
    </r>
    <r>
      <rPr>
        <i/>
        <sz val="6"/>
        <rFont val="Arial"/>
        <family val="2"/>
        <charset val="204"/>
      </rPr>
      <t xml:space="preserve">
12070 / 100</t>
    </r>
  </si>
  <si>
    <t>Устройство пароизоляции: прокладочной в один слой</t>
  </si>
  <si>
    <t>100 м2 изолируемой поверхности</t>
  </si>
  <si>
    <r>
      <t>ГЭСН12-01-015-03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</si>
  <si>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115,67</t>
    </r>
    <r>
      <rPr>
        <i/>
        <sz val="6"/>
        <rFont val="Arial"/>
        <family val="2"/>
        <charset val="204"/>
      </rPr>
      <t xml:space="preserve">
11567 / 100</t>
    </r>
  </si>
  <si>
    <t>Утепление покрытий плитами: из минеральной ваты или перлита на битумной мастике в один слой</t>
  </si>
  <si>
    <t>100 м2 утепляемого покрытия</t>
  </si>
  <si>
    <r>
      <t>ГЭСН12-01-013-03</t>
    </r>
    <r>
      <rPr>
        <i/>
        <sz val="9"/>
        <rFont val="Arial"/>
        <family val="2"/>
        <charset val="204"/>
      </rPr>
      <t xml:space="preserve">
Пр. Минрегион от 17.11.08 № 253</t>
    </r>
  </si>
  <si>
    <r>
      <t>103,6</t>
    </r>
    <r>
      <rPr>
        <i/>
        <sz val="6"/>
        <rFont val="Arial"/>
        <family val="2"/>
        <charset val="204"/>
      </rPr>
      <t xml:space="preserve">
10360 / 100</t>
    </r>
  </si>
  <si>
    <t>счет №НЧ-1966 от 11.06.15г.</t>
  </si>
  <si>
    <t>Плита минераловатная ТЕХНОРУФ Н30 1200*600*100мм</t>
  </si>
  <si>
    <r>
      <t>1036</t>
    </r>
    <r>
      <rPr>
        <i/>
        <sz val="6"/>
        <rFont val="Arial"/>
        <family val="2"/>
        <charset val="204"/>
      </rPr>
      <t xml:space="preserve">
10360*0,1</t>
    </r>
  </si>
  <si>
    <r>
      <t>2415,25</t>
    </r>
    <r>
      <rPr>
        <i/>
        <sz val="6"/>
        <rFont val="Arial"/>
        <family val="2"/>
        <charset val="204"/>
      </rPr>
      <t xml:space="preserve">
2850/1,18</t>
    </r>
  </si>
  <si>
    <t>Утепление покрытий плитами: на каждый последующий слой добавлять к норме 12-01-013-03</t>
  </si>
  <si>
    <r>
      <t>ГЭСН12-01-013-04</t>
    </r>
    <r>
      <rPr>
        <i/>
        <sz val="9"/>
        <rFont val="Arial"/>
        <family val="2"/>
        <charset val="204"/>
      </rPr>
      <t xml:space="preserve">
Пр. Минрегион от 17.11.08 № 253</t>
    </r>
  </si>
  <si>
    <t>Плита минераловатная ТЕХНОРУФ Н30 1200*600*50мм</t>
  </si>
  <si>
    <r>
      <t>518</t>
    </r>
    <r>
      <rPr>
        <i/>
        <sz val="6"/>
        <rFont val="Arial"/>
        <family val="2"/>
        <charset val="204"/>
      </rPr>
      <t xml:space="preserve">
10360*0,05</t>
    </r>
  </si>
  <si>
    <r>
      <t>4182,2</t>
    </r>
    <r>
      <rPr>
        <i/>
        <sz val="6"/>
        <rFont val="Arial"/>
        <family val="2"/>
        <charset val="204"/>
      </rPr>
      <t xml:space="preserve">
4935/1,18</t>
    </r>
  </si>
  <si>
    <t>Устройство кровель плоских из наплавляемых материалов: в два слоя</t>
  </si>
  <si>
    <t>100 м2 кровли</t>
  </si>
  <si>
    <r>
      <t>ГЭСН12-01-002-09</t>
    </r>
    <r>
      <rPr>
        <i/>
        <sz val="9"/>
        <rFont val="Arial"/>
        <family val="2"/>
        <charset val="204"/>
      </rPr>
      <t xml:space="preserve">
И1-Пр. Минрегион от 27.02.10 №81</t>
    </r>
  </si>
  <si>
    <t>Постановка болтов: строительных с гайками и шайбами</t>
  </si>
  <si>
    <r>
      <t>ГЭСН09-05-003-01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</si>
  <si>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402,32</t>
    </r>
    <r>
      <rPr>
        <i/>
        <sz val="6"/>
        <rFont val="Arial"/>
        <family val="2"/>
        <charset val="204"/>
      </rPr>
      <t xml:space="preserve">
40232 / 100</t>
    </r>
  </si>
  <si>
    <t>счет №НЧ-1961 от 11.06.15г.</t>
  </si>
  <si>
    <t>Саморез 4,8*70</t>
  </si>
  <si>
    <t>шт</t>
  </si>
  <si>
    <r>
      <t>2,29</t>
    </r>
    <r>
      <rPr>
        <i/>
        <sz val="6"/>
        <rFont val="Arial"/>
        <family val="2"/>
        <charset val="204"/>
      </rPr>
      <t xml:space="preserve">
2,7/1,18</t>
    </r>
  </si>
  <si>
    <t>Дюбель кровельный 120мм</t>
  </si>
  <si>
    <r>
      <t>2,97</t>
    </r>
    <r>
      <rPr>
        <i/>
        <sz val="6"/>
        <rFont val="Arial"/>
        <family val="2"/>
        <charset val="204"/>
      </rPr>
      <t xml:space="preserve">
3,5/1,18</t>
    </r>
  </si>
  <si>
    <t>Устройство покрытий: из плит древесностружечных</t>
  </si>
  <si>
    <r>
      <t>ГЭСН11-01-035-04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</si>
  <si>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14,3</t>
    </r>
    <r>
      <rPr>
        <i/>
        <sz val="6"/>
        <rFont val="Arial"/>
        <family val="2"/>
        <charset val="204"/>
      </rPr>
      <t xml:space="preserve">
1430 / 100</t>
    </r>
  </si>
  <si>
    <t>счет №НЧ-1964 от 11.06.15г.</t>
  </si>
  <si>
    <t>Плита 2500*1250*12</t>
  </si>
  <si>
    <r>
      <t>474,58</t>
    </r>
    <r>
      <rPr>
        <i/>
        <sz val="6"/>
        <rFont val="Arial"/>
        <family val="2"/>
        <charset val="204"/>
      </rPr>
      <t xml:space="preserve">
560/1,18</t>
    </r>
  </si>
  <si>
    <t>Устройство покрытия из ПВХ мембран к парапетной стойке со сваркой стыков внахлест по готовому основанию(дорожка пешеходная на кровле)</t>
  </si>
  <si>
    <t>10 м2 примыканий</t>
  </si>
  <si>
    <r>
      <t>ГЭСН12-01-031-01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</si>
  <si>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286</t>
    </r>
    <r>
      <rPr>
        <i/>
        <sz val="6"/>
        <rFont val="Arial"/>
        <family val="2"/>
        <charset val="204"/>
      </rPr>
      <t xml:space="preserve">
2860 / 10</t>
    </r>
  </si>
  <si>
    <t>Геотекстиль термообработанный</t>
  </si>
  <si>
    <t>м2</t>
  </si>
  <si>
    <r>
      <t>25,42</t>
    </r>
    <r>
      <rPr>
        <i/>
        <sz val="6"/>
        <rFont val="Arial"/>
        <family val="2"/>
        <charset val="204"/>
      </rPr>
      <t xml:space="preserve">
30/1,18</t>
    </r>
  </si>
  <si>
    <t>Устройство кровель плоских из наплавляемых материалов: в один слой</t>
  </si>
  <si>
    <r>
      <t>ГЭСН12-01-002-10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</si>
  <si>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20,45</t>
    </r>
    <r>
      <rPr>
        <i/>
        <sz val="6"/>
        <rFont val="Arial"/>
        <family val="2"/>
        <charset val="204"/>
      </rPr>
      <t xml:space="preserve">
2045 / 100</t>
    </r>
  </si>
  <si>
    <t>Смена: воронок водосточных труб с люлек</t>
  </si>
  <si>
    <t>100 шт.</t>
  </si>
  <si>
    <r>
      <t>ГЭСНр58-10-7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</si>
  <si>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0,35</t>
    </r>
    <r>
      <rPr>
        <i/>
        <sz val="6"/>
        <rFont val="Arial"/>
        <family val="2"/>
        <charset val="204"/>
      </rPr>
      <t xml:space="preserve">
35 / 100</t>
    </r>
  </si>
  <si>
    <t>301-3302</t>
  </si>
  <si>
    <t>Воронка водосточная диаметром 100 мм</t>
  </si>
  <si>
    <t>шт.</t>
  </si>
  <si>
    <t>Монтаж ограждающих конструкций стен: из многослойных панелей заводской готовности при высоте здания до 50 м</t>
  </si>
  <si>
    <t>100 м2</t>
  </si>
  <si>
    <r>
      <t>ГЭСН09-04-006-04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</si>
  <si>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51,24</t>
    </r>
    <r>
      <rPr>
        <i/>
        <sz val="6"/>
        <rFont val="Arial"/>
        <family val="2"/>
        <charset val="204"/>
      </rPr>
      <t xml:space="preserve">
5124 / 100</t>
    </r>
  </si>
  <si>
    <t>Конструкции стальные нащельников и деталей обрамления</t>
  </si>
  <si>
    <r>
      <t>ТСЦ-201-0382</t>
    </r>
    <r>
      <rPr>
        <i/>
        <sz val="9"/>
        <rFont val="Arial"/>
        <family val="2"/>
        <charset val="204"/>
      </rPr>
      <t xml:space="preserve">
Приказ Минстроя РТ от 27.02.10 № 21/О</t>
    </r>
  </si>
  <si>
    <r>
      <t>12,2976</t>
    </r>
    <r>
      <rPr>
        <i/>
        <sz val="6"/>
        <rFont val="Arial"/>
        <family val="2"/>
        <charset val="204"/>
      </rPr>
      <t xml:space="preserve">
2,4*5124/1000</t>
    </r>
  </si>
  <si>
    <t>201-1026</t>
  </si>
  <si>
    <t>Сэндвич-панель трехслойная стеновая "Металл Профиль" с видимым креплением Z-LOCK, с наполнителем из минеральной ваты (НГ) плотностью 110 кг/м3, марка МП ТСП-Z, толщина 120 мм, тип покрытия полиэстер, толщина металлических облицовок 0,6 мм (Россия)</t>
  </si>
  <si>
    <t>Устройство перегородок на металлическом каркасе в зданиях промышленных предприятий: с изоляционной прослойкой толщиной 100 мм</t>
  </si>
  <si>
    <t>100 м2 перегородок (за вычетом проемов)</t>
  </si>
  <si>
    <r>
      <t>ГЭСН10-04-009-05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</si>
  <si>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19,0575</t>
    </r>
    <r>
      <rPr>
        <i/>
        <sz val="6"/>
        <rFont val="Arial"/>
        <family val="2"/>
        <charset val="204"/>
      </rPr>
      <t xml:space="preserve">
1905,75 / 100</t>
    </r>
  </si>
  <si>
    <t>Монтаж каркасов фонарей аэрационных и светоаэрационных для зданий высотой до 25 м с шагом ферм: до 6 м</t>
  </si>
  <si>
    <r>
      <t>ГЭСН09-03-021-01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</si>
  <si>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t>Монтаж зенитных панельных двухскатных глухих фонарей при площади: до 10 м2</t>
  </si>
  <si>
    <r>
      <t>ГЭСН09-03-023-01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</si>
  <si>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13,68</t>
    </r>
    <r>
      <rPr>
        <i/>
        <sz val="6"/>
        <rFont val="Arial"/>
        <family val="2"/>
        <charset val="204"/>
      </rPr>
      <t xml:space="preserve">
1368 / 100</t>
    </r>
  </si>
  <si>
    <t>Монтаж оконных фонарных остекленных покрытий из герметичных одно- и двухкамерных стеклопакетов в пластиковой и алюминиевой обвязке</t>
  </si>
  <si>
    <r>
      <t>ГЭСН09-03-022-03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</si>
  <si>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5,04</t>
    </r>
    <r>
      <rPr>
        <i/>
        <sz val="6"/>
        <rFont val="Arial"/>
        <family val="2"/>
        <charset val="204"/>
      </rPr>
      <t xml:space="preserve">
504 / 100</t>
    </r>
  </si>
  <si>
    <t>ТСЦ-201-0582</t>
  </si>
  <si>
    <t>Фонари зенитные открывающиеся, площадь светового проема до 2,25 м2</t>
  </si>
  <si>
    <t>Изоляция стаканов зенитных фонарей с обделкой примыканий кровель к ним в зданиях с покрытием: из профилированного настила с применением стеклопакетов или листового стекла</t>
  </si>
  <si>
    <t>100 м периметра фонарей по наружному обводу стаканов</t>
  </si>
  <si>
    <r>
      <t>ГЭСН12-01-018-04</t>
    </r>
    <r>
      <rPr>
        <i/>
        <sz val="9"/>
        <rFont val="Arial"/>
        <family val="2"/>
        <charset val="204"/>
      </rPr>
      <t xml:space="preserve">
Приказ Минстроя РФ от 30.01.14 №31/пр</t>
    </r>
  </si>
  <si>
    <r>
      <t>10</t>
    </r>
    <r>
      <rPr>
        <i/>
        <sz val="6"/>
        <rFont val="Arial"/>
        <family val="2"/>
        <charset val="204"/>
      </rPr>
      <t xml:space="preserve">
1000 / 100</t>
    </r>
  </si>
  <si>
    <t>Установка оконных блоков из ПВХ профилей: поворотных (откидных, поворотно-откидных) с площадью проема до 2 м2 одностворчатых</t>
  </si>
  <si>
    <t>100 м2 проемов</t>
  </si>
  <si>
    <r>
      <t>ГЭСН10-01-034-03</t>
    </r>
    <r>
      <rPr>
        <i/>
        <sz val="9"/>
        <rFont val="Arial"/>
        <family val="2"/>
        <charset val="204"/>
      </rPr>
      <t xml:space="preserve">
Приказ Минстроя России от 12.11.14 №703/пр</t>
    </r>
  </si>
  <si>
    <r>
      <t>3</t>
    </r>
    <r>
      <rPr>
        <i/>
        <sz val="6"/>
        <rFont val="Arial"/>
        <family val="2"/>
        <charset val="204"/>
      </rPr>
      <t xml:space="preserve">
300 / 100</t>
    </r>
  </si>
  <si>
    <t>Итого прямые затраты по смете в текущих ценах</t>
  </si>
  <si>
    <t>Накладные расходы</t>
  </si>
  <si>
    <t>Сметная прибыль</t>
  </si>
  <si>
    <t xml:space="preserve">  Итого</t>
  </si>
  <si>
    <t xml:space="preserve">    В том числе:</t>
  </si>
  <si>
    <t xml:space="preserve">      Материалы</t>
  </si>
  <si>
    <t xml:space="preserve">      Машины и механизмы</t>
  </si>
  <si>
    <t xml:space="preserve">      ФОТ</t>
  </si>
  <si>
    <t xml:space="preserve">      Накладные расходы</t>
  </si>
  <si>
    <t xml:space="preserve">      Сметная прибыль</t>
  </si>
  <si>
    <t xml:space="preserve">  НДС 18%</t>
  </si>
  <si>
    <t xml:space="preserve">  ВСЕГО по смете</t>
  </si>
  <si>
    <t>___________________________183728,868</t>
  </si>
  <si>
    <t>тыс. руб.</t>
  </si>
  <si>
    <t>___________________________19712,203</t>
  </si>
  <si>
    <t>Составлен(а) в текущих (прогнозных) ценах по состоянию на ______________</t>
  </si>
  <si>
    <t>Составил: ___________________________</t>
  </si>
  <si>
    <t>(должность, подпись, расшифровка)</t>
  </si>
  <si>
    <t>Проверил: ___________________________</t>
  </si>
  <si>
    <t>Средства на оплату труда _______________________________________________________________________________________________</t>
  </si>
  <si>
    <t>Сметная трудоемкость _______________________________________________________________________________________________</t>
  </si>
  <si>
    <t>_______________________________________________________________________________________________160703,42</t>
  </si>
  <si>
    <t>чел.час</t>
  </si>
  <si>
    <t>Трудозатраты механизаторов _______________________________________________________________________________________________</t>
  </si>
  <si>
    <t>_______________________________________________________________________________________________13851,05</t>
  </si>
  <si>
    <t>Сметная стоимость строительных работ _______________________________________________________________________________________________</t>
  </si>
  <si>
    <t>" _____ " ________________ 2015 г.</t>
  </si>
  <si>
    <t>"______ " _______________2015 г.</t>
  </si>
  <si>
    <t>Основание: ведомость объемов</t>
  </si>
  <si>
    <t xml:space="preserve">"Завод аккумуляторных батарей" </t>
  </si>
</sst>
</file>

<file path=xl/styles.xml><?xml version="1.0" encoding="utf-8"?>
<styleSheet xmlns="http://schemas.openxmlformats.org/spreadsheetml/2006/main">
  <fonts count="15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i/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8"/>
      <name val="Arial"/>
      <family val="2"/>
      <charset val="204"/>
    </font>
    <font>
      <i/>
      <sz val="8"/>
      <name val="Arial"/>
      <family val="2"/>
      <charset val="204"/>
    </font>
    <font>
      <i/>
      <sz val="9"/>
      <name val="Arial"/>
      <family val="2"/>
      <charset val="204"/>
    </font>
    <font>
      <b/>
      <sz val="9"/>
      <name val="Arial"/>
      <family val="2"/>
      <charset val="204"/>
    </font>
    <font>
      <i/>
      <sz val="6"/>
      <name val="Arial"/>
      <family val="2"/>
      <charset val="204"/>
    </font>
    <font>
      <i/>
      <sz val="7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49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5" fillId="0" borderId="0" xfId="0" applyFont="1"/>
    <xf numFmtId="0" fontId="3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indent="8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vertical="top"/>
    </xf>
    <xf numFmtId="49" fontId="6" fillId="0" borderId="0" xfId="0" applyNumberFormat="1" applyFont="1" applyAlignment="1">
      <alignment horizontal="left" vertical="top"/>
    </xf>
    <xf numFmtId="0" fontId="6" fillId="0" borderId="0" xfId="0" applyFont="1"/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3" xfId="0" applyFont="1" applyBorder="1"/>
    <xf numFmtId="0" fontId="3" fillId="0" borderId="3" xfId="0" applyFont="1" applyBorder="1" applyAlignment="1">
      <alignment horizontal="center" vertical="top"/>
    </xf>
    <xf numFmtId="49" fontId="12" fillId="0" borderId="3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/>
    </xf>
    <xf numFmtId="0" fontId="4" fillId="0" borderId="3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center"/>
    </xf>
    <xf numFmtId="0" fontId="9" fillId="0" borderId="3" xfId="0" applyFont="1" applyBorder="1" applyAlignment="1">
      <alignment horizontal="right" vertical="top" wrapText="1"/>
    </xf>
    <xf numFmtId="0" fontId="0" fillId="0" borderId="0" xfId="0"/>
    <xf numFmtId="49" fontId="2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2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/>
    <xf numFmtId="0" fontId="6" fillId="0" borderId="0" xfId="0" applyFont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right" vertical="top"/>
    </xf>
    <xf numFmtId="0" fontId="4" fillId="0" borderId="2" xfId="0" applyFont="1" applyBorder="1" applyAlignment="1">
      <alignment horizontal="right" vertical="top"/>
    </xf>
    <xf numFmtId="0" fontId="7" fillId="0" borderId="2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6" fillId="0" borderId="0" xfId="0" applyFont="1" applyBorder="1" applyAlignment="1">
      <alignment horizontal="right"/>
    </xf>
    <xf numFmtId="0" fontId="6" fillId="0" borderId="0" xfId="0" applyFont="1" applyAlignment="1">
      <alignment horizontal="left" vertical="top"/>
    </xf>
    <xf numFmtId="0" fontId="6" fillId="0" borderId="1" xfId="0" applyFont="1" applyBorder="1" applyAlignment="1">
      <alignment horizontal="right" vertical="top"/>
    </xf>
    <xf numFmtId="0" fontId="4" fillId="0" borderId="0" xfId="0" applyFont="1" applyBorder="1"/>
    <xf numFmtId="0" fontId="10" fillId="0" borderId="2" xfId="0" applyFont="1" applyBorder="1" applyAlignment="1">
      <alignment horizontal="center" vertical="top"/>
    </xf>
    <xf numFmtId="0" fontId="4" fillId="0" borderId="0" xfId="0" applyFont="1" applyBorder="1" applyAlignment="1">
      <alignment horizontal="right" vertical="top"/>
    </xf>
    <xf numFmtId="0" fontId="11" fillId="0" borderId="0" xfId="0" applyFont="1" applyAlignment="1">
      <alignment horizontal="center" vertical="top"/>
    </xf>
    <xf numFmtId="49" fontId="11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left" indent="8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left"/>
    </xf>
    <xf numFmtId="4" fontId="4" fillId="0" borderId="3" xfId="0" applyNumberFormat="1" applyFont="1" applyBorder="1" applyAlignment="1">
      <alignment horizontal="right" vertical="top" wrapText="1"/>
    </xf>
    <xf numFmtId="4" fontId="4" fillId="0" borderId="3" xfId="0" applyNumberFormat="1" applyFont="1" applyBorder="1" applyAlignment="1">
      <alignment horizontal="right" vertical="top"/>
    </xf>
    <xf numFmtId="4" fontId="9" fillId="0" borderId="3" xfId="0" applyNumberFormat="1" applyFont="1" applyBorder="1" applyAlignment="1">
      <alignment horizontal="right" vertical="top" wrapText="1"/>
    </xf>
    <xf numFmtId="0" fontId="6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11" fillId="0" borderId="0" xfId="0" applyFont="1" applyAlignment="1">
      <alignment horizontal="center" vertical="top" wrapText="1"/>
    </xf>
    <xf numFmtId="0" fontId="0" fillId="0" borderId="0" xfId="0" applyAlignment="1">
      <alignment vertical="top" wrapText="1"/>
    </xf>
    <xf numFmtId="0" fontId="12" fillId="0" borderId="3" xfId="0" applyFont="1" applyBorder="1" applyAlignment="1">
      <alignment horizontal="left" vertical="top" wrapText="1"/>
    </xf>
    <xf numFmtId="0" fontId="0" fillId="0" borderId="3" xfId="0" applyBorder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right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wrapText="1"/>
    </xf>
    <xf numFmtId="0" fontId="5" fillId="0" borderId="3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 fitToPage="1"/>
  </sheetPr>
  <dimension ref="A1:N113"/>
  <sheetViews>
    <sheetView showGridLines="0" tabSelected="1" topLeftCell="A93" zoomScaleSheetLayoutView="75" workbookViewId="0">
      <selection activeCell="K13" sqref="K13"/>
    </sheetView>
  </sheetViews>
  <sheetFormatPr defaultRowHeight="12.75" outlineLevelRow="2"/>
  <cols>
    <col min="1" max="1" width="3.5703125" style="7" customWidth="1"/>
    <col min="2" max="2" width="12.7109375" style="1" customWidth="1"/>
    <col min="3" max="3" width="34.42578125" style="2" customWidth="1"/>
    <col min="4" max="4" width="9.85546875" style="3" customWidth="1"/>
    <col min="5" max="5" width="14.7109375" style="4" customWidth="1"/>
    <col min="6" max="6" width="14.7109375" style="5" customWidth="1"/>
    <col min="7" max="7" width="8.28515625" style="5" customWidth="1"/>
    <col min="8" max="8" width="13.5703125" style="5" customWidth="1"/>
    <col min="9" max="14" width="8.28515625" style="5" customWidth="1"/>
    <col min="15" max="16384" width="9.140625" style="6"/>
  </cols>
  <sheetData>
    <row r="1" spans="1:14" outlineLevel="2">
      <c r="A1" s="31" t="s">
        <v>20</v>
      </c>
      <c r="B1" s="30"/>
      <c r="C1" s="30"/>
      <c r="D1" s="30"/>
      <c r="E1" s="30"/>
      <c r="F1" s="30"/>
      <c r="G1" s="30"/>
      <c r="H1" s="30"/>
      <c r="I1" s="30"/>
      <c r="J1" s="30"/>
      <c r="K1" s="35" t="s">
        <v>21</v>
      </c>
      <c r="L1" s="30"/>
      <c r="M1" s="30"/>
      <c r="N1" s="30"/>
    </row>
    <row r="2" spans="1:14" outlineLevel="1">
      <c r="A2" s="36"/>
      <c r="B2" s="30"/>
      <c r="C2" s="30"/>
      <c r="D2" s="30"/>
      <c r="E2" s="30"/>
      <c r="F2" s="30"/>
      <c r="G2" s="30"/>
      <c r="H2" s="30"/>
      <c r="I2" s="30"/>
      <c r="J2" s="30"/>
      <c r="K2" s="36"/>
      <c r="L2" s="30"/>
      <c r="M2" s="30"/>
      <c r="N2" s="30"/>
    </row>
    <row r="3" spans="1:14" outlineLevel="1">
      <c r="A3" s="36"/>
      <c r="B3" s="30"/>
      <c r="C3" s="30"/>
      <c r="D3" s="30"/>
      <c r="E3" s="30"/>
      <c r="F3" s="30"/>
      <c r="G3" s="30"/>
      <c r="H3" s="30"/>
      <c r="I3" s="30"/>
      <c r="J3" s="30"/>
      <c r="K3" s="36"/>
      <c r="L3" s="30"/>
      <c r="M3" s="30"/>
      <c r="N3" s="30"/>
    </row>
    <row r="4" spans="1:14" outlineLevel="1">
      <c r="A4" s="36" t="s">
        <v>22</v>
      </c>
      <c r="B4" s="30"/>
      <c r="C4" s="30"/>
      <c r="D4" s="30"/>
      <c r="E4" s="30"/>
      <c r="F4" s="30"/>
      <c r="G4" s="30"/>
      <c r="H4" s="30"/>
      <c r="I4" s="30"/>
      <c r="J4" s="30"/>
      <c r="K4" s="36" t="s">
        <v>23</v>
      </c>
      <c r="L4" s="30"/>
      <c r="M4" s="30"/>
      <c r="N4" s="30"/>
    </row>
    <row r="5" spans="1:14" outlineLevel="1">
      <c r="A5" s="32" t="s">
        <v>238</v>
      </c>
      <c r="B5" s="30"/>
      <c r="C5" s="30"/>
      <c r="D5" s="30"/>
      <c r="E5" s="30"/>
      <c r="F5" s="30"/>
      <c r="G5" s="30"/>
      <c r="H5" s="30"/>
      <c r="I5" s="30"/>
      <c r="J5" s="30"/>
      <c r="K5" s="37" t="s">
        <v>239</v>
      </c>
      <c r="L5" s="30"/>
      <c r="M5" s="30"/>
      <c r="N5" s="30"/>
    </row>
    <row r="6" spans="1:14">
      <c r="A6" s="30"/>
      <c r="B6" s="30"/>
      <c r="C6" s="30"/>
      <c r="D6" s="34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5.75">
      <c r="A7" s="30"/>
      <c r="B7" s="30"/>
      <c r="C7" s="30"/>
      <c r="D7" s="34"/>
      <c r="E7" s="30"/>
      <c r="F7" s="44" t="s">
        <v>16</v>
      </c>
      <c r="G7" s="45"/>
      <c r="H7" s="30"/>
      <c r="I7" s="30"/>
      <c r="J7" s="30"/>
      <c r="K7" s="30"/>
      <c r="L7" s="30"/>
      <c r="M7" s="30"/>
      <c r="N7" s="30"/>
    </row>
    <row r="8" spans="1:14" ht="14.25">
      <c r="A8" s="30"/>
      <c r="B8" s="30"/>
      <c r="C8" s="30"/>
      <c r="D8" s="34"/>
      <c r="E8" s="30"/>
      <c r="F8" s="39" t="s">
        <v>0</v>
      </c>
      <c r="G8" s="33"/>
      <c r="H8" s="30"/>
      <c r="I8" s="30"/>
      <c r="J8" s="30"/>
      <c r="K8" s="30"/>
      <c r="L8" s="30"/>
      <c r="M8" s="30"/>
      <c r="N8" s="30"/>
    </row>
    <row r="9" spans="1:14">
      <c r="A9" s="30"/>
      <c r="B9" s="30"/>
      <c r="C9" s="38"/>
      <c r="D9" s="34"/>
      <c r="E9" s="34"/>
      <c r="F9" s="30"/>
      <c r="G9" s="30"/>
      <c r="H9" s="30"/>
      <c r="I9" s="30"/>
      <c r="J9" s="30"/>
      <c r="K9" s="30"/>
      <c r="L9" s="30"/>
      <c r="M9" s="30"/>
      <c r="N9" s="30"/>
    </row>
    <row r="10" spans="1:14" ht="14.25">
      <c r="A10" s="30"/>
      <c r="B10" s="30"/>
      <c r="C10" s="46" t="s">
        <v>18</v>
      </c>
      <c r="D10" s="47" t="s">
        <v>241</v>
      </c>
      <c r="E10" s="40"/>
      <c r="F10" s="48"/>
      <c r="G10" s="30"/>
      <c r="H10" s="30"/>
      <c r="I10" s="41"/>
      <c r="J10" s="30"/>
      <c r="K10" s="30"/>
      <c r="L10" s="30"/>
      <c r="M10" s="30"/>
      <c r="N10" s="30"/>
    </row>
    <row r="11" spans="1:14" ht="14.25">
      <c r="A11" s="30"/>
      <c r="B11" s="30"/>
      <c r="C11" s="49"/>
      <c r="D11" s="42"/>
      <c r="E11" s="30"/>
      <c r="F11" s="43" t="s">
        <v>1</v>
      </c>
      <c r="G11" s="50"/>
      <c r="H11" s="42"/>
      <c r="I11" s="51"/>
      <c r="J11" s="30"/>
      <c r="K11" s="30"/>
      <c r="L11" s="30"/>
      <c r="M11" s="30"/>
      <c r="N11" s="30"/>
    </row>
    <row r="12" spans="1:14">
      <c r="A12" s="52"/>
      <c r="B12" s="53"/>
      <c r="C12" s="38"/>
      <c r="D12" s="34"/>
      <c r="E12" s="34"/>
      <c r="F12" s="30"/>
      <c r="G12" s="30"/>
      <c r="H12" s="30"/>
      <c r="I12" s="30"/>
      <c r="J12" s="30"/>
      <c r="K12" s="30"/>
      <c r="L12" s="30"/>
      <c r="M12" s="30"/>
      <c r="N12" s="30"/>
    </row>
    <row r="13" spans="1:14" ht="14.25">
      <c r="A13" s="30"/>
      <c r="B13" s="30"/>
      <c r="C13" s="54" t="s">
        <v>240</v>
      </c>
      <c r="D13" s="55"/>
      <c r="E13" s="34"/>
      <c r="F13" s="56"/>
      <c r="G13" s="57"/>
      <c r="H13" s="30"/>
      <c r="I13" s="30"/>
      <c r="J13" s="30"/>
      <c r="K13" s="30"/>
      <c r="L13" s="30"/>
      <c r="M13" s="30"/>
      <c r="N13" s="30"/>
    </row>
    <row r="14" spans="1:14" s="14" customFormat="1" ht="14.25">
      <c r="A14" s="8"/>
      <c r="B14" s="13"/>
      <c r="C14" s="10" t="s">
        <v>237</v>
      </c>
      <c r="D14" s="11"/>
      <c r="E14" s="12"/>
      <c r="F14" s="61" t="s">
        <v>224</v>
      </c>
      <c r="G14" s="62"/>
      <c r="H14" s="9" t="s">
        <v>225</v>
      </c>
      <c r="I14" s="12"/>
      <c r="J14" s="12"/>
      <c r="K14" s="12"/>
      <c r="L14" s="12"/>
      <c r="M14" s="12"/>
      <c r="N14" s="12"/>
    </row>
    <row r="15" spans="1:14" s="14" customFormat="1" ht="14.25">
      <c r="A15" s="8"/>
      <c r="B15" s="13"/>
      <c r="C15" s="10" t="s">
        <v>231</v>
      </c>
      <c r="D15" s="11"/>
      <c r="E15" s="12"/>
      <c r="F15" s="61" t="s">
        <v>226</v>
      </c>
      <c r="G15" s="62"/>
      <c r="H15" s="9" t="s">
        <v>225</v>
      </c>
      <c r="I15" s="12"/>
      <c r="J15" s="12"/>
      <c r="K15" s="12"/>
      <c r="L15" s="12"/>
      <c r="M15" s="12"/>
      <c r="N15" s="12"/>
    </row>
    <row r="16" spans="1:14" s="14" customFormat="1" ht="14.25" hidden="1" outlineLevel="1">
      <c r="A16" s="8"/>
      <c r="B16" s="13"/>
      <c r="C16" s="10" t="s">
        <v>232</v>
      </c>
      <c r="D16" s="11"/>
      <c r="E16" s="12"/>
      <c r="F16" s="61" t="s">
        <v>233</v>
      </c>
      <c r="G16" s="62"/>
      <c r="H16" s="9" t="s">
        <v>234</v>
      </c>
      <c r="I16" s="12"/>
      <c r="J16" s="12"/>
      <c r="K16" s="12"/>
      <c r="L16" s="12"/>
      <c r="M16" s="12"/>
      <c r="N16" s="12"/>
    </row>
    <row r="17" spans="1:14" s="14" customFormat="1" ht="14.25" hidden="1" outlineLevel="2">
      <c r="A17" s="8"/>
      <c r="B17" s="13"/>
      <c r="C17" s="10" t="s">
        <v>235</v>
      </c>
      <c r="D17" s="11"/>
      <c r="E17" s="12"/>
      <c r="F17" s="61" t="s">
        <v>236</v>
      </c>
      <c r="G17" s="62"/>
      <c r="H17" s="9" t="s">
        <v>234</v>
      </c>
      <c r="I17" s="12"/>
      <c r="J17" s="12"/>
      <c r="K17" s="12"/>
      <c r="L17" s="12"/>
      <c r="M17" s="12"/>
      <c r="N17" s="12"/>
    </row>
    <row r="18" spans="1:14" ht="14.25" collapsed="1">
      <c r="C18" s="10" t="s">
        <v>227</v>
      </c>
      <c r="D18" s="5"/>
      <c r="E18" s="5"/>
    </row>
    <row r="21" spans="1:14" ht="12.75" customHeight="1">
      <c r="A21" s="74" t="s">
        <v>2</v>
      </c>
      <c r="B21" s="76" t="s">
        <v>8</v>
      </c>
      <c r="C21" s="74" t="s">
        <v>3</v>
      </c>
      <c r="D21" s="74" t="s">
        <v>4</v>
      </c>
      <c r="E21" s="75" t="s">
        <v>5</v>
      </c>
      <c r="F21" s="75"/>
      <c r="G21" s="75" t="s">
        <v>11</v>
      </c>
      <c r="H21" s="75"/>
      <c r="I21" s="75"/>
      <c r="J21" s="75"/>
      <c r="K21" s="75"/>
      <c r="L21" s="75"/>
      <c r="M21" s="74" t="s">
        <v>17</v>
      </c>
      <c r="N21" s="74" t="s">
        <v>19</v>
      </c>
    </row>
    <row r="22" spans="1:14" ht="13.5" customHeight="1">
      <c r="A22" s="74"/>
      <c r="B22" s="76"/>
      <c r="C22" s="74"/>
      <c r="D22" s="74"/>
      <c r="E22" s="75" t="s">
        <v>12</v>
      </c>
      <c r="F22" s="75" t="s">
        <v>13</v>
      </c>
      <c r="G22" s="75" t="s">
        <v>12</v>
      </c>
      <c r="H22" s="75" t="s">
        <v>14</v>
      </c>
      <c r="I22" s="74" t="s">
        <v>7</v>
      </c>
      <c r="J22" s="74"/>
      <c r="K22" s="74"/>
      <c r="L22" s="18"/>
      <c r="M22" s="74"/>
      <c r="N22" s="74"/>
    </row>
    <row r="23" spans="1:14" ht="12.75" customHeight="1">
      <c r="A23" s="74"/>
      <c r="B23" s="77"/>
      <c r="C23" s="78"/>
      <c r="D23" s="74"/>
      <c r="E23" s="75"/>
      <c r="F23" s="75"/>
      <c r="G23" s="75"/>
      <c r="H23" s="75"/>
      <c r="I23" s="15" t="s">
        <v>6</v>
      </c>
      <c r="J23" s="15" t="s">
        <v>9</v>
      </c>
      <c r="K23" s="15" t="s">
        <v>10</v>
      </c>
      <c r="L23" s="15" t="s">
        <v>15</v>
      </c>
      <c r="M23" s="74"/>
      <c r="N23" s="74"/>
    </row>
    <row r="24" spans="1:14">
      <c r="A24" s="26">
        <v>1</v>
      </c>
      <c r="B24" s="17">
        <v>2</v>
      </c>
      <c r="C24" s="26">
        <v>3</v>
      </c>
      <c r="D24" s="16">
        <v>4</v>
      </c>
      <c r="E24" s="27">
        <v>5</v>
      </c>
      <c r="F24" s="27">
        <v>6</v>
      </c>
      <c r="G24" s="16">
        <v>7</v>
      </c>
      <c r="H24" s="26">
        <v>8</v>
      </c>
      <c r="I24" s="28">
        <v>9</v>
      </c>
      <c r="J24" s="28">
        <v>10</v>
      </c>
      <c r="K24" s="28">
        <v>11</v>
      </c>
      <c r="L24" s="28">
        <v>12</v>
      </c>
      <c r="M24" s="28">
        <v>13</v>
      </c>
      <c r="N24" s="28">
        <v>14</v>
      </c>
    </row>
    <row r="25" spans="1:14" ht="19.149999999999999" customHeight="1">
      <c r="A25" s="69" t="s">
        <v>24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</row>
    <row r="26" spans="1:14" ht="84">
      <c r="A26" s="19">
        <v>1</v>
      </c>
      <c r="B26" s="20" t="s">
        <v>27</v>
      </c>
      <c r="C26" s="21" t="s">
        <v>25</v>
      </c>
      <c r="D26" s="22" t="s">
        <v>26</v>
      </c>
      <c r="E26" s="23"/>
      <c r="F26" s="24" t="s">
        <v>28</v>
      </c>
      <c r="G26" s="25">
        <v>7049.21</v>
      </c>
      <c r="H26" s="25">
        <v>53292.03</v>
      </c>
      <c r="I26" s="25"/>
      <c r="J26" s="25">
        <v>53292.03</v>
      </c>
      <c r="K26" s="25">
        <v>13489.16</v>
      </c>
      <c r="L26" s="25"/>
      <c r="M26" s="25"/>
      <c r="N26" s="25">
        <v>95.63</v>
      </c>
    </row>
    <row r="27" spans="1:14" ht="84">
      <c r="A27" s="19">
        <v>2</v>
      </c>
      <c r="B27" s="20" t="s">
        <v>30</v>
      </c>
      <c r="C27" s="21" t="s">
        <v>29</v>
      </c>
      <c r="D27" s="22" t="s">
        <v>26</v>
      </c>
      <c r="E27" s="23"/>
      <c r="F27" s="24" t="s">
        <v>31</v>
      </c>
      <c r="G27" s="25">
        <v>28086.13</v>
      </c>
      <c r="H27" s="25">
        <v>102941.28</v>
      </c>
      <c r="I27" s="25">
        <v>4155.6400000000003</v>
      </c>
      <c r="J27" s="25">
        <v>98785.64</v>
      </c>
      <c r="K27" s="25">
        <v>19994.47</v>
      </c>
      <c r="L27" s="25"/>
      <c r="M27" s="25">
        <v>41.82</v>
      </c>
      <c r="N27" s="25">
        <v>121.28</v>
      </c>
    </row>
    <row r="28" spans="1:14" ht="84">
      <c r="A28" s="19">
        <v>3</v>
      </c>
      <c r="B28" s="20" t="s">
        <v>34</v>
      </c>
      <c r="C28" s="21" t="s">
        <v>32</v>
      </c>
      <c r="D28" s="22" t="s">
        <v>33</v>
      </c>
      <c r="E28" s="23"/>
      <c r="F28" s="24" t="s">
        <v>35</v>
      </c>
      <c r="G28" s="25">
        <v>15302.98</v>
      </c>
      <c r="H28" s="25">
        <v>11446.63</v>
      </c>
      <c r="I28" s="25">
        <v>11446.63</v>
      </c>
      <c r="J28" s="25"/>
      <c r="K28" s="25"/>
      <c r="L28" s="25"/>
      <c r="M28" s="25">
        <v>115.19</v>
      </c>
      <c r="N28" s="25"/>
    </row>
    <row r="29" spans="1:14" ht="84">
      <c r="A29" s="19">
        <v>4</v>
      </c>
      <c r="B29" s="20" t="s">
        <v>30</v>
      </c>
      <c r="C29" s="21" t="s">
        <v>29</v>
      </c>
      <c r="D29" s="22" t="s">
        <v>26</v>
      </c>
      <c r="E29" s="23"/>
      <c r="F29" s="24" t="s">
        <v>36</v>
      </c>
      <c r="G29" s="25">
        <v>28086.13</v>
      </c>
      <c r="H29" s="25">
        <v>198175.73</v>
      </c>
      <c r="I29" s="25">
        <v>8000.16</v>
      </c>
      <c r="J29" s="25">
        <v>190175.57</v>
      </c>
      <c r="K29" s="25">
        <v>38492.03</v>
      </c>
      <c r="L29" s="25"/>
      <c r="M29" s="25">
        <v>80.510000000000005</v>
      </c>
      <c r="N29" s="25">
        <v>233.48</v>
      </c>
    </row>
    <row r="30" spans="1:14" ht="84">
      <c r="A30" s="19">
        <v>5</v>
      </c>
      <c r="B30" s="20" t="s">
        <v>34</v>
      </c>
      <c r="C30" s="21" t="s">
        <v>32</v>
      </c>
      <c r="D30" s="22" t="s">
        <v>33</v>
      </c>
      <c r="E30" s="23"/>
      <c r="F30" s="24" t="s">
        <v>37</v>
      </c>
      <c r="G30" s="25">
        <v>15302.98</v>
      </c>
      <c r="H30" s="25">
        <v>22036.29</v>
      </c>
      <c r="I30" s="25">
        <v>22036.29</v>
      </c>
      <c r="J30" s="25"/>
      <c r="K30" s="25"/>
      <c r="L30" s="25"/>
      <c r="M30" s="25">
        <v>221.76</v>
      </c>
      <c r="N30" s="25"/>
    </row>
    <row r="31" spans="1:14" ht="84">
      <c r="A31" s="19">
        <v>6</v>
      </c>
      <c r="B31" s="20" t="s">
        <v>39</v>
      </c>
      <c r="C31" s="21" t="s">
        <v>38</v>
      </c>
      <c r="D31" s="22" t="s">
        <v>26</v>
      </c>
      <c r="E31" s="23"/>
      <c r="F31" s="24" t="s">
        <v>40</v>
      </c>
      <c r="G31" s="25">
        <v>3152.77</v>
      </c>
      <c r="H31" s="25">
        <v>3152.77</v>
      </c>
      <c r="I31" s="25">
        <v>362.7</v>
      </c>
      <c r="J31" s="25">
        <v>2772.35</v>
      </c>
      <c r="K31" s="25">
        <v>664.31</v>
      </c>
      <c r="L31" s="25">
        <v>17.72</v>
      </c>
      <c r="M31" s="25">
        <v>3.65</v>
      </c>
      <c r="N31" s="25">
        <v>3.97</v>
      </c>
    </row>
    <row r="32" spans="1:14" ht="19.149999999999999" customHeight="1">
      <c r="A32" s="69" t="s">
        <v>41</v>
      </c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</row>
    <row r="33" spans="1:14" ht="84">
      <c r="A33" s="19">
        <v>10</v>
      </c>
      <c r="B33" s="20" t="s">
        <v>44</v>
      </c>
      <c r="C33" s="21" t="s">
        <v>42</v>
      </c>
      <c r="D33" s="22" t="s">
        <v>43</v>
      </c>
      <c r="E33" s="23"/>
      <c r="F33" s="24" t="s">
        <v>45</v>
      </c>
      <c r="G33" s="25">
        <v>33607.99</v>
      </c>
      <c r="H33" s="25">
        <v>43354.31</v>
      </c>
      <c r="I33" s="25">
        <v>23073.71</v>
      </c>
      <c r="J33" s="25">
        <v>12710.65</v>
      </c>
      <c r="K33" s="25">
        <v>3294.14</v>
      </c>
      <c r="L33" s="25">
        <v>7569.95</v>
      </c>
      <c r="M33" s="25">
        <v>232.2</v>
      </c>
      <c r="N33" s="25">
        <v>23.22</v>
      </c>
    </row>
    <row r="34" spans="1:14">
      <c r="A34" s="19">
        <v>11</v>
      </c>
      <c r="B34" s="20" t="s">
        <v>46</v>
      </c>
      <c r="C34" s="21" t="s">
        <v>47</v>
      </c>
      <c r="D34" s="22" t="s">
        <v>48</v>
      </c>
      <c r="E34" s="23"/>
      <c r="F34" s="25">
        <v>131.6</v>
      </c>
      <c r="G34" s="25">
        <v>2780.94</v>
      </c>
      <c r="H34" s="25">
        <v>365971.7</v>
      </c>
      <c r="I34" s="25"/>
      <c r="J34" s="25"/>
      <c r="K34" s="25"/>
      <c r="L34" s="25">
        <v>365971.7</v>
      </c>
      <c r="M34" s="25"/>
      <c r="N34" s="25"/>
    </row>
    <row r="35" spans="1:14" ht="84">
      <c r="A35" s="19">
        <v>12</v>
      </c>
      <c r="B35" s="20" t="s">
        <v>51</v>
      </c>
      <c r="C35" s="21" t="s">
        <v>49</v>
      </c>
      <c r="D35" s="22" t="s">
        <v>50</v>
      </c>
      <c r="E35" s="23"/>
      <c r="F35" s="25">
        <v>85.8</v>
      </c>
      <c r="G35" s="25">
        <v>2633.04</v>
      </c>
      <c r="H35" s="25">
        <v>225914.83</v>
      </c>
      <c r="I35" s="25">
        <v>122669.12</v>
      </c>
      <c r="J35" s="25">
        <v>21861.84</v>
      </c>
      <c r="K35" s="25">
        <v>4398.1099999999997</v>
      </c>
      <c r="L35" s="25">
        <v>81383.87</v>
      </c>
      <c r="M35" s="25">
        <v>1084.51</v>
      </c>
      <c r="N35" s="25">
        <v>13.73</v>
      </c>
    </row>
    <row r="36" spans="1:14" ht="36">
      <c r="A36" s="19">
        <v>13</v>
      </c>
      <c r="B36" s="20" t="s">
        <v>52</v>
      </c>
      <c r="C36" s="21" t="s">
        <v>53</v>
      </c>
      <c r="D36" s="22" t="s">
        <v>54</v>
      </c>
      <c r="E36" s="23"/>
      <c r="F36" s="25">
        <v>85.8</v>
      </c>
      <c r="G36" s="25">
        <v>7665.22</v>
      </c>
      <c r="H36" s="25">
        <v>657675.88</v>
      </c>
      <c r="I36" s="25"/>
      <c r="J36" s="25"/>
      <c r="K36" s="25"/>
      <c r="L36" s="25">
        <v>657675.88</v>
      </c>
      <c r="M36" s="25"/>
      <c r="N36" s="25"/>
    </row>
    <row r="37" spans="1:14" ht="24">
      <c r="A37" s="19">
        <v>14</v>
      </c>
      <c r="B37" s="20" t="s">
        <v>55</v>
      </c>
      <c r="C37" s="21" t="s">
        <v>56</v>
      </c>
      <c r="D37" s="22" t="s">
        <v>54</v>
      </c>
      <c r="E37" s="23"/>
      <c r="F37" s="25">
        <v>85.8</v>
      </c>
      <c r="G37" s="25">
        <v>26237.88</v>
      </c>
      <c r="H37" s="25">
        <v>2251210.1</v>
      </c>
      <c r="I37" s="25"/>
      <c r="J37" s="25"/>
      <c r="K37" s="25"/>
      <c r="L37" s="25">
        <v>2251210.1</v>
      </c>
      <c r="M37" s="25"/>
      <c r="N37" s="25"/>
    </row>
    <row r="38" spans="1:14" ht="84">
      <c r="A38" s="19">
        <v>15</v>
      </c>
      <c r="B38" s="20" t="s">
        <v>58</v>
      </c>
      <c r="C38" s="21" t="s">
        <v>57</v>
      </c>
      <c r="D38" s="22" t="s">
        <v>43</v>
      </c>
      <c r="E38" s="23"/>
      <c r="F38" s="24" t="s">
        <v>59</v>
      </c>
      <c r="G38" s="25">
        <v>98631</v>
      </c>
      <c r="H38" s="25">
        <v>812719.44</v>
      </c>
      <c r="I38" s="25">
        <v>537283.93000000005</v>
      </c>
      <c r="J38" s="25">
        <v>91292.03</v>
      </c>
      <c r="K38" s="25">
        <v>22721.64</v>
      </c>
      <c r="L38" s="25">
        <v>184143.48</v>
      </c>
      <c r="M38" s="25">
        <v>4929.66</v>
      </c>
      <c r="N38" s="25">
        <v>153.43</v>
      </c>
    </row>
    <row r="39" spans="1:14">
      <c r="A39" s="19">
        <v>16</v>
      </c>
      <c r="B39" s="20" t="s">
        <v>60</v>
      </c>
      <c r="C39" s="21" t="s">
        <v>61</v>
      </c>
      <c r="D39" s="22" t="s">
        <v>48</v>
      </c>
      <c r="E39" s="23"/>
      <c r="F39" s="25">
        <v>840.5</v>
      </c>
      <c r="G39" s="25">
        <v>3810.5</v>
      </c>
      <c r="H39" s="25">
        <v>3202725.25</v>
      </c>
      <c r="I39" s="25"/>
      <c r="J39" s="25"/>
      <c r="K39" s="25"/>
      <c r="L39" s="25">
        <v>3202725.25</v>
      </c>
      <c r="M39" s="25"/>
      <c r="N39" s="25"/>
    </row>
    <row r="40" spans="1:14" ht="84">
      <c r="A40" s="19">
        <v>18</v>
      </c>
      <c r="B40" s="20" t="s">
        <v>64</v>
      </c>
      <c r="C40" s="21" t="s">
        <v>62</v>
      </c>
      <c r="D40" s="22" t="s">
        <v>63</v>
      </c>
      <c r="E40" s="23"/>
      <c r="F40" s="24" t="s">
        <v>65</v>
      </c>
      <c r="G40" s="25">
        <v>7046.71</v>
      </c>
      <c r="H40" s="25">
        <v>4746663.8600000003</v>
      </c>
      <c r="I40" s="25">
        <v>828561.68</v>
      </c>
      <c r="J40" s="25">
        <v>290833.53999999998</v>
      </c>
      <c r="K40" s="25">
        <v>82846.06</v>
      </c>
      <c r="L40" s="25">
        <v>3627268.64</v>
      </c>
      <c r="M40" s="25">
        <v>9046.4500000000007</v>
      </c>
      <c r="N40" s="25">
        <v>626.45000000000005</v>
      </c>
    </row>
    <row r="41" spans="1:14" ht="84">
      <c r="A41" s="19">
        <v>19</v>
      </c>
      <c r="B41" s="20" t="s">
        <v>68</v>
      </c>
      <c r="C41" s="21" t="s">
        <v>66</v>
      </c>
      <c r="D41" s="22" t="s">
        <v>67</v>
      </c>
      <c r="E41" s="23"/>
      <c r="F41" s="24" t="s">
        <v>69</v>
      </c>
      <c r="G41" s="25">
        <v>2602.37</v>
      </c>
      <c r="H41" s="25">
        <v>175295.64</v>
      </c>
      <c r="I41" s="25">
        <v>91989.51</v>
      </c>
      <c r="J41" s="25">
        <v>83306.13</v>
      </c>
      <c r="K41" s="25">
        <v>25132.02</v>
      </c>
      <c r="L41" s="25"/>
      <c r="M41" s="25">
        <v>844.02</v>
      </c>
      <c r="N41" s="25">
        <v>204.77</v>
      </c>
    </row>
    <row r="42" spans="1:14" ht="84">
      <c r="A42" s="19">
        <v>20</v>
      </c>
      <c r="B42" s="20" t="s">
        <v>64</v>
      </c>
      <c r="C42" s="21" t="s">
        <v>70</v>
      </c>
      <c r="D42" s="22" t="s">
        <v>63</v>
      </c>
      <c r="E42" s="23"/>
      <c r="F42" s="24" t="s">
        <v>71</v>
      </c>
      <c r="G42" s="25">
        <v>7046.71</v>
      </c>
      <c r="H42" s="25">
        <v>4980614.63</v>
      </c>
      <c r="I42" s="25">
        <v>869399.34</v>
      </c>
      <c r="J42" s="25">
        <v>305167.96999999997</v>
      </c>
      <c r="K42" s="25">
        <v>86929.33</v>
      </c>
      <c r="L42" s="25">
        <v>3806047.32</v>
      </c>
      <c r="M42" s="25">
        <v>9492.32</v>
      </c>
      <c r="N42" s="25">
        <v>657.32</v>
      </c>
    </row>
    <row r="43" spans="1:14" ht="84">
      <c r="A43" s="19">
        <v>21</v>
      </c>
      <c r="B43" s="20" t="s">
        <v>68</v>
      </c>
      <c r="C43" s="21" t="s">
        <v>66</v>
      </c>
      <c r="D43" s="22" t="s">
        <v>67</v>
      </c>
      <c r="E43" s="23"/>
      <c r="F43" s="24" t="s">
        <v>72</v>
      </c>
      <c r="G43" s="25">
        <v>2602.37</v>
      </c>
      <c r="H43" s="25">
        <v>183935.51</v>
      </c>
      <c r="I43" s="25">
        <v>96523.44</v>
      </c>
      <c r="J43" s="25">
        <v>87412.07</v>
      </c>
      <c r="K43" s="25">
        <v>26370.71</v>
      </c>
      <c r="L43" s="25"/>
      <c r="M43" s="25">
        <v>885.62</v>
      </c>
      <c r="N43" s="25">
        <v>214.87</v>
      </c>
    </row>
    <row r="44" spans="1:14" ht="84">
      <c r="A44" s="19">
        <v>22</v>
      </c>
      <c r="B44" s="20" t="s">
        <v>75</v>
      </c>
      <c r="C44" s="21" t="s">
        <v>73</v>
      </c>
      <c r="D44" s="22" t="s">
        <v>74</v>
      </c>
      <c r="E44" s="23"/>
      <c r="F44" s="25">
        <f>2414</f>
        <v>2414</v>
      </c>
      <c r="G44" s="25">
        <v>2605.46</v>
      </c>
      <c r="H44" s="25">
        <v>6289580.4400000004</v>
      </c>
      <c r="I44" s="25">
        <v>1018466.6</v>
      </c>
      <c r="J44" s="25">
        <v>539746.26</v>
      </c>
      <c r="K44" s="25">
        <v>159975.78</v>
      </c>
      <c r="L44" s="25">
        <v>4731367.58</v>
      </c>
      <c r="M44" s="25">
        <v>9004.2199999999993</v>
      </c>
      <c r="N44" s="25">
        <v>1327.7</v>
      </c>
    </row>
    <row r="45" spans="1:14" ht="84">
      <c r="A45" s="19">
        <v>23</v>
      </c>
      <c r="B45" s="20" t="s">
        <v>77</v>
      </c>
      <c r="C45" s="21" t="s">
        <v>76</v>
      </c>
      <c r="D45" s="22" t="s">
        <v>74</v>
      </c>
      <c r="E45" s="23"/>
      <c r="F45" s="25">
        <v>1207</v>
      </c>
      <c r="G45" s="25">
        <v>1148</v>
      </c>
      <c r="H45" s="25">
        <v>1385636</v>
      </c>
      <c r="I45" s="25">
        <v>454266.52</v>
      </c>
      <c r="J45" s="25">
        <v>148545.49</v>
      </c>
      <c r="K45" s="25">
        <v>43114.04</v>
      </c>
      <c r="L45" s="25">
        <v>782823.99</v>
      </c>
      <c r="M45" s="25">
        <v>4115.87</v>
      </c>
      <c r="N45" s="25">
        <v>362.1</v>
      </c>
    </row>
    <row r="46" spans="1:14" ht="84">
      <c r="A46" s="19">
        <v>24</v>
      </c>
      <c r="B46" s="20" t="s">
        <v>80</v>
      </c>
      <c r="C46" s="21" t="s">
        <v>78</v>
      </c>
      <c r="D46" s="22" t="s">
        <v>79</v>
      </c>
      <c r="E46" s="23"/>
      <c r="F46" s="24" t="s">
        <v>81</v>
      </c>
      <c r="G46" s="25">
        <v>26172.37</v>
      </c>
      <c r="H46" s="25">
        <v>3166856.77</v>
      </c>
      <c r="I46" s="25">
        <v>1297161.1399999999</v>
      </c>
      <c r="J46" s="25">
        <v>18769.52</v>
      </c>
      <c r="K46" s="25">
        <v>3421.88</v>
      </c>
      <c r="L46" s="25">
        <v>1850926.11</v>
      </c>
      <c r="M46" s="25">
        <v>11608.74</v>
      </c>
      <c r="N46" s="25"/>
    </row>
    <row r="47" spans="1:14" ht="84">
      <c r="A47" s="19">
        <v>25</v>
      </c>
      <c r="B47" s="20" t="s">
        <v>84</v>
      </c>
      <c r="C47" s="21" t="s">
        <v>82</v>
      </c>
      <c r="D47" s="22" t="s">
        <v>83</v>
      </c>
      <c r="E47" s="23"/>
      <c r="F47" s="24" t="s">
        <v>85</v>
      </c>
      <c r="G47" s="25">
        <v>5178.33</v>
      </c>
      <c r="H47" s="25">
        <v>611042.93999999994</v>
      </c>
      <c r="I47" s="25">
        <v>483276.08</v>
      </c>
      <c r="J47" s="25">
        <v>121211.96</v>
      </c>
      <c r="K47" s="25">
        <v>39184.26</v>
      </c>
      <c r="L47" s="25">
        <v>6554.9</v>
      </c>
      <c r="M47" s="25">
        <v>4770.74</v>
      </c>
      <c r="N47" s="25">
        <v>335.12</v>
      </c>
    </row>
    <row r="48" spans="1:14" ht="84">
      <c r="A48" s="19">
        <v>26</v>
      </c>
      <c r="B48" s="20" t="s">
        <v>87</v>
      </c>
      <c r="C48" s="21" t="s">
        <v>86</v>
      </c>
      <c r="D48" s="22" t="s">
        <v>83</v>
      </c>
      <c r="E48" s="23"/>
      <c r="F48" s="24" t="s">
        <v>85</v>
      </c>
      <c r="G48" s="25">
        <v>5515.14</v>
      </c>
      <c r="H48" s="25">
        <v>650786.52</v>
      </c>
      <c r="I48" s="25">
        <v>483646.6</v>
      </c>
      <c r="J48" s="25">
        <v>167139.92000000001</v>
      </c>
      <c r="K48" s="25">
        <v>93559.84</v>
      </c>
      <c r="L48" s="25"/>
      <c r="M48" s="25">
        <v>4774.28</v>
      </c>
      <c r="N48" s="25">
        <v>762.28</v>
      </c>
    </row>
    <row r="49" spans="1:14">
      <c r="A49" s="19">
        <v>27</v>
      </c>
      <c r="B49" s="20" t="s">
        <v>60</v>
      </c>
      <c r="C49" s="21" t="s">
        <v>61</v>
      </c>
      <c r="D49" s="22" t="s">
        <v>48</v>
      </c>
      <c r="E49" s="23"/>
      <c r="F49" s="25">
        <v>2360</v>
      </c>
      <c r="G49" s="25">
        <v>3810.5</v>
      </c>
      <c r="H49" s="25">
        <v>8992780</v>
      </c>
      <c r="I49" s="25"/>
      <c r="J49" s="25"/>
      <c r="K49" s="25"/>
      <c r="L49" s="25">
        <v>8992780</v>
      </c>
      <c r="M49" s="25"/>
      <c r="N49" s="25"/>
    </row>
    <row r="50" spans="1:14" ht="84">
      <c r="A50" s="19">
        <v>28</v>
      </c>
      <c r="B50" s="20" t="s">
        <v>51</v>
      </c>
      <c r="C50" s="21" t="s">
        <v>49</v>
      </c>
      <c r="D50" s="22" t="s">
        <v>50</v>
      </c>
      <c r="E50" s="23"/>
      <c r="F50" s="25">
        <v>212.4</v>
      </c>
      <c r="G50" s="25">
        <v>2633.04</v>
      </c>
      <c r="H50" s="25">
        <v>559257.69999999995</v>
      </c>
      <c r="I50" s="25">
        <v>303670.40000000002</v>
      </c>
      <c r="J50" s="25">
        <v>54119.519999999997</v>
      </c>
      <c r="K50" s="25">
        <v>10887.62</v>
      </c>
      <c r="L50" s="25">
        <v>201467.78</v>
      </c>
      <c r="M50" s="25">
        <v>2684.74</v>
      </c>
      <c r="N50" s="25">
        <v>33.979999999999997</v>
      </c>
    </row>
    <row r="51" spans="1:14" ht="72">
      <c r="A51" s="19">
        <v>29</v>
      </c>
      <c r="B51" s="20" t="s">
        <v>89</v>
      </c>
      <c r="C51" s="21" t="s">
        <v>88</v>
      </c>
      <c r="D51" s="22" t="s">
        <v>54</v>
      </c>
      <c r="E51" s="23"/>
      <c r="F51" s="25">
        <v>212.4</v>
      </c>
      <c r="G51" s="25">
        <v>26237.88</v>
      </c>
      <c r="H51" s="25">
        <v>5572925.71</v>
      </c>
      <c r="I51" s="25"/>
      <c r="J51" s="25"/>
      <c r="K51" s="25"/>
      <c r="L51" s="25">
        <v>5572925.71</v>
      </c>
      <c r="M51" s="25"/>
      <c r="N51" s="25"/>
    </row>
    <row r="52" spans="1:14" ht="36">
      <c r="A52" s="19">
        <v>30</v>
      </c>
      <c r="B52" s="20" t="s">
        <v>52</v>
      </c>
      <c r="C52" s="21" t="s">
        <v>53</v>
      </c>
      <c r="D52" s="22" t="s">
        <v>54</v>
      </c>
      <c r="E52" s="23"/>
      <c r="F52" s="25">
        <v>212.4</v>
      </c>
      <c r="G52" s="25">
        <v>7665.22</v>
      </c>
      <c r="H52" s="25">
        <v>1628092.73</v>
      </c>
      <c r="I52" s="25"/>
      <c r="J52" s="25"/>
      <c r="K52" s="25"/>
      <c r="L52" s="25">
        <v>1628092.73</v>
      </c>
      <c r="M52" s="25"/>
      <c r="N52" s="25"/>
    </row>
    <row r="53" spans="1:14" ht="84">
      <c r="A53" s="19">
        <v>31</v>
      </c>
      <c r="B53" s="20" t="s">
        <v>91</v>
      </c>
      <c r="C53" s="21" t="s">
        <v>90</v>
      </c>
      <c r="D53" s="22" t="s">
        <v>83</v>
      </c>
      <c r="E53" s="23"/>
      <c r="F53" s="24" t="s">
        <v>85</v>
      </c>
      <c r="G53" s="25">
        <v>30036.71</v>
      </c>
      <c r="H53" s="25">
        <v>3544331.78</v>
      </c>
      <c r="I53" s="25">
        <v>928950.28</v>
      </c>
      <c r="J53" s="25">
        <v>224283.78</v>
      </c>
      <c r="K53" s="25">
        <v>144878.04</v>
      </c>
      <c r="L53" s="25">
        <v>2391097.7200000002</v>
      </c>
      <c r="M53" s="25">
        <v>8212.7999999999993</v>
      </c>
      <c r="N53" s="25">
        <v>1260.24</v>
      </c>
    </row>
    <row r="54" spans="1:14" ht="84">
      <c r="A54" s="19">
        <v>32</v>
      </c>
      <c r="B54" s="20" t="s">
        <v>93</v>
      </c>
      <c r="C54" s="21" t="s">
        <v>92</v>
      </c>
      <c r="D54" s="22" t="s">
        <v>83</v>
      </c>
      <c r="E54" s="23"/>
      <c r="F54" s="24" t="s">
        <v>85</v>
      </c>
      <c r="G54" s="25">
        <v>10858.28</v>
      </c>
      <c r="H54" s="25">
        <v>1281277.04</v>
      </c>
      <c r="I54" s="25">
        <v>1094264.74</v>
      </c>
      <c r="J54" s="25">
        <v>177702.1</v>
      </c>
      <c r="K54" s="25">
        <v>30268.18</v>
      </c>
      <c r="L54" s="25">
        <v>9310.2000000000007</v>
      </c>
      <c r="M54" s="25">
        <v>9444.7199999999993</v>
      </c>
      <c r="N54" s="25">
        <v>246.62</v>
      </c>
    </row>
    <row r="55" spans="1:14" ht="19.149999999999999" customHeight="1">
      <c r="A55" s="69" t="s">
        <v>94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</row>
    <row r="56" spans="1:14" ht="72">
      <c r="A56" s="19">
        <v>33</v>
      </c>
      <c r="B56" s="20" t="s">
        <v>97</v>
      </c>
      <c r="C56" s="21" t="s">
        <v>95</v>
      </c>
      <c r="D56" s="22" t="s">
        <v>96</v>
      </c>
      <c r="E56" s="23"/>
      <c r="F56" s="24" t="s">
        <v>98</v>
      </c>
      <c r="G56" s="25">
        <v>8531.8700000000008</v>
      </c>
      <c r="H56" s="25">
        <v>4662496.32</v>
      </c>
      <c r="I56" s="25">
        <v>2232742.41</v>
      </c>
      <c r="J56" s="25">
        <v>2008800.37</v>
      </c>
      <c r="K56" s="25">
        <v>306220.07</v>
      </c>
      <c r="L56" s="25">
        <v>420953.54</v>
      </c>
      <c r="M56" s="25">
        <v>18192.32</v>
      </c>
      <c r="N56" s="25">
        <v>1748.74</v>
      </c>
    </row>
    <row r="57" spans="1:14" ht="20.25">
      <c r="A57" s="19">
        <v>34</v>
      </c>
      <c r="B57" s="20" t="s">
        <v>99</v>
      </c>
      <c r="C57" s="21" t="s">
        <v>100</v>
      </c>
      <c r="D57" s="22" t="s">
        <v>54</v>
      </c>
      <c r="E57" s="23"/>
      <c r="F57" s="24" t="s">
        <v>98</v>
      </c>
      <c r="G57" s="24" t="s">
        <v>101</v>
      </c>
      <c r="H57" s="25">
        <v>27787119.940000001</v>
      </c>
      <c r="I57" s="25"/>
      <c r="J57" s="25"/>
      <c r="K57" s="25"/>
      <c r="L57" s="25">
        <v>27787119.940000001</v>
      </c>
      <c r="M57" s="25"/>
      <c r="N57" s="25"/>
    </row>
    <row r="58" spans="1:14" ht="84">
      <c r="A58" s="19">
        <v>36</v>
      </c>
      <c r="B58" s="20" t="s">
        <v>104</v>
      </c>
      <c r="C58" s="21" t="s">
        <v>102</v>
      </c>
      <c r="D58" s="22" t="s">
        <v>103</v>
      </c>
      <c r="E58" s="23"/>
      <c r="F58" s="24" t="s">
        <v>105</v>
      </c>
      <c r="G58" s="25">
        <v>2960.51</v>
      </c>
      <c r="H58" s="25">
        <v>485357.85</v>
      </c>
      <c r="I58" s="25">
        <v>323945.15000000002</v>
      </c>
      <c r="J58" s="25">
        <v>11326.89</v>
      </c>
      <c r="K58" s="25">
        <v>927.92</v>
      </c>
      <c r="L58" s="25">
        <v>150085.81</v>
      </c>
      <c r="M58" s="25">
        <v>2639.5</v>
      </c>
      <c r="N58" s="25"/>
    </row>
    <row r="59" spans="1:14" ht="20.25">
      <c r="A59" s="19">
        <v>37</v>
      </c>
      <c r="B59" s="20" t="s">
        <v>106</v>
      </c>
      <c r="C59" s="21" t="s">
        <v>107</v>
      </c>
      <c r="D59" s="22" t="s">
        <v>54</v>
      </c>
      <c r="E59" s="23"/>
      <c r="F59" s="24" t="s">
        <v>108</v>
      </c>
      <c r="G59" s="25">
        <v>98063.3</v>
      </c>
      <c r="H59" s="25">
        <v>1607688.97</v>
      </c>
      <c r="I59" s="25"/>
      <c r="J59" s="25"/>
      <c r="K59" s="25"/>
      <c r="L59" s="25">
        <v>1607688.97</v>
      </c>
      <c r="M59" s="25"/>
      <c r="N59" s="25"/>
    </row>
    <row r="60" spans="1:14" ht="84">
      <c r="A60" s="19">
        <v>38</v>
      </c>
      <c r="B60" s="20" t="s">
        <v>111</v>
      </c>
      <c r="C60" s="21" t="s">
        <v>109</v>
      </c>
      <c r="D60" s="22" t="s">
        <v>110</v>
      </c>
      <c r="E60" s="23"/>
      <c r="F60" s="24" t="s">
        <v>112</v>
      </c>
      <c r="G60" s="25">
        <v>109246.64</v>
      </c>
      <c r="H60" s="25">
        <v>4657238.8899999997</v>
      </c>
      <c r="I60" s="25">
        <v>743968.3</v>
      </c>
      <c r="J60" s="25">
        <v>274052.73</v>
      </c>
      <c r="K60" s="25">
        <v>4532.47</v>
      </c>
      <c r="L60" s="25">
        <v>3639217.86</v>
      </c>
      <c r="M60" s="25">
        <v>6658.03</v>
      </c>
      <c r="N60" s="25">
        <v>2182.6799999999998</v>
      </c>
    </row>
    <row r="61" spans="1:14" ht="84">
      <c r="A61" s="19">
        <v>39</v>
      </c>
      <c r="B61" s="20" t="s">
        <v>115</v>
      </c>
      <c r="C61" s="21" t="s">
        <v>113</v>
      </c>
      <c r="D61" s="22" t="s">
        <v>114</v>
      </c>
      <c r="E61" s="23"/>
      <c r="F61" s="25">
        <f>8305.99</f>
        <v>8305.99</v>
      </c>
      <c r="G61" s="25">
        <v>11.95</v>
      </c>
      <c r="H61" s="25">
        <v>99256.58</v>
      </c>
      <c r="I61" s="25">
        <v>90535.29</v>
      </c>
      <c r="J61" s="25">
        <v>8721.2900000000009</v>
      </c>
      <c r="K61" s="25"/>
      <c r="L61" s="25"/>
      <c r="M61" s="25">
        <v>830.6</v>
      </c>
      <c r="N61" s="25"/>
    </row>
    <row r="62" spans="1:14" ht="84">
      <c r="A62" s="19">
        <v>40</v>
      </c>
      <c r="B62" s="20" t="s">
        <v>118</v>
      </c>
      <c r="C62" s="21" t="s">
        <v>116</v>
      </c>
      <c r="D62" s="22" t="s">
        <v>117</v>
      </c>
      <c r="E62" s="23"/>
      <c r="F62" s="24" t="s">
        <v>119</v>
      </c>
      <c r="G62" s="25">
        <v>2562.16</v>
      </c>
      <c r="H62" s="25">
        <v>212812.75</v>
      </c>
      <c r="I62" s="25">
        <v>84272.57</v>
      </c>
      <c r="J62" s="25">
        <v>1402.05</v>
      </c>
      <c r="K62" s="25">
        <v>278.25</v>
      </c>
      <c r="L62" s="25">
        <v>127138.13</v>
      </c>
      <c r="M62" s="25">
        <v>754.18</v>
      </c>
      <c r="N62" s="25">
        <v>0.83</v>
      </c>
    </row>
    <row r="63" spans="1:14" ht="84">
      <c r="A63" s="19">
        <v>41</v>
      </c>
      <c r="B63" s="20" t="s">
        <v>122</v>
      </c>
      <c r="C63" s="21" t="s">
        <v>120</v>
      </c>
      <c r="D63" s="22" t="s">
        <v>121</v>
      </c>
      <c r="E63" s="23"/>
      <c r="F63" s="24" t="s">
        <v>119</v>
      </c>
      <c r="G63" s="25">
        <v>1441.39</v>
      </c>
      <c r="H63" s="25">
        <v>119721.71</v>
      </c>
      <c r="I63" s="25">
        <v>59784.02</v>
      </c>
      <c r="J63" s="25">
        <v>3507.62</v>
      </c>
      <c r="K63" s="25">
        <v>184.39</v>
      </c>
      <c r="L63" s="25">
        <v>56430.07</v>
      </c>
      <c r="M63" s="25">
        <v>441.05</v>
      </c>
      <c r="N63" s="25">
        <v>0.83</v>
      </c>
    </row>
    <row r="64" spans="1:14" ht="84">
      <c r="A64" s="19">
        <v>42</v>
      </c>
      <c r="B64" s="20" t="s">
        <v>124</v>
      </c>
      <c r="C64" s="21" t="s">
        <v>123</v>
      </c>
      <c r="D64" s="22" t="s">
        <v>121</v>
      </c>
      <c r="E64" s="23"/>
      <c r="F64" s="24" t="s">
        <v>119</v>
      </c>
      <c r="G64" s="25">
        <v>3187.84</v>
      </c>
      <c r="H64" s="25">
        <v>264781.67</v>
      </c>
      <c r="I64" s="25">
        <v>73714</v>
      </c>
      <c r="J64" s="25">
        <v>4815.8100000000004</v>
      </c>
      <c r="K64" s="25">
        <v>368.79</v>
      </c>
      <c r="L64" s="25">
        <v>186251.86</v>
      </c>
      <c r="M64" s="25">
        <v>636.24</v>
      </c>
      <c r="N64" s="25">
        <v>1.66</v>
      </c>
    </row>
    <row r="65" spans="1:14" ht="19.149999999999999" customHeight="1">
      <c r="A65" s="69" t="s">
        <v>125</v>
      </c>
      <c r="B65" s="70"/>
      <c r="C65" s="68"/>
      <c r="D65" s="71"/>
      <c r="E65" s="72"/>
      <c r="F65" s="73"/>
      <c r="G65" s="73"/>
      <c r="H65" s="73"/>
      <c r="I65" s="73"/>
      <c r="J65" s="73"/>
      <c r="K65" s="73"/>
      <c r="L65" s="73"/>
      <c r="M65" s="73"/>
      <c r="N65" s="73"/>
    </row>
    <row r="66" spans="1:14" ht="84">
      <c r="A66" s="19">
        <v>43</v>
      </c>
      <c r="B66" s="20" t="s">
        <v>127</v>
      </c>
      <c r="C66" s="21" t="s">
        <v>126</v>
      </c>
      <c r="D66" s="22" t="s">
        <v>83</v>
      </c>
      <c r="E66" s="23"/>
      <c r="F66" s="24" t="s">
        <v>128</v>
      </c>
      <c r="G66" s="25">
        <v>7461.58</v>
      </c>
      <c r="H66" s="25">
        <v>900612.71</v>
      </c>
      <c r="I66" s="25">
        <v>478789.14</v>
      </c>
      <c r="J66" s="25">
        <v>320855.59999999998</v>
      </c>
      <c r="K66" s="25">
        <v>56304.14</v>
      </c>
      <c r="L66" s="25">
        <v>100967.97</v>
      </c>
      <c r="M66" s="25">
        <v>4284.8500000000004</v>
      </c>
      <c r="N66" s="25">
        <v>315.02999999999997</v>
      </c>
    </row>
    <row r="67" spans="1:14" ht="84">
      <c r="A67" s="19">
        <v>44</v>
      </c>
      <c r="B67" s="20" t="s">
        <v>131</v>
      </c>
      <c r="C67" s="21" t="s">
        <v>129</v>
      </c>
      <c r="D67" s="22" t="s">
        <v>130</v>
      </c>
      <c r="E67" s="23"/>
      <c r="F67" s="24" t="s">
        <v>132</v>
      </c>
      <c r="G67" s="25">
        <v>3414.67</v>
      </c>
      <c r="H67" s="25">
        <v>394974.88</v>
      </c>
      <c r="I67" s="25">
        <v>101331.55</v>
      </c>
      <c r="J67" s="25">
        <v>23793.32</v>
      </c>
      <c r="K67" s="25">
        <v>3304.69</v>
      </c>
      <c r="L67" s="25">
        <v>269850.01</v>
      </c>
      <c r="M67" s="25">
        <v>906.85</v>
      </c>
      <c r="N67" s="25">
        <v>15.04</v>
      </c>
    </row>
    <row r="68" spans="1:14" ht="72">
      <c r="A68" s="19">
        <v>45</v>
      </c>
      <c r="B68" s="20" t="s">
        <v>135</v>
      </c>
      <c r="C68" s="21" t="s">
        <v>133</v>
      </c>
      <c r="D68" s="22" t="s">
        <v>134</v>
      </c>
      <c r="E68" s="23"/>
      <c r="F68" s="24" t="s">
        <v>136</v>
      </c>
      <c r="G68" s="25">
        <v>13043.27</v>
      </c>
      <c r="H68" s="25">
        <v>1351282.77</v>
      </c>
      <c r="I68" s="25">
        <v>572569.23</v>
      </c>
      <c r="J68" s="25">
        <v>88187.43</v>
      </c>
      <c r="K68" s="25">
        <v>11811.44</v>
      </c>
      <c r="L68" s="25">
        <v>690526.11</v>
      </c>
      <c r="M68" s="25">
        <v>4717.9399999999996</v>
      </c>
      <c r="N68" s="25">
        <v>56.98</v>
      </c>
    </row>
    <row r="69" spans="1:14" ht="36">
      <c r="A69" s="19">
        <v>46</v>
      </c>
      <c r="B69" s="20" t="s">
        <v>137</v>
      </c>
      <c r="C69" s="21" t="s">
        <v>138</v>
      </c>
      <c r="D69" s="22" t="s">
        <v>48</v>
      </c>
      <c r="E69" s="23"/>
      <c r="F69" s="24" t="s">
        <v>139</v>
      </c>
      <c r="G69" s="24" t="s">
        <v>140</v>
      </c>
      <c r="H69" s="25">
        <v>2502199</v>
      </c>
      <c r="I69" s="25"/>
      <c r="J69" s="25"/>
      <c r="K69" s="25"/>
      <c r="L69" s="25">
        <v>2502199</v>
      </c>
      <c r="M69" s="25"/>
      <c r="N69" s="25"/>
    </row>
    <row r="70" spans="1:14" ht="72">
      <c r="A70" s="19">
        <v>47</v>
      </c>
      <c r="B70" s="20" t="s">
        <v>142</v>
      </c>
      <c r="C70" s="21" t="s">
        <v>141</v>
      </c>
      <c r="D70" s="22" t="s">
        <v>134</v>
      </c>
      <c r="E70" s="23"/>
      <c r="F70" s="24" t="s">
        <v>136</v>
      </c>
      <c r="G70" s="25">
        <v>9525.16</v>
      </c>
      <c r="H70" s="25">
        <v>986806.58</v>
      </c>
      <c r="I70" s="25">
        <v>443319.94</v>
      </c>
      <c r="J70" s="25">
        <v>84521.02</v>
      </c>
      <c r="K70" s="25">
        <v>11811.44</v>
      </c>
      <c r="L70" s="25">
        <v>458965.62</v>
      </c>
      <c r="M70" s="25">
        <v>3652.94</v>
      </c>
      <c r="N70" s="25">
        <v>56.98</v>
      </c>
    </row>
    <row r="71" spans="1:14" ht="36">
      <c r="A71" s="19">
        <v>48</v>
      </c>
      <c r="B71" s="20" t="s">
        <v>137</v>
      </c>
      <c r="C71" s="21" t="s">
        <v>143</v>
      </c>
      <c r="D71" s="22" t="s">
        <v>48</v>
      </c>
      <c r="E71" s="23"/>
      <c r="F71" s="24" t="s">
        <v>144</v>
      </c>
      <c r="G71" s="24" t="s">
        <v>145</v>
      </c>
      <c r="H71" s="25">
        <v>2166379.6</v>
      </c>
      <c r="I71" s="25"/>
      <c r="J71" s="25"/>
      <c r="K71" s="25"/>
      <c r="L71" s="25">
        <v>2166379.6</v>
      </c>
      <c r="M71" s="25"/>
      <c r="N71" s="25"/>
    </row>
    <row r="72" spans="1:14" ht="72">
      <c r="A72" s="19">
        <v>49</v>
      </c>
      <c r="B72" s="20" t="s">
        <v>148</v>
      </c>
      <c r="C72" s="21" t="s">
        <v>146</v>
      </c>
      <c r="D72" s="22" t="s">
        <v>147</v>
      </c>
      <c r="E72" s="23"/>
      <c r="F72" s="24" t="s">
        <v>128</v>
      </c>
      <c r="G72" s="25">
        <v>31392.13</v>
      </c>
      <c r="H72" s="25">
        <v>3789030.09</v>
      </c>
      <c r="I72" s="25">
        <v>207955.24</v>
      </c>
      <c r="J72" s="25">
        <v>13922.75</v>
      </c>
      <c r="K72" s="25">
        <v>2223.29</v>
      </c>
      <c r="L72" s="25">
        <v>3567152.1</v>
      </c>
      <c r="M72" s="25">
        <v>1733.25</v>
      </c>
      <c r="N72" s="25">
        <v>24.14</v>
      </c>
    </row>
    <row r="73" spans="1:14" ht="84">
      <c r="A73" s="19">
        <v>50</v>
      </c>
      <c r="B73" s="20" t="s">
        <v>150</v>
      </c>
      <c r="C73" s="21" t="s">
        <v>149</v>
      </c>
      <c r="D73" s="22" t="s">
        <v>103</v>
      </c>
      <c r="E73" s="23"/>
      <c r="F73" s="24" t="s">
        <v>151</v>
      </c>
      <c r="G73" s="25">
        <v>1397.34</v>
      </c>
      <c r="H73" s="25">
        <v>562177.82999999996</v>
      </c>
      <c r="I73" s="25">
        <v>554690.65</v>
      </c>
      <c r="J73" s="25">
        <v>7487.18</v>
      </c>
      <c r="K73" s="25">
        <v>1363.86</v>
      </c>
      <c r="L73" s="25"/>
      <c r="M73" s="25">
        <v>4787.6099999999997</v>
      </c>
      <c r="N73" s="25"/>
    </row>
    <row r="74" spans="1:14" ht="36">
      <c r="A74" s="19">
        <v>51</v>
      </c>
      <c r="B74" s="20" t="s">
        <v>152</v>
      </c>
      <c r="C74" s="21" t="s">
        <v>153</v>
      </c>
      <c r="D74" s="22" t="s">
        <v>154</v>
      </c>
      <c r="E74" s="23"/>
      <c r="F74" s="25">
        <v>40232</v>
      </c>
      <c r="G74" s="24" t="s">
        <v>155</v>
      </c>
      <c r="H74" s="25">
        <v>92131.28</v>
      </c>
      <c r="I74" s="25"/>
      <c r="J74" s="25"/>
      <c r="K74" s="25"/>
      <c r="L74" s="25">
        <v>92131.28</v>
      </c>
      <c r="M74" s="25"/>
      <c r="N74" s="25"/>
    </row>
    <row r="75" spans="1:14" ht="36">
      <c r="A75" s="19">
        <v>52</v>
      </c>
      <c r="B75" s="20" t="s">
        <v>152</v>
      </c>
      <c r="C75" s="21" t="s">
        <v>156</v>
      </c>
      <c r="D75" s="22" t="s">
        <v>154</v>
      </c>
      <c r="E75" s="23"/>
      <c r="F75" s="25">
        <v>40232</v>
      </c>
      <c r="G75" s="24" t="s">
        <v>157</v>
      </c>
      <c r="H75" s="25">
        <v>119489.04</v>
      </c>
      <c r="I75" s="25"/>
      <c r="J75" s="25"/>
      <c r="K75" s="25"/>
      <c r="L75" s="25">
        <v>119489.04</v>
      </c>
      <c r="M75" s="25"/>
      <c r="N75" s="25"/>
    </row>
    <row r="76" spans="1:14" ht="84">
      <c r="A76" s="19">
        <v>53</v>
      </c>
      <c r="B76" s="20" t="s">
        <v>159</v>
      </c>
      <c r="C76" s="21" t="s">
        <v>158</v>
      </c>
      <c r="D76" s="22" t="s">
        <v>83</v>
      </c>
      <c r="E76" s="23"/>
      <c r="F76" s="24" t="s">
        <v>160</v>
      </c>
      <c r="G76" s="25">
        <v>20030.89</v>
      </c>
      <c r="H76" s="25">
        <v>286441.73</v>
      </c>
      <c r="I76" s="25">
        <v>75505.429999999993</v>
      </c>
      <c r="J76" s="25">
        <v>9101.52</v>
      </c>
      <c r="K76" s="25">
        <v>2360.36</v>
      </c>
      <c r="L76" s="25">
        <v>201834.78</v>
      </c>
      <c r="M76" s="25">
        <v>684.11</v>
      </c>
      <c r="N76" s="25">
        <v>8.2899999999999991</v>
      </c>
    </row>
    <row r="77" spans="1:14" ht="36">
      <c r="A77" s="19">
        <v>54</v>
      </c>
      <c r="B77" s="20" t="s">
        <v>161</v>
      </c>
      <c r="C77" s="21" t="s">
        <v>162</v>
      </c>
      <c r="D77" s="22" t="s">
        <v>154</v>
      </c>
      <c r="E77" s="23"/>
      <c r="F77" s="25">
        <v>458</v>
      </c>
      <c r="G77" s="24" t="s">
        <v>163</v>
      </c>
      <c r="H77" s="25">
        <v>217357.64</v>
      </c>
      <c r="I77" s="25"/>
      <c r="J77" s="25"/>
      <c r="K77" s="25"/>
      <c r="L77" s="25">
        <v>217357.64</v>
      </c>
      <c r="M77" s="25"/>
      <c r="N77" s="25"/>
    </row>
    <row r="78" spans="1:14" ht="84">
      <c r="A78" s="19">
        <v>55</v>
      </c>
      <c r="B78" s="20" t="s">
        <v>166</v>
      </c>
      <c r="C78" s="21" t="s">
        <v>164</v>
      </c>
      <c r="D78" s="22" t="s">
        <v>165</v>
      </c>
      <c r="E78" s="23"/>
      <c r="F78" s="24" t="s">
        <v>167</v>
      </c>
      <c r="G78" s="25">
        <v>4528.1400000000003</v>
      </c>
      <c r="H78" s="25">
        <v>1295048.04</v>
      </c>
      <c r="I78" s="25">
        <v>667375.28</v>
      </c>
      <c r="J78" s="25"/>
      <c r="K78" s="25"/>
      <c r="L78" s="25">
        <v>627672.76</v>
      </c>
      <c r="M78" s="25">
        <v>6123.26</v>
      </c>
      <c r="N78" s="25"/>
    </row>
    <row r="79" spans="1:14" ht="36">
      <c r="A79" s="19">
        <v>56</v>
      </c>
      <c r="B79" s="20" t="s">
        <v>161</v>
      </c>
      <c r="C79" s="21" t="s">
        <v>168</v>
      </c>
      <c r="D79" s="22" t="s">
        <v>169</v>
      </c>
      <c r="E79" s="23"/>
      <c r="F79" s="25">
        <v>2900</v>
      </c>
      <c r="G79" s="24" t="s">
        <v>170</v>
      </c>
      <c r="H79" s="25">
        <v>73718</v>
      </c>
      <c r="I79" s="25"/>
      <c r="J79" s="25"/>
      <c r="K79" s="25"/>
      <c r="L79" s="25">
        <v>73718</v>
      </c>
      <c r="M79" s="25"/>
      <c r="N79" s="25"/>
    </row>
    <row r="80" spans="1:14" ht="84">
      <c r="A80" s="19">
        <v>57</v>
      </c>
      <c r="B80" s="20" t="s">
        <v>172</v>
      </c>
      <c r="C80" s="21" t="s">
        <v>171</v>
      </c>
      <c r="D80" s="22" t="s">
        <v>147</v>
      </c>
      <c r="E80" s="23"/>
      <c r="F80" s="24" t="s">
        <v>173</v>
      </c>
      <c r="G80" s="25">
        <v>16806.86</v>
      </c>
      <c r="H80" s="25">
        <v>343700.29</v>
      </c>
      <c r="I80" s="25">
        <v>20708.28</v>
      </c>
      <c r="J80" s="25">
        <v>2202.2600000000002</v>
      </c>
      <c r="K80" s="25">
        <v>447.65</v>
      </c>
      <c r="L80" s="25">
        <v>320789.75</v>
      </c>
      <c r="M80" s="25">
        <v>172.6</v>
      </c>
      <c r="N80" s="25">
        <v>2.25</v>
      </c>
    </row>
    <row r="81" spans="1:14" ht="72">
      <c r="A81" s="19">
        <v>58</v>
      </c>
      <c r="B81" s="20" t="s">
        <v>176</v>
      </c>
      <c r="C81" s="21" t="s">
        <v>174</v>
      </c>
      <c r="D81" s="22" t="s">
        <v>175</v>
      </c>
      <c r="E81" s="23"/>
      <c r="F81" s="24" t="s">
        <v>177</v>
      </c>
      <c r="G81" s="25">
        <v>13095.74</v>
      </c>
      <c r="H81" s="25">
        <v>4583.51</v>
      </c>
      <c r="I81" s="25">
        <v>4566.1400000000003</v>
      </c>
      <c r="J81" s="25">
        <v>17.37</v>
      </c>
      <c r="K81" s="25">
        <v>3.17</v>
      </c>
      <c r="L81" s="25"/>
      <c r="M81" s="25">
        <v>41.9</v>
      </c>
      <c r="N81" s="25"/>
    </row>
    <row r="82" spans="1:14" ht="24">
      <c r="A82" s="19">
        <v>59</v>
      </c>
      <c r="B82" s="20" t="s">
        <v>178</v>
      </c>
      <c r="C82" s="21" t="s">
        <v>179</v>
      </c>
      <c r="D82" s="22" t="s">
        <v>180</v>
      </c>
      <c r="E82" s="23"/>
      <c r="F82" s="25">
        <v>35</v>
      </c>
      <c r="G82" s="25">
        <v>733.49</v>
      </c>
      <c r="H82" s="25">
        <v>25672.15</v>
      </c>
      <c r="I82" s="25"/>
      <c r="J82" s="25"/>
      <c r="K82" s="25"/>
      <c r="L82" s="25">
        <v>25672.15</v>
      </c>
      <c r="M82" s="25"/>
      <c r="N82" s="25"/>
    </row>
    <row r="83" spans="1:14" ht="84">
      <c r="A83" s="19">
        <v>60</v>
      </c>
      <c r="B83" s="20" t="s">
        <v>183</v>
      </c>
      <c r="C83" s="21" t="s">
        <v>181</v>
      </c>
      <c r="D83" s="22" t="s">
        <v>182</v>
      </c>
      <c r="E83" s="23"/>
      <c r="F83" s="24" t="s">
        <v>184</v>
      </c>
      <c r="G83" s="25">
        <v>56361.79</v>
      </c>
      <c r="H83" s="25">
        <v>2887978.12</v>
      </c>
      <c r="I83" s="25">
        <v>1046597.5</v>
      </c>
      <c r="J83" s="25">
        <v>1419603.69</v>
      </c>
      <c r="K83" s="25">
        <v>260697.33</v>
      </c>
      <c r="L83" s="25">
        <v>421776.93</v>
      </c>
      <c r="M83" s="25">
        <v>8723.1</v>
      </c>
      <c r="N83" s="25">
        <v>1771.88</v>
      </c>
    </row>
    <row r="84" spans="1:14" ht="60">
      <c r="A84" s="19">
        <v>61</v>
      </c>
      <c r="B84" s="20" t="s">
        <v>186</v>
      </c>
      <c r="C84" s="21" t="s">
        <v>185</v>
      </c>
      <c r="D84" s="22" t="s">
        <v>54</v>
      </c>
      <c r="E84" s="23"/>
      <c r="F84" s="24" t="s">
        <v>187</v>
      </c>
      <c r="G84" s="25">
        <v>21793.040000000001</v>
      </c>
      <c r="H84" s="25">
        <v>268002.09000000003</v>
      </c>
      <c r="I84" s="25"/>
      <c r="J84" s="25"/>
      <c r="K84" s="25"/>
      <c r="L84" s="25">
        <v>268002.09000000003</v>
      </c>
      <c r="M84" s="25"/>
      <c r="N84" s="25"/>
    </row>
    <row r="85" spans="1:14" ht="96">
      <c r="A85" s="19">
        <v>62</v>
      </c>
      <c r="B85" s="20" t="s">
        <v>188</v>
      </c>
      <c r="C85" s="21" t="s">
        <v>189</v>
      </c>
      <c r="D85" s="22" t="s">
        <v>169</v>
      </c>
      <c r="E85" s="23"/>
      <c r="F85" s="25">
        <v>5124</v>
      </c>
      <c r="G85" s="25">
        <v>1473.39</v>
      </c>
      <c r="H85" s="25">
        <v>7549650.3600000003</v>
      </c>
      <c r="I85" s="25"/>
      <c r="J85" s="25"/>
      <c r="K85" s="25"/>
      <c r="L85" s="25">
        <v>7549650.3600000003</v>
      </c>
      <c r="M85" s="25"/>
      <c r="N85" s="25"/>
    </row>
    <row r="86" spans="1:14" ht="84">
      <c r="A86" s="19">
        <v>63</v>
      </c>
      <c r="B86" s="20" t="s">
        <v>192</v>
      </c>
      <c r="C86" s="21" t="s">
        <v>190</v>
      </c>
      <c r="D86" s="22" t="s">
        <v>191</v>
      </c>
      <c r="E86" s="23"/>
      <c r="F86" s="24" t="s">
        <v>193</v>
      </c>
      <c r="G86" s="25">
        <v>63296.56</v>
      </c>
      <c r="H86" s="25">
        <v>1206274.19</v>
      </c>
      <c r="I86" s="25">
        <v>613107.22</v>
      </c>
      <c r="J86" s="25">
        <v>25365.72</v>
      </c>
      <c r="K86" s="25">
        <v>4919.6899999999996</v>
      </c>
      <c r="L86" s="25">
        <v>567801.25</v>
      </c>
      <c r="M86" s="25">
        <v>5110.08</v>
      </c>
      <c r="N86" s="25">
        <v>14.67</v>
      </c>
    </row>
    <row r="87" spans="1:14" ht="96">
      <c r="A87" s="19">
        <v>64</v>
      </c>
      <c r="B87" s="20" t="s">
        <v>188</v>
      </c>
      <c r="C87" s="21" t="s">
        <v>189</v>
      </c>
      <c r="D87" s="22" t="s">
        <v>169</v>
      </c>
      <c r="E87" s="23"/>
      <c r="F87" s="25">
        <f>1905.75</f>
        <v>1905.75</v>
      </c>
      <c r="G87" s="25">
        <v>1473.39</v>
      </c>
      <c r="H87" s="25">
        <v>2807912.99</v>
      </c>
      <c r="I87" s="25"/>
      <c r="J87" s="25"/>
      <c r="K87" s="25"/>
      <c r="L87" s="25">
        <v>2807912.99</v>
      </c>
      <c r="M87" s="25"/>
      <c r="N87" s="25"/>
    </row>
    <row r="88" spans="1:14" ht="84">
      <c r="A88" s="19">
        <v>65</v>
      </c>
      <c r="B88" s="20" t="s">
        <v>195</v>
      </c>
      <c r="C88" s="21" t="s">
        <v>194</v>
      </c>
      <c r="D88" s="22" t="s">
        <v>96</v>
      </c>
      <c r="E88" s="23"/>
      <c r="F88" s="25">
        <v>20</v>
      </c>
      <c r="G88" s="25">
        <v>48998.9</v>
      </c>
      <c r="H88" s="25">
        <v>979978</v>
      </c>
      <c r="I88" s="25">
        <v>60162.2</v>
      </c>
      <c r="J88" s="25">
        <v>116198.2</v>
      </c>
      <c r="K88" s="25">
        <v>25290.6</v>
      </c>
      <c r="L88" s="25">
        <v>803617.6</v>
      </c>
      <c r="M88" s="25">
        <v>490.2</v>
      </c>
      <c r="N88" s="25">
        <v>150.80000000000001</v>
      </c>
    </row>
    <row r="89" spans="1:14" ht="84">
      <c r="A89" s="19">
        <v>66</v>
      </c>
      <c r="B89" s="20" t="s">
        <v>197</v>
      </c>
      <c r="C89" s="21" t="s">
        <v>196</v>
      </c>
      <c r="D89" s="22" t="s">
        <v>182</v>
      </c>
      <c r="E89" s="23"/>
      <c r="F89" s="24" t="s">
        <v>198</v>
      </c>
      <c r="G89" s="25">
        <v>76476.899999999994</v>
      </c>
      <c r="H89" s="25">
        <v>1046203.99</v>
      </c>
      <c r="I89" s="25">
        <v>464855.02</v>
      </c>
      <c r="J89" s="25">
        <v>550637.37</v>
      </c>
      <c r="K89" s="25">
        <v>110099.1</v>
      </c>
      <c r="L89" s="25">
        <v>30711.599999999999</v>
      </c>
      <c r="M89" s="25">
        <v>4060.22</v>
      </c>
      <c r="N89" s="25">
        <v>647.75</v>
      </c>
    </row>
    <row r="90" spans="1:14" ht="84">
      <c r="A90" s="19">
        <v>67</v>
      </c>
      <c r="B90" s="20" t="s">
        <v>200</v>
      </c>
      <c r="C90" s="21" t="s">
        <v>199</v>
      </c>
      <c r="D90" s="22" t="s">
        <v>182</v>
      </c>
      <c r="E90" s="23"/>
      <c r="F90" s="24" t="s">
        <v>201</v>
      </c>
      <c r="G90" s="25">
        <v>83726.490000000005</v>
      </c>
      <c r="H90" s="25">
        <v>421981.51</v>
      </c>
      <c r="I90" s="25">
        <v>281570.94</v>
      </c>
      <c r="J90" s="25">
        <v>127899.42</v>
      </c>
      <c r="K90" s="25">
        <v>26998.37</v>
      </c>
      <c r="L90" s="25">
        <v>12511.15</v>
      </c>
      <c r="M90" s="25">
        <v>2195.83</v>
      </c>
      <c r="N90" s="25">
        <v>160.83000000000001</v>
      </c>
    </row>
    <row r="91" spans="1:14" ht="24">
      <c r="A91" s="19">
        <v>68</v>
      </c>
      <c r="B91" s="20" t="s">
        <v>202</v>
      </c>
      <c r="C91" s="21" t="s">
        <v>203</v>
      </c>
      <c r="D91" s="22" t="s">
        <v>54</v>
      </c>
      <c r="E91" s="23"/>
      <c r="F91" s="25">
        <v>18.72</v>
      </c>
      <c r="G91" s="25">
        <v>46814.58</v>
      </c>
      <c r="H91" s="25">
        <v>876368.94</v>
      </c>
      <c r="I91" s="25"/>
      <c r="J91" s="25"/>
      <c r="K91" s="25"/>
      <c r="L91" s="25">
        <v>876368.94</v>
      </c>
      <c r="M91" s="25"/>
      <c r="N91" s="25"/>
    </row>
    <row r="92" spans="1:14" ht="84">
      <c r="A92" s="19">
        <v>69</v>
      </c>
      <c r="B92" s="20" t="s">
        <v>206</v>
      </c>
      <c r="C92" s="21" t="s">
        <v>204</v>
      </c>
      <c r="D92" s="22" t="s">
        <v>205</v>
      </c>
      <c r="E92" s="23"/>
      <c r="F92" s="24" t="s">
        <v>207</v>
      </c>
      <c r="G92" s="25">
        <v>83769.179999999993</v>
      </c>
      <c r="H92" s="25">
        <v>837691.8</v>
      </c>
      <c r="I92" s="25">
        <v>74951.5</v>
      </c>
      <c r="J92" s="25">
        <v>20960.900000000001</v>
      </c>
      <c r="K92" s="25">
        <v>1919.1</v>
      </c>
      <c r="L92" s="25">
        <v>741779.4</v>
      </c>
      <c r="M92" s="25">
        <v>624.70000000000005</v>
      </c>
      <c r="N92" s="25">
        <v>10.199999999999999</v>
      </c>
    </row>
    <row r="93" spans="1:14" ht="84">
      <c r="A93" s="19">
        <v>70</v>
      </c>
      <c r="B93" s="20" t="s">
        <v>210</v>
      </c>
      <c r="C93" s="21" t="s">
        <v>208</v>
      </c>
      <c r="D93" s="22" t="s">
        <v>209</v>
      </c>
      <c r="E93" s="23"/>
      <c r="F93" s="24" t="s">
        <v>211</v>
      </c>
      <c r="G93" s="25">
        <v>447254.93</v>
      </c>
      <c r="H93" s="25">
        <v>1341764.79</v>
      </c>
      <c r="I93" s="25">
        <v>72434.34</v>
      </c>
      <c r="J93" s="25">
        <v>8416.32</v>
      </c>
      <c r="K93" s="25">
        <v>1859.4</v>
      </c>
      <c r="L93" s="25">
        <v>1260914.1299999999</v>
      </c>
      <c r="M93" s="25">
        <v>648.24</v>
      </c>
      <c r="N93" s="25">
        <v>5.28</v>
      </c>
    </row>
    <row r="94" spans="1:14">
      <c r="A94" s="68" t="s">
        <v>212</v>
      </c>
      <c r="B94" s="66"/>
      <c r="C94" s="66"/>
      <c r="D94" s="66"/>
      <c r="E94" s="66"/>
      <c r="F94" s="66"/>
      <c r="G94" s="66"/>
      <c r="H94" s="58">
        <v>126951580.11</v>
      </c>
      <c r="I94" s="24">
        <v>18028655.850000001</v>
      </c>
      <c r="J94" s="24">
        <v>7820925.2000000002</v>
      </c>
      <c r="K94" s="24">
        <v>1683547.14</v>
      </c>
      <c r="L94" s="24">
        <v>101101999.06</v>
      </c>
      <c r="M94" s="24">
        <v>160703.42000000001</v>
      </c>
      <c r="N94" s="24">
        <v>13851.05</v>
      </c>
    </row>
    <row r="95" spans="1:14">
      <c r="A95" s="68" t="s">
        <v>213</v>
      </c>
      <c r="B95" s="66"/>
      <c r="C95" s="66"/>
      <c r="D95" s="66"/>
      <c r="E95" s="66"/>
      <c r="F95" s="66"/>
      <c r="G95" s="66"/>
      <c r="H95" s="58">
        <v>17359331.289999999</v>
      </c>
      <c r="I95" s="25"/>
      <c r="J95" s="25"/>
      <c r="K95" s="25"/>
      <c r="L95" s="25"/>
      <c r="M95" s="25"/>
      <c r="N95" s="25"/>
    </row>
    <row r="96" spans="1:14">
      <c r="A96" s="68" t="s">
        <v>214</v>
      </c>
      <c r="B96" s="66"/>
      <c r="C96" s="66"/>
      <c r="D96" s="66"/>
      <c r="E96" s="66"/>
      <c r="F96" s="66"/>
      <c r="G96" s="66"/>
      <c r="H96" s="58">
        <v>11391519.32</v>
      </c>
      <c r="I96" s="25"/>
      <c r="J96" s="25"/>
      <c r="K96" s="25"/>
      <c r="L96" s="25"/>
      <c r="M96" s="25"/>
      <c r="N96" s="25"/>
    </row>
    <row r="97" spans="1:14">
      <c r="A97" s="68" t="s">
        <v>215</v>
      </c>
      <c r="B97" s="66"/>
      <c r="C97" s="66"/>
      <c r="D97" s="66"/>
      <c r="E97" s="66"/>
      <c r="F97" s="66"/>
      <c r="G97" s="66"/>
      <c r="H97" s="58">
        <v>155702430.72</v>
      </c>
      <c r="I97" s="25"/>
      <c r="J97" s="25"/>
      <c r="K97" s="25"/>
      <c r="L97" s="25"/>
      <c r="M97" s="24">
        <v>160703.42000000001</v>
      </c>
      <c r="N97" s="24">
        <v>13851.05</v>
      </c>
    </row>
    <row r="98" spans="1:14">
      <c r="A98" s="68" t="s">
        <v>216</v>
      </c>
      <c r="B98" s="66"/>
      <c r="C98" s="66"/>
      <c r="D98" s="66"/>
      <c r="E98" s="66"/>
      <c r="F98" s="66"/>
      <c r="G98" s="66"/>
      <c r="H98" s="59"/>
      <c r="I98" s="25"/>
      <c r="J98" s="25"/>
      <c r="K98" s="25"/>
      <c r="L98" s="25"/>
      <c r="M98" s="25"/>
      <c r="N98" s="25"/>
    </row>
    <row r="99" spans="1:14">
      <c r="A99" s="68" t="s">
        <v>217</v>
      </c>
      <c r="B99" s="66"/>
      <c r="C99" s="66"/>
      <c r="D99" s="66"/>
      <c r="E99" s="66"/>
      <c r="F99" s="66"/>
      <c r="G99" s="66"/>
      <c r="H99" s="58">
        <v>101101999.06</v>
      </c>
      <c r="I99" s="25"/>
      <c r="J99" s="25"/>
      <c r="K99" s="25"/>
      <c r="L99" s="25"/>
      <c r="M99" s="25"/>
      <c r="N99" s="25"/>
    </row>
    <row r="100" spans="1:14">
      <c r="A100" s="68" t="s">
        <v>218</v>
      </c>
      <c r="B100" s="66"/>
      <c r="C100" s="66"/>
      <c r="D100" s="66"/>
      <c r="E100" s="66"/>
      <c r="F100" s="66"/>
      <c r="G100" s="66"/>
      <c r="H100" s="58">
        <v>7820925.2000000002</v>
      </c>
      <c r="I100" s="25"/>
      <c r="J100" s="25"/>
      <c r="K100" s="25"/>
      <c r="L100" s="25"/>
      <c r="M100" s="25"/>
      <c r="N100" s="25"/>
    </row>
    <row r="101" spans="1:14">
      <c r="A101" s="68" t="s">
        <v>219</v>
      </c>
      <c r="B101" s="66"/>
      <c r="C101" s="66"/>
      <c r="D101" s="66"/>
      <c r="E101" s="66"/>
      <c r="F101" s="66"/>
      <c r="G101" s="66"/>
      <c r="H101" s="58">
        <v>19712202.989999998</v>
      </c>
      <c r="I101" s="25"/>
      <c r="J101" s="25"/>
      <c r="K101" s="25"/>
      <c r="L101" s="25"/>
      <c r="M101" s="25"/>
      <c r="N101" s="25"/>
    </row>
    <row r="102" spans="1:14">
      <c r="A102" s="68" t="s">
        <v>220</v>
      </c>
      <c r="B102" s="66"/>
      <c r="C102" s="66"/>
      <c r="D102" s="66"/>
      <c r="E102" s="66"/>
      <c r="F102" s="66"/>
      <c r="G102" s="66"/>
      <c r="H102" s="58">
        <v>17359331.289999999</v>
      </c>
      <c r="I102" s="25"/>
      <c r="J102" s="25"/>
      <c r="K102" s="25"/>
      <c r="L102" s="25"/>
      <c r="M102" s="25"/>
      <c r="N102" s="25"/>
    </row>
    <row r="103" spans="1:14">
      <c r="A103" s="68" t="s">
        <v>221</v>
      </c>
      <c r="B103" s="66"/>
      <c r="C103" s="66"/>
      <c r="D103" s="66"/>
      <c r="E103" s="66"/>
      <c r="F103" s="66"/>
      <c r="G103" s="66"/>
      <c r="H103" s="58">
        <v>11391519.32</v>
      </c>
      <c r="I103" s="25"/>
      <c r="J103" s="25"/>
      <c r="K103" s="25"/>
      <c r="L103" s="25"/>
      <c r="M103" s="25"/>
      <c r="N103" s="25"/>
    </row>
    <row r="104" spans="1:14">
      <c r="A104" s="68" t="s">
        <v>222</v>
      </c>
      <c r="B104" s="66"/>
      <c r="C104" s="66"/>
      <c r="D104" s="66"/>
      <c r="E104" s="66"/>
      <c r="F104" s="66"/>
      <c r="G104" s="66"/>
      <c r="H104" s="58">
        <v>28026437.530000001</v>
      </c>
      <c r="I104" s="25"/>
      <c r="J104" s="25"/>
      <c r="K104" s="25"/>
      <c r="L104" s="25"/>
      <c r="M104" s="25"/>
      <c r="N104" s="25"/>
    </row>
    <row r="105" spans="1:14">
      <c r="A105" s="65" t="s">
        <v>223</v>
      </c>
      <c r="B105" s="66"/>
      <c r="C105" s="66"/>
      <c r="D105" s="66"/>
      <c r="E105" s="66"/>
      <c r="F105" s="66"/>
      <c r="G105" s="66"/>
      <c r="H105" s="60">
        <v>183728868.25</v>
      </c>
      <c r="I105" s="25"/>
      <c r="J105" s="25"/>
      <c r="K105" s="25"/>
      <c r="L105" s="25"/>
      <c r="M105" s="29">
        <v>160703.42000000001</v>
      </c>
      <c r="N105" s="29">
        <v>13851.05</v>
      </c>
    </row>
    <row r="109" spans="1:14">
      <c r="A109" s="67" t="s">
        <v>228</v>
      </c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</row>
    <row r="110" spans="1:14">
      <c r="A110" s="63" t="s">
        <v>229</v>
      </c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</row>
    <row r="112" spans="1:14">
      <c r="A112" s="67" t="s">
        <v>230</v>
      </c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</row>
    <row r="113" spans="1:14">
      <c r="A113" s="63" t="s">
        <v>229</v>
      </c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</row>
  </sheetData>
  <mergeCells count="37">
    <mergeCell ref="A21:A23"/>
    <mergeCell ref="B21:B23"/>
    <mergeCell ref="C21:C23"/>
    <mergeCell ref="D21:D23"/>
    <mergeCell ref="N21:N23"/>
    <mergeCell ref="F22:F23"/>
    <mergeCell ref="E21:F21"/>
    <mergeCell ref="E22:E23"/>
    <mergeCell ref="M21:M23"/>
    <mergeCell ref="I22:K22"/>
    <mergeCell ref="G22:G23"/>
    <mergeCell ref="H22:H23"/>
    <mergeCell ref="G21:L21"/>
    <mergeCell ref="A100:G100"/>
    <mergeCell ref="A96:G96"/>
    <mergeCell ref="A25:N25"/>
    <mergeCell ref="A32:N32"/>
    <mergeCell ref="A55:N55"/>
    <mergeCell ref="A65:N65"/>
    <mergeCell ref="A94:G94"/>
    <mergeCell ref="A95:G95"/>
    <mergeCell ref="F16:G16"/>
    <mergeCell ref="F17:G17"/>
    <mergeCell ref="A113:N113"/>
    <mergeCell ref="A105:G105"/>
    <mergeCell ref="F14:G14"/>
    <mergeCell ref="F15:G15"/>
    <mergeCell ref="A109:N109"/>
    <mergeCell ref="A110:N110"/>
    <mergeCell ref="A112:N112"/>
    <mergeCell ref="A101:G101"/>
    <mergeCell ref="A102:G102"/>
    <mergeCell ref="A103:G103"/>
    <mergeCell ref="A104:G104"/>
    <mergeCell ref="A97:G97"/>
    <mergeCell ref="A98:G98"/>
    <mergeCell ref="A99:G99"/>
  </mergeCells>
  <phoneticPr fontId="1" type="noConversion"/>
  <pageMargins left="0.19685039370078741" right="0" top="0" bottom="0" header="0" footer="0"/>
  <pageSetup paperSize="9" scale="91" fitToHeight="10000" orientation="landscape" r:id="rId1"/>
  <headerFooter alignWithMargins="0">
    <oddHeader>&amp;LГранд-СМЕТА</oddHead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Ресурсная смета</vt:lpstr>
      <vt:lpstr>'Ресурсная смета'!Constr</vt:lpstr>
      <vt:lpstr>'Ресурсная смета'!FOT</vt:lpstr>
      <vt:lpstr>'Ресурсная смета'!Ind</vt:lpstr>
      <vt:lpstr>'Ресурсная смета'!Obj</vt:lpstr>
      <vt:lpstr>'Ресурсная смета'!SmPr</vt:lpstr>
      <vt:lpstr>'Ресурсная смета'!Заголовки_для_печати</vt:lpstr>
    </vt:vector>
  </TitlesOfParts>
  <Company>Grand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Sosedko</dc:creator>
  <cp:lastModifiedBy>Алена</cp:lastModifiedBy>
  <cp:lastPrinted>2015-06-15T12:44:11Z</cp:lastPrinted>
  <dcterms:created xsi:type="dcterms:W3CDTF">2002-02-11T05:58:42Z</dcterms:created>
  <dcterms:modified xsi:type="dcterms:W3CDTF">2015-06-16T05:16:33Z</dcterms:modified>
</cp:coreProperties>
</file>