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Ресурсная смета" sheetId="1" r:id="rId1"/>
  </sheets>
  <definedNames>
    <definedName name="Constr" localSheetId="0">'Ресурсная смета'!#REF!</definedName>
    <definedName name="FOT" localSheetId="0">'Ресурсная смета'!$C$17</definedName>
    <definedName name="Ind" localSheetId="0">'Ресурсная смета'!$F$7</definedName>
    <definedName name="Obj" localSheetId="0">'Ресурсная смета'!$C$10</definedName>
    <definedName name="Obosn" localSheetId="0">'Ресурсная смета'!$C$13</definedName>
    <definedName name="SmPr" localSheetId="0">'Ресурсная смета'!$C$14</definedName>
    <definedName name="_xlnm.Print_Titles" localSheetId="0">'Ресурсная смета'!$26:$26</definedName>
  </definedNames>
  <calcPr calcId="124519" fullCalcOnLoad="1"/>
</workbook>
</file>

<file path=xl/calcChain.xml><?xml version="1.0" encoding="utf-8"?>
<calcChain xmlns="http://schemas.openxmlformats.org/spreadsheetml/2006/main">
  <c r="F300" i="1"/>
  <c r="F277"/>
  <c r="F272"/>
  <c r="F42"/>
</calcChain>
</file>

<file path=xl/sharedStrings.xml><?xml version="1.0" encoding="utf-8"?>
<sst xmlns="http://schemas.openxmlformats.org/spreadsheetml/2006/main" count="1123" uniqueCount="533">
  <si>
    <t>(локальная смета)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</si>
  <si>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</si>
  <si>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</si>
  <si>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</si>
  <si>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</si>
  <si>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</si>
  <si>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Осн.З/п</t>
  </si>
  <si>
    <t>В том числе</t>
  </si>
  <si>
    <t>Обоснование</t>
  </si>
  <si>
    <t>Эк.Маш.</t>
  </si>
  <si>
    <t>З/пМех</t>
  </si>
  <si>
    <t>Сметная стоимость в текущих (прогнозных) ценах, руб.</t>
  </si>
  <si>
    <t>на ед.</t>
  </si>
  <si>
    <t>всего</t>
  </si>
  <si>
    <t>общая</t>
  </si>
  <si>
    <t>Мат</t>
  </si>
  <si>
    <t xml:space="preserve">ЛОКАЛЬНЫЙ РЕСУРСНЫЙ СМЕТНЫЙ РАСЧЕТ  № </t>
  </si>
  <si>
    <t>Т/з осн. раб.</t>
  </si>
  <si>
    <t>на</t>
  </si>
  <si>
    <t>Т/з мех.</t>
  </si>
  <si>
    <t>СОГЛАСОВАНО:</t>
  </si>
  <si>
    <t>УТВЕРЖДАЮ:</t>
  </si>
  <si>
    <t xml:space="preserve">Основание: </t>
  </si>
  <si>
    <t>______________</t>
  </si>
  <si>
    <t>_______________</t>
  </si>
  <si>
    <t>" _____ " ________________ 2012 г.</t>
  </si>
  <si>
    <t>"______ " _______________2012 г.</t>
  </si>
  <si>
    <t xml:space="preserve">                                       Раздел 1. Земляные работы</t>
  </si>
  <si>
    <t>Разработка грунта с погрузкой на автомобили-самосвалы экскаваторами с ковшом вместимостью: 0,5 (0,5-0,63) м3, группа грунтов 2</t>
  </si>
  <si>
    <t>1000 м3 грунта</t>
  </si>
  <si>
    <r>
      <t>ГЭСН01-01-013-14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</si>
  <si>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3,38105</t>
    </r>
    <r>
      <rPr>
        <i/>
        <sz val="6"/>
        <rFont val="Arial"/>
        <family val="2"/>
        <charset val="204"/>
      </rPr>
      <t xml:space="preserve">
(3559-177,95) / 1000</t>
    </r>
  </si>
  <si>
    <t>100 м3 грунта</t>
  </si>
  <si>
    <r>
      <t>Разработка грунта вручную в траншеях глубиной до 2 м без креплений с откосами, группа грунтов: 2(5%)</t>
    </r>
    <r>
      <rPr>
        <i/>
        <sz val="7"/>
        <rFont val="Arial"/>
        <family val="2"/>
        <charset val="204"/>
      </rPr>
      <t xml:space="preserve">
(Прил.1.12 п.3.184Разработка и обратная засыпка вручную сильно налипающего на инструменты грунта: 2 группы ОЗП=1,15; ТЗ=1,15)</t>
    </r>
  </si>
  <si>
    <r>
      <t>ГЭСН01-02-057-02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</si>
  <si>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1,7795</t>
    </r>
    <r>
      <rPr>
        <i/>
        <sz val="6"/>
        <rFont val="Arial"/>
        <family val="2"/>
        <charset val="204"/>
      </rPr>
      <t xml:space="preserve">
177,95 / 100</t>
    </r>
  </si>
  <si>
    <t>Погрузка грунта вручную в автомобили-самосвалы с выгрузкой</t>
  </si>
  <si>
    <r>
      <t>ГЭСНр51-6-1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</si>
  <si>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Работа на отвале, группа грунтов: 2-3</t>
  </si>
  <si>
    <r>
      <t>ГЭСН01-01-016-02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</si>
  <si>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3,559</t>
    </r>
    <r>
      <rPr>
        <i/>
        <sz val="6"/>
        <rFont val="Arial"/>
        <family val="2"/>
        <charset val="204"/>
      </rPr>
      <t xml:space="preserve">
3559 / 1000</t>
    </r>
  </si>
  <si>
    <t>ТССЦпг03-21-01-020</t>
  </si>
  <si>
    <t>Перевозка грузов автомобилями-самосвалами грузоподъемностью 10 т, работающих вне карьера, на расстояние: до 20 км I класс груза</t>
  </si>
  <si>
    <t>1 т груза</t>
  </si>
  <si>
    <r>
      <t>6050,3</t>
    </r>
    <r>
      <rPr>
        <i/>
        <sz val="6"/>
        <rFont val="Arial"/>
        <family val="2"/>
        <charset val="204"/>
      </rPr>
      <t xml:space="preserve">
3559*1,7</t>
    </r>
  </si>
  <si>
    <r>
      <t>3390,5565</t>
    </r>
    <r>
      <rPr>
        <i/>
        <sz val="6"/>
        <rFont val="Arial"/>
        <family val="2"/>
        <charset val="204"/>
      </rPr>
      <t xml:space="preserve">
(1927+48,175+19,27)*1,7</t>
    </r>
  </si>
  <si>
    <t>Засыпка траншей и котлованов с перемещением грунта до 5 м бульдозерами мощностью: 59 кВт (80 л.с.), группа грунтов 2(1032м3-фундамент,+2,5% из ТЧ1сб.</t>
  </si>
  <si>
    <r>
      <t>ГЭСН01-01-033-02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</si>
  <si>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1,0578</t>
    </r>
    <r>
      <rPr>
        <i/>
        <sz val="6"/>
        <rFont val="Arial"/>
        <family val="2"/>
        <charset val="204"/>
      </rPr>
      <t xml:space="preserve">
(1032+25,8) / 1000</t>
    </r>
  </si>
  <si>
    <t>408-0200</t>
  </si>
  <si>
    <t>Смесь песчано-гравийная природная</t>
  </si>
  <si>
    <t>м3</t>
  </si>
  <si>
    <r>
      <t>1057,8</t>
    </r>
    <r>
      <rPr>
        <i/>
        <sz val="6"/>
        <rFont val="Arial"/>
        <family val="2"/>
        <charset val="204"/>
      </rPr>
      <t xml:space="preserve">
1032+25,8</t>
    </r>
  </si>
  <si>
    <t>Засыпка траншей и котлованов с перемещением грунта до 5 м бульдозерами мощностью: 59 кВт (80 л.с.), группа грунтов 2(под полы)(895м3-полы+2,5% из ТЧ1сб.</t>
  </si>
  <si>
    <r>
      <t>0,917375</t>
    </r>
    <r>
      <rPr>
        <i/>
        <sz val="6"/>
        <rFont val="Arial"/>
        <family val="2"/>
        <charset val="204"/>
      </rPr>
      <t xml:space="preserve">
(895+22,375) / 1000</t>
    </r>
  </si>
  <si>
    <r>
      <t>917,375</t>
    </r>
    <r>
      <rPr>
        <i/>
        <sz val="6"/>
        <rFont val="Arial"/>
        <family val="2"/>
        <charset val="204"/>
      </rPr>
      <t xml:space="preserve">
895+22,375</t>
    </r>
  </si>
  <si>
    <t>Уплотнение грунта пневматическими трамбовками, группа грунтов: 1-2</t>
  </si>
  <si>
    <t>100 м3 уплотненного грунта</t>
  </si>
  <si>
    <r>
      <t>ГЭСН01-02-005-01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</si>
  <si>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19,75175</t>
    </r>
    <r>
      <rPr>
        <i/>
        <sz val="6"/>
        <rFont val="Arial"/>
        <family val="2"/>
        <charset val="204"/>
      </rPr>
      <t xml:space="preserve">
1975,175 / 100</t>
    </r>
  </si>
  <si>
    <t>Полив водой уплотняемого грунта насыпей</t>
  </si>
  <si>
    <t>1000 м3 уплотненного грунта</t>
  </si>
  <si>
    <r>
      <t>ГЭСН01-02-006-01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</si>
  <si>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1,975175</t>
    </r>
    <r>
      <rPr>
        <i/>
        <sz val="6"/>
        <rFont val="Arial"/>
        <family val="2"/>
        <charset val="204"/>
      </rPr>
      <t xml:space="preserve">
1975,175 / 1000</t>
    </r>
  </si>
  <si>
    <t xml:space="preserve">                                       Раздел 2. Фундаменты</t>
  </si>
  <si>
    <t xml:space="preserve">                                       Фм1,Фм2,Фм3,Фм4,Фм5,Фм6,Фм7,Фм8</t>
  </si>
  <si>
    <t>Устройство основания под фундаменты: щебеночного</t>
  </si>
  <si>
    <t>1 м3 основания</t>
  </si>
  <si>
    <r>
      <t>ГЭСН08-01-002-02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</si>
  <si>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Устройство прослойки из нетканого синтетического материала (НСМ) в земляном полотне: сплошной</t>
  </si>
  <si>
    <t>1000 м2 поверхности</t>
  </si>
  <si>
    <r>
      <t>ГЭСН27-04-016-04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</si>
  <si>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0,134</t>
    </r>
    <r>
      <rPr>
        <i/>
        <sz val="6"/>
        <rFont val="Arial"/>
        <family val="2"/>
        <charset val="204"/>
      </rPr>
      <t xml:space="preserve">
134 / 1000</t>
    </r>
  </si>
  <si>
    <t>113-0324</t>
  </si>
  <si>
    <t>Пленка полиэтиленовая толщиной 0,2-0,5 мм</t>
  </si>
  <si>
    <t>м2</t>
  </si>
  <si>
    <r>
      <t>147,4</t>
    </r>
    <r>
      <rPr>
        <i/>
        <sz val="6"/>
        <rFont val="Arial"/>
        <family val="2"/>
        <charset val="204"/>
      </rPr>
      <t xml:space="preserve">
134*1,1</t>
    </r>
  </si>
  <si>
    <t>Устройство бетонной подготовки</t>
  </si>
  <si>
    <t>100 м3 бетона, бутобетона и железобетона в деле</t>
  </si>
  <si>
    <r>
      <t>ГЭСН06-01-001-01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</si>
  <si>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0,165</t>
    </r>
    <r>
      <rPr>
        <i/>
        <sz val="6"/>
        <rFont val="Arial"/>
        <family val="2"/>
        <charset val="204"/>
      </rPr>
      <t xml:space="preserve">
16,5 / 100</t>
    </r>
  </si>
  <si>
    <t>Устройство железобетонных фундаментов общего назначения под колонны объемом: до 3 м3</t>
  </si>
  <si>
    <r>
      <t>ГЭСН06-01-001-05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</si>
  <si>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0,8576</t>
    </r>
    <r>
      <rPr>
        <i/>
        <sz val="6"/>
        <rFont val="Arial"/>
        <family val="2"/>
        <charset val="204"/>
      </rPr>
      <t xml:space="preserve">
85,76 / 100</t>
    </r>
  </si>
  <si>
    <t>ТСЦ-204-0020</t>
  </si>
  <si>
    <t>Горячекатаная арматурная сталь периодического профиля класса А-III, диаметром 8 мм</t>
  </si>
  <si>
    <t>т</t>
  </si>
  <si>
    <r>
      <t>0,27768</t>
    </r>
    <r>
      <rPr>
        <i/>
        <sz val="6"/>
        <rFont val="Arial"/>
        <family val="2"/>
        <charset val="204"/>
      </rPr>
      <t xml:space="preserve">
277,68/1000</t>
    </r>
  </si>
  <si>
    <t>ТСЦ-204-0021</t>
  </si>
  <si>
    <t>Горячекатаная арматурная сталь периодического профиля класса А-III, диаметром 10 мм</t>
  </si>
  <si>
    <r>
      <t>0,57325</t>
    </r>
    <r>
      <rPr>
        <i/>
        <sz val="6"/>
        <rFont val="Arial"/>
        <family val="2"/>
        <charset val="204"/>
      </rPr>
      <t xml:space="preserve">
573,25/1000</t>
    </r>
  </si>
  <si>
    <t>ТСЦ-204-0022</t>
  </si>
  <si>
    <t>Горячекатаная арматурная сталь периодического профиля класса А-III, диаметром 12 мм</t>
  </si>
  <si>
    <r>
      <t>0,67513</t>
    </r>
    <r>
      <rPr>
        <i/>
        <sz val="6"/>
        <rFont val="Arial"/>
        <family val="2"/>
        <charset val="204"/>
      </rPr>
      <t xml:space="preserve">
675,13/1000</t>
    </r>
  </si>
  <si>
    <t>ТСЦ-204-0024</t>
  </si>
  <si>
    <t>Горячекатаная арматурная сталь периодического профиля класса А-III, диаметром 16-18 мм</t>
  </si>
  <si>
    <r>
      <t>0,5076</t>
    </r>
    <r>
      <rPr>
        <i/>
        <sz val="6"/>
        <rFont val="Arial"/>
        <family val="2"/>
        <charset val="204"/>
      </rPr>
      <t xml:space="preserve">
507,6/1000</t>
    </r>
  </si>
  <si>
    <t>ТСЦ-204-0035</t>
  </si>
  <si>
    <t>Надбавки к ценам заготовок за сборку и сварку каркасов и сеток плоских, диаметром 8 мм</t>
  </si>
  <si>
    <t>ТСЦ-204-0036</t>
  </si>
  <si>
    <t>Надбавки к ценам заготовок за сборку и сварку каркасов и сеток плоских, диаметром 10 мм</t>
  </si>
  <si>
    <t>ТСЦ-204-0037</t>
  </si>
  <si>
    <t>Надбавки к ценам заготовок за сборку и сварку каркасов и сеток плоских, диаметром 12 мм</t>
  </si>
  <si>
    <t>ТСЦ-204-0039</t>
  </si>
  <si>
    <t>Надбавки к ценам заготовок за сборку и сварку каркасов и сеток плоских, диаметром 16-18 мм</t>
  </si>
  <si>
    <t>Установка закладных деталей весом: до 4 кг</t>
  </si>
  <si>
    <t>1 т</t>
  </si>
  <si>
    <r>
      <t>ГЭСН06-01-015-07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</si>
  <si>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0,54432</t>
    </r>
    <r>
      <rPr>
        <i/>
        <sz val="6"/>
        <rFont val="Arial"/>
        <family val="2"/>
        <charset val="204"/>
      </rPr>
      <t xml:space="preserve">
544,32/1000</t>
    </r>
  </si>
  <si>
    <t>ТСЦ-204-0069</t>
  </si>
  <si>
    <t>Арматурные сетки сварные</t>
  </si>
  <si>
    <r>
      <t>0,30595</t>
    </r>
    <r>
      <rPr>
        <i/>
        <sz val="6"/>
        <rFont val="Arial"/>
        <family val="2"/>
        <charset val="204"/>
      </rPr>
      <t xml:space="preserve">
305,95/1000</t>
    </r>
  </si>
  <si>
    <t>Укладка фундаментов под колонны при глубине котлована до 4 м, масса конструкций: более 3,5 т</t>
  </si>
  <si>
    <t>100 шт. сборных конструкций</t>
  </si>
  <si>
    <r>
      <t>ГЭСН07-01-001-07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</si>
  <si>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0,24</t>
    </r>
    <r>
      <rPr>
        <i/>
        <sz val="6"/>
        <rFont val="Arial"/>
        <family val="2"/>
        <charset val="204"/>
      </rPr>
      <t xml:space="preserve">
24 / 100</t>
    </r>
  </si>
  <si>
    <t>прайс</t>
  </si>
  <si>
    <t>Фундаментые стаканы</t>
  </si>
  <si>
    <t>шт.</t>
  </si>
  <si>
    <t>Обетонирование: стакана</t>
  </si>
  <si>
    <t>1 м3</t>
  </si>
  <si>
    <r>
      <t>ГЭСН46-01-008-01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</si>
  <si>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Лист Б-ПН-12 гост 19903-74</t>
  </si>
  <si>
    <t>Т</t>
  </si>
  <si>
    <r>
      <t>0,13056</t>
    </r>
    <r>
      <rPr>
        <i/>
        <sz val="6"/>
        <rFont val="Arial"/>
        <family val="2"/>
        <charset val="204"/>
      </rPr>
      <t xml:space="preserve">
130,56/1000</t>
    </r>
  </si>
  <si>
    <r>
      <t>25423,73</t>
    </r>
    <r>
      <rPr>
        <i/>
        <sz val="6"/>
        <rFont val="Arial"/>
        <family val="2"/>
        <charset val="204"/>
      </rPr>
      <t xml:space="preserve">
30000/1,18</t>
    </r>
  </si>
  <si>
    <t xml:space="preserve">                                       Монолитные стены диафрагм</t>
  </si>
  <si>
    <t xml:space="preserve">                                       СД1(2шт)</t>
  </si>
  <si>
    <t>Устройство стен подвалов и подпорных стен железобетонных высотой: до 6 м, толщиной до 300 мм</t>
  </si>
  <si>
    <r>
      <t>ГЭСН06-01-024-06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</si>
  <si>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0,0174</t>
    </r>
    <r>
      <rPr>
        <i/>
        <sz val="6"/>
        <rFont val="Arial"/>
        <family val="2"/>
        <charset val="204"/>
      </rPr>
      <t xml:space="preserve">
(0,87*2) / 100</t>
    </r>
  </si>
  <si>
    <r>
      <t>0,0156</t>
    </r>
    <r>
      <rPr>
        <i/>
        <sz val="6"/>
        <rFont val="Arial"/>
        <family val="2"/>
        <charset val="204"/>
      </rPr>
      <t xml:space="preserve">
15,6/1000</t>
    </r>
  </si>
  <si>
    <t>ТСЦ-204-0030</t>
  </si>
  <si>
    <t>Проволока арматурная из низкоуглеродистой стали Вр-I, диаметром 5 мм</t>
  </si>
  <si>
    <r>
      <t>0,005532</t>
    </r>
    <r>
      <rPr>
        <i/>
        <sz val="6"/>
        <rFont val="Arial"/>
        <family val="2"/>
        <charset val="204"/>
      </rPr>
      <t xml:space="preserve">
(3,372+2,16)/1000</t>
    </r>
  </si>
  <si>
    <t>ТСЦ-204-0034</t>
  </si>
  <si>
    <t>Надбавки к ценам заготовок за сборку и сварку каркасов и сеток плоских, диаметром 5-6 мм</t>
  </si>
  <si>
    <t xml:space="preserve">                                       СД2(2шт)</t>
  </si>
  <si>
    <r>
      <t>0,0314</t>
    </r>
    <r>
      <rPr>
        <i/>
        <sz val="6"/>
        <rFont val="Arial"/>
        <family val="2"/>
        <charset val="204"/>
      </rPr>
      <t xml:space="preserve">
(1,57*2) / 100</t>
    </r>
  </si>
  <si>
    <r>
      <t>0,026</t>
    </r>
    <r>
      <rPr>
        <i/>
        <sz val="6"/>
        <rFont val="Arial"/>
        <family val="2"/>
        <charset val="204"/>
      </rPr>
      <t xml:space="preserve">
26/1000</t>
    </r>
  </si>
  <si>
    <r>
      <t>0,013332</t>
    </r>
    <r>
      <rPr>
        <i/>
        <sz val="6"/>
        <rFont val="Arial"/>
        <family val="2"/>
        <charset val="204"/>
      </rPr>
      <t xml:space="preserve">
(6,132+7,2)/1000</t>
    </r>
  </si>
  <si>
    <t xml:space="preserve">                                       Монолитные стены подвала</t>
  </si>
  <si>
    <r>
      <t>1,159</t>
    </r>
    <r>
      <rPr>
        <i/>
        <sz val="6"/>
        <rFont val="Arial"/>
        <family val="2"/>
        <charset val="204"/>
      </rPr>
      <t xml:space="preserve">
115,9 / 100</t>
    </r>
  </si>
  <si>
    <r>
      <t>4,20436</t>
    </r>
    <r>
      <rPr>
        <i/>
        <sz val="6"/>
        <rFont val="Arial"/>
        <family val="2"/>
        <charset val="204"/>
      </rPr>
      <t xml:space="preserve">
4204,36/1000</t>
    </r>
  </si>
  <si>
    <r>
      <t>6,557</t>
    </r>
    <r>
      <rPr>
        <i/>
        <sz val="6"/>
        <rFont val="Arial"/>
        <family val="2"/>
        <charset val="204"/>
      </rPr>
      <t xml:space="preserve">
6557/1000</t>
    </r>
  </si>
  <si>
    <r>
      <t>1,2285</t>
    </r>
    <r>
      <rPr>
        <i/>
        <sz val="6"/>
        <rFont val="Arial"/>
        <family val="2"/>
        <charset val="204"/>
      </rPr>
      <t xml:space="preserve">
1228,5/1000</t>
    </r>
  </si>
  <si>
    <t>Установка закладных деталей при массе элементов: до 5 кг</t>
  </si>
  <si>
    <t>1 т арматуры, закладных деталей</t>
  </si>
  <si>
    <r>
      <t>ГЭСН06-01-092-11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</si>
  <si>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0,03824</t>
    </r>
    <r>
      <rPr>
        <i/>
        <sz val="6"/>
        <rFont val="Arial"/>
        <family val="2"/>
        <charset val="204"/>
      </rPr>
      <t xml:space="preserve">
4,78*8/1000</t>
    </r>
  </si>
  <si>
    <r>
      <t>0,00384</t>
    </r>
    <r>
      <rPr>
        <i/>
        <sz val="6"/>
        <rFont val="Arial"/>
        <family val="2"/>
        <charset val="204"/>
      </rPr>
      <t xml:space="preserve">
3,84/1000</t>
    </r>
  </si>
  <si>
    <t>101-2216</t>
  </si>
  <si>
    <t>Сталь листовая горячекатаная марки Ст3 толщиной 2-6 мм</t>
  </si>
  <si>
    <r>
      <t>0,034432</t>
    </r>
    <r>
      <rPr>
        <i/>
        <sz val="6"/>
        <rFont val="Arial"/>
        <family val="2"/>
        <charset val="204"/>
      </rPr>
      <t xml:space="preserve">
34,432/1000</t>
    </r>
  </si>
  <si>
    <t>103-0181</t>
  </si>
  <si>
    <t>Трубы стальные электросварные прямошовные со снятой фаской из стали марок БСт2кп-БСт4кп и БСт2пс-БСт4пс наружный диаметр 168 мм, толщина стенки 4 мм</t>
  </si>
  <si>
    <t>м</t>
  </si>
  <si>
    <t>Гидроизоляция боковая обмазочная битумная в 2 слоя по выровненной поверхности бутовой кладки, кирпичу, бетону</t>
  </si>
  <si>
    <t>100 м2 изолируемой поверхности</t>
  </si>
  <si>
    <r>
      <t>ГЭСН08-01-003-07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</si>
  <si>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4,4928</t>
    </r>
    <r>
      <rPr>
        <i/>
        <sz val="6"/>
        <rFont val="Arial"/>
        <family val="2"/>
        <charset val="204"/>
      </rPr>
      <t xml:space="preserve">
449,28 / 100</t>
    </r>
  </si>
  <si>
    <t>Гидроизоляция стен, фундаментов: горизонтальная оклеечная в 2 слоя</t>
  </si>
  <si>
    <r>
      <t>ГЭСН08-01-003-03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</si>
  <si>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Изоляция изделиями из пенопласта на битуме холодных поверхностей: стен и колонн прямоугольных</t>
  </si>
  <si>
    <t>1 м3 изоляции</t>
  </si>
  <si>
    <r>
      <t>ГЭСН26-01-041-01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</si>
  <si>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 xml:space="preserve">                                       Раздел 3. Каркас</t>
  </si>
  <si>
    <t xml:space="preserve">                                       Колонны</t>
  </si>
  <si>
    <t>Установка колонн в стаканы фундаментов массой: до 4 т</t>
  </si>
  <si>
    <r>
      <t>ГЭСН07-05-004-03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</si>
  <si>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Установка колонн на нижестоящие колонны при наибольшей массе монтажных элементов в здании до 5 т, масса колонн: до 3 т</t>
  </si>
  <si>
    <r>
      <t>ГЭСН07-01-014-02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</si>
  <si>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Колонны железобетонные</t>
  </si>
  <si>
    <r>
      <t>ТСЦ-403-0108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</si>
  <si>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 xml:space="preserve">                                       Сборные стены диафрагмы</t>
  </si>
  <si>
    <t>Установка диафрагм жесткости высотой: до 4,8 м, площадью до 15 м2</t>
  </si>
  <si>
    <r>
      <t>ГЭСН07-05-023-08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</si>
  <si>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0,06</t>
    </r>
    <r>
      <rPr>
        <i/>
        <sz val="6"/>
        <rFont val="Arial"/>
        <family val="2"/>
        <charset val="204"/>
      </rPr>
      <t xml:space="preserve">
6 / 100</t>
    </r>
  </si>
  <si>
    <t>Установка диафрагм жесткости высотой: до 3,6 м, площадью до 10 м2</t>
  </si>
  <si>
    <r>
      <t>ГЭСН07-05-023-05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</si>
  <si>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0,08</t>
    </r>
    <r>
      <rPr>
        <i/>
        <sz val="6"/>
        <rFont val="Arial"/>
        <family val="2"/>
        <charset val="204"/>
      </rPr>
      <t xml:space="preserve">
8 / 100</t>
    </r>
  </si>
  <si>
    <t>ТСЦ-403-0084</t>
  </si>
  <si>
    <t>Диафрагмы жесткости железобетонные</t>
  </si>
  <si>
    <t xml:space="preserve">                                       Ригели сборные</t>
  </si>
  <si>
    <t>Укладка ригелей массой: до 1 т</t>
  </si>
  <si>
    <r>
      <t>ГЭСН07-05-007-05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</si>
  <si>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0,42</t>
    </r>
    <r>
      <rPr>
        <i/>
        <sz val="6"/>
        <rFont val="Arial"/>
        <family val="2"/>
        <charset val="204"/>
      </rPr>
      <t xml:space="preserve">
(6+5+2+6+3+20) / 100</t>
    </r>
  </si>
  <si>
    <t>Укладка ригелей массой: до 2 т</t>
  </si>
  <si>
    <r>
      <t>ГЭСН07-05-007-06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</si>
  <si>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0,38</t>
    </r>
    <r>
      <rPr>
        <i/>
        <sz val="6"/>
        <rFont val="Arial"/>
        <family val="2"/>
        <charset val="204"/>
      </rPr>
      <t xml:space="preserve">
(24+6+8) / 100</t>
    </r>
  </si>
  <si>
    <t>Укладка ригелей массой: до 6 т</t>
  </si>
  <si>
    <r>
      <t>ГЭСН07-05-007-09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</si>
  <si>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0,12</t>
    </r>
    <r>
      <rPr>
        <i/>
        <sz val="6"/>
        <rFont val="Arial"/>
        <family val="2"/>
        <charset val="204"/>
      </rPr>
      <t xml:space="preserve">
(4+8) / 100</t>
    </r>
  </si>
  <si>
    <t>ТСЦ-403-0969</t>
  </si>
  <si>
    <t>Ригели железобетонные</t>
  </si>
  <si>
    <t xml:space="preserve">                                       Монолитные ригели</t>
  </si>
  <si>
    <t>Устройство балок для перекрытий, подкрановых и обвязочных на высоте от опорной площадки: более 6 м при высоте балок более 800 мм</t>
  </si>
  <si>
    <t>100 м3 железобетона в деле</t>
  </si>
  <si>
    <r>
      <t>ГЭСН06-01-034-06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</si>
  <si>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0,0576</t>
    </r>
    <r>
      <rPr>
        <i/>
        <sz val="6"/>
        <rFont val="Arial"/>
        <family val="2"/>
        <charset val="204"/>
      </rPr>
      <t xml:space="preserve">
5,76 / 100</t>
    </r>
  </si>
  <si>
    <t>Устройство поясов: в опалубке</t>
  </si>
  <si>
    <r>
      <t>ГЭСН06-01-035-01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</si>
  <si>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0,0567</t>
    </r>
    <r>
      <rPr>
        <i/>
        <sz val="6"/>
        <rFont val="Arial"/>
        <family val="2"/>
        <charset val="204"/>
      </rPr>
      <t xml:space="preserve">
5,67 / 100</t>
    </r>
  </si>
  <si>
    <r>
      <t>ТСЦ-204-0020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</si>
  <si>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0,3125</t>
    </r>
    <r>
      <rPr>
        <i/>
        <sz val="6"/>
        <rFont val="Arial"/>
        <family val="2"/>
        <charset val="204"/>
      </rPr>
      <t xml:space="preserve">
312,5/1000</t>
    </r>
  </si>
  <si>
    <r>
      <t>ТСЦ-204-0035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</si>
  <si>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Горячекатаная арматурная сталь периодического профиля класса А-III, диаметром 32-40 мм</t>
  </si>
  <si>
    <r>
      <t>ТСЦ-204-0027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</si>
  <si>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3,29076</t>
    </r>
    <r>
      <rPr>
        <i/>
        <sz val="6"/>
        <rFont val="Arial"/>
        <family val="2"/>
        <charset val="204"/>
      </rPr>
      <t xml:space="preserve">
(421,92+2868,84)/1000</t>
    </r>
  </si>
  <si>
    <t>Надбавки к ценам заготовок за сборку и сварку каркасов и сеток плоских, диаметром 32-40 мм</t>
  </si>
  <si>
    <r>
      <t>ТСЦ-204-0042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</si>
  <si>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Горячекатаная арматурная сталь периодического профиля класса А-III, диаметром 25-28 мм</t>
  </si>
  <si>
    <r>
      <t>ТСЦ-204-0026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</si>
  <si>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1,3105</t>
    </r>
    <r>
      <rPr>
        <i/>
        <sz val="6"/>
        <rFont val="Arial"/>
        <family val="2"/>
        <charset val="204"/>
      </rPr>
      <t xml:space="preserve">
(760,42+550,08)/1000</t>
    </r>
  </si>
  <si>
    <t>Надбавки к ценам заготовок за сборку и сварку каркасов и сеток плоских, диаметром 25-28 мм</t>
  </si>
  <si>
    <r>
      <t>ТСЦ-204-0041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</si>
  <si>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Горячекатаная арматурная сталь периодического профиля класса А-III, диаметром 20-22 мм</t>
  </si>
  <si>
    <r>
      <t>ТСЦ-204-0025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</si>
  <si>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1,05564</t>
    </r>
    <r>
      <rPr>
        <i/>
        <sz val="6"/>
        <rFont val="Arial"/>
        <family val="2"/>
        <charset val="204"/>
      </rPr>
      <t xml:space="preserve">
(723,32+332,32)/1000</t>
    </r>
  </si>
  <si>
    <t>Надбавки к ценам заготовок за сборку и сварку каркасов и сеток плоских, диаметром 20-22 мм</t>
  </si>
  <si>
    <r>
      <t>ТСЦ-204-0040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</si>
  <si>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ТСЦ-204-0024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</si>
  <si>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0,76596</t>
    </r>
    <r>
      <rPr>
        <i/>
        <sz val="6"/>
        <rFont val="Arial"/>
        <family val="2"/>
        <charset val="204"/>
      </rPr>
      <t xml:space="preserve">
(168,12+597,84)/1000</t>
    </r>
  </si>
  <si>
    <r>
      <t>ТСЦ-204-0039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</si>
  <si>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Горячекатаная арматурная сталь периодического профиля класса А-III, диаметром 14 мм</t>
  </si>
  <si>
    <r>
      <t>ТСЦ-204-0023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</si>
  <si>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0,59928</t>
    </r>
    <r>
      <rPr>
        <i/>
        <sz val="6"/>
        <rFont val="Arial"/>
        <family val="2"/>
        <charset val="204"/>
      </rPr>
      <t xml:space="preserve">
599,28/1000</t>
    </r>
  </si>
  <si>
    <t>Надбавки к ценам заготовок за сборку и сварку каркасов и сеток плоских, диаметром 14 мм</t>
  </si>
  <si>
    <r>
      <t>ТСЦ-204-0038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</si>
  <si>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ТСЦ-204-0022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</si>
  <si>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0,18728</t>
    </r>
    <r>
      <rPr>
        <i/>
        <sz val="6"/>
        <rFont val="Arial"/>
        <family val="2"/>
        <charset val="204"/>
      </rPr>
      <t xml:space="preserve">
187,28/1000</t>
    </r>
  </si>
  <si>
    <r>
      <t>ТСЦ-204-0037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</si>
  <si>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ТСЦ-204-0021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</si>
  <si>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0,46252</t>
    </r>
    <r>
      <rPr>
        <i/>
        <sz val="6"/>
        <rFont val="Arial"/>
        <family val="2"/>
        <charset val="204"/>
      </rPr>
      <t xml:space="preserve">
462,52/1000</t>
    </r>
  </si>
  <si>
    <t>Горячекатаная арматурная сталь гладкая класса А-I, диаметром 10 мм</t>
  </si>
  <si>
    <r>
      <t>ТСЦ-204-0003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</si>
  <si>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0,125</t>
    </r>
    <r>
      <rPr>
        <i/>
        <sz val="6"/>
        <rFont val="Arial"/>
        <family val="2"/>
        <charset val="204"/>
      </rPr>
      <t xml:space="preserve">
125/1000</t>
    </r>
  </si>
  <si>
    <r>
      <t>ТСЦ-204-0036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</si>
  <si>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0,587252</t>
    </r>
    <r>
      <rPr>
        <i/>
        <sz val="6"/>
        <rFont val="Arial"/>
        <family val="2"/>
        <charset val="204"/>
      </rPr>
      <t xml:space="preserve">
0,462252+0,125</t>
    </r>
  </si>
  <si>
    <t>Лист 10х1500х6000</t>
  </si>
  <si>
    <r>
      <t>прайс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</si>
  <si>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0,01896</t>
    </r>
    <r>
      <rPr>
        <i/>
        <sz val="6"/>
        <rFont val="Arial"/>
        <family val="2"/>
        <charset val="204"/>
      </rPr>
      <t xml:space="preserve">
18,96/1000</t>
    </r>
  </si>
  <si>
    <t>Надбавки на сварку каркасов из листов, полос, уголков, швеллеров и двутавров плоских</t>
  </si>
  <si>
    <r>
      <t>ТСЦ-204-0056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</si>
  <si>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0,0478</t>
    </r>
    <r>
      <rPr>
        <i/>
        <sz val="6"/>
        <rFont val="Arial"/>
        <family val="2"/>
        <charset val="204"/>
      </rPr>
      <t xml:space="preserve">
47,8/1000</t>
    </r>
  </si>
  <si>
    <r>
      <t>0,0048</t>
    </r>
    <r>
      <rPr>
        <i/>
        <sz val="6"/>
        <rFont val="Arial"/>
        <family val="2"/>
        <charset val="204"/>
      </rPr>
      <t xml:space="preserve">
(0,48*10)/1000</t>
    </r>
  </si>
  <si>
    <r>
      <t>0,043</t>
    </r>
    <r>
      <rPr>
        <i/>
        <sz val="6"/>
        <rFont val="Arial"/>
        <family val="2"/>
        <charset val="204"/>
      </rPr>
      <t xml:space="preserve">
(4,3*10)/1000</t>
    </r>
  </si>
  <si>
    <t xml:space="preserve">                                       Ветровые ригели</t>
  </si>
  <si>
    <t>Решетчатые конструкции (стойки, опоры, фермы и пр.), сборка с помощью: лебедок ручных (с установкой и снятием их в процессе работы) или вручную (мелких деталей)</t>
  </si>
  <si>
    <t>1 т конструкций</t>
  </si>
  <si>
    <r>
      <t>ГЭСНм38-01-003-04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</si>
  <si>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5,285324</t>
    </r>
    <r>
      <rPr>
        <i/>
        <sz val="6"/>
        <rFont val="Arial"/>
        <family val="2"/>
        <charset val="204"/>
      </rPr>
      <t xml:space="preserve">
1,343672+1,371135+0,2511+0,693888+0,954592+0,085956+0,29325+0,023104+0,036267+0,22294+0,00942</t>
    </r>
  </si>
  <si>
    <t>Монтаж  ригелей в зданий при высоте здания: до 25 м</t>
  </si>
  <si>
    <r>
      <t>ГЭСН09-03-002-12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</si>
  <si>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цена поставщика</t>
  </si>
  <si>
    <t>Труба 100х100х4</t>
  </si>
  <si>
    <r>
      <t>1,343672</t>
    </r>
    <r>
      <rPr>
        <i/>
        <sz val="6"/>
        <rFont val="Arial"/>
        <family val="2"/>
        <charset val="204"/>
      </rPr>
      <t xml:space="preserve">
(114,55*11,73)/1000</t>
    </r>
  </si>
  <si>
    <t>Труба 120х120х4</t>
  </si>
  <si>
    <r>
      <t>1,371135</t>
    </r>
    <r>
      <rPr>
        <i/>
        <sz val="6"/>
        <rFont val="Arial"/>
        <family val="2"/>
        <charset val="204"/>
      </rPr>
      <t xml:space="preserve">
(96,22*14,25)/1000</t>
    </r>
  </si>
  <si>
    <t>Труба 180х180х4</t>
  </si>
  <si>
    <r>
      <t>0,2511</t>
    </r>
    <r>
      <rPr>
        <i/>
        <sz val="6"/>
        <rFont val="Arial"/>
        <family val="2"/>
        <charset val="204"/>
      </rPr>
      <t xml:space="preserve">
(16,2*15,5)/1000</t>
    </r>
  </si>
  <si>
    <t>Швеллер 180х80х4</t>
  </si>
  <si>
    <r>
      <t>0,693888</t>
    </r>
    <r>
      <rPr>
        <i/>
        <sz val="6"/>
        <rFont val="Arial"/>
        <family val="2"/>
        <charset val="204"/>
      </rPr>
      <t xml:space="preserve">
(83,4*8,32)/1000</t>
    </r>
  </si>
  <si>
    <t>Уголок 80х80х6</t>
  </si>
  <si>
    <r>
      <t>цена поставщика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</si>
  <si>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0,954592</t>
    </r>
    <r>
      <rPr>
        <i/>
        <sz val="6"/>
        <rFont val="Arial"/>
        <family val="2"/>
        <charset val="204"/>
      </rPr>
      <t xml:space="preserve">
(129,7*7,36)/1000</t>
    </r>
  </si>
  <si>
    <t>Уголок из листа 3х60х100</t>
  </si>
  <si>
    <r>
      <t>0,085956</t>
    </r>
    <r>
      <rPr>
        <i/>
        <sz val="6"/>
        <rFont val="Arial"/>
        <family val="2"/>
        <charset val="204"/>
      </rPr>
      <t xml:space="preserve">
(22,8*3,77)/1000</t>
    </r>
  </si>
  <si>
    <t>Уголок из листа 4х80х140</t>
  </si>
  <si>
    <r>
      <t>0,29325</t>
    </r>
    <r>
      <rPr>
        <i/>
        <sz val="6"/>
        <rFont val="Arial"/>
        <family val="2"/>
        <charset val="204"/>
      </rPr>
      <t xml:space="preserve">
(42,5*6,9)/1000</t>
    </r>
  </si>
  <si>
    <t>Уголок из листа 4х80х180</t>
  </si>
  <si>
    <r>
      <t>0,023104</t>
    </r>
    <r>
      <rPr>
        <i/>
        <sz val="6"/>
        <rFont val="Arial"/>
        <family val="2"/>
        <charset val="204"/>
      </rPr>
      <t xml:space="preserve">
(3,2*7,22)/1000</t>
    </r>
  </si>
  <si>
    <t>Лист 6х1500х6000</t>
  </si>
  <si>
    <r>
      <t>0,036267</t>
    </r>
    <r>
      <rPr>
        <i/>
        <sz val="6"/>
        <rFont val="Arial"/>
        <family val="2"/>
        <charset val="204"/>
      </rPr>
      <t xml:space="preserve">
(0,77*47,1)/1000</t>
    </r>
  </si>
  <si>
    <t>Лист 8х1500х6000</t>
  </si>
  <si>
    <r>
      <t>0,22294</t>
    </r>
    <r>
      <rPr>
        <i/>
        <sz val="6"/>
        <rFont val="Arial"/>
        <family val="2"/>
        <charset val="204"/>
      </rPr>
      <t xml:space="preserve">
(3,55*62,8)/1000</t>
    </r>
  </si>
  <si>
    <r>
      <t>0,00942</t>
    </r>
    <r>
      <rPr>
        <i/>
        <sz val="6"/>
        <rFont val="Arial"/>
        <family val="2"/>
        <charset val="204"/>
      </rPr>
      <t xml:space="preserve">
(0,12*78,5)/1000</t>
    </r>
  </si>
  <si>
    <t>Установка анкерных болтов: в готовые гнезда с заделкой длиной до 1 м</t>
  </si>
  <si>
    <r>
      <t>ГЭСН06-01-015-01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</si>
  <si>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0,0702</t>
    </r>
    <r>
      <rPr>
        <i/>
        <sz val="6"/>
        <rFont val="Arial"/>
        <family val="2"/>
        <charset val="204"/>
      </rPr>
      <t xml:space="preserve">
70,2/1000</t>
    </r>
  </si>
  <si>
    <t>Огрунтовка металлических поверхностей за один раз: грунтовкой ГФ-021</t>
  </si>
  <si>
    <t>100 м2 окрашиваемой поверхности</t>
  </si>
  <si>
    <r>
      <t>Огрунтовка металлических поверхностей за один раз: грунтовкой ГФ-021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</t>
    </r>
  </si>
  <si>
    <r>
      <t>ГЭСН13-03-002-04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</si>
  <si>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2,5</t>
    </r>
    <r>
      <rPr>
        <i/>
        <sz val="6"/>
        <rFont val="Arial"/>
        <family val="2"/>
        <charset val="204"/>
      </rPr>
      <t xml:space="preserve">
250 / 100</t>
    </r>
  </si>
  <si>
    <r>
      <t>Окраска металлических огрунтованных поверхностей: эмалью ПФ-115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</t>
    </r>
  </si>
  <si>
    <r>
      <t>ГЭСН13-03-004-26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</si>
  <si>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 xml:space="preserve">                                       Полы подвала</t>
  </si>
  <si>
    <r>
      <t>0,4968</t>
    </r>
    <r>
      <rPr>
        <i/>
        <sz val="6"/>
        <rFont val="Arial"/>
        <family val="2"/>
        <charset val="204"/>
      </rPr>
      <t xml:space="preserve">
496,8 / 1000</t>
    </r>
  </si>
  <si>
    <r>
      <t>546,48</t>
    </r>
    <r>
      <rPr>
        <i/>
        <sz val="6"/>
        <rFont val="Arial"/>
        <family val="2"/>
        <charset val="204"/>
      </rPr>
      <t xml:space="preserve">
496,8*1,1</t>
    </r>
  </si>
  <si>
    <t>Устройство подстилающих слоев: бетонных</t>
  </si>
  <si>
    <t>1 м3 подстилающего слоя</t>
  </si>
  <si>
    <r>
      <t>ГЭСН11-01-002-09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</si>
  <si>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74,52</t>
    </r>
    <r>
      <rPr>
        <i/>
        <sz val="6"/>
        <rFont val="Arial"/>
        <family val="2"/>
        <charset val="204"/>
      </rPr>
      <t xml:space="preserve">
0,15*496,8</t>
    </r>
  </si>
  <si>
    <t>Армирование подстилающих слоев и набетонок</t>
  </si>
  <si>
    <r>
      <t>ГЭСН06-01-015-10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</si>
  <si>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Устройство гидроизоляции оклеечной рулонными материалами: на мастике Битуминоль, первый слой</t>
  </si>
  <si>
    <r>
      <t>ГЭСН11-01-004-01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</si>
  <si>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4,968</t>
    </r>
    <r>
      <rPr>
        <i/>
        <sz val="6"/>
        <rFont val="Arial"/>
        <family val="2"/>
        <charset val="204"/>
      </rPr>
      <t xml:space="preserve">
496,8 / 100</t>
    </r>
  </si>
  <si>
    <t xml:space="preserve">                                       Плиты перекрытия и покрытия</t>
  </si>
  <si>
    <t>Установка панелей перекрытий с опиранием: по контуру площадью до 20 м2(подвал)</t>
  </si>
  <si>
    <r>
      <t>ГЭСН07-05-011-03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</si>
  <si>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прайс ООО"КамгэсЗЯБ"</t>
  </si>
  <si>
    <t>ПБ-3.118.15</t>
  </si>
  <si>
    <t>ПБ-2.70.15</t>
  </si>
  <si>
    <t>Установка панелей перекрытий с опиранием: на 2 стороны площадью до 10 м2(подвал)</t>
  </si>
  <si>
    <r>
      <t>ГЭСН07-05-011-06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</si>
  <si>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ПБ-2.46.12</t>
  </si>
  <si>
    <t>ПБ-2.70.12</t>
  </si>
  <si>
    <t>Установка панелей перекрытий с опиранием: по контуру площадью до 5 м2</t>
  </si>
  <si>
    <r>
      <t>ГЭСН07-05-011-01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</si>
  <si>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</t>
    </r>
    <r>
      <rPr>
        <i/>
        <sz val="6"/>
        <rFont val="Arial"/>
        <family val="2"/>
        <charset val="204"/>
      </rPr>
      <t xml:space="preserve">
(6+4) / 100</t>
    </r>
  </si>
  <si>
    <t>ПБ-2.32.15</t>
  </si>
  <si>
    <t>ПБ-2.30.15</t>
  </si>
  <si>
    <t>Установка панелей перекрытий с опиранием: по контуру площадью до 15 м2</t>
  </si>
  <si>
    <r>
      <t>ГЭСН07-05-011-02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</si>
  <si>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0,16</t>
    </r>
    <r>
      <rPr>
        <i/>
        <sz val="6"/>
        <rFont val="Arial"/>
        <family val="2"/>
        <charset val="204"/>
      </rPr>
      <t xml:space="preserve">
(6+1+8+1) / 100</t>
    </r>
  </si>
  <si>
    <t>прайс ООО"Комплекс-с"</t>
  </si>
  <si>
    <t>ПБ-2.62.15</t>
  </si>
  <si>
    <t>Установка панелей перекрытий с опиранием: по контуру площадью до 20 м2</t>
  </si>
  <si>
    <r>
      <t>0,04</t>
    </r>
    <r>
      <rPr>
        <i/>
        <sz val="6"/>
        <rFont val="Arial"/>
        <family val="2"/>
        <charset val="204"/>
      </rPr>
      <t xml:space="preserve">
4 / 100</t>
    </r>
  </si>
  <si>
    <t>Установка панелей перекрытий с опиранием: на 2 стороны площадью до 10 м2</t>
  </si>
  <si>
    <r>
      <t>0,06</t>
    </r>
    <r>
      <rPr>
        <i/>
        <sz val="6"/>
        <rFont val="Arial"/>
        <family val="2"/>
        <charset val="204"/>
      </rPr>
      <t xml:space="preserve">
(2+4) / 100</t>
    </r>
  </si>
  <si>
    <r>
      <t>0,35</t>
    </r>
    <r>
      <rPr>
        <i/>
        <sz val="6"/>
        <rFont val="Arial"/>
        <family val="2"/>
        <charset val="204"/>
      </rPr>
      <t xml:space="preserve">
35 / 100</t>
    </r>
  </si>
  <si>
    <r>
      <t>0,0383</t>
    </r>
    <r>
      <rPr>
        <i/>
        <sz val="6"/>
        <rFont val="Arial"/>
        <family val="2"/>
        <charset val="204"/>
      </rPr>
      <t xml:space="preserve">
(29,56+8,74)/1000</t>
    </r>
  </si>
  <si>
    <r>
      <t>0,0076</t>
    </r>
    <r>
      <rPr>
        <i/>
        <sz val="6"/>
        <rFont val="Arial"/>
        <family val="2"/>
        <charset val="204"/>
      </rPr>
      <t xml:space="preserve">
(3,8*2)/1000</t>
    </r>
  </si>
  <si>
    <r>
      <t>0,00096</t>
    </r>
    <r>
      <rPr>
        <i/>
        <sz val="6"/>
        <rFont val="Arial"/>
        <family val="2"/>
        <charset val="204"/>
      </rPr>
      <t xml:space="preserve">
(4*0,12*2)/1000</t>
    </r>
  </si>
  <si>
    <r>
      <t>0,001008</t>
    </r>
    <r>
      <rPr>
        <i/>
        <sz val="6"/>
        <rFont val="Arial"/>
        <family val="2"/>
        <charset val="204"/>
      </rPr>
      <t xml:space="preserve">
(4*0,126*2)/1000</t>
    </r>
  </si>
  <si>
    <t>Сталь угловая неравнополочная, 160х100х10</t>
  </si>
  <si>
    <r>
      <t>0,00792</t>
    </r>
    <r>
      <rPr>
        <i/>
        <sz val="6"/>
        <rFont val="Arial"/>
        <family val="2"/>
        <charset val="204"/>
      </rPr>
      <t xml:space="preserve">
(3,96*2)/1000</t>
    </r>
  </si>
  <si>
    <r>
      <t>26205,93</t>
    </r>
    <r>
      <rPr>
        <i/>
        <sz val="6"/>
        <rFont val="Arial"/>
        <family val="2"/>
        <charset val="204"/>
      </rPr>
      <t xml:space="preserve">
30923/1,18</t>
    </r>
  </si>
  <si>
    <r>
      <t>0,000816</t>
    </r>
    <r>
      <rPr>
        <i/>
        <sz val="6"/>
        <rFont val="Arial"/>
        <family val="2"/>
        <charset val="204"/>
      </rPr>
      <t xml:space="preserve">
(2*0,204*2)/1000</t>
    </r>
  </si>
  <si>
    <t>Укладка перемычек массой до 0,3 т</t>
  </si>
  <si>
    <r>
      <t>ГЭСН07-05-007-10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</si>
  <si>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0,14</t>
    </r>
    <r>
      <rPr>
        <i/>
        <sz val="6"/>
        <rFont val="Arial"/>
        <family val="2"/>
        <charset val="204"/>
      </rPr>
      <t xml:space="preserve">
14 / 100</t>
    </r>
  </si>
  <si>
    <t>Перемычка брусковая 1ПБ13-1</t>
  </si>
  <si>
    <t>Перемычка брусковая 1ПБ16-1</t>
  </si>
  <si>
    <t xml:space="preserve">                                       Лестницы</t>
  </si>
  <si>
    <t xml:space="preserve">                                       Лестница Л1</t>
  </si>
  <si>
    <t>Устройство лестниц по готовому основанию из отдельных ступеней: гладких</t>
  </si>
  <si>
    <t>100 м ступеней</t>
  </si>
  <si>
    <r>
      <t>ГЭСН07-05-015-01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</si>
  <si>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0,2766</t>
    </r>
    <r>
      <rPr>
        <i/>
        <sz val="6"/>
        <rFont val="Arial"/>
        <family val="2"/>
        <charset val="204"/>
      </rPr>
      <t xml:space="preserve">
27,66 / 100</t>
    </r>
  </si>
  <si>
    <t>Ступени лестничные ЛС 14-Б</t>
  </si>
  <si>
    <r>
      <t>СтройПоставщик</t>
    </r>
    <r>
      <rPr>
        <i/>
        <sz val="9"/>
        <rFont val="Arial"/>
        <family val="2"/>
        <charset val="204"/>
      </rPr>
      <t xml:space="preserve">
И3-Приказ Фед.агент.по строит. и ЖКХ от 07.11.13 №418/ГС</t>
    </r>
  </si>
  <si>
    <t>Ступени лестничные ЛС 12.17-Б</t>
  </si>
  <si>
    <t>Установка площадок массой: до 1 т</t>
  </si>
  <si>
    <r>
      <t>ГЭСН07-05-014-01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</si>
  <si>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Лестничная площадка ЛП 12.5-13.13</t>
  </si>
  <si>
    <r>
      <t>ООО "МаксПром"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</si>
  <si>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Устройство металлических ограждений: с поручнями из твердо лиственных пород</t>
  </si>
  <si>
    <t>100 м ограждения</t>
  </si>
  <si>
    <r>
      <t>ГЭСН07-05-016-01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</si>
  <si>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0,406</t>
    </r>
    <r>
      <rPr>
        <i/>
        <sz val="6"/>
        <rFont val="Arial"/>
        <family val="2"/>
        <charset val="204"/>
      </rPr>
      <t xml:space="preserve">
(36,4+4,2) / 100</t>
    </r>
  </si>
  <si>
    <r>
      <t>0,005</t>
    </r>
    <r>
      <rPr>
        <i/>
        <sz val="6"/>
        <rFont val="Arial"/>
        <family val="2"/>
        <charset val="204"/>
      </rPr>
      <t xml:space="preserve">
5/1000</t>
    </r>
  </si>
  <si>
    <t>Анкер высоких нагруз. HSL-3-G M12/25 Hilti</t>
  </si>
  <si>
    <t>шт</t>
  </si>
  <si>
    <t>Сборка с помощью крана на автомобильном ходу: лестницы прямолинейные и криволинейные с ограждением</t>
  </si>
  <si>
    <r>
      <t>ГЭСНм38-01-004-02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</si>
  <si>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2,001812</t>
    </r>
    <r>
      <rPr>
        <i/>
        <sz val="6"/>
        <rFont val="Arial"/>
        <family val="2"/>
        <charset val="204"/>
      </rPr>
      <t xml:space="preserve">
1,59648+0,1656+0,02208+0,136888+0,03768+0,02826+0,005056+0,009768</t>
    </r>
  </si>
  <si>
    <t>Монтаж лестниц прямолинейных и криволинейных, пожарных с ограждением</t>
  </si>
  <si>
    <r>
      <t>ГЭСН09-03-029-01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</si>
  <si>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Швеллеры № 24 сталь марки Ст3пс</t>
  </si>
  <si>
    <r>
      <t>ТСЦ-101-3692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</si>
  <si>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1,59648</t>
    </r>
    <r>
      <rPr>
        <i/>
        <sz val="6"/>
        <rFont val="Arial"/>
        <family val="2"/>
        <charset val="204"/>
      </rPr>
      <t xml:space="preserve">
(66,52*24)/1000</t>
    </r>
  </si>
  <si>
    <t>Швеллеры № 20 сталь марки Ст3пс</t>
  </si>
  <si>
    <r>
      <t>ТСЦ-101-3690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</si>
  <si>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0,1656</t>
    </r>
    <r>
      <rPr>
        <i/>
        <sz val="6"/>
        <rFont val="Arial"/>
        <family val="2"/>
        <charset val="204"/>
      </rPr>
      <t xml:space="preserve">
(9*18,4)/1000</t>
    </r>
  </si>
  <si>
    <t>Уголок 100х63х8</t>
  </si>
  <si>
    <r>
      <t>0,02208</t>
    </r>
    <r>
      <rPr>
        <i/>
        <sz val="6"/>
        <rFont val="Arial"/>
        <family val="2"/>
        <charset val="204"/>
      </rPr>
      <t xml:space="preserve">
(16*1,38)/1000</t>
    </r>
  </si>
  <si>
    <t>Уголок 90х90х7</t>
  </si>
  <si>
    <r>
      <t>0,136888</t>
    </r>
    <r>
      <rPr>
        <i/>
        <sz val="6"/>
        <rFont val="Arial"/>
        <family val="2"/>
        <charset val="204"/>
      </rPr>
      <t xml:space="preserve">
(14,2*9,64)/1000</t>
    </r>
  </si>
  <si>
    <r>
      <t>0,03768</t>
    </r>
    <r>
      <rPr>
        <i/>
        <sz val="6"/>
        <rFont val="Arial"/>
        <family val="2"/>
        <charset val="204"/>
      </rPr>
      <t xml:space="preserve">
(0,48*78,5)/1000</t>
    </r>
  </si>
  <si>
    <t>Лист 12х1500х6000</t>
  </si>
  <si>
    <r>
      <t>0,02826</t>
    </r>
    <r>
      <rPr>
        <i/>
        <sz val="6"/>
        <rFont val="Arial"/>
        <family val="2"/>
        <charset val="204"/>
      </rPr>
      <t xml:space="preserve">
(0,3*94,2)/1000</t>
    </r>
  </si>
  <si>
    <r>
      <t>0,005056</t>
    </r>
    <r>
      <rPr>
        <i/>
        <sz val="6"/>
        <rFont val="Arial"/>
        <family val="2"/>
        <charset val="204"/>
      </rPr>
      <t xml:space="preserve">
(8*0,632)/1000</t>
    </r>
  </si>
  <si>
    <r>
      <t>0,009768</t>
    </r>
    <r>
      <rPr>
        <i/>
        <sz val="6"/>
        <rFont val="Arial"/>
        <family val="2"/>
        <charset val="204"/>
      </rPr>
      <t xml:space="preserve">
(11*0,888)/1000</t>
    </r>
  </si>
  <si>
    <t xml:space="preserve">                                       Лестница Л2</t>
  </si>
  <si>
    <r>
      <t>0,09</t>
    </r>
    <r>
      <rPr>
        <i/>
        <sz val="6"/>
        <rFont val="Arial"/>
        <family val="2"/>
        <charset val="204"/>
      </rPr>
      <t xml:space="preserve">
(2+7) / 100</t>
    </r>
  </si>
  <si>
    <t>Лестничная площадка ЛП 12.5-16.14</t>
  </si>
  <si>
    <r>
      <t>0,02</t>
    </r>
    <r>
      <rPr>
        <i/>
        <sz val="6"/>
        <rFont val="Arial"/>
        <family val="2"/>
        <charset val="204"/>
      </rPr>
      <t xml:space="preserve">
2 / 100</t>
    </r>
  </si>
  <si>
    <r>
      <t>0,268</t>
    </r>
    <r>
      <rPr>
        <i/>
        <sz val="6"/>
        <rFont val="Arial"/>
        <family val="2"/>
        <charset val="204"/>
      </rPr>
      <t xml:space="preserve">
(18+8,8) / 100</t>
    </r>
  </si>
  <si>
    <r>
      <t>0,036852</t>
    </r>
    <r>
      <rPr>
        <i/>
        <sz val="6"/>
        <rFont val="Arial"/>
        <family val="2"/>
        <charset val="204"/>
      </rPr>
      <t xml:space="preserve">
(0,888*41,5)/1000</t>
    </r>
  </si>
  <si>
    <r>
      <t>0,009</t>
    </r>
    <r>
      <rPr>
        <i/>
        <sz val="6"/>
        <rFont val="Arial"/>
        <family val="2"/>
        <charset val="204"/>
      </rPr>
      <t xml:space="preserve">
9/1000</t>
    </r>
  </si>
  <si>
    <r>
      <t>2,221405</t>
    </r>
    <r>
      <rPr>
        <i/>
        <sz val="6"/>
        <rFont val="Arial"/>
        <family val="2"/>
        <charset val="204"/>
      </rPr>
      <t xml:space="preserve">
0,59555+1,188+0,03036+0,105076+0,120432+0,10048+0,049455+0,02826+0,003792</t>
    </r>
  </si>
  <si>
    <t>ТСЦ-101-5281</t>
  </si>
  <si>
    <t>Швеллеры № 27 сталь марки Ст3пс</t>
  </si>
  <si>
    <r>
      <t>0,59555</t>
    </r>
    <r>
      <rPr>
        <i/>
        <sz val="6"/>
        <rFont val="Arial"/>
        <family val="2"/>
        <charset val="204"/>
      </rPr>
      <t xml:space="preserve">
(21,5*27,7)/1000</t>
    </r>
  </si>
  <si>
    <r>
      <t>1,188</t>
    </r>
    <r>
      <rPr>
        <i/>
        <sz val="6"/>
        <rFont val="Arial"/>
        <family val="2"/>
        <charset val="204"/>
      </rPr>
      <t xml:space="preserve">
(49,5*24)/1000</t>
    </r>
  </si>
  <si>
    <r>
      <t>0,03036</t>
    </r>
    <r>
      <rPr>
        <i/>
        <sz val="6"/>
        <rFont val="Arial"/>
        <family val="2"/>
        <charset val="204"/>
      </rPr>
      <t xml:space="preserve">
(22*1,38)/1000</t>
    </r>
  </si>
  <si>
    <r>
      <t>0,105076</t>
    </r>
    <r>
      <rPr>
        <i/>
        <sz val="6"/>
        <rFont val="Arial"/>
        <family val="2"/>
        <charset val="204"/>
      </rPr>
      <t xml:space="preserve">
(10,9*9,64)/1000</t>
    </r>
  </si>
  <si>
    <t>Уголок 125х125х8</t>
  </si>
  <si>
    <r>
      <t>0,120432</t>
    </r>
    <r>
      <rPr>
        <i/>
        <sz val="6"/>
        <rFont val="Arial"/>
        <family val="2"/>
        <charset val="204"/>
      </rPr>
      <t xml:space="preserve">
(7,72*15,6)/1000</t>
    </r>
  </si>
  <si>
    <r>
      <t>0,10048</t>
    </r>
    <r>
      <rPr>
        <i/>
        <sz val="6"/>
        <rFont val="Arial"/>
        <family val="2"/>
        <charset val="204"/>
      </rPr>
      <t xml:space="preserve">
(1,6*62,8)/1000</t>
    </r>
  </si>
  <si>
    <r>
      <t>0,049455</t>
    </r>
    <r>
      <rPr>
        <i/>
        <sz val="6"/>
        <rFont val="Arial"/>
        <family val="2"/>
        <charset val="204"/>
      </rPr>
      <t xml:space="preserve">
(0,63*78,5)/1000</t>
    </r>
  </si>
  <si>
    <r>
      <t>0,003792</t>
    </r>
    <r>
      <rPr>
        <i/>
        <sz val="6"/>
        <rFont val="Arial"/>
        <family val="2"/>
        <charset val="204"/>
      </rPr>
      <t xml:space="preserve">
(6*0,632)/1000</t>
    </r>
  </si>
  <si>
    <t xml:space="preserve">                                       Лестница Л3</t>
  </si>
  <si>
    <r>
      <t>0,15</t>
    </r>
    <r>
      <rPr>
        <i/>
        <sz val="6"/>
        <rFont val="Arial"/>
        <family val="2"/>
        <charset val="204"/>
      </rPr>
      <t xml:space="preserve">
15 / 100</t>
    </r>
  </si>
  <si>
    <r>
      <t>прайс</t>
    </r>
    <r>
      <rPr>
        <i/>
        <sz val="9"/>
        <rFont val="Arial"/>
        <family val="2"/>
        <charset val="204"/>
      </rPr>
      <t xml:space="preserve">
И3-Приказ Фед.агент.по строит. и ЖКХ от 07.11.13 №418/ГС</t>
    </r>
  </si>
  <si>
    <r>
      <t>0,09</t>
    </r>
    <r>
      <rPr>
        <i/>
        <sz val="6"/>
        <rFont val="Arial"/>
        <family val="2"/>
        <charset val="204"/>
      </rPr>
      <t xml:space="preserve">
(4+5) / 100</t>
    </r>
  </si>
  <si>
    <r>
      <t>0,033478</t>
    </r>
    <r>
      <rPr>
        <i/>
        <sz val="6"/>
        <rFont val="Arial"/>
        <family val="2"/>
        <charset val="204"/>
      </rPr>
      <t xml:space="preserve">
(37,7*0,888)/1000</t>
    </r>
  </si>
  <si>
    <r>
      <t>2,177674</t>
    </r>
    <r>
      <rPr>
        <i/>
        <sz val="6"/>
        <rFont val="Arial"/>
        <family val="2"/>
        <charset val="204"/>
      </rPr>
      <t xml:space="preserve">
0,591395+1,1592+0,03036+0,099292+0,11544+0,10048+0,049455+0,02826+0,003792</t>
    </r>
  </si>
  <si>
    <r>
      <t>0,591395</t>
    </r>
    <r>
      <rPr>
        <i/>
        <sz val="6"/>
        <rFont val="Arial"/>
        <family val="2"/>
        <charset val="204"/>
      </rPr>
      <t xml:space="preserve">
(21,35*27,7)/1000</t>
    </r>
  </si>
  <si>
    <r>
      <t>1,1592</t>
    </r>
    <r>
      <rPr>
        <i/>
        <sz val="6"/>
        <rFont val="Arial"/>
        <family val="2"/>
        <charset val="204"/>
      </rPr>
      <t xml:space="preserve">
(48,3*24)/1000</t>
    </r>
  </si>
  <si>
    <r>
      <t>0,099292</t>
    </r>
    <r>
      <rPr>
        <i/>
        <sz val="6"/>
        <rFont val="Arial"/>
        <family val="2"/>
        <charset val="204"/>
      </rPr>
      <t xml:space="preserve">
(10,3*9,64)/1000</t>
    </r>
  </si>
  <si>
    <r>
      <t>0,11544</t>
    </r>
    <r>
      <rPr>
        <i/>
        <sz val="6"/>
        <rFont val="Arial"/>
        <family val="2"/>
        <charset val="204"/>
      </rPr>
      <t xml:space="preserve">
(7,4*15,6)/1000</t>
    </r>
  </si>
  <si>
    <t xml:space="preserve">                                       Лестница ПЛ1</t>
  </si>
  <si>
    <r>
      <t>0,03705</t>
    </r>
    <r>
      <rPr>
        <i/>
        <sz val="6"/>
        <rFont val="Arial"/>
        <family val="2"/>
        <charset val="204"/>
      </rPr>
      <t xml:space="preserve">
37,05/1000</t>
    </r>
  </si>
  <si>
    <t>Ограждения лестничных проемов, лестничные марши, пожарные лестницы</t>
  </si>
  <si>
    <r>
      <t>ТСЦ-201-0650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</si>
  <si>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Огрунтовка металлических поверхностей за один раз: грунтовкой ГФ-021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</t>
    </r>
  </si>
  <si>
    <r>
      <t>Окраска металлических огрунтованных поверхностей: эмалью ХВ-124</t>
    </r>
    <r>
      <rPr>
        <i/>
        <sz val="7"/>
        <rFont val="Arial"/>
        <family val="2"/>
        <charset val="204"/>
      </rPr>
      <t xml:space="preserve">
(ПЗ=2 (ОЗП=2; ЭМ=2 к расх.; ЗПМ=2; МАТ=2 к расх.; ТЗ=2; ТЗМ=2))</t>
    </r>
  </si>
  <si>
    <r>
      <t>ГЭСН13-03-004-06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</si>
  <si>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 xml:space="preserve">                                       Входа</t>
  </si>
  <si>
    <t xml:space="preserve">                                       Вход№1</t>
  </si>
  <si>
    <t>Рытье ям для установки стоек и столбов глубиной: 0,7 м</t>
  </si>
  <si>
    <t>100 ям</t>
  </si>
  <si>
    <r>
      <t>ГЭСНр51-4-2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</si>
  <si>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Устройство подстилающих слоев: щебеночных</t>
  </si>
  <si>
    <r>
      <t>ГЭСН11-01-002-04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</si>
  <si>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0,09</t>
    </r>
    <r>
      <rPr>
        <i/>
        <sz val="6"/>
        <rFont val="Arial"/>
        <family val="2"/>
        <charset val="204"/>
      </rPr>
      <t xml:space="preserve">
9 / 100</t>
    </r>
  </si>
  <si>
    <t>Устройство стяжек: бетонных толщиной 20 мм</t>
  </si>
  <si>
    <t>100 м2 стяжки</t>
  </si>
  <si>
    <r>
      <t>ГЭСН11-01-011-03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</si>
  <si>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0,4</t>
    </r>
    <r>
      <rPr>
        <i/>
        <sz val="6"/>
        <rFont val="Arial"/>
        <family val="2"/>
        <charset val="204"/>
      </rPr>
      <t xml:space="preserve">
40 / 100</t>
    </r>
  </si>
  <si>
    <r>
      <t>Устройство стяжек: на каждые 5 мм изменения толщины стяжки добавлять или исключать к норме 11-01-011-03</t>
    </r>
    <r>
      <rPr>
        <i/>
        <sz val="7"/>
        <rFont val="Arial"/>
        <family val="2"/>
        <charset val="204"/>
      </rPr>
      <t xml:space="preserve">
(ПЗ=16 (ОЗП=16; ЭМ=16 к расх.; ЗПМ=16; МАТ=16 к расх.; ТЗ=16; ТЗМ=16))</t>
    </r>
  </si>
  <si>
    <r>
      <t>ГЭСН11-01-011-04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</si>
  <si>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0,109022</t>
    </r>
    <r>
      <rPr>
        <i/>
        <sz val="6"/>
        <rFont val="Arial"/>
        <family val="2"/>
        <charset val="204"/>
      </rPr>
      <t xml:space="preserve">
109,022/1000</t>
    </r>
  </si>
  <si>
    <t>Сетка сварная с ячейкой 10 из арматурной стали А-I и А-II диаметром 4 мм</t>
  </si>
  <si>
    <r>
      <t>ТСЦ-204-3893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</si>
  <si>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Надбавки к ценам заготовок за сборку и сварку каркасов и сеток плоских, диаметром 4-6 мм</t>
  </si>
  <si>
    <r>
      <t>ТСЦ-204-0034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</si>
  <si>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Устройство покрытий из плит керамогранитных размером: 40х40 см</t>
  </si>
  <si>
    <t>100 м2 покрытия</t>
  </si>
  <si>
    <r>
      <t>ГЭСН11-01-047-01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</si>
  <si>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0,7817</t>
    </r>
    <r>
      <rPr>
        <i/>
        <sz val="6"/>
        <rFont val="Arial"/>
        <family val="2"/>
        <charset val="204"/>
      </rPr>
      <t xml:space="preserve">
78,17 / 100</t>
    </r>
  </si>
  <si>
    <t>Кладка стен кирпичных наружных: простых при высоте этажа до 4 м</t>
  </si>
  <si>
    <t>1 м3 кладки</t>
  </si>
  <si>
    <r>
      <t>ГЭСН08-02-001-01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</si>
  <si>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Армирование кладки стен и других конструкций</t>
  </si>
  <si>
    <t>1 т металлических изделий</t>
  </si>
  <si>
    <r>
      <t>ГЭСН08-02-007-01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</si>
  <si>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0,10478</t>
    </r>
    <r>
      <rPr>
        <i/>
        <sz val="6"/>
        <rFont val="Arial"/>
        <family val="2"/>
        <charset val="204"/>
      </rPr>
      <t xml:space="preserve">
104,78/1000</t>
    </r>
  </si>
  <si>
    <t>Лестничная площадка ПТ 75.180.14-1,5</t>
  </si>
  <si>
    <t>Ступени лестничные 2ПП 18-5</t>
  </si>
  <si>
    <r>
      <t>0,049</t>
    </r>
    <r>
      <rPr>
        <i/>
        <sz val="6"/>
        <rFont val="Arial"/>
        <family val="2"/>
        <charset val="204"/>
      </rPr>
      <t xml:space="preserve">
4,9 / 100</t>
    </r>
  </si>
  <si>
    <r>
      <t>0,39</t>
    </r>
    <r>
      <rPr>
        <i/>
        <sz val="6"/>
        <rFont val="Arial"/>
        <family val="2"/>
        <charset val="204"/>
      </rPr>
      <t xml:space="preserve">
39 / 100</t>
    </r>
  </si>
  <si>
    <r>
      <t>0,59</t>
    </r>
    <r>
      <rPr>
        <i/>
        <sz val="6"/>
        <rFont val="Arial"/>
        <family val="2"/>
        <charset val="204"/>
      </rPr>
      <t xml:space="preserve">
59 / 100</t>
    </r>
  </si>
  <si>
    <t>Трубы стальные бесшовные, горячедеформированные со снятой фаской из стали марок 15, 20, 25, наружным диаметром 57 мм, толщина стенки 3 мм</t>
  </si>
  <si>
    <r>
      <t>ТСЦ-103-0356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</si>
  <si>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 xml:space="preserve">                                       Вход №2</t>
  </si>
  <si>
    <r>
      <t>2,214</t>
    </r>
    <r>
      <rPr>
        <i/>
        <sz val="6"/>
        <rFont val="Arial"/>
        <family val="2"/>
        <charset val="204"/>
      </rPr>
      <t xml:space="preserve">
1,8*4,1*0,3</t>
    </r>
  </si>
  <si>
    <r>
      <t>0,0075</t>
    </r>
    <r>
      <rPr>
        <i/>
        <sz val="6"/>
        <rFont val="Arial"/>
        <family val="2"/>
        <charset val="204"/>
      </rPr>
      <t xml:space="preserve">
0,75 / 100</t>
    </r>
  </si>
  <si>
    <r>
      <t>0,12</t>
    </r>
    <r>
      <rPr>
        <i/>
        <sz val="6"/>
        <rFont val="Arial"/>
        <family val="2"/>
        <charset val="204"/>
      </rPr>
      <t xml:space="preserve">
12 / 100</t>
    </r>
  </si>
  <si>
    <r>
      <t>0,03354</t>
    </r>
    <r>
      <rPr>
        <i/>
        <sz val="6"/>
        <rFont val="Arial"/>
        <family val="2"/>
        <charset val="204"/>
      </rPr>
      <t xml:space="preserve">
(18,78+14,76)/1000</t>
    </r>
  </si>
  <si>
    <r>
      <t>0,0738</t>
    </r>
    <r>
      <rPr>
        <i/>
        <sz val="6"/>
        <rFont val="Arial"/>
        <family val="2"/>
        <charset val="204"/>
      </rPr>
      <t xml:space="preserve">
7,38 / 100</t>
    </r>
  </si>
  <si>
    <t>Окраска огрунтованных бетонных и оштукатуренных поверхностей: эмалью ПФ-133</t>
  </si>
  <si>
    <r>
      <t>ГЭСН13-03-003-21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</si>
  <si>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0,005</t>
    </r>
    <r>
      <rPr>
        <i/>
        <sz val="6"/>
        <rFont val="Arial"/>
        <family val="2"/>
        <charset val="204"/>
      </rPr>
      <t xml:space="preserve">
0,5/100</t>
    </r>
  </si>
  <si>
    <r>
      <t>0,039902</t>
    </r>
    <r>
      <rPr>
        <i/>
        <sz val="6"/>
        <rFont val="Arial"/>
        <family val="2"/>
        <charset val="204"/>
      </rPr>
      <t xml:space="preserve">
(14,2*2,81)/1000</t>
    </r>
  </si>
  <si>
    <t>Уголок 40х40х4</t>
  </si>
  <si>
    <t>тн</t>
  </si>
  <si>
    <r>
      <t>0,034364</t>
    </r>
    <r>
      <rPr>
        <i/>
        <sz val="6"/>
        <rFont val="Arial"/>
        <family val="2"/>
        <charset val="204"/>
      </rPr>
      <t xml:space="preserve">
(2,42*14,2)/1000</t>
    </r>
  </si>
  <si>
    <t>Горячекатаная арматурная сталь периодического профиля класса А-III, диаметром 6 мм</t>
  </si>
  <si>
    <r>
      <t>ТСЦ-204-0019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</si>
  <si>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r>
      <t>0,005538</t>
    </r>
    <r>
      <rPr>
        <i/>
        <sz val="6"/>
        <rFont val="Arial"/>
        <family val="2"/>
        <charset val="204"/>
      </rPr>
      <t xml:space="preserve">
(0,39*14,2)/1000</t>
    </r>
  </si>
  <si>
    <r>
      <t>0,005</t>
    </r>
    <r>
      <rPr>
        <i/>
        <sz val="6"/>
        <rFont val="Arial"/>
        <family val="2"/>
        <charset val="204"/>
      </rPr>
      <t xml:space="preserve">
0,5 / 100</t>
    </r>
  </si>
  <si>
    <t xml:space="preserve">                                       Вход №3</t>
  </si>
  <si>
    <r>
      <t>1,5309</t>
    </r>
    <r>
      <rPr>
        <i/>
        <sz val="6"/>
        <rFont val="Arial"/>
        <family val="2"/>
        <charset val="204"/>
      </rPr>
      <t xml:space="preserve">
3,78*1,35*0,3</t>
    </r>
  </si>
  <si>
    <r>
      <t>0,01755</t>
    </r>
    <r>
      <rPr>
        <i/>
        <sz val="6"/>
        <rFont val="Arial"/>
        <family val="2"/>
        <charset val="204"/>
      </rPr>
      <t xml:space="preserve">
1,755 / 100</t>
    </r>
  </si>
  <si>
    <r>
      <t>0,01</t>
    </r>
    <r>
      <rPr>
        <i/>
        <sz val="6"/>
        <rFont val="Arial"/>
        <family val="2"/>
        <charset val="204"/>
      </rPr>
      <t xml:space="preserve">
1/100</t>
    </r>
  </si>
  <si>
    <t>Лестничная площадка ПТ 8-13.13</t>
  </si>
  <si>
    <r>
      <t>0,021</t>
    </r>
    <r>
      <rPr>
        <i/>
        <sz val="6"/>
        <rFont val="Arial"/>
        <family val="2"/>
        <charset val="204"/>
      </rPr>
      <t xml:space="preserve">
2,1 / 100</t>
    </r>
  </si>
  <si>
    <t>Ступени лестничные ЛС14-Б</t>
  </si>
  <si>
    <t>Кладка перегородок толщиной 120 мм из камней керамических или силикатных: неармированных при высоте этажа до 4 м</t>
  </si>
  <si>
    <t>100 м2 перегородок (за вычетом проемов)</t>
  </si>
  <si>
    <r>
      <t>ГЭСН08-02-009-03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</si>
  <si>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2,5894</t>
    </r>
    <r>
      <rPr>
        <i/>
        <sz val="6"/>
        <rFont val="Arial"/>
        <family val="2"/>
        <charset val="204"/>
      </rPr>
      <t xml:space="preserve">
258,94 / 100</t>
    </r>
  </si>
  <si>
    <t xml:space="preserve">                                       Приямок</t>
  </si>
  <si>
    <t>Разработка грунта внутри здания в: котлованах глубиной до 3 м площадью до 10 м2</t>
  </si>
  <si>
    <r>
      <t>ГЭСНр51-1-1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</si>
  <si>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0,00448</t>
    </r>
    <r>
      <rPr>
        <i/>
        <sz val="6"/>
        <rFont val="Arial"/>
        <family val="2"/>
        <charset val="204"/>
      </rPr>
      <t xml:space="preserve">
(0,7*0,8*0,8) / 100</t>
    </r>
  </si>
  <si>
    <r>
      <t>0,049</t>
    </r>
    <r>
      <rPr>
        <i/>
        <sz val="6"/>
        <rFont val="Arial"/>
        <family val="2"/>
        <charset val="204"/>
      </rPr>
      <t xml:space="preserve">
0,7*0,7*0,1</t>
    </r>
  </si>
  <si>
    <t>Устройство стен и плоских днищ при толщине: более 150 мм прямоугольных сооружений</t>
  </si>
  <si>
    <r>
      <t>ГЭСН06-01-062-04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</si>
  <si>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0,0023</t>
    </r>
    <r>
      <rPr>
        <i/>
        <sz val="6"/>
        <rFont val="Arial"/>
        <family val="2"/>
        <charset val="204"/>
      </rPr>
      <t xml:space="preserve">
0,23 / 100</t>
    </r>
  </si>
  <si>
    <r>
      <t>0,003621</t>
    </r>
    <r>
      <rPr>
        <i/>
        <sz val="6"/>
        <rFont val="Arial"/>
        <family val="2"/>
        <charset val="204"/>
      </rPr>
      <t xml:space="preserve">
(2,13*1,7)/1000</t>
    </r>
  </si>
  <si>
    <t>Уголок 32х32х3</t>
  </si>
  <si>
    <r>
      <t>0,00146</t>
    </r>
    <r>
      <rPr>
        <i/>
        <sz val="6"/>
        <rFont val="Arial"/>
        <family val="2"/>
        <charset val="204"/>
      </rPr>
      <t xml:space="preserve">
1,46/1000</t>
    </r>
  </si>
  <si>
    <r>
      <t>0,000235</t>
    </r>
    <r>
      <rPr>
        <i/>
        <sz val="6"/>
        <rFont val="Arial"/>
        <family val="2"/>
        <charset val="204"/>
      </rPr>
      <t xml:space="preserve">
(5*0,047)/1000</t>
    </r>
  </si>
  <si>
    <r>
      <t>0,006509</t>
    </r>
    <r>
      <rPr>
        <i/>
        <sz val="6"/>
        <rFont val="Arial"/>
        <family val="2"/>
        <charset val="204"/>
      </rPr>
      <t xml:space="preserve">
(2,26*2,88)/1000</t>
    </r>
  </si>
  <si>
    <r>
      <t>0,0112</t>
    </r>
    <r>
      <rPr>
        <i/>
        <sz val="6"/>
        <rFont val="Arial"/>
        <family val="2"/>
        <charset val="204"/>
      </rPr>
      <t xml:space="preserve">
1,12 / 100</t>
    </r>
  </si>
  <si>
    <t>Установка люков в перекрытиях, площадь проема до 2 м2</t>
  </si>
  <si>
    <t>100 м2 проемов</t>
  </si>
  <si>
    <r>
      <t>ГЭСН10-01-039-05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</si>
  <si>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0,0025</t>
    </r>
    <r>
      <rPr>
        <i/>
        <sz val="6"/>
        <rFont val="Arial"/>
        <family val="2"/>
        <charset val="204"/>
      </rPr>
      <t xml:space="preserve">
(0,5*0,5) / 100</t>
    </r>
  </si>
  <si>
    <t>Прайс-лист</t>
  </si>
  <si>
    <t>Люк SP 537х552 StandartPark</t>
  </si>
  <si>
    <t>Итого прямые затраты по смете в текущих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</si>
  <si>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</si>
  <si>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</si>
  <si>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МДС35 пр.1 т.2 п.4._Производство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ЭМ=1,15; ЗПМ=1,15; ТЗ=1,15; ТЗМ=1,15  (Поз. 1, 4-12, 2-3, 216, 259-260, 13, 55-56, 225-226, 233, 252, 258, 261, 268, 14-15, 109-110, 16-21, 26-27, 34-35, 39-40, 44-47, 52-54, 68-88, 90-91, 103-106, 112, 139-141, 143, 153-154, 161-164, 174-176, 184-187, 197-199, 207-210, 218, 221-223, 227-228, 237, 240, 243-248, 262-267, 22-25, 28, 33, 36-38, 41-43, 48-51, 89, 99-102, 138, 142, 159-160, 173, 181-183, 196, 204-206, 29-30, 59-60, 31-32, 57-58, 61-67, 116-137, 144-152, 165-172, 188-195, 229-232, 234-235, 254-257, 94-98, 156-158, 178-180, 201-203, 212-213, 107-108, 214-215, 242, 249, 269-270, 111, 113-115, 217, 219-220, 224, 236, 238-239, 241, 250-251, 253, 271-272, 93, 155, 177, 200, 211)</t>
  </si>
  <si>
    <t>Накладные расходы</t>
  </si>
  <si>
    <t>Сметная прибыль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</si>
  <si>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</si>
  <si>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</si>
  <si>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</si>
  <si>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</si>
  <si>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</si>
  <si>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</si>
  <si>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</si>
  <si>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Производство работ в зимнее время (ГСН 81-05-02-2001 п. 11.4) 2,2%</t>
  </si>
  <si>
    <t xml:space="preserve">  Непредвиденные затраты 2%</t>
  </si>
  <si>
    <t xml:space="preserve">  Итого с непредвиденными</t>
  </si>
  <si>
    <t xml:space="preserve">  НДС 18%</t>
  </si>
  <si>
    <t xml:space="preserve">  ВСЕГО по смете</t>
  </si>
  <si>
    <t>___________________________19708,180</t>
  </si>
  <si>
    <t>тыс. руб.</t>
  </si>
  <si>
    <t>___________________________1333,935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</si>
  <si>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</si>
  <si>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</si>
  <si>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_______________________________________________________________________________________________10454,67</t>
  </si>
  <si>
    <t>чел.час</t>
  </si>
  <si>
    <t>Трудозатраты механизаторов _______________________________________________________________________________________________</t>
  </si>
  <si>
    <t>_______________________________________________________________________________________________786,25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</si>
  <si>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</si>
  <si>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</si>
  <si>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_______________________________________________________________________________________________366,475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</si>
  <si>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</si>
  <si>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_______________________________________________________________________________________________15655,403</t>
  </si>
  <si>
    <t>Составлен(а) в текущих (прогнозных) ценах по состоянию на 2 кв. 2015г.</t>
  </si>
  <si>
    <t xml:space="preserve"> общестроительные работы</t>
  </si>
  <si>
    <t>Перевозка грузов автомобилями-самосвалами грузоподъемностью 10 т, работающих вне карьера, на расстояние: до 20 км I класс груза(1032м3-фундамент,895м3-полы)+2,5%+1% из ТЧ1сб.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</si>
</sst>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6"/>
      <name val="Arial"/>
      <family val="2"/>
      <charset val="204"/>
    </font>
    <font>
      <i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0" fontId="4" fillId="0" borderId="0" xfId="0" applyFont="1" applyBorder="1"/>
    <xf numFmtId="0" fontId="10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49" fontId="1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top" wrapText="1"/>
    </xf>
    <xf numFmtId="4" fontId="4" fillId="0" borderId="3" xfId="0" applyNumberFormat="1" applyFont="1" applyBorder="1" applyAlignment="1">
      <alignment horizontal="right" vertical="top"/>
    </xf>
    <xf numFmtId="4" fontId="9" fillId="0" borderId="3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341"/>
  <sheetViews>
    <sheetView showGridLines="0" tabSelected="1" topLeftCell="A17" zoomScaleSheetLayoutView="75" workbookViewId="0">
      <selection activeCell="E33" sqref="E33"/>
    </sheetView>
  </sheetViews>
  <sheetFormatPr defaultRowHeight="12.75" outlineLevelRow="2"/>
  <cols>
    <col min="1" max="1" width="4.140625" style="11" customWidth="1"/>
    <col min="2" max="2" width="12.7109375" style="2" customWidth="1"/>
    <col min="3" max="3" width="34.42578125" style="3" customWidth="1"/>
    <col min="4" max="4" width="9.85546875" style="4" customWidth="1"/>
    <col min="5" max="5" width="14.7109375" style="5" customWidth="1"/>
    <col min="6" max="6" width="14.7109375" style="6" customWidth="1"/>
    <col min="7" max="7" width="8.28515625" style="6" customWidth="1"/>
    <col min="8" max="8" width="11.28515625" style="6" customWidth="1"/>
    <col min="9" max="9" width="9.7109375" style="6" customWidth="1"/>
    <col min="10" max="10" width="11.28515625" style="6" customWidth="1"/>
    <col min="11" max="11" width="9.42578125" style="6" customWidth="1"/>
    <col min="12" max="12" width="12" style="6" customWidth="1"/>
    <col min="13" max="14" width="8.28515625" style="6" customWidth="1"/>
    <col min="15" max="16384" width="9.140625" style="8"/>
  </cols>
  <sheetData>
    <row r="1" spans="1:14" outlineLevel="2">
      <c r="A1" s="1" t="s">
        <v>20</v>
      </c>
      <c r="K1" s="7" t="s">
        <v>21</v>
      </c>
    </row>
    <row r="2" spans="1:14" outlineLevel="1">
      <c r="A2" s="9"/>
      <c r="K2" s="9"/>
    </row>
    <row r="3" spans="1:14" outlineLevel="1">
      <c r="A3" s="9"/>
      <c r="K3" s="9"/>
    </row>
    <row r="4" spans="1:14" outlineLevel="1">
      <c r="A4" s="9" t="s">
        <v>23</v>
      </c>
      <c r="K4" s="9" t="s">
        <v>24</v>
      </c>
    </row>
    <row r="5" spans="1:14" outlineLevel="1">
      <c r="A5" s="2" t="s">
        <v>25</v>
      </c>
      <c r="K5" s="10" t="s">
        <v>26</v>
      </c>
    </row>
    <row r="6" spans="1:14">
      <c r="D6" s="6"/>
    </row>
    <row r="7" spans="1:14" ht="15.75">
      <c r="D7" s="6"/>
      <c r="F7" s="18" t="s">
        <v>16</v>
      </c>
      <c r="G7" s="19"/>
    </row>
    <row r="8" spans="1:14" ht="14.25">
      <c r="D8" s="6"/>
      <c r="F8" s="13" t="s">
        <v>0</v>
      </c>
      <c r="G8" s="5"/>
    </row>
    <row r="9" spans="1:14">
      <c r="C9" s="12"/>
      <c r="D9" s="6"/>
      <c r="E9" s="6"/>
    </row>
    <row r="10" spans="1:14" ht="14.25">
      <c r="C10" s="20" t="s">
        <v>18</v>
      </c>
      <c r="D10" s="21" t="s">
        <v>531</v>
      </c>
      <c r="E10" s="14"/>
      <c r="F10" s="22"/>
      <c r="I10" s="15"/>
    </row>
    <row r="11" spans="1:14" ht="14.25">
      <c r="C11" s="23"/>
      <c r="D11" s="16"/>
      <c r="F11" s="17" t="s">
        <v>1</v>
      </c>
      <c r="G11" s="24"/>
      <c r="H11" s="16"/>
      <c r="I11" s="25"/>
    </row>
    <row r="12" spans="1:14">
      <c r="A12" s="26"/>
      <c r="B12" s="27"/>
      <c r="C12" s="12"/>
      <c r="D12" s="6"/>
      <c r="E12" s="6"/>
    </row>
    <row r="13" spans="1:14" ht="14.25">
      <c r="C13" s="28" t="s">
        <v>22</v>
      </c>
      <c r="D13" s="29"/>
      <c r="E13" s="6"/>
      <c r="F13" s="30"/>
      <c r="G13" s="31"/>
    </row>
    <row r="14" spans="1:14" s="33" customFormat="1" ht="14.25">
      <c r="A14" s="13"/>
      <c r="B14" s="32"/>
      <c r="C14" s="28" t="s">
        <v>525</v>
      </c>
      <c r="D14" s="29"/>
      <c r="E14" s="30"/>
      <c r="F14" s="57" t="s">
        <v>516</v>
      </c>
      <c r="G14" s="58"/>
      <c r="H14" s="21" t="s">
        <v>517</v>
      </c>
      <c r="I14" s="30"/>
      <c r="J14" s="30"/>
      <c r="K14" s="30"/>
      <c r="L14" s="30"/>
      <c r="M14" s="30"/>
      <c r="N14" s="30"/>
    </row>
    <row r="15" spans="1:14" s="33" customFormat="1" ht="14.25" hidden="1" outlineLevel="1">
      <c r="A15" s="13"/>
      <c r="B15" s="32"/>
      <c r="C15" s="28" t="s">
        <v>528</v>
      </c>
      <c r="D15" s="29"/>
      <c r="E15" s="30"/>
      <c r="F15" s="57" t="s">
        <v>529</v>
      </c>
      <c r="G15" s="58"/>
      <c r="H15" s="21" t="s">
        <v>517</v>
      </c>
      <c r="I15" s="30"/>
      <c r="J15" s="30"/>
      <c r="K15" s="30"/>
      <c r="L15" s="30"/>
      <c r="M15" s="30"/>
      <c r="N15" s="30"/>
    </row>
    <row r="16" spans="1:14" s="33" customFormat="1" ht="14.25" hidden="1" outlineLevel="1">
      <c r="A16" s="13"/>
      <c r="B16" s="32"/>
      <c r="C16" s="28" t="s">
        <v>526</v>
      </c>
      <c r="D16" s="29"/>
      <c r="E16" s="30"/>
      <c r="F16" s="57" t="s">
        <v>527</v>
      </c>
      <c r="G16" s="58"/>
      <c r="H16" s="21" t="s">
        <v>517</v>
      </c>
      <c r="I16" s="30"/>
      <c r="J16" s="30"/>
      <c r="K16" s="30"/>
      <c r="L16" s="30"/>
      <c r="M16" s="30"/>
      <c r="N16" s="30"/>
    </row>
    <row r="17" spans="1:14" s="33" customFormat="1" ht="14.25" collapsed="1">
      <c r="A17" s="13"/>
      <c r="B17" s="32"/>
      <c r="C17" s="28" t="s">
        <v>519</v>
      </c>
      <c r="D17" s="29"/>
      <c r="E17" s="30"/>
      <c r="F17" s="57" t="s">
        <v>518</v>
      </c>
      <c r="G17" s="58"/>
      <c r="H17" s="21" t="s">
        <v>517</v>
      </c>
      <c r="I17" s="30"/>
      <c r="J17" s="30"/>
      <c r="K17" s="30"/>
      <c r="L17" s="30"/>
      <c r="M17" s="30"/>
      <c r="N17" s="30"/>
    </row>
    <row r="18" spans="1:14" s="33" customFormat="1" ht="14.25" hidden="1" outlineLevel="1">
      <c r="A18" s="13"/>
      <c r="B18" s="32"/>
      <c r="C18" s="28" t="s">
        <v>520</v>
      </c>
      <c r="D18" s="29"/>
      <c r="E18" s="30"/>
      <c r="F18" s="57" t="s">
        <v>521</v>
      </c>
      <c r="G18" s="58"/>
      <c r="H18" s="21" t="s">
        <v>522</v>
      </c>
      <c r="I18" s="30"/>
      <c r="J18" s="30"/>
      <c r="K18" s="30"/>
      <c r="L18" s="30"/>
      <c r="M18" s="30"/>
      <c r="N18" s="30"/>
    </row>
    <row r="19" spans="1:14" s="33" customFormat="1" ht="14.25" hidden="1" outlineLevel="2">
      <c r="A19" s="13"/>
      <c r="B19" s="32"/>
      <c r="C19" s="28" t="s">
        <v>523</v>
      </c>
      <c r="D19" s="29"/>
      <c r="E19" s="30"/>
      <c r="F19" s="57" t="s">
        <v>524</v>
      </c>
      <c r="G19" s="58"/>
      <c r="H19" s="21" t="s">
        <v>522</v>
      </c>
      <c r="I19" s="30"/>
      <c r="J19" s="30"/>
      <c r="K19" s="30"/>
      <c r="L19" s="30"/>
      <c r="M19" s="30"/>
      <c r="N19" s="30"/>
    </row>
    <row r="20" spans="1:14" ht="14.25" collapsed="1">
      <c r="C20" s="28" t="s">
        <v>530</v>
      </c>
      <c r="D20" s="6"/>
      <c r="E20" s="6"/>
    </row>
    <row r="23" spans="1:14" ht="12.75" customHeight="1">
      <c r="A23" s="37" t="s">
        <v>2</v>
      </c>
      <c r="B23" s="38" t="s">
        <v>8</v>
      </c>
      <c r="C23" s="37" t="s">
        <v>3</v>
      </c>
      <c r="D23" s="37" t="s">
        <v>4</v>
      </c>
      <c r="E23" s="39" t="s">
        <v>5</v>
      </c>
      <c r="F23" s="39"/>
      <c r="G23" s="39" t="s">
        <v>11</v>
      </c>
      <c r="H23" s="39"/>
      <c r="I23" s="39"/>
      <c r="J23" s="39"/>
      <c r="K23" s="39"/>
      <c r="L23" s="39"/>
      <c r="M23" s="37" t="s">
        <v>17</v>
      </c>
      <c r="N23" s="37" t="s">
        <v>19</v>
      </c>
    </row>
    <row r="24" spans="1:14" ht="13.5" customHeight="1">
      <c r="A24" s="37"/>
      <c r="B24" s="38"/>
      <c r="C24" s="37"/>
      <c r="D24" s="37"/>
      <c r="E24" s="39" t="s">
        <v>12</v>
      </c>
      <c r="F24" s="39" t="s">
        <v>13</v>
      </c>
      <c r="G24" s="39" t="s">
        <v>12</v>
      </c>
      <c r="H24" s="39" t="s">
        <v>14</v>
      </c>
      <c r="I24" s="37" t="s">
        <v>7</v>
      </c>
      <c r="J24" s="37"/>
      <c r="K24" s="37"/>
      <c r="L24" s="42"/>
      <c r="M24" s="37"/>
      <c r="N24" s="37"/>
    </row>
    <row r="25" spans="1:14" ht="12.75" customHeight="1">
      <c r="A25" s="37"/>
      <c r="B25" s="40"/>
      <c r="C25" s="41"/>
      <c r="D25" s="37"/>
      <c r="E25" s="39"/>
      <c r="F25" s="39"/>
      <c r="G25" s="39"/>
      <c r="H25" s="39"/>
      <c r="I25" s="34" t="s">
        <v>6</v>
      </c>
      <c r="J25" s="34" t="s">
        <v>9</v>
      </c>
      <c r="K25" s="34" t="s">
        <v>10</v>
      </c>
      <c r="L25" s="34" t="s">
        <v>15</v>
      </c>
      <c r="M25" s="37"/>
      <c r="N25" s="37"/>
    </row>
    <row r="26" spans="1:14">
      <c r="A26" s="59">
        <v>1</v>
      </c>
      <c r="B26" s="36">
        <v>2</v>
      </c>
      <c r="C26" s="59">
        <v>3</v>
      </c>
      <c r="D26" s="35">
        <v>4</v>
      </c>
      <c r="E26" s="60">
        <v>5</v>
      </c>
      <c r="F26" s="60">
        <v>6</v>
      </c>
      <c r="G26" s="35">
        <v>7</v>
      </c>
      <c r="H26" s="59">
        <v>8</v>
      </c>
      <c r="I26" s="61">
        <v>9</v>
      </c>
      <c r="J26" s="61">
        <v>10</v>
      </c>
      <c r="K26" s="61">
        <v>11</v>
      </c>
      <c r="L26" s="61">
        <v>12</v>
      </c>
      <c r="M26" s="61">
        <v>13</v>
      </c>
      <c r="N26" s="61">
        <v>14</v>
      </c>
    </row>
    <row r="27" spans="1:14" ht="19.149999999999999" customHeight="1">
      <c r="A27" s="43" t="s">
        <v>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ht="84">
      <c r="A28" s="45">
        <v>1</v>
      </c>
      <c r="B28" s="46" t="s">
        <v>30</v>
      </c>
      <c r="C28" s="47" t="s">
        <v>28</v>
      </c>
      <c r="D28" s="48" t="s">
        <v>29</v>
      </c>
      <c r="E28" s="49"/>
      <c r="F28" s="50" t="s">
        <v>31</v>
      </c>
      <c r="G28" s="51">
        <v>34047.79</v>
      </c>
      <c r="H28" s="51">
        <v>115117.28</v>
      </c>
      <c r="I28" s="51">
        <v>5066.5</v>
      </c>
      <c r="J28" s="51">
        <v>110050.78</v>
      </c>
      <c r="K28" s="51">
        <v>24313.77</v>
      </c>
      <c r="L28" s="51"/>
      <c r="M28" s="51">
        <v>50.99</v>
      </c>
      <c r="N28" s="51">
        <v>147.47999999999999</v>
      </c>
    </row>
    <row r="29" spans="1:14" ht="84">
      <c r="A29" s="45">
        <v>2</v>
      </c>
      <c r="B29" s="46" t="s">
        <v>34</v>
      </c>
      <c r="C29" s="47" t="s">
        <v>33</v>
      </c>
      <c r="D29" s="48" t="s">
        <v>32</v>
      </c>
      <c r="E29" s="49"/>
      <c r="F29" s="50" t="s">
        <v>35</v>
      </c>
      <c r="G29" s="51">
        <v>17598.43</v>
      </c>
      <c r="H29" s="51">
        <v>31316.41</v>
      </c>
      <c r="I29" s="51">
        <v>31316.41</v>
      </c>
      <c r="J29" s="51"/>
      <c r="K29" s="51"/>
      <c r="L29" s="51"/>
      <c r="M29" s="51">
        <v>315.14999999999998</v>
      </c>
      <c r="N29" s="51"/>
    </row>
    <row r="30" spans="1:14" ht="72">
      <c r="A30" s="45">
        <v>3</v>
      </c>
      <c r="B30" s="46" t="s">
        <v>37</v>
      </c>
      <c r="C30" s="47" t="s">
        <v>36</v>
      </c>
      <c r="D30" s="48" t="s">
        <v>32</v>
      </c>
      <c r="E30" s="49"/>
      <c r="F30" s="50" t="s">
        <v>35</v>
      </c>
      <c r="G30" s="51">
        <v>39123.93</v>
      </c>
      <c r="H30" s="51">
        <v>69621.03</v>
      </c>
      <c r="I30" s="51">
        <v>13758.12</v>
      </c>
      <c r="J30" s="51">
        <v>55862.91</v>
      </c>
      <c r="K30" s="51">
        <v>9172.7199999999993</v>
      </c>
      <c r="L30" s="51"/>
      <c r="M30" s="51">
        <v>147.69999999999999</v>
      </c>
      <c r="N30" s="51"/>
    </row>
    <row r="31" spans="1:14" ht="84">
      <c r="A31" s="45">
        <v>4</v>
      </c>
      <c r="B31" s="46" t="s">
        <v>39</v>
      </c>
      <c r="C31" s="47" t="s">
        <v>38</v>
      </c>
      <c r="D31" s="48" t="s">
        <v>29</v>
      </c>
      <c r="E31" s="49"/>
      <c r="F31" s="50" t="s">
        <v>40</v>
      </c>
      <c r="G31" s="51">
        <v>3111.1</v>
      </c>
      <c r="H31" s="51">
        <v>11072.4</v>
      </c>
      <c r="I31" s="51">
        <v>1290.8499999999999</v>
      </c>
      <c r="J31" s="51">
        <v>9781.5499999999993</v>
      </c>
      <c r="K31" s="51">
        <v>2364.2800000000002</v>
      </c>
      <c r="L31" s="51"/>
      <c r="M31" s="51">
        <v>12.99</v>
      </c>
      <c r="N31" s="51">
        <v>14.13</v>
      </c>
    </row>
    <row r="32" spans="1:14" ht="48">
      <c r="A32" s="45">
        <v>5</v>
      </c>
      <c r="B32" s="46" t="s">
        <v>41</v>
      </c>
      <c r="C32" s="47" t="s">
        <v>42</v>
      </c>
      <c r="D32" s="48" t="s">
        <v>43</v>
      </c>
      <c r="E32" s="49"/>
      <c r="F32" s="50" t="s">
        <v>44</v>
      </c>
      <c r="G32" s="51">
        <v>120.24</v>
      </c>
      <c r="H32" s="51">
        <v>727488.07</v>
      </c>
      <c r="I32" s="51"/>
      <c r="J32" s="51">
        <v>727488.07</v>
      </c>
      <c r="K32" s="51"/>
      <c r="L32" s="51"/>
      <c r="M32" s="51"/>
      <c r="N32" s="51"/>
    </row>
    <row r="33" spans="1:14" ht="72">
      <c r="A33" s="45">
        <v>6</v>
      </c>
      <c r="B33" s="46" t="s">
        <v>41</v>
      </c>
      <c r="C33" s="47" t="s">
        <v>532</v>
      </c>
      <c r="D33" s="48" t="s">
        <v>43</v>
      </c>
      <c r="E33" s="49"/>
      <c r="F33" s="50" t="s">
        <v>45</v>
      </c>
      <c r="G33" s="51">
        <v>120.24</v>
      </c>
      <c r="H33" s="51">
        <v>407680.51</v>
      </c>
      <c r="I33" s="51"/>
      <c r="J33" s="51">
        <v>407680.51</v>
      </c>
      <c r="K33" s="51"/>
      <c r="L33" s="51"/>
      <c r="M33" s="51"/>
      <c r="N33" s="51"/>
    </row>
    <row r="34" spans="1:14" ht="84">
      <c r="A34" s="45">
        <v>7</v>
      </c>
      <c r="B34" s="46" t="s">
        <v>47</v>
      </c>
      <c r="C34" s="47" t="s">
        <v>46</v>
      </c>
      <c r="D34" s="48" t="s">
        <v>29</v>
      </c>
      <c r="E34" s="49"/>
      <c r="F34" s="50" t="s">
        <v>48</v>
      </c>
      <c r="G34" s="51">
        <v>4901.38</v>
      </c>
      <c r="H34" s="51">
        <v>5184.68</v>
      </c>
      <c r="I34" s="51"/>
      <c r="J34" s="51">
        <v>5184.68</v>
      </c>
      <c r="K34" s="51">
        <v>1323.42</v>
      </c>
      <c r="L34" s="51"/>
      <c r="M34" s="51"/>
      <c r="N34" s="51">
        <v>9.3800000000000008</v>
      </c>
    </row>
    <row r="35" spans="1:14" ht="20.25">
      <c r="A35" s="45">
        <v>8</v>
      </c>
      <c r="B35" s="46" t="s">
        <v>49</v>
      </c>
      <c r="C35" s="47" t="s">
        <v>50</v>
      </c>
      <c r="D35" s="48" t="s">
        <v>51</v>
      </c>
      <c r="E35" s="49"/>
      <c r="F35" s="50" t="s">
        <v>52</v>
      </c>
      <c r="G35" s="51">
        <v>666.06</v>
      </c>
      <c r="H35" s="51">
        <v>704558.27</v>
      </c>
      <c r="I35" s="51"/>
      <c r="J35" s="51"/>
      <c r="K35" s="51"/>
      <c r="L35" s="51">
        <v>704558.27</v>
      </c>
      <c r="M35" s="51"/>
      <c r="N35" s="51"/>
    </row>
    <row r="36" spans="1:14" ht="84">
      <c r="A36" s="45">
        <v>9</v>
      </c>
      <c r="B36" s="46" t="s">
        <v>47</v>
      </c>
      <c r="C36" s="47" t="s">
        <v>53</v>
      </c>
      <c r="D36" s="48" t="s">
        <v>29</v>
      </c>
      <c r="E36" s="49"/>
      <c r="F36" s="50" t="s">
        <v>54</v>
      </c>
      <c r="G36" s="51">
        <v>4901.38</v>
      </c>
      <c r="H36" s="51">
        <v>4496.3999999999996</v>
      </c>
      <c r="I36" s="51"/>
      <c r="J36" s="51">
        <v>4496.3999999999996</v>
      </c>
      <c r="K36" s="51">
        <v>1147.74</v>
      </c>
      <c r="L36" s="51"/>
      <c r="M36" s="51"/>
      <c r="N36" s="51">
        <v>8.14</v>
      </c>
    </row>
    <row r="37" spans="1:14" ht="20.25">
      <c r="A37" s="45">
        <v>10</v>
      </c>
      <c r="B37" s="46" t="s">
        <v>49</v>
      </c>
      <c r="C37" s="47" t="s">
        <v>50</v>
      </c>
      <c r="D37" s="48" t="s">
        <v>51</v>
      </c>
      <c r="E37" s="49"/>
      <c r="F37" s="50" t="s">
        <v>55</v>
      </c>
      <c r="G37" s="51">
        <v>666.06</v>
      </c>
      <c r="H37" s="51">
        <v>611026.79</v>
      </c>
      <c r="I37" s="51"/>
      <c r="J37" s="51"/>
      <c r="K37" s="51"/>
      <c r="L37" s="51">
        <v>611026.79</v>
      </c>
      <c r="M37" s="51"/>
      <c r="N37" s="51"/>
    </row>
    <row r="38" spans="1:14" ht="84">
      <c r="A38" s="45">
        <v>11</v>
      </c>
      <c r="B38" s="46" t="s">
        <v>58</v>
      </c>
      <c r="C38" s="47" t="s">
        <v>56</v>
      </c>
      <c r="D38" s="48" t="s">
        <v>57</v>
      </c>
      <c r="E38" s="49"/>
      <c r="F38" s="50" t="s">
        <v>59</v>
      </c>
      <c r="G38" s="51">
        <v>2589.73</v>
      </c>
      <c r="H38" s="51">
        <v>51151.7</v>
      </c>
      <c r="I38" s="51">
        <v>26973.78</v>
      </c>
      <c r="J38" s="51">
        <v>24177.919999999998</v>
      </c>
      <c r="K38" s="51">
        <v>7369.38</v>
      </c>
      <c r="L38" s="51"/>
      <c r="M38" s="51">
        <v>247.49</v>
      </c>
      <c r="N38" s="51">
        <v>60.05</v>
      </c>
    </row>
    <row r="39" spans="1:14" ht="84">
      <c r="A39" s="45">
        <v>12</v>
      </c>
      <c r="B39" s="46" t="s">
        <v>62</v>
      </c>
      <c r="C39" s="47" t="s">
        <v>60</v>
      </c>
      <c r="D39" s="48" t="s">
        <v>61</v>
      </c>
      <c r="E39" s="49"/>
      <c r="F39" s="50" t="s">
        <v>63</v>
      </c>
      <c r="G39" s="51">
        <v>11555.19</v>
      </c>
      <c r="H39" s="51">
        <v>22823.52</v>
      </c>
      <c r="I39" s="51">
        <v>2516.41</v>
      </c>
      <c r="J39" s="51">
        <v>17172.509999999998</v>
      </c>
      <c r="K39" s="51">
        <v>3371.96</v>
      </c>
      <c r="L39" s="51">
        <v>3134.6</v>
      </c>
      <c r="M39" s="51">
        <v>27.47</v>
      </c>
      <c r="N39" s="51">
        <v>27.47</v>
      </c>
    </row>
    <row r="40" spans="1:14" ht="19.149999999999999" customHeight="1">
      <c r="A40" s="43" t="s">
        <v>64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 ht="19.149999999999999" customHeight="1">
      <c r="A41" s="52" t="s">
        <v>65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1:14" ht="84">
      <c r="A42" s="45">
        <v>13</v>
      </c>
      <c r="B42" s="46" t="s">
        <v>68</v>
      </c>
      <c r="C42" s="47" t="s">
        <v>66</v>
      </c>
      <c r="D42" s="48" t="s">
        <v>67</v>
      </c>
      <c r="E42" s="49"/>
      <c r="F42" s="51">
        <f>5.36</f>
        <v>5.36</v>
      </c>
      <c r="G42" s="51">
        <v>2039.58</v>
      </c>
      <c r="H42" s="51">
        <v>10932.15</v>
      </c>
      <c r="I42" s="51">
        <v>1340.16</v>
      </c>
      <c r="J42" s="51">
        <v>1383.31</v>
      </c>
      <c r="K42" s="51">
        <v>349.36</v>
      </c>
      <c r="L42" s="51">
        <v>8208.68</v>
      </c>
      <c r="M42" s="51">
        <v>12.86</v>
      </c>
      <c r="N42" s="51">
        <v>2.89</v>
      </c>
    </row>
    <row r="43" spans="1:14" ht="84">
      <c r="A43" s="45">
        <v>14</v>
      </c>
      <c r="B43" s="46" t="s">
        <v>71</v>
      </c>
      <c r="C43" s="47" t="s">
        <v>69</v>
      </c>
      <c r="D43" s="48" t="s">
        <v>70</v>
      </c>
      <c r="E43" s="49"/>
      <c r="F43" s="50" t="s">
        <v>72</v>
      </c>
      <c r="G43" s="51">
        <v>6662.25</v>
      </c>
      <c r="H43" s="51">
        <v>892.74</v>
      </c>
      <c r="I43" s="51">
        <v>417.41</v>
      </c>
      <c r="J43" s="51">
        <v>474.84</v>
      </c>
      <c r="K43" s="51">
        <v>101.97</v>
      </c>
      <c r="L43" s="51">
        <v>0.49</v>
      </c>
      <c r="M43" s="51">
        <v>4.12</v>
      </c>
      <c r="N43" s="51">
        <v>0.59</v>
      </c>
    </row>
    <row r="44" spans="1:14" ht="24">
      <c r="A44" s="45">
        <v>15</v>
      </c>
      <c r="B44" s="46" t="s">
        <v>73</v>
      </c>
      <c r="C44" s="47" t="s">
        <v>74</v>
      </c>
      <c r="D44" s="48" t="s">
        <v>75</v>
      </c>
      <c r="E44" s="49"/>
      <c r="F44" s="50" t="s">
        <v>76</v>
      </c>
      <c r="G44" s="51">
        <v>12.32</v>
      </c>
      <c r="H44" s="51">
        <v>1815.97</v>
      </c>
      <c r="I44" s="51"/>
      <c r="J44" s="51"/>
      <c r="K44" s="51"/>
      <c r="L44" s="51">
        <v>1815.97</v>
      </c>
      <c r="M44" s="51"/>
      <c r="N44" s="51"/>
    </row>
    <row r="45" spans="1:14" ht="84">
      <c r="A45" s="45">
        <v>16</v>
      </c>
      <c r="B45" s="46" t="s">
        <v>79</v>
      </c>
      <c r="C45" s="47" t="s">
        <v>77</v>
      </c>
      <c r="D45" s="48" t="s">
        <v>78</v>
      </c>
      <c r="E45" s="49"/>
      <c r="F45" s="50" t="s">
        <v>80</v>
      </c>
      <c r="G45" s="51">
        <v>320282.08</v>
      </c>
      <c r="H45" s="51">
        <v>52846.54</v>
      </c>
      <c r="I45" s="51">
        <v>2951.29</v>
      </c>
      <c r="J45" s="51">
        <v>1629.58</v>
      </c>
      <c r="K45" s="51">
        <v>421.34</v>
      </c>
      <c r="L45" s="51">
        <v>48265.67</v>
      </c>
      <c r="M45" s="51">
        <v>29.7</v>
      </c>
      <c r="N45" s="51">
        <v>2.97</v>
      </c>
    </row>
    <row r="46" spans="1:14" ht="84">
      <c r="A46" s="45">
        <v>17</v>
      </c>
      <c r="B46" s="46" t="s">
        <v>82</v>
      </c>
      <c r="C46" s="47" t="s">
        <v>81</v>
      </c>
      <c r="D46" s="48" t="s">
        <v>78</v>
      </c>
      <c r="E46" s="49"/>
      <c r="F46" s="50" t="s">
        <v>83</v>
      </c>
      <c r="G46" s="51">
        <v>435149.22</v>
      </c>
      <c r="H46" s="51">
        <v>373183.97</v>
      </c>
      <c r="I46" s="51">
        <v>73456.06</v>
      </c>
      <c r="J46" s="51">
        <v>15345.65</v>
      </c>
      <c r="K46" s="51">
        <v>3888.68</v>
      </c>
      <c r="L46" s="51">
        <v>284382.26</v>
      </c>
      <c r="M46" s="51">
        <v>673.97</v>
      </c>
      <c r="N46" s="51">
        <v>26.84</v>
      </c>
    </row>
    <row r="47" spans="1:14" ht="36">
      <c r="A47" s="45">
        <v>18</v>
      </c>
      <c r="B47" s="46" t="s">
        <v>84</v>
      </c>
      <c r="C47" s="47" t="s">
        <v>85</v>
      </c>
      <c r="D47" s="48" t="s">
        <v>86</v>
      </c>
      <c r="E47" s="49"/>
      <c r="F47" s="50" t="s">
        <v>87</v>
      </c>
      <c r="G47" s="51">
        <v>27707.31</v>
      </c>
      <c r="H47" s="51">
        <v>7693.77</v>
      </c>
      <c r="I47" s="51"/>
      <c r="J47" s="51"/>
      <c r="K47" s="51"/>
      <c r="L47" s="51">
        <v>7693.77</v>
      </c>
      <c r="M47" s="51"/>
      <c r="N47" s="51"/>
    </row>
    <row r="48" spans="1:14" ht="36">
      <c r="A48" s="45">
        <v>19</v>
      </c>
      <c r="B48" s="46" t="s">
        <v>88</v>
      </c>
      <c r="C48" s="47" t="s">
        <v>89</v>
      </c>
      <c r="D48" s="48" t="s">
        <v>86</v>
      </c>
      <c r="E48" s="49"/>
      <c r="F48" s="50" t="s">
        <v>90</v>
      </c>
      <c r="G48" s="51">
        <v>27839.65</v>
      </c>
      <c r="H48" s="51">
        <v>15959.08</v>
      </c>
      <c r="I48" s="51"/>
      <c r="J48" s="51"/>
      <c r="K48" s="51"/>
      <c r="L48" s="51">
        <v>15959.08</v>
      </c>
      <c r="M48" s="51"/>
      <c r="N48" s="51"/>
    </row>
    <row r="49" spans="1:14" ht="36">
      <c r="A49" s="45">
        <v>20</v>
      </c>
      <c r="B49" s="46" t="s">
        <v>91</v>
      </c>
      <c r="C49" s="47" t="s">
        <v>92</v>
      </c>
      <c r="D49" s="48" t="s">
        <v>86</v>
      </c>
      <c r="E49" s="49"/>
      <c r="F49" s="50" t="s">
        <v>93</v>
      </c>
      <c r="G49" s="51">
        <v>27687.33</v>
      </c>
      <c r="H49" s="51">
        <v>18692.55</v>
      </c>
      <c r="I49" s="51"/>
      <c r="J49" s="51"/>
      <c r="K49" s="51"/>
      <c r="L49" s="51">
        <v>18692.55</v>
      </c>
      <c r="M49" s="51"/>
      <c r="N49" s="51"/>
    </row>
    <row r="50" spans="1:14" ht="36">
      <c r="A50" s="45">
        <v>21</v>
      </c>
      <c r="B50" s="46" t="s">
        <v>94</v>
      </c>
      <c r="C50" s="47" t="s">
        <v>95</v>
      </c>
      <c r="D50" s="48" t="s">
        <v>86</v>
      </c>
      <c r="E50" s="49"/>
      <c r="F50" s="50" t="s">
        <v>96</v>
      </c>
      <c r="G50" s="51">
        <v>26939.21</v>
      </c>
      <c r="H50" s="51">
        <v>13674.34</v>
      </c>
      <c r="I50" s="51"/>
      <c r="J50" s="51"/>
      <c r="K50" s="51"/>
      <c r="L50" s="51">
        <v>13674.34</v>
      </c>
      <c r="M50" s="51"/>
      <c r="N50" s="51"/>
    </row>
    <row r="51" spans="1:14" ht="36">
      <c r="A51" s="45">
        <v>22</v>
      </c>
      <c r="B51" s="46" t="s">
        <v>97</v>
      </c>
      <c r="C51" s="47" t="s">
        <v>98</v>
      </c>
      <c r="D51" s="48" t="s">
        <v>86</v>
      </c>
      <c r="E51" s="49"/>
      <c r="F51" s="50" t="s">
        <v>87</v>
      </c>
      <c r="G51" s="51">
        <v>9215.9</v>
      </c>
      <c r="H51" s="51">
        <v>2559.0700000000002</v>
      </c>
      <c r="I51" s="51"/>
      <c r="J51" s="51"/>
      <c r="K51" s="51"/>
      <c r="L51" s="51">
        <v>2559.0700000000002</v>
      </c>
      <c r="M51" s="51"/>
      <c r="N51" s="51"/>
    </row>
    <row r="52" spans="1:14" ht="36">
      <c r="A52" s="45">
        <v>23</v>
      </c>
      <c r="B52" s="46" t="s">
        <v>99</v>
      </c>
      <c r="C52" s="47" t="s">
        <v>100</v>
      </c>
      <c r="D52" s="48" t="s">
        <v>86</v>
      </c>
      <c r="E52" s="49"/>
      <c r="F52" s="50" t="s">
        <v>90</v>
      </c>
      <c r="G52" s="51">
        <v>8305.9500000000007</v>
      </c>
      <c r="H52" s="51">
        <v>4761.3900000000003</v>
      </c>
      <c r="I52" s="51"/>
      <c r="J52" s="51"/>
      <c r="K52" s="51"/>
      <c r="L52" s="51">
        <v>4761.3900000000003</v>
      </c>
      <c r="M52" s="51"/>
      <c r="N52" s="51"/>
    </row>
    <row r="53" spans="1:14" ht="36">
      <c r="A53" s="45">
        <v>24</v>
      </c>
      <c r="B53" s="46" t="s">
        <v>101</v>
      </c>
      <c r="C53" s="47" t="s">
        <v>102</v>
      </c>
      <c r="D53" s="48" t="s">
        <v>86</v>
      </c>
      <c r="E53" s="49"/>
      <c r="F53" s="50" t="s">
        <v>93</v>
      </c>
      <c r="G53" s="51">
        <v>7812.8</v>
      </c>
      <c r="H53" s="51">
        <v>5274.66</v>
      </c>
      <c r="I53" s="51"/>
      <c r="J53" s="51"/>
      <c r="K53" s="51"/>
      <c r="L53" s="51">
        <v>5274.66</v>
      </c>
      <c r="M53" s="51"/>
      <c r="N53" s="51"/>
    </row>
    <row r="54" spans="1:14" ht="36">
      <c r="A54" s="45">
        <v>25</v>
      </c>
      <c r="B54" s="46" t="s">
        <v>103</v>
      </c>
      <c r="C54" s="47" t="s">
        <v>104</v>
      </c>
      <c r="D54" s="48" t="s">
        <v>86</v>
      </c>
      <c r="E54" s="49"/>
      <c r="F54" s="50" t="s">
        <v>96</v>
      </c>
      <c r="G54" s="51">
        <v>6741.93</v>
      </c>
      <c r="H54" s="51">
        <v>3422.2</v>
      </c>
      <c r="I54" s="51"/>
      <c r="J54" s="51"/>
      <c r="K54" s="51"/>
      <c r="L54" s="51">
        <v>3422.2</v>
      </c>
      <c r="M54" s="51"/>
      <c r="N54" s="51"/>
    </row>
    <row r="55" spans="1:14" ht="84">
      <c r="A55" s="45">
        <v>26</v>
      </c>
      <c r="B55" s="46" t="s">
        <v>107</v>
      </c>
      <c r="C55" s="47" t="s">
        <v>105</v>
      </c>
      <c r="D55" s="48" t="s">
        <v>106</v>
      </c>
      <c r="E55" s="49"/>
      <c r="F55" s="50" t="s">
        <v>108</v>
      </c>
      <c r="G55" s="51">
        <v>68721.990000000005</v>
      </c>
      <c r="H55" s="51">
        <v>37406.75</v>
      </c>
      <c r="I55" s="51">
        <v>13610.67</v>
      </c>
      <c r="J55" s="51">
        <v>127.39</v>
      </c>
      <c r="K55" s="51">
        <v>26.39</v>
      </c>
      <c r="L55" s="51">
        <v>23668.69</v>
      </c>
      <c r="M55" s="51">
        <v>117.48</v>
      </c>
      <c r="N55" s="51">
        <v>0.08</v>
      </c>
    </row>
    <row r="56" spans="1:14" ht="20.25">
      <c r="A56" s="45">
        <v>27</v>
      </c>
      <c r="B56" s="46" t="s">
        <v>109</v>
      </c>
      <c r="C56" s="47" t="s">
        <v>110</v>
      </c>
      <c r="D56" s="48" t="s">
        <v>86</v>
      </c>
      <c r="E56" s="49"/>
      <c r="F56" s="50" t="s">
        <v>111</v>
      </c>
      <c r="G56" s="51">
        <v>30575.63</v>
      </c>
      <c r="H56" s="51">
        <v>9354.61</v>
      </c>
      <c r="I56" s="51"/>
      <c r="J56" s="51"/>
      <c r="K56" s="51"/>
      <c r="L56" s="51">
        <v>9354.61</v>
      </c>
      <c r="M56" s="51"/>
      <c r="N56" s="51"/>
    </row>
    <row r="57" spans="1:14" ht="36">
      <c r="A57" s="45">
        <v>28</v>
      </c>
      <c r="B57" s="46" t="s">
        <v>101</v>
      </c>
      <c r="C57" s="47" t="s">
        <v>102</v>
      </c>
      <c r="D57" s="48" t="s">
        <v>86</v>
      </c>
      <c r="E57" s="49"/>
      <c r="F57" s="50" t="s">
        <v>111</v>
      </c>
      <c r="G57" s="51">
        <v>7812.8</v>
      </c>
      <c r="H57" s="51">
        <v>2390.33</v>
      </c>
      <c r="I57" s="51"/>
      <c r="J57" s="51"/>
      <c r="K57" s="51"/>
      <c r="L57" s="51">
        <v>2390.33</v>
      </c>
      <c r="M57" s="51"/>
      <c r="N57" s="51"/>
    </row>
    <row r="58" spans="1:14" ht="84">
      <c r="A58" s="45">
        <v>29</v>
      </c>
      <c r="B58" s="46" t="s">
        <v>114</v>
      </c>
      <c r="C58" s="47" t="s">
        <v>112</v>
      </c>
      <c r="D58" s="48" t="s">
        <v>113</v>
      </c>
      <c r="E58" s="49"/>
      <c r="F58" s="50" t="s">
        <v>115</v>
      </c>
      <c r="G58" s="51">
        <v>140193.71</v>
      </c>
      <c r="H58" s="51">
        <v>33646.49</v>
      </c>
      <c r="I58" s="51">
        <v>8479.0400000000009</v>
      </c>
      <c r="J58" s="51">
        <v>20195.669999999998</v>
      </c>
      <c r="K58" s="51">
        <v>4072.84</v>
      </c>
      <c r="L58" s="51">
        <v>4971.78</v>
      </c>
      <c r="M58" s="51">
        <v>74.06</v>
      </c>
      <c r="N58" s="51">
        <v>21.87</v>
      </c>
    </row>
    <row r="59" spans="1:14">
      <c r="A59" s="45">
        <v>30</v>
      </c>
      <c r="B59" s="46" t="s">
        <v>116</v>
      </c>
      <c r="C59" s="47" t="s">
        <v>117</v>
      </c>
      <c r="D59" s="48" t="s">
        <v>118</v>
      </c>
      <c r="E59" s="49"/>
      <c r="F59" s="51">
        <v>24</v>
      </c>
      <c r="G59" s="51">
        <v>12000</v>
      </c>
      <c r="H59" s="51">
        <v>288000</v>
      </c>
      <c r="I59" s="51"/>
      <c r="J59" s="51"/>
      <c r="K59" s="51"/>
      <c r="L59" s="51">
        <v>288000</v>
      </c>
      <c r="M59" s="51"/>
      <c r="N59" s="51"/>
    </row>
    <row r="60" spans="1:14" ht="84">
      <c r="A60" s="45">
        <v>31</v>
      </c>
      <c r="B60" s="46" t="s">
        <v>121</v>
      </c>
      <c r="C60" s="47" t="s">
        <v>119</v>
      </c>
      <c r="D60" s="48" t="s">
        <v>120</v>
      </c>
      <c r="E60" s="49"/>
      <c r="F60" s="51">
        <v>4.03</v>
      </c>
      <c r="G60" s="51">
        <v>8608.9699999999993</v>
      </c>
      <c r="H60" s="51">
        <v>34694.15</v>
      </c>
      <c r="I60" s="51">
        <v>13489.22</v>
      </c>
      <c r="J60" s="51">
        <v>954.95</v>
      </c>
      <c r="K60" s="51">
        <v>177.52</v>
      </c>
      <c r="L60" s="51">
        <v>20249.98</v>
      </c>
      <c r="M60" s="51">
        <v>116.43</v>
      </c>
      <c r="N60" s="51">
        <v>0.52</v>
      </c>
    </row>
    <row r="61" spans="1:14" ht="20.25">
      <c r="A61" s="45">
        <v>32</v>
      </c>
      <c r="B61" s="46" t="s">
        <v>116</v>
      </c>
      <c r="C61" s="47" t="s">
        <v>122</v>
      </c>
      <c r="D61" s="48" t="s">
        <v>123</v>
      </c>
      <c r="E61" s="49"/>
      <c r="F61" s="50" t="s">
        <v>124</v>
      </c>
      <c r="G61" s="50" t="s">
        <v>125</v>
      </c>
      <c r="H61" s="51">
        <v>3319.32</v>
      </c>
      <c r="I61" s="51"/>
      <c r="J61" s="51"/>
      <c r="K61" s="51"/>
      <c r="L61" s="51">
        <v>3319.32</v>
      </c>
      <c r="M61" s="51"/>
      <c r="N61" s="51"/>
    </row>
    <row r="62" spans="1:14" ht="36">
      <c r="A62" s="45">
        <v>33</v>
      </c>
      <c r="B62" s="46" t="s">
        <v>101</v>
      </c>
      <c r="C62" s="47" t="s">
        <v>102</v>
      </c>
      <c r="D62" s="48" t="s">
        <v>86</v>
      </c>
      <c r="E62" s="49"/>
      <c r="F62" s="50" t="s">
        <v>124</v>
      </c>
      <c r="G62" s="51">
        <v>7812.8</v>
      </c>
      <c r="H62" s="51">
        <v>1020.04</v>
      </c>
      <c r="I62" s="51"/>
      <c r="J62" s="51"/>
      <c r="K62" s="51"/>
      <c r="L62" s="51">
        <v>1020.04</v>
      </c>
      <c r="M62" s="51"/>
      <c r="N62" s="51"/>
    </row>
    <row r="63" spans="1:14" ht="19.149999999999999" customHeight="1">
      <c r="A63" s="52" t="s">
        <v>126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9.149999999999999" customHeight="1">
      <c r="A64" s="52" t="s">
        <v>127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84">
      <c r="A65" s="45">
        <v>34</v>
      </c>
      <c r="B65" s="46" t="s">
        <v>129</v>
      </c>
      <c r="C65" s="47" t="s">
        <v>128</v>
      </c>
      <c r="D65" s="48" t="s">
        <v>78</v>
      </c>
      <c r="E65" s="49"/>
      <c r="F65" s="50" t="s">
        <v>130</v>
      </c>
      <c r="G65" s="51">
        <v>512359.95</v>
      </c>
      <c r="H65" s="51">
        <v>8915.06</v>
      </c>
      <c r="I65" s="51">
        <v>2108.7399999999998</v>
      </c>
      <c r="J65" s="51">
        <v>539.53</v>
      </c>
      <c r="K65" s="51">
        <v>111.34</v>
      </c>
      <c r="L65" s="51">
        <v>6266.79</v>
      </c>
      <c r="M65" s="51">
        <v>18.87</v>
      </c>
      <c r="N65" s="51">
        <v>0.72</v>
      </c>
    </row>
    <row r="66" spans="1:14" ht="36">
      <c r="A66" s="45">
        <v>35</v>
      </c>
      <c r="B66" s="46" t="s">
        <v>88</v>
      </c>
      <c r="C66" s="47" t="s">
        <v>89</v>
      </c>
      <c r="D66" s="48" t="s">
        <v>86</v>
      </c>
      <c r="E66" s="49"/>
      <c r="F66" s="50" t="s">
        <v>131</v>
      </c>
      <c r="G66" s="51">
        <v>27839.65</v>
      </c>
      <c r="H66" s="51">
        <v>434.3</v>
      </c>
      <c r="I66" s="51"/>
      <c r="J66" s="51"/>
      <c r="K66" s="51"/>
      <c r="L66" s="51">
        <v>434.3</v>
      </c>
      <c r="M66" s="51"/>
      <c r="N66" s="51"/>
    </row>
    <row r="67" spans="1:14" ht="36">
      <c r="A67" s="45">
        <v>36</v>
      </c>
      <c r="B67" s="46" t="s">
        <v>99</v>
      </c>
      <c r="C67" s="47" t="s">
        <v>100</v>
      </c>
      <c r="D67" s="48" t="s">
        <v>86</v>
      </c>
      <c r="E67" s="49"/>
      <c r="F67" s="50" t="s">
        <v>131</v>
      </c>
      <c r="G67" s="51">
        <v>8305.9500000000007</v>
      </c>
      <c r="H67" s="51">
        <v>129.57</v>
      </c>
      <c r="I67" s="51"/>
      <c r="J67" s="51"/>
      <c r="K67" s="51"/>
      <c r="L67" s="51">
        <v>129.57</v>
      </c>
      <c r="M67" s="51"/>
      <c r="N67" s="51"/>
    </row>
    <row r="68" spans="1:14" ht="36">
      <c r="A68" s="45">
        <v>37</v>
      </c>
      <c r="B68" s="46" t="s">
        <v>132</v>
      </c>
      <c r="C68" s="47" t="s">
        <v>133</v>
      </c>
      <c r="D68" s="48" t="s">
        <v>86</v>
      </c>
      <c r="E68" s="49"/>
      <c r="F68" s="50" t="s">
        <v>134</v>
      </c>
      <c r="G68" s="51">
        <v>28243.57</v>
      </c>
      <c r="H68" s="51">
        <v>156.24</v>
      </c>
      <c r="I68" s="51"/>
      <c r="J68" s="51"/>
      <c r="K68" s="51"/>
      <c r="L68" s="51">
        <v>156.24</v>
      </c>
      <c r="M68" s="51"/>
      <c r="N68" s="51"/>
    </row>
    <row r="69" spans="1:14" ht="36">
      <c r="A69" s="45">
        <v>38</v>
      </c>
      <c r="B69" s="46" t="s">
        <v>135</v>
      </c>
      <c r="C69" s="47" t="s">
        <v>136</v>
      </c>
      <c r="D69" s="48" t="s">
        <v>86</v>
      </c>
      <c r="E69" s="49"/>
      <c r="F69" s="50" t="s">
        <v>134</v>
      </c>
      <c r="G69" s="51">
        <v>11465.9</v>
      </c>
      <c r="H69" s="51">
        <v>63.43</v>
      </c>
      <c r="I69" s="51"/>
      <c r="J69" s="51"/>
      <c r="K69" s="51"/>
      <c r="L69" s="51">
        <v>63.43</v>
      </c>
      <c r="M69" s="51"/>
      <c r="N69" s="51"/>
    </row>
    <row r="70" spans="1:14" ht="19.149999999999999" customHeight="1">
      <c r="A70" s="52" t="s">
        <v>137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1:14" ht="84">
      <c r="A71" s="45">
        <v>39</v>
      </c>
      <c r="B71" s="46" t="s">
        <v>129</v>
      </c>
      <c r="C71" s="47" t="s">
        <v>128</v>
      </c>
      <c r="D71" s="48" t="s">
        <v>78</v>
      </c>
      <c r="E71" s="49"/>
      <c r="F71" s="50" t="s">
        <v>138</v>
      </c>
      <c r="G71" s="51">
        <v>512359.95</v>
      </c>
      <c r="H71" s="51">
        <v>16088.1</v>
      </c>
      <c r="I71" s="51">
        <v>3805.43</v>
      </c>
      <c r="J71" s="51">
        <v>973.64</v>
      </c>
      <c r="K71" s="51">
        <v>200.92</v>
      </c>
      <c r="L71" s="51">
        <v>11309.03</v>
      </c>
      <c r="M71" s="51">
        <v>34.06</v>
      </c>
      <c r="N71" s="51">
        <v>1.3</v>
      </c>
    </row>
    <row r="72" spans="1:14" ht="36">
      <c r="A72" s="45">
        <v>40</v>
      </c>
      <c r="B72" s="46" t="s">
        <v>88</v>
      </c>
      <c r="C72" s="47" t="s">
        <v>89</v>
      </c>
      <c r="D72" s="48" t="s">
        <v>86</v>
      </c>
      <c r="E72" s="49"/>
      <c r="F72" s="50" t="s">
        <v>139</v>
      </c>
      <c r="G72" s="51">
        <v>27839.65</v>
      </c>
      <c r="H72" s="51">
        <v>723.83</v>
      </c>
      <c r="I72" s="51"/>
      <c r="J72" s="51"/>
      <c r="K72" s="51"/>
      <c r="L72" s="51">
        <v>723.83</v>
      </c>
      <c r="M72" s="51"/>
      <c r="N72" s="51"/>
    </row>
    <row r="73" spans="1:14" ht="36">
      <c r="A73" s="45">
        <v>41</v>
      </c>
      <c r="B73" s="46" t="s">
        <v>99</v>
      </c>
      <c r="C73" s="47" t="s">
        <v>100</v>
      </c>
      <c r="D73" s="48" t="s">
        <v>86</v>
      </c>
      <c r="E73" s="49"/>
      <c r="F73" s="50" t="s">
        <v>139</v>
      </c>
      <c r="G73" s="51">
        <v>8305.9500000000007</v>
      </c>
      <c r="H73" s="51">
        <v>215.95</v>
      </c>
      <c r="I73" s="51"/>
      <c r="J73" s="51"/>
      <c r="K73" s="51"/>
      <c r="L73" s="51">
        <v>215.95</v>
      </c>
      <c r="M73" s="51"/>
      <c r="N73" s="51"/>
    </row>
    <row r="74" spans="1:14" ht="36">
      <c r="A74" s="45">
        <v>42</v>
      </c>
      <c r="B74" s="46" t="s">
        <v>132</v>
      </c>
      <c r="C74" s="47" t="s">
        <v>133</v>
      </c>
      <c r="D74" s="48" t="s">
        <v>86</v>
      </c>
      <c r="E74" s="49"/>
      <c r="F74" s="50" t="s">
        <v>140</v>
      </c>
      <c r="G74" s="51">
        <v>28243.57</v>
      </c>
      <c r="H74" s="51">
        <v>376.54</v>
      </c>
      <c r="I74" s="51"/>
      <c r="J74" s="51"/>
      <c r="K74" s="51"/>
      <c r="L74" s="51">
        <v>376.54</v>
      </c>
      <c r="M74" s="51"/>
      <c r="N74" s="51"/>
    </row>
    <row r="75" spans="1:14" ht="36">
      <c r="A75" s="45">
        <v>43</v>
      </c>
      <c r="B75" s="46" t="s">
        <v>135</v>
      </c>
      <c r="C75" s="47" t="s">
        <v>136</v>
      </c>
      <c r="D75" s="48" t="s">
        <v>86</v>
      </c>
      <c r="E75" s="49"/>
      <c r="F75" s="50" t="s">
        <v>140</v>
      </c>
      <c r="G75" s="51">
        <v>11465.9</v>
      </c>
      <c r="H75" s="51">
        <v>152.86000000000001</v>
      </c>
      <c r="I75" s="51"/>
      <c r="J75" s="51"/>
      <c r="K75" s="51"/>
      <c r="L75" s="51">
        <v>152.86000000000001</v>
      </c>
      <c r="M75" s="51"/>
      <c r="N75" s="51"/>
    </row>
    <row r="76" spans="1:14" ht="19.149999999999999" customHeight="1">
      <c r="A76" s="52" t="s">
        <v>141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1:14" ht="84">
      <c r="A77" s="45">
        <v>44</v>
      </c>
      <c r="B77" s="46" t="s">
        <v>129</v>
      </c>
      <c r="C77" s="47" t="s">
        <v>128</v>
      </c>
      <c r="D77" s="48" t="s">
        <v>78</v>
      </c>
      <c r="E77" s="49"/>
      <c r="F77" s="50" t="s">
        <v>142</v>
      </c>
      <c r="G77" s="51">
        <v>576664.84</v>
      </c>
      <c r="H77" s="51">
        <v>668354.55000000005</v>
      </c>
      <c r="I77" s="51">
        <v>140461.63</v>
      </c>
      <c r="J77" s="51">
        <v>12226.22</v>
      </c>
      <c r="K77" s="51">
        <v>1171.26</v>
      </c>
      <c r="L77" s="51">
        <v>515666.7</v>
      </c>
      <c r="M77" s="51">
        <v>1257.04</v>
      </c>
      <c r="N77" s="51">
        <v>48.02</v>
      </c>
    </row>
    <row r="78" spans="1:14" ht="36">
      <c r="A78" s="45">
        <v>45</v>
      </c>
      <c r="B78" s="46" t="s">
        <v>91</v>
      </c>
      <c r="C78" s="47" t="s">
        <v>92</v>
      </c>
      <c r="D78" s="48" t="s">
        <v>86</v>
      </c>
      <c r="E78" s="49"/>
      <c r="F78" s="50" t="s">
        <v>143</v>
      </c>
      <c r="G78" s="51">
        <v>27687.33</v>
      </c>
      <c r="H78" s="51">
        <v>116407.5</v>
      </c>
      <c r="I78" s="51"/>
      <c r="J78" s="51"/>
      <c r="K78" s="51"/>
      <c r="L78" s="51">
        <v>116407.5</v>
      </c>
      <c r="M78" s="51"/>
      <c r="N78" s="51"/>
    </row>
    <row r="79" spans="1:14" ht="36">
      <c r="A79" s="45">
        <v>46</v>
      </c>
      <c r="B79" s="46" t="s">
        <v>94</v>
      </c>
      <c r="C79" s="47" t="s">
        <v>95</v>
      </c>
      <c r="D79" s="48" t="s">
        <v>86</v>
      </c>
      <c r="E79" s="49"/>
      <c r="F79" s="50" t="s">
        <v>144</v>
      </c>
      <c r="G79" s="51">
        <v>26939.21</v>
      </c>
      <c r="H79" s="51">
        <v>176640.4</v>
      </c>
      <c r="I79" s="51"/>
      <c r="J79" s="51"/>
      <c r="K79" s="51"/>
      <c r="L79" s="51">
        <v>176640.4</v>
      </c>
      <c r="M79" s="51"/>
      <c r="N79" s="51"/>
    </row>
    <row r="80" spans="1:14" ht="36">
      <c r="A80" s="45">
        <v>47</v>
      </c>
      <c r="B80" s="46" t="s">
        <v>88</v>
      </c>
      <c r="C80" s="47" t="s">
        <v>89</v>
      </c>
      <c r="D80" s="48" t="s">
        <v>86</v>
      </c>
      <c r="E80" s="49"/>
      <c r="F80" s="50" t="s">
        <v>145</v>
      </c>
      <c r="G80" s="51">
        <v>27839.65</v>
      </c>
      <c r="H80" s="51">
        <v>34201.01</v>
      </c>
      <c r="I80" s="51"/>
      <c r="J80" s="51"/>
      <c r="K80" s="51"/>
      <c r="L80" s="51">
        <v>34201.01</v>
      </c>
      <c r="M80" s="51"/>
      <c r="N80" s="51"/>
    </row>
    <row r="81" spans="1:14" ht="36">
      <c r="A81" s="45">
        <v>48</v>
      </c>
      <c r="B81" s="46" t="s">
        <v>101</v>
      </c>
      <c r="C81" s="47" t="s">
        <v>102</v>
      </c>
      <c r="D81" s="48" t="s">
        <v>86</v>
      </c>
      <c r="E81" s="49"/>
      <c r="F81" s="50" t="s">
        <v>143</v>
      </c>
      <c r="G81" s="51">
        <v>7812.8</v>
      </c>
      <c r="H81" s="51">
        <v>32847.82</v>
      </c>
      <c r="I81" s="51"/>
      <c r="J81" s="51"/>
      <c r="K81" s="51"/>
      <c r="L81" s="51">
        <v>32847.82</v>
      </c>
      <c r="M81" s="51"/>
      <c r="N81" s="51"/>
    </row>
    <row r="82" spans="1:14" ht="36">
      <c r="A82" s="45">
        <v>49</v>
      </c>
      <c r="B82" s="46" t="s">
        <v>103</v>
      </c>
      <c r="C82" s="47" t="s">
        <v>104</v>
      </c>
      <c r="D82" s="48" t="s">
        <v>86</v>
      </c>
      <c r="E82" s="49"/>
      <c r="F82" s="50" t="s">
        <v>144</v>
      </c>
      <c r="G82" s="51">
        <v>6741.93</v>
      </c>
      <c r="H82" s="51">
        <v>44206.84</v>
      </c>
      <c r="I82" s="51"/>
      <c r="J82" s="51"/>
      <c r="K82" s="51"/>
      <c r="L82" s="51">
        <v>44206.84</v>
      </c>
      <c r="M82" s="51"/>
      <c r="N82" s="51"/>
    </row>
    <row r="83" spans="1:14" ht="36">
      <c r="A83" s="45">
        <v>50</v>
      </c>
      <c r="B83" s="46" t="s">
        <v>99</v>
      </c>
      <c r="C83" s="47" t="s">
        <v>100</v>
      </c>
      <c r="D83" s="48" t="s">
        <v>86</v>
      </c>
      <c r="E83" s="49"/>
      <c r="F83" s="50" t="s">
        <v>145</v>
      </c>
      <c r="G83" s="51">
        <v>8305.9500000000007</v>
      </c>
      <c r="H83" s="51">
        <v>10203.86</v>
      </c>
      <c r="I83" s="51"/>
      <c r="J83" s="51"/>
      <c r="K83" s="51"/>
      <c r="L83" s="51">
        <v>10203.86</v>
      </c>
      <c r="M83" s="51"/>
      <c r="N83" s="51"/>
    </row>
    <row r="84" spans="1:14" ht="84">
      <c r="A84" s="45">
        <v>51</v>
      </c>
      <c r="B84" s="46" t="s">
        <v>148</v>
      </c>
      <c r="C84" s="47" t="s">
        <v>146</v>
      </c>
      <c r="D84" s="48" t="s">
        <v>147</v>
      </c>
      <c r="E84" s="49"/>
      <c r="F84" s="50" t="s">
        <v>149</v>
      </c>
      <c r="G84" s="51">
        <v>9334.81</v>
      </c>
      <c r="H84" s="51">
        <v>356.96</v>
      </c>
      <c r="I84" s="51">
        <v>351</v>
      </c>
      <c r="J84" s="51">
        <v>5.96</v>
      </c>
      <c r="K84" s="51">
        <v>1.24</v>
      </c>
      <c r="L84" s="51"/>
      <c r="M84" s="51">
        <v>3.46</v>
      </c>
      <c r="N84" s="51">
        <v>0.03</v>
      </c>
    </row>
    <row r="85" spans="1:14" ht="36">
      <c r="A85" s="45">
        <v>52</v>
      </c>
      <c r="B85" s="46" t="s">
        <v>91</v>
      </c>
      <c r="C85" s="47" t="s">
        <v>92</v>
      </c>
      <c r="D85" s="48" t="s">
        <v>86</v>
      </c>
      <c r="E85" s="49"/>
      <c r="F85" s="50" t="s">
        <v>150</v>
      </c>
      <c r="G85" s="51">
        <v>27687.33</v>
      </c>
      <c r="H85" s="51">
        <v>106.32</v>
      </c>
      <c r="I85" s="51"/>
      <c r="J85" s="51"/>
      <c r="K85" s="51"/>
      <c r="L85" s="51">
        <v>106.32</v>
      </c>
      <c r="M85" s="51"/>
      <c r="N85" s="51"/>
    </row>
    <row r="86" spans="1:14" ht="24">
      <c r="A86" s="45">
        <v>53</v>
      </c>
      <c r="B86" s="46" t="s">
        <v>151</v>
      </c>
      <c r="C86" s="47" t="s">
        <v>152</v>
      </c>
      <c r="D86" s="48" t="s">
        <v>86</v>
      </c>
      <c r="E86" s="49"/>
      <c r="F86" s="50" t="s">
        <v>153</v>
      </c>
      <c r="G86" s="51">
        <v>28631.53</v>
      </c>
      <c r="H86" s="51">
        <v>985.84</v>
      </c>
      <c r="I86" s="51"/>
      <c r="J86" s="51"/>
      <c r="K86" s="51"/>
      <c r="L86" s="51">
        <v>985.84</v>
      </c>
      <c r="M86" s="51"/>
      <c r="N86" s="51"/>
    </row>
    <row r="87" spans="1:14" ht="60">
      <c r="A87" s="45">
        <v>54</v>
      </c>
      <c r="B87" s="46" t="s">
        <v>154</v>
      </c>
      <c r="C87" s="47" t="s">
        <v>155</v>
      </c>
      <c r="D87" s="48" t="s">
        <v>156</v>
      </c>
      <c r="E87" s="49"/>
      <c r="F87" s="51">
        <v>1</v>
      </c>
      <c r="G87" s="51">
        <v>443.41</v>
      </c>
      <c r="H87" s="51">
        <v>443.41</v>
      </c>
      <c r="I87" s="51"/>
      <c r="J87" s="51"/>
      <c r="K87" s="51"/>
      <c r="L87" s="51">
        <v>443.41</v>
      </c>
      <c r="M87" s="51"/>
      <c r="N87" s="51"/>
    </row>
    <row r="88" spans="1:14" ht="84">
      <c r="A88" s="45">
        <v>55</v>
      </c>
      <c r="B88" s="46" t="s">
        <v>159</v>
      </c>
      <c r="C88" s="47" t="s">
        <v>157</v>
      </c>
      <c r="D88" s="48" t="s">
        <v>158</v>
      </c>
      <c r="E88" s="49"/>
      <c r="F88" s="50" t="s">
        <v>160</v>
      </c>
      <c r="G88" s="51">
        <v>9959.89</v>
      </c>
      <c r="H88" s="51">
        <v>44747.79</v>
      </c>
      <c r="I88" s="51">
        <v>11559.21</v>
      </c>
      <c r="J88" s="51">
        <v>2170.25</v>
      </c>
      <c r="K88" s="51">
        <v>101.63</v>
      </c>
      <c r="L88" s="51">
        <v>31018.33</v>
      </c>
      <c r="M88" s="51">
        <v>95.25</v>
      </c>
      <c r="N88" s="51"/>
    </row>
    <row r="89" spans="1:14" ht="84">
      <c r="A89" s="45">
        <v>56</v>
      </c>
      <c r="B89" s="46" t="s">
        <v>162</v>
      </c>
      <c r="C89" s="47" t="s">
        <v>161</v>
      </c>
      <c r="D89" s="48" t="s">
        <v>158</v>
      </c>
      <c r="E89" s="49"/>
      <c r="F89" s="50" t="s">
        <v>160</v>
      </c>
      <c r="G89" s="51">
        <v>31516.33</v>
      </c>
      <c r="H89" s="51">
        <v>141596.57</v>
      </c>
      <c r="I89" s="51">
        <v>9842.3799999999992</v>
      </c>
      <c r="J89" s="51">
        <v>4722.74</v>
      </c>
      <c r="K89" s="51">
        <v>355.74</v>
      </c>
      <c r="L89" s="51">
        <v>127031.45</v>
      </c>
      <c r="M89" s="51">
        <v>90.31</v>
      </c>
      <c r="N89" s="51"/>
    </row>
    <row r="90" spans="1:14" ht="84">
      <c r="A90" s="45">
        <v>57</v>
      </c>
      <c r="B90" s="46" t="s">
        <v>165</v>
      </c>
      <c r="C90" s="47" t="s">
        <v>163</v>
      </c>
      <c r="D90" s="48" t="s">
        <v>164</v>
      </c>
      <c r="E90" s="49"/>
      <c r="F90" s="51">
        <v>40.43</v>
      </c>
      <c r="G90" s="51">
        <v>7898.02</v>
      </c>
      <c r="H90" s="51">
        <v>319316.95</v>
      </c>
      <c r="I90" s="51">
        <v>91503.6</v>
      </c>
      <c r="J90" s="51">
        <v>11693.57</v>
      </c>
      <c r="K90" s="51">
        <v>1554.94</v>
      </c>
      <c r="L90" s="51">
        <v>216119.78</v>
      </c>
      <c r="M90" s="51">
        <v>734.61</v>
      </c>
      <c r="N90" s="51"/>
    </row>
    <row r="91" spans="1:14" ht="19.149999999999999" customHeight="1">
      <c r="A91" s="43" t="s">
        <v>166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1:14" ht="19.149999999999999" customHeight="1">
      <c r="A92" s="52" t="s">
        <v>167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1:14" ht="84">
      <c r="A93" s="45">
        <v>58</v>
      </c>
      <c r="B93" s="46" t="s">
        <v>169</v>
      </c>
      <c r="C93" s="47" t="s">
        <v>168</v>
      </c>
      <c r="D93" s="48" t="s">
        <v>113</v>
      </c>
      <c r="E93" s="49"/>
      <c r="F93" s="50" t="s">
        <v>115</v>
      </c>
      <c r="G93" s="51">
        <v>182979.24</v>
      </c>
      <c r="H93" s="51">
        <v>43915.02</v>
      </c>
      <c r="I93" s="51">
        <v>18769.04</v>
      </c>
      <c r="J93" s="51">
        <v>20078.43</v>
      </c>
      <c r="K93" s="51">
        <v>5360.44</v>
      </c>
      <c r="L93" s="51">
        <v>5067.55</v>
      </c>
      <c r="M93" s="51">
        <v>158.24</v>
      </c>
      <c r="N93" s="51">
        <v>30.2</v>
      </c>
    </row>
    <row r="94" spans="1:14" ht="84">
      <c r="A94" s="45">
        <v>59</v>
      </c>
      <c r="B94" s="46" t="s">
        <v>171</v>
      </c>
      <c r="C94" s="47" t="s">
        <v>170</v>
      </c>
      <c r="D94" s="48" t="s">
        <v>113</v>
      </c>
      <c r="E94" s="49"/>
      <c r="F94" s="50" t="s">
        <v>115</v>
      </c>
      <c r="G94" s="51">
        <v>206578.13</v>
      </c>
      <c r="H94" s="51">
        <v>49578.75</v>
      </c>
      <c r="I94" s="51">
        <v>28496.14</v>
      </c>
      <c r="J94" s="51">
        <v>10662.18</v>
      </c>
      <c r="K94" s="51">
        <v>2578.67</v>
      </c>
      <c r="L94" s="51">
        <v>10420.43</v>
      </c>
      <c r="M94" s="51">
        <v>232.19</v>
      </c>
      <c r="N94" s="51">
        <v>15.34</v>
      </c>
    </row>
    <row r="95" spans="1:14" ht="60">
      <c r="A95" s="45">
        <v>60</v>
      </c>
      <c r="B95" s="46" t="s">
        <v>173</v>
      </c>
      <c r="C95" s="47" t="s">
        <v>172</v>
      </c>
      <c r="D95" s="48" t="s">
        <v>51</v>
      </c>
      <c r="E95" s="49"/>
      <c r="F95" s="51">
        <v>46.06</v>
      </c>
      <c r="G95" s="51">
        <v>22966.11</v>
      </c>
      <c r="H95" s="51">
        <v>1057819.03</v>
      </c>
      <c r="I95" s="51"/>
      <c r="J95" s="51"/>
      <c r="K95" s="51"/>
      <c r="L95" s="51">
        <v>1057819.03</v>
      </c>
      <c r="M95" s="51"/>
      <c r="N95" s="51"/>
    </row>
    <row r="96" spans="1:14" ht="19.149999999999999" customHeight="1">
      <c r="A96" s="52" t="s">
        <v>174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1:14" ht="84">
      <c r="A97" s="45">
        <v>61</v>
      </c>
      <c r="B97" s="46" t="s">
        <v>176</v>
      </c>
      <c r="C97" s="47" t="s">
        <v>175</v>
      </c>
      <c r="D97" s="48" t="s">
        <v>113</v>
      </c>
      <c r="E97" s="49"/>
      <c r="F97" s="50" t="s">
        <v>177</v>
      </c>
      <c r="G97" s="51">
        <v>633318.87</v>
      </c>
      <c r="H97" s="51">
        <v>37999.129999999997</v>
      </c>
      <c r="I97" s="51">
        <v>11704.52</v>
      </c>
      <c r="J97" s="51">
        <v>6198.39</v>
      </c>
      <c r="K97" s="51">
        <v>1468.72</v>
      </c>
      <c r="L97" s="51">
        <v>20096.22</v>
      </c>
      <c r="M97" s="51">
        <v>92.61</v>
      </c>
      <c r="N97" s="51">
        <v>10.02</v>
      </c>
    </row>
    <row r="98" spans="1:14" ht="84">
      <c r="A98" s="45">
        <v>62</v>
      </c>
      <c r="B98" s="46" t="s">
        <v>179</v>
      </c>
      <c r="C98" s="47" t="s">
        <v>178</v>
      </c>
      <c r="D98" s="48" t="s">
        <v>113</v>
      </c>
      <c r="E98" s="49"/>
      <c r="F98" s="50" t="s">
        <v>180</v>
      </c>
      <c r="G98" s="51">
        <v>455198.41</v>
      </c>
      <c r="H98" s="51">
        <v>36415.870000000003</v>
      </c>
      <c r="I98" s="51">
        <v>10420</v>
      </c>
      <c r="J98" s="51">
        <v>5953.09</v>
      </c>
      <c r="K98" s="51">
        <v>1407.16</v>
      </c>
      <c r="L98" s="51">
        <v>20042.78</v>
      </c>
      <c r="M98" s="51">
        <v>82.44</v>
      </c>
      <c r="N98" s="51">
        <v>9.65</v>
      </c>
    </row>
    <row r="99" spans="1:14" ht="24">
      <c r="A99" s="45">
        <v>63</v>
      </c>
      <c r="B99" s="46" t="s">
        <v>181</v>
      </c>
      <c r="C99" s="47" t="s">
        <v>182</v>
      </c>
      <c r="D99" s="48" t="s">
        <v>51</v>
      </c>
      <c r="E99" s="49"/>
      <c r="F99" s="51">
        <v>23.78</v>
      </c>
      <c r="G99" s="51">
        <v>18493.63</v>
      </c>
      <c r="H99" s="51">
        <v>439778.52</v>
      </c>
      <c r="I99" s="51"/>
      <c r="J99" s="51"/>
      <c r="K99" s="51"/>
      <c r="L99" s="51">
        <v>439778.52</v>
      </c>
      <c r="M99" s="51"/>
      <c r="N99" s="51"/>
    </row>
    <row r="100" spans="1:14" ht="19.149999999999999" customHeight="1">
      <c r="A100" s="52" t="s">
        <v>183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1:14" ht="84">
      <c r="A101" s="45">
        <v>64</v>
      </c>
      <c r="B101" s="46" t="s">
        <v>185</v>
      </c>
      <c r="C101" s="47" t="s">
        <v>184</v>
      </c>
      <c r="D101" s="48" t="s">
        <v>113</v>
      </c>
      <c r="E101" s="49"/>
      <c r="F101" s="50" t="s">
        <v>186</v>
      </c>
      <c r="G101" s="51">
        <v>46881.63</v>
      </c>
      <c r="H101" s="51">
        <v>19690.28</v>
      </c>
      <c r="I101" s="51">
        <v>10233.49</v>
      </c>
      <c r="J101" s="51">
        <v>8624.0499999999993</v>
      </c>
      <c r="K101" s="51">
        <v>2254.06</v>
      </c>
      <c r="L101" s="51">
        <v>832.74</v>
      </c>
      <c r="M101" s="51">
        <v>80.97</v>
      </c>
      <c r="N101" s="51">
        <v>15.79</v>
      </c>
    </row>
    <row r="102" spans="1:14" ht="84">
      <c r="A102" s="45">
        <v>65</v>
      </c>
      <c r="B102" s="46" t="s">
        <v>188</v>
      </c>
      <c r="C102" s="47" t="s">
        <v>187</v>
      </c>
      <c r="D102" s="48" t="s">
        <v>113</v>
      </c>
      <c r="E102" s="49"/>
      <c r="F102" s="50" t="s">
        <v>189</v>
      </c>
      <c r="G102" s="51">
        <v>69437.45</v>
      </c>
      <c r="H102" s="51">
        <v>26386.23</v>
      </c>
      <c r="I102" s="51">
        <v>13945.47</v>
      </c>
      <c r="J102" s="51">
        <v>11206.09</v>
      </c>
      <c r="K102" s="51">
        <v>2674.01</v>
      </c>
      <c r="L102" s="51">
        <v>1234.67</v>
      </c>
      <c r="M102" s="51">
        <v>110.34</v>
      </c>
      <c r="N102" s="51">
        <v>18.77</v>
      </c>
    </row>
    <row r="103" spans="1:14" ht="84">
      <c r="A103" s="45">
        <v>66</v>
      </c>
      <c r="B103" s="46" t="s">
        <v>191</v>
      </c>
      <c r="C103" s="47" t="s">
        <v>190</v>
      </c>
      <c r="D103" s="48" t="s">
        <v>113</v>
      </c>
      <c r="E103" s="49"/>
      <c r="F103" s="50" t="s">
        <v>192</v>
      </c>
      <c r="G103" s="51">
        <v>405132.21</v>
      </c>
      <c r="H103" s="51">
        <v>48615.87</v>
      </c>
      <c r="I103" s="51">
        <v>11865.59</v>
      </c>
      <c r="J103" s="51">
        <v>8185.61</v>
      </c>
      <c r="K103" s="51">
        <v>1901.2</v>
      </c>
      <c r="L103" s="51">
        <v>28564.67</v>
      </c>
      <c r="M103" s="51">
        <v>93.88</v>
      </c>
      <c r="N103" s="51">
        <v>12.75</v>
      </c>
    </row>
    <row r="104" spans="1:14">
      <c r="A104" s="45">
        <v>67</v>
      </c>
      <c r="B104" s="46" t="s">
        <v>193</v>
      </c>
      <c r="C104" s="47" t="s">
        <v>194</v>
      </c>
      <c r="D104" s="48" t="s">
        <v>51</v>
      </c>
      <c r="E104" s="49"/>
      <c r="F104" s="51">
        <v>57.28</v>
      </c>
      <c r="G104" s="51">
        <v>22493.63</v>
      </c>
      <c r="H104" s="51">
        <v>1288435.1299999999</v>
      </c>
      <c r="I104" s="51"/>
      <c r="J104" s="51"/>
      <c r="K104" s="51"/>
      <c r="L104" s="51">
        <v>1288435.1299999999</v>
      </c>
      <c r="M104" s="51"/>
      <c r="N104" s="51"/>
    </row>
    <row r="105" spans="1:14" ht="19.149999999999999" customHeight="1">
      <c r="A105" s="52" t="s">
        <v>195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1:14" ht="84">
      <c r="A106" s="45">
        <v>68</v>
      </c>
      <c r="B106" s="46" t="s">
        <v>198</v>
      </c>
      <c r="C106" s="47" t="s">
        <v>196</v>
      </c>
      <c r="D106" s="48" t="s">
        <v>197</v>
      </c>
      <c r="E106" s="49"/>
      <c r="F106" s="50" t="s">
        <v>199</v>
      </c>
      <c r="G106" s="51">
        <v>669503.69999999995</v>
      </c>
      <c r="H106" s="51">
        <v>38563.410000000003</v>
      </c>
      <c r="I106" s="51">
        <v>10352.25</v>
      </c>
      <c r="J106" s="51">
        <v>2964.91</v>
      </c>
      <c r="K106" s="51">
        <v>563.07000000000005</v>
      </c>
      <c r="L106" s="51">
        <v>25246.25</v>
      </c>
      <c r="M106" s="51">
        <v>93.8</v>
      </c>
      <c r="N106" s="51">
        <v>3.89</v>
      </c>
    </row>
    <row r="107" spans="1:14" ht="84">
      <c r="A107" s="45">
        <v>69</v>
      </c>
      <c r="B107" s="46" t="s">
        <v>201</v>
      </c>
      <c r="C107" s="47" t="s">
        <v>200</v>
      </c>
      <c r="D107" s="48" t="s">
        <v>197</v>
      </c>
      <c r="E107" s="49"/>
      <c r="F107" s="50" t="s">
        <v>202</v>
      </c>
      <c r="G107" s="51">
        <v>618687.77</v>
      </c>
      <c r="H107" s="51">
        <v>35079.599999999999</v>
      </c>
      <c r="I107" s="51">
        <v>6597.14</v>
      </c>
      <c r="J107" s="51">
        <v>2786.81</v>
      </c>
      <c r="K107" s="51">
        <v>577</v>
      </c>
      <c r="L107" s="51">
        <v>25695.65</v>
      </c>
      <c r="M107" s="51">
        <v>57.62</v>
      </c>
      <c r="N107" s="51">
        <v>4.03</v>
      </c>
    </row>
    <row r="108" spans="1:14" ht="60">
      <c r="A108" s="45">
        <v>70</v>
      </c>
      <c r="B108" s="46" t="s">
        <v>203</v>
      </c>
      <c r="C108" s="47" t="s">
        <v>85</v>
      </c>
      <c r="D108" s="48" t="s">
        <v>86</v>
      </c>
      <c r="E108" s="49"/>
      <c r="F108" s="50" t="s">
        <v>204</v>
      </c>
      <c r="G108" s="51">
        <v>27707.31</v>
      </c>
      <c r="H108" s="51">
        <v>8658.5300000000007</v>
      </c>
      <c r="I108" s="51"/>
      <c r="J108" s="51"/>
      <c r="K108" s="51"/>
      <c r="L108" s="51">
        <v>8658.5300000000007</v>
      </c>
      <c r="M108" s="51"/>
      <c r="N108" s="51"/>
    </row>
    <row r="109" spans="1:14" ht="60">
      <c r="A109" s="45">
        <v>71</v>
      </c>
      <c r="B109" s="46" t="s">
        <v>205</v>
      </c>
      <c r="C109" s="47" t="s">
        <v>98</v>
      </c>
      <c r="D109" s="48" t="s">
        <v>86</v>
      </c>
      <c r="E109" s="49"/>
      <c r="F109" s="50" t="s">
        <v>204</v>
      </c>
      <c r="G109" s="51">
        <v>9215.9</v>
      </c>
      <c r="H109" s="51">
        <v>2879.97</v>
      </c>
      <c r="I109" s="51"/>
      <c r="J109" s="51"/>
      <c r="K109" s="51"/>
      <c r="L109" s="51">
        <v>2879.97</v>
      </c>
      <c r="M109" s="51"/>
      <c r="N109" s="51"/>
    </row>
    <row r="110" spans="1:14" ht="60">
      <c r="A110" s="45">
        <v>72</v>
      </c>
      <c r="B110" s="46" t="s">
        <v>207</v>
      </c>
      <c r="C110" s="47" t="s">
        <v>206</v>
      </c>
      <c r="D110" s="48" t="s">
        <v>86</v>
      </c>
      <c r="E110" s="49"/>
      <c r="F110" s="50" t="s">
        <v>208</v>
      </c>
      <c r="G110" s="51">
        <v>25093.39</v>
      </c>
      <c r="H110" s="51">
        <v>82576.320000000007</v>
      </c>
      <c r="I110" s="51"/>
      <c r="J110" s="51"/>
      <c r="K110" s="51"/>
      <c r="L110" s="51">
        <v>82576.320000000007</v>
      </c>
      <c r="M110" s="51"/>
      <c r="N110" s="51"/>
    </row>
    <row r="111" spans="1:14" ht="60">
      <c r="A111" s="45">
        <v>73</v>
      </c>
      <c r="B111" s="46" t="s">
        <v>210</v>
      </c>
      <c r="C111" s="47" t="s">
        <v>209</v>
      </c>
      <c r="D111" s="48" t="s">
        <v>86</v>
      </c>
      <c r="E111" s="49"/>
      <c r="F111" s="50" t="s">
        <v>208</v>
      </c>
      <c r="G111" s="51">
        <v>5396.78</v>
      </c>
      <c r="H111" s="51">
        <v>17759.509999999998</v>
      </c>
      <c r="I111" s="51"/>
      <c r="J111" s="51"/>
      <c r="K111" s="51"/>
      <c r="L111" s="51">
        <v>17759.509999999998</v>
      </c>
      <c r="M111" s="51"/>
      <c r="N111" s="51"/>
    </row>
    <row r="112" spans="1:14" ht="60">
      <c r="A112" s="45">
        <v>74</v>
      </c>
      <c r="B112" s="46" t="s">
        <v>212</v>
      </c>
      <c r="C112" s="47" t="s">
        <v>211</v>
      </c>
      <c r="D112" s="48" t="s">
        <v>86</v>
      </c>
      <c r="E112" s="49"/>
      <c r="F112" s="50" t="s">
        <v>213</v>
      </c>
      <c r="G112" s="51">
        <v>25458.74</v>
      </c>
      <c r="H112" s="51">
        <v>33363.68</v>
      </c>
      <c r="I112" s="51"/>
      <c r="J112" s="51"/>
      <c r="K112" s="51"/>
      <c r="L112" s="51">
        <v>33363.68</v>
      </c>
      <c r="M112" s="51"/>
      <c r="N112" s="51"/>
    </row>
    <row r="113" spans="1:14" ht="60">
      <c r="A113" s="45">
        <v>75</v>
      </c>
      <c r="B113" s="46" t="s">
        <v>215</v>
      </c>
      <c r="C113" s="47" t="s">
        <v>214</v>
      </c>
      <c r="D113" s="48" t="s">
        <v>86</v>
      </c>
      <c r="E113" s="49"/>
      <c r="F113" s="50" t="s">
        <v>213</v>
      </c>
      <c r="G113" s="51">
        <v>5731.44</v>
      </c>
      <c r="H113" s="51">
        <v>7511.05</v>
      </c>
      <c r="I113" s="51"/>
      <c r="J113" s="51"/>
      <c r="K113" s="51"/>
      <c r="L113" s="51">
        <v>7511.05</v>
      </c>
      <c r="M113" s="51"/>
      <c r="N113" s="51"/>
    </row>
    <row r="114" spans="1:14" ht="60">
      <c r="A114" s="45">
        <v>76</v>
      </c>
      <c r="B114" s="46" t="s">
        <v>217</v>
      </c>
      <c r="C114" s="47" t="s">
        <v>216</v>
      </c>
      <c r="D114" s="48" t="s">
        <v>86</v>
      </c>
      <c r="E114" s="49"/>
      <c r="F114" s="50" t="s">
        <v>218</v>
      </c>
      <c r="G114" s="51">
        <v>25060.240000000002</v>
      </c>
      <c r="H114" s="51">
        <v>26454.59</v>
      </c>
      <c r="I114" s="51"/>
      <c r="J114" s="51"/>
      <c r="K114" s="51"/>
      <c r="L114" s="51">
        <v>26454.59</v>
      </c>
      <c r="M114" s="51"/>
      <c r="N114" s="51"/>
    </row>
    <row r="115" spans="1:14" ht="60">
      <c r="A115" s="45">
        <v>77</v>
      </c>
      <c r="B115" s="46" t="s">
        <v>220</v>
      </c>
      <c r="C115" s="47" t="s">
        <v>219</v>
      </c>
      <c r="D115" s="48" t="s">
        <v>86</v>
      </c>
      <c r="E115" s="49"/>
      <c r="F115" s="50" t="s">
        <v>218</v>
      </c>
      <c r="G115" s="51">
        <v>6064.7</v>
      </c>
      <c r="H115" s="51">
        <v>6402.14</v>
      </c>
      <c r="I115" s="51"/>
      <c r="J115" s="51"/>
      <c r="K115" s="51"/>
      <c r="L115" s="51">
        <v>6402.14</v>
      </c>
      <c r="M115" s="51"/>
      <c r="N115" s="51"/>
    </row>
    <row r="116" spans="1:14" ht="60">
      <c r="A116" s="45">
        <v>78</v>
      </c>
      <c r="B116" s="46" t="s">
        <v>221</v>
      </c>
      <c r="C116" s="47" t="s">
        <v>95</v>
      </c>
      <c r="D116" s="48" t="s">
        <v>86</v>
      </c>
      <c r="E116" s="49"/>
      <c r="F116" s="50" t="s">
        <v>222</v>
      </c>
      <c r="G116" s="51">
        <v>26939.21</v>
      </c>
      <c r="H116" s="51">
        <v>20634.36</v>
      </c>
      <c r="I116" s="51"/>
      <c r="J116" s="51"/>
      <c r="K116" s="51"/>
      <c r="L116" s="51">
        <v>20634.36</v>
      </c>
      <c r="M116" s="51"/>
      <c r="N116" s="51"/>
    </row>
    <row r="117" spans="1:14" ht="60">
      <c r="A117" s="45">
        <v>79</v>
      </c>
      <c r="B117" s="46" t="s">
        <v>223</v>
      </c>
      <c r="C117" s="47" t="s">
        <v>104</v>
      </c>
      <c r="D117" s="48" t="s">
        <v>86</v>
      </c>
      <c r="E117" s="49"/>
      <c r="F117" s="50" t="s">
        <v>222</v>
      </c>
      <c r="G117" s="51">
        <v>6741.93</v>
      </c>
      <c r="H117" s="51">
        <v>5164.05</v>
      </c>
      <c r="I117" s="51"/>
      <c r="J117" s="51"/>
      <c r="K117" s="51"/>
      <c r="L117" s="51">
        <v>5164.05</v>
      </c>
      <c r="M117" s="51"/>
      <c r="N117" s="51"/>
    </row>
    <row r="118" spans="1:14" ht="60">
      <c r="A118" s="45">
        <v>80</v>
      </c>
      <c r="B118" s="46" t="s">
        <v>225</v>
      </c>
      <c r="C118" s="47" t="s">
        <v>224</v>
      </c>
      <c r="D118" s="48" t="s">
        <v>86</v>
      </c>
      <c r="E118" s="49"/>
      <c r="F118" s="50" t="s">
        <v>226</v>
      </c>
      <c r="G118" s="51">
        <v>27047.119999999999</v>
      </c>
      <c r="H118" s="51">
        <v>16208.8</v>
      </c>
      <c r="I118" s="51"/>
      <c r="J118" s="51"/>
      <c r="K118" s="51"/>
      <c r="L118" s="51">
        <v>16208.8</v>
      </c>
      <c r="M118" s="51"/>
      <c r="N118" s="51"/>
    </row>
    <row r="119" spans="1:14" ht="60">
      <c r="A119" s="45">
        <v>81</v>
      </c>
      <c r="B119" s="46" t="s">
        <v>228</v>
      </c>
      <c r="C119" s="47" t="s">
        <v>227</v>
      </c>
      <c r="D119" s="48" t="s">
        <v>86</v>
      </c>
      <c r="E119" s="49"/>
      <c r="F119" s="50" t="s">
        <v>226</v>
      </c>
      <c r="G119" s="51">
        <v>7233.03</v>
      </c>
      <c r="H119" s="51">
        <v>4334.6099999999997</v>
      </c>
      <c r="I119" s="51"/>
      <c r="J119" s="51"/>
      <c r="K119" s="51"/>
      <c r="L119" s="51">
        <v>4334.6099999999997</v>
      </c>
      <c r="M119" s="51"/>
      <c r="N119" s="51"/>
    </row>
    <row r="120" spans="1:14" ht="60">
      <c r="A120" s="45">
        <v>82</v>
      </c>
      <c r="B120" s="46" t="s">
        <v>229</v>
      </c>
      <c r="C120" s="47" t="s">
        <v>92</v>
      </c>
      <c r="D120" s="48" t="s">
        <v>86</v>
      </c>
      <c r="E120" s="49"/>
      <c r="F120" s="50" t="s">
        <v>230</v>
      </c>
      <c r="G120" s="51">
        <v>27687.33</v>
      </c>
      <c r="H120" s="51">
        <v>5185.28</v>
      </c>
      <c r="I120" s="51"/>
      <c r="J120" s="51"/>
      <c r="K120" s="51"/>
      <c r="L120" s="51">
        <v>5185.28</v>
      </c>
      <c r="M120" s="51"/>
      <c r="N120" s="51"/>
    </row>
    <row r="121" spans="1:14" ht="60">
      <c r="A121" s="45">
        <v>83</v>
      </c>
      <c r="B121" s="46" t="s">
        <v>231</v>
      </c>
      <c r="C121" s="47" t="s">
        <v>102</v>
      </c>
      <c r="D121" s="48" t="s">
        <v>86</v>
      </c>
      <c r="E121" s="49"/>
      <c r="F121" s="50" t="s">
        <v>230</v>
      </c>
      <c r="G121" s="51">
        <v>7812.8</v>
      </c>
      <c r="H121" s="51">
        <v>1463.18</v>
      </c>
      <c r="I121" s="51"/>
      <c r="J121" s="51"/>
      <c r="K121" s="51"/>
      <c r="L121" s="51">
        <v>1463.18</v>
      </c>
      <c r="M121" s="51"/>
      <c r="N121" s="51"/>
    </row>
    <row r="122" spans="1:14" ht="60">
      <c r="A122" s="45">
        <v>84</v>
      </c>
      <c r="B122" s="46" t="s">
        <v>232</v>
      </c>
      <c r="C122" s="47" t="s">
        <v>89</v>
      </c>
      <c r="D122" s="48" t="s">
        <v>86</v>
      </c>
      <c r="E122" s="49"/>
      <c r="F122" s="50" t="s">
        <v>233</v>
      </c>
      <c r="G122" s="51">
        <v>27839.65</v>
      </c>
      <c r="H122" s="51">
        <v>12876.39</v>
      </c>
      <c r="I122" s="51"/>
      <c r="J122" s="51"/>
      <c r="K122" s="51"/>
      <c r="L122" s="51">
        <v>12876.39</v>
      </c>
      <c r="M122" s="51"/>
      <c r="N122" s="51"/>
    </row>
    <row r="123" spans="1:14" ht="60">
      <c r="A123" s="45">
        <v>85</v>
      </c>
      <c r="B123" s="46" t="s">
        <v>235</v>
      </c>
      <c r="C123" s="47" t="s">
        <v>234</v>
      </c>
      <c r="D123" s="48" t="s">
        <v>86</v>
      </c>
      <c r="E123" s="49"/>
      <c r="F123" s="50" t="s">
        <v>236</v>
      </c>
      <c r="G123" s="51">
        <v>27964.28</v>
      </c>
      <c r="H123" s="51">
        <v>3495.54</v>
      </c>
      <c r="I123" s="51"/>
      <c r="J123" s="51"/>
      <c r="K123" s="51"/>
      <c r="L123" s="51">
        <v>3495.54</v>
      </c>
      <c r="M123" s="51"/>
      <c r="N123" s="51"/>
    </row>
    <row r="124" spans="1:14" ht="60">
      <c r="A124" s="45">
        <v>86</v>
      </c>
      <c r="B124" s="46" t="s">
        <v>237</v>
      </c>
      <c r="C124" s="47" t="s">
        <v>100</v>
      </c>
      <c r="D124" s="48" t="s">
        <v>86</v>
      </c>
      <c r="E124" s="49"/>
      <c r="F124" s="50" t="s">
        <v>238</v>
      </c>
      <c r="G124" s="51">
        <v>8305.9500000000007</v>
      </c>
      <c r="H124" s="51">
        <v>4877.6899999999996</v>
      </c>
      <c r="I124" s="51"/>
      <c r="J124" s="51"/>
      <c r="K124" s="51"/>
      <c r="L124" s="51">
        <v>4877.6899999999996</v>
      </c>
      <c r="M124" s="51"/>
      <c r="N124" s="51"/>
    </row>
    <row r="125" spans="1:14" ht="60">
      <c r="A125" s="45">
        <v>87</v>
      </c>
      <c r="B125" s="46" t="s">
        <v>240</v>
      </c>
      <c r="C125" s="47" t="s">
        <v>239</v>
      </c>
      <c r="D125" s="48" t="s">
        <v>86</v>
      </c>
      <c r="E125" s="49"/>
      <c r="F125" s="50" t="s">
        <v>241</v>
      </c>
      <c r="G125" s="51">
        <v>29252</v>
      </c>
      <c r="H125" s="51">
        <v>554.62</v>
      </c>
      <c r="I125" s="51"/>
      <c r="J125" s="51"/>
      <c r="K125" s="51"/>
      <c r="L125" s="51">
        <v>554.62</v>
      </c>
      <c r="M125" s="51"/>
      <c r="N125" s="51"/>
    </row>
    <row r="126" spans="1:14" ht="60">
      <c r="A126" s="45">
        <v>88</v>
      </c>
      <c r="B126" s="46" t="s">
        <v>243</v>
      </c>
      <c r="C126" s="47" t="s">
        <v>242</v>
      </c>
      <c r="D126" s="48" t="s">
        <v>86</v>
      </c>
      <c r="E126" s="49"/>
      <c r="F126" s="51">
        <v>1.8960000000000001E-2</v>
      </c>
      <c r="G126" s="51">
        <v>4116.2</v>
      </c>
      <c r="H126" s="51">
        <v>78.040000000000006</v>
      </c>
      <c r="I126" s="51"/>
      <c r="J126" s="51"/>
      <c r="K126" s="51"/>
      <c r="L126" s="51">
        <v>78.040000000000006</v>
      </c>
      <c r="M126" s="51"/>
      <c r="N126" s="51"/>
    </row>
    <row r="127" spans="1:14" ht="84">
      <c r="A127" s="45">
        <v>89</v>
      </c>
      <c r="B127" s="46" t="s">
        <v>148</v>
      </c>
      <c r="C127" s="47" t="s">
        <v>146</v>
      </c>
      <c r="D127" s="48" t="s">
        <v>147</v>
      </c>
      <c r="E127" s="49"/>
      <c r="F127" s="50" t="s">
        <v>244</v>
      </c>
      <c r="G127" s="51">
        <v>9334.81</v>
      </c>
      <c r="H127" s="51">
        <v>446.2</v>
      </c>
      <c r="I127" s="51">
        <v>438.75</v>
      </c>
      <c r="J127" s="51">
        <v>7.45</v>
      </c>
      <c r="K127" s="51">
        <v>1.55</v>
      </c>
      <c r="L127" s="51"/>
      <c r="M127" s="51">
        <v>4.33</v>
      </c>
      <c r="N127" s="51">
        <v>0.03</v>
      </c>
    </row>
    <row r="128" spans="1:14" ht="60">
      <c r="A128" s="45">
        <v>90</v>
      </c>
      <c r="B128" s="46" t="s">
        <v>232</v>
      </c>
      <c r="C128" s="47" t="s">
        <v>89</v>
      </c>
      <c r="D128" s="48" t="s">
        <v>86</v>
      </c>
      <c r="E128" s="49"/>
      <c r="F128" s="50" t="s">
        <v>245</v>
      </c>
      <c r="G128" s="51">
        <v>27839.65</v>
      </c>
      <c r="H128" s="51">
        <v>133.63</v>
      </c>
      <c r="I128" s="51"/>
      <c r="J128" s="51"/>
      <c r="K128" s="51"/>
      <c r="L128" s="51">
        <v>133.63</v>
      </c>
      <c r="M128" s="51"/>
      <c r="N128" s="51"/>
    </row>
    <row r="129" spans="1:14" ht="60">
      <c r="A129" s="45">
        <v>91</v>
      </c>
      <c r="B129" s="46" t="s">
        <v>240</v>
      </c>
      <c r="C129" s="47" t="s">
        <v>239</v>
      </c>
      <c r="D129" s="48" t="s">
        <v>86</v>
      </c>
      <c r="E129" s="49"/>
      <c r="F129" s="50" t="s">
        <v>246</v>
      </c>
      <c r="G129" s="51">
        <v>29252</v>
      </c>
      <c r="H129" s="51">
        <v>1257.8399999999999</v>
      </c>
      <c r="I129" s="51"/>
      <c r="J129" s="51"/>
      <c r="K129" s="51"/>
      <c r="L129" s="51">
        <v>1257.8399999999999</v>
      </c>
      <c r="M129" s="51"/>
      <c r="N129" s="51"/>
    </row>
    <row r="130" spans="1:14" ht="19.149999999999999" customHeight="1">
      <c r="A130" s="52" t="s">
        <v>247</v>
      </c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</row>
    <row r="131" spans="1:14" ht="84">
      <c r="A131" s="45">
        <v>93</v>
      </c>
      <c r="B131" s="46" t="s">
        <v>250</v>
      </c>
      <c r="C131" s="47" t="s">
        <v>248</v>
      </c>
      <c r="D131" s="48" t="s">
        <v>249</v>
      </c>
      <c r="E131" s="49"/>
      <c r="F131" s="50" t="s">
        <v>251</v>
      </c>
      <c r="G131" s="51">
        <v>17877.79</v>
      </c>
      <c r="H131" s="51">
        <v>94489.91</v>
      </c>
      <c r="I131" s="51">
        <v>77840.14</v>
      </c>
      <c r="J131" s="51">
        <v>12163.75</v>
      </c>
      <c r="K131" s="51">
        <v>1171.81</v>
      </c>
      <c r="L131" s="51">
        <v>4486.0200000000004</v>
      </c>
      <c r="M131" s="51">
        <v>634.24</v>
      </c>
      <c r="N131" s="51">
        <v>7.08</v>
      </c>
    </row>
    <row r="132" spans="1:14" ht="84">
      <c r="A132" s="45">
        <v>94</v>
      </c>
      <c r="B132" s="46" t="s">
        <v>253</v>
      </c>
      <c r="C132" s="47" t="s">
        <v>252</v>
      </c>
      <c r="D132" s="48" t="s">
        <v>249</v>
      </c>
      <c r="E132" s="49"/>
      <c r="F132" s="50" t="s">
        <v>251</v>
      </c>
      <c r="G132" s="51">
        <v>5407.17</v>
      </c>
      <c r="H132" s="51">
        <v>28578.65</v>
      </c>
      <c r="I132" s="51">
        <v>12545.25</v>
      </c>
      <c r="J132" s="51">
        <v>13215</v>
      </c>
      <c r="K132" s="51">
        <v>2424.59</v>
      </c>
      <c r="L132" s="51">
        <v>2818.4</v>
      </c>
      <c r="M132" s="51">
        <v>96.46</v>
      </c>
      <c r="N132" s="51">
        <v>13.58</v>
      </c>
    </row>
    <row r="133" spans="1:14" ht="24">
      <c r="A133" s="45">
        <v>95</v>
      </c>
      <c r="B133" s="46" t="s">
        <v>254</v>
      </c>
      <c r="C133" s="47" t="s">
        <v>255</v>
      </c>
      <c r="D133" s="48" t="s">
        <v>86</v>
      </c>
      <c r="E133" s="49"/>
      <c r="F133" s="50" t="s">
        <v>256</v>
      </c>
      <c r="G133" s="51">
        <v>35400</v>
      </c>
      <c r="H133" s="51">
        <v>47565.99</v>
      </c>
      <c r="I133" s="51"/>
      <c r="J133" s="51"/>
      <c r="K133" s="51"/>
      <c r="L133" s="51">
        <v>47565.99</v>
      </c>
      <c r="M133" s="51"/>
      <c r="N133" s="51"/>
    </row>
    <row r="134" spans="1:14" ht="24">
      <c r="A134" s="45">
        <v>96</v>
      </c>
      <c r="B134" s="46" t="s">
        <v>254</v>
      </c>
      <c r="C134" s="47" t="s">
        <v>257</v>
      </c>
      <c r="D134" s="48" t="s">
        <v>86</v>
      </c>
      <c r="E134" s="49"/>
      <c r="F134" s="50" t="s">
        <v>258</v>
      </c>
      <c r="G134" s="51">
        <v>38500</v>
      </c>
      <c r="H134" s="51">
        <v>52788.7</v>
      </c>
      <c r="I134" s="51"/>
      <c r="J134" s="51"/>
      <c r="K134" s="51"/>
      <c r="L134" s="51">
        <v>52788.7</v>
      </c>
      <c r="M134" s="51"/>
      <c r="N134" s="51"/>
    </row>
    <row r="135" spans="1:14" ht="24">
      <c r="A135" s="45">
        <v>97</v>
      </c>
      <c r="B135" s="46" t="s">
        <v>254</v>
      </c>
      <c r="C135" s="47" t="s">
        <v>259</v>
      </c>
      <c r="D135" s="48" t="s">
        <v>86</v>
      </c>
      <c r="E135" s="49"/>
      <c r="F135" s="50" t="s">
        <v>260</v>
      </c>
      <c r="G135" s="51">
        <v>42000</v>
      </c>
      <c r="H135" s="51">
        <v>10546.2</v>
      </c>
      <c r="I135" s="51"/>
      <c r="J135" s="51"/>
      <c r="K135" s="51"/>
      <c r="L135" s="51">
        <v>10546.2</v>
      </c>
      <c r="M135" s="51"/>
      <c r="N135" s="51"/>
    </row>
    <row r="136" spans="1:14" ht="24">
      <c r="A136" s="45">
        <v>98</v>
      </c>
      <c r="B136" s="46" t="s">
        <v>254</v>
      </c>
      <c r="C136" s="47" t="s">
        <v>261</v>
      </c>
      <c r="D136" s="48" t="s">
        <v>86</v>
      </c>
      <c r="E136" s="49"/>
      <c r="F136" s="50" t="s">
        <v>262</v>
      </c>
      <c r="G136" s="51">
        <v>29700</v>
      </c>
      <c r="H136" s="51">
        <v>20608.47</v>
      </c>
      <c r="I136" s="51"/>
      <c r="J136" s="51"/>
      <c r="K136" s="51"/>
      <c r="L136" s="51">
        <v>20608.47</v>
      </c>
      <c r="M136" s="51"/>
      <c r="N136" s="51"/>
    </row>
    <row r="137" spans="1:14" ht="72">
      <c r="A137" s="45">
        <v>99</v>
      </c>
      <c r="B137" s="46" t="s">
        <v>264</v>
      </c>
      <c r="C137" s="47" t="s">
        <v>263</v>
      </c>
      <c r="D137" s="48" t="s">
        <v>86</v>
      </c>
      <c r="E137" s="49"/>
      <c r="F137" s="50" t="s">
        <v>265</v>
      </c>
      <c r="G137" s="51">
        <v>30150</v>
      </c>
      <c r="H137" s="51">
        <v>28780.95</v>
      </c>
      <c r="I137" s="51"/>
      <c r="J137" s="51"/>
      <c r="K137" s="51"/>
      <c r="L137" s="51">
        <v>28780.95</v>
      </c>
      <c r="M137" s="51"/>
      <c r="N137" s="51"/>
    </row>
    <row r="138" spans="1:14" ht="72">
      <c r="A138" s="45">
        <v>100</v>
      </c>
      <c r="B138" s="46" t="s">
        <v>264</v>
      </c>
      <c r="C138" s="47" t="s">
        <v>266</v>
      </c>
      <c r="D138" s="48" t="s">
        <v>86</v>
      </c>
      <c r="E138" s="49"/>
      <c r="F138" s="50" t="s">
        <v>267</v>
      </c>
      <c r="G138" s="51">
        <v>29001</v>
      </c>
      <c r="H138" s="51">
        <v>2492.81</v>
      </c>
      <c r="I138" s="51"/>
      <c r="J138" s="51"/>
      <c r="K138" s="51"/>
      <c r="L138" s="51">
        <v>2492.81</v>
      </c>
      <c r="M138" s="51"/>
      <c r="N138" s="51"/>
    </row>
    <row r="139" spans="1:14" ht="72">
      <c r="A139" s="45">
        <v>101</v>
      </c>
      <c r="B139" s="46" t="s">
        <v>264</v>
      </c>
      <c r="C139" s="47" t="s">
        <v>268</v>
      </c>
      <c r="D139" s="48" t="s">
        <v>86</v>
      </c>
      <c r="E139" s="49"/>
      <c r="F139" s="50" t="s">
        <v>269</v>
      </c>
      <c r="G139" s="51">
        <v>28032</v>
      </c>
      <c r="H139" s="51">
        <v>8220.3799999999992</v>
      </c>
      <c r="I139" s="51"/>
      <c r="J139" s="51"/>
      <c r="K139" s="51"/>
      <c r="L139" s="51">
        <v>8220.3799999999992</v>
      </c>
      <c r="M139" s="51"/>
      <c r="N139" s="51"/>
    </row>
    <row r="140" spans="1:14" ht="72">
      <c r="A140" s="45">
        <v>102</v>
      </c>
      <c r="B140" s="46" t="s">
        <v>264</v>
      </c>
      <c r="C140" s="47" t="s">
        <v>270</v>
      </c>
      <c r="D140" s="48" t="s">
        <v>86</v>
      </c>
      <c r="E140" s="49"/>
      <c r="F140" s="50" t="s">
        <v>271</v>
      </c>
      <c r="G140" s="51">
        <v>29932</v>
      </c>
      <c r="H140" s="51">
        <v>691.55</v>
      </c>
      <c r="I140" s="51"/>
      <c r="J140" s="51"/>
      <c r="K140" s="51"/>
      <c r="L140" s="51">
        <v>691.55</v>
      </c>
      <c r="M140" s="51"/>
      <c r="N140" s="51"/>
    </row>
    <row r="141" spans="1:14" ht="72">
      <c r="A141" s="45">
        <v>103</v>
      </c>
      <c r="B141" s="46" t="s">
        <v>264</v>
      </c>
      <c r="C141" s="47" t="s">
        <v>272</v>
      </c>
      <c r="D141" s="48" t="s">
        <v>86</v>
      </c>
      <c r="E141" s="49"/>
      <c r="F141" s="50" t="s">
        <v>273</v>
      </c>
      <c r="G141" s="51">
        <v>28000</v>
      </c>
      <c r="H141" s="51">
        <v>1015.48</v>
      </c>
      <c r="I141" s="51"/>
      <c r="J141" s="51"/>
      <c r="K141" s="51"/>
      <c r="L141" s="51">
        <v>1015.48</v>
      </c>
      <c r="M141" s="51"/>
      <c r="N141" s="51"/>
    </row>
    <row r="142" spans="1:14" ht="72">
      <c r="A142" s="45">
        <v>104</v>
      </c>
      <c r="B142" s="46" t="s">
        <v>264</v>
      </c>
      <c r="C142" s="47" t="s">
        <v>274</v>
      </c>
      <c r="D142" s="48" t="s">
        <v>86</v>
      </c>
      <c r="E142" s="49"/>
      <c r="F142" s="50" t="s">
        <v>275</v>
      </c>
      <c r="G142" s="51">
        <v>29000</v>
      </c>
      <c r="H142" s="51">
        <v>6465.26</v>
      </c>
      <c r="I142" s="51"/>
      <c r="J142" s="51"/>
      <c r="K142" s="51"/>
      <c r="L142" s="51">
        <v>6465.26</v>
      </c>
      <c r="M142" s="51"/>
      <c r="N142" s="51"/>
    </row>
    <row r="143" spans="1:14" ht="72">
      <c r="A143" s="45">
        <v>105</v>
      </c>
      <c r="B143" s="46" t="s">
        <v>264</v>
      </c>
      <c r="C143" s="47" t="s">
        <v>239</v>
      </c>
      <c r="D143" s="48" t="s">
        <v>86</v>
      </c>
      <c r="E143" s="49"/>
      <c r="F143" s="50" t="s">
        <v>276</v>
      </c>
      <c r="G143" s="51">
        <v>29252</v>
      </c>
      <c r="H143" s="51">
        <v>275.55</v>
      </c>
      <c r="I143" s="51"/>
      <c r="J143" s="51"/>
      <c r="K143" s="51"/>
      <c r="L143" s="51">
        <v>275.55</v>
      </c>
      <c r="M143" s="51"/>
      <c r="N143" s="51"/>
    </row>
    <row r="144" spans="1:14" ht="84">
      <c r="A144" s="45">
        <v>106</v>
      </c>
      <c r="B144" s="46" t="s">
        <v>278</v>
      </c>
      <c r="C144" s="47" t="s">
        <v>277</v>
      </c>
      <c r="D144" s="48" t="s">
        <v>106</v>
      </c>
      <c r="E144" s="49"/>
      <c r="F144" s="50" t="s">
        <v>279</v>
      </c>
      <c r="G144" s="51">
        <v>66811.94</v>
      </c>
      <c r="H144" s="51">
        <v>4690.2</v>
      </c>
      <c r="I144" s="51">
        <v>2501.2800000000002</v>
      </c>
      <c r="J144" s="51">
        <v>28.21</v>
      </c>
      <c r="K144" s="51">
        <v>5.83</v>
      </c>
      <c r="L144" s="51">
        <v>2160.71</v>
      </c>
      <c r="M144" s="51">
        <v>22.11</v>
      </c>
      <c r="N144" s="51">
        <v>0.02</v>
      </c>
    </row>
    <row r="145" spans="1:14" ht="84">
      <c r="A145" s="45">
        <v>107</v>
      </c>
      <c r="B145" s="46" t="s">
        <v>283</v>
      </c>
      <c r="C145" s="47" t="s">
        <v>282</v>
      </c>
      <c r="D145" s="48" t="s">
        <v>281</v>
      </c>
      <c r="E145" s="49"/>
      <c r="F145" s="50" t="s">
        <v>284</v>
      </c>
      <c r="G145" s="51">
        <v>2941.56</v>
      </c>
      <c r="H145" s="51">
        <v>7353.9</v>
      </c>
      <c r="I145" s="51">
        <v>3598.85</v>
      </c>
      <c r="J145" s="51">
        <v>210.15</v>
      </c>
      <c r="K145" s="51">
        <v>11.1</v>
      </c>
      <c r="L145" s="51">
        <v>3544.9</v>
      </c>
      <c r="M145" s="51">
        <v>26.55</v>
      </c>
      <c r="N145" s="51">
        <v>0.05</v>
      </c>
    </row>
    <row r="146" spans="1:14" ht="84">
      <c r="A146" s="45">
        <v>108</v>
      </c>
      <c r="B146" s="46" t="s">
        <v>286</v>
      </c>
      <c r="C146" s="47" t="s">
        <v>285</v>
      </c>
      <c r="D146" s="48" t="s">
        <v>281</v>
      </c>
      <c r="E146" s="49"/>
      <c r="F146" s="50" t="s">
        <v>284</v>
      </c>
      <c r="G146" s="51">
        <v>3298.26</v>
      </c>
      <c r="H146" s="51">
        <v>8245.65</v>
      </c>
      <c r="I146" s="51">
        <v>2218.6999999999998</v>
      </c>
      <c r="J146" s="51">
        <v>143.75</v>
      </c>
      <c r="K146" s="51">
        <v>11.1</v>
      </c>
      <c r="L146" s="51">
        <v>5883.2</v>
      </c>
      <c r="M146" s="51">
        <v>19.149999999999999</v>
      </c>
      <c r="N146" s="51">
        <v>0.05</v>
      </c>
    </row>
    <row r="147" spans="1:14" ht="19.149999999999999" customHeight="1">
      <c r="A147" s="52" t="s">
        <v>287</v>
      </c>
      <c r="B147" s="53"/>
      <c r="C147" s="52"/>
      <c r="D147" s="54"/>
      <c r="E147" s="55"/>
      <c r="F147" s="56"/>
      <c r="G147" s="56"/>
      <c r="H147" s="56"/>
      <c r="I147" s="56"/>
      <c r="J147" s="56"/>
      <c r="K147" s="56"/>
      <c r="L147" s="56"/>
      <c r="M147" s="56"/>
      <c r="N147" s="56"/>
    </row>
    <row r="148" spans="1:14" ht="84">
      <c r="A148" s="45">
        <v>109</v>
      </c>
      <c r="B148" s="46" t="s">
        <v>71</v>
      </c>
      <c r="C148" s="47" t="s">
        <v>69</v>
      </c>
      <c r="D148" s="48" t="s">
        <v>70</v>
      </c>
      <c r="E148" s="49"/>
      <c r="F148" s="50" t="s">
        <v>288</v>
      </c>
      <c r="G148" s="51">
        <v>6662.25</v>
      </c>
      <c r="H148" s="51">
        <v>3309.81</v>
      </c>
      <c r="I148" s="51">
        <v>1547.52</v>
      </c>
      <c r="J148" s="51">
        <v>1760.46</v>
      </c>
      <c r="K148" s="51">
        <v>378.04</v>
      </c>
      <c r="L148" s="51">
        <v>1.83</v>
      </c>
      <c r="M148" s="51">
        <v>15.28</v>
      </c>
      <c r="N148" s="51">
        <v>2.19</v>
      </c>
    </row>
    <row r="149" spans="1:14" ht="24">
      <c r="A149" s="45">
        <v>110</v>
      </c>
      <c r="B149" s="46" t="s">
        <v>73</v>
      </c>
      <c r="C149" s="47" t="s">
        <v>74</v>
      </c>
      <c r="D149" s="48" t="s">
        <v>75</v>
      </c>
      <c r="E149" s="49"/>
      <c r="F149" s="50" t="s">
        <v>289</v>
      </c>
      <c r="G149" s="51">
        <v>12.32</v>
      </c>
      <c r="H149" s="51">
        <v>6732.63</v>
      </c>
      <c r="I149" s="51"/>
      <c r="J149" s="51"/>
      <c r="K149" s="51"/>
      <c r="L149" s="51">
        <v>6732.63</v>
      </c>
      <c r="M149" s="51"/>
      <c r="N149" s="51"/>
    </row>
    <row r="150" spans="1:14" ht="84">
      <c r="A150" s="45">
        <v>111</v>
      </c>
      <c r="B150" s="46" t="s">
        <v>292</v>
      </c>
      <c r="C150" s="47" t="s">
        <v>290</v>
      </c>
      <c r="D150" s="48" t="s">
        <v>291</v>
      </c>
      <c r="E150" s="49"/>
      <c r="F150" s="50" t="s">
        <v>293</v>
      </c>
      <c r="G150" s="51">
        <v>3553.62</v>
      </c>
      <c r="H150" s="51">
        <v>264815.76</v>
      </c>
      <c r="I150" s="51">
        <v>29202.9</v>
      </c>
      <c r="J150" s="51">
        <v>118.49</v>
      </c>
      <c r="K150" s="51"/>
      <c r="L150" s="51">
        <v>235494.37</v>
      </c>
      <c r="M150" s="51">
        <v>272.74</v>
      </c>
      <c r="N150" s="51"/>
    </row>
    <row r="151" spans="1:14" ht="84">
      <c r="A151" s="45">
        <v>112</v>
      </c>
      <c r="B151" s="46" t="s">
        <v>295</v>
      </c>
      <c r="C151" s="47" t="s">
        <v>294</v>
      </c>
      <c r="D151" s="48" t="s">
        <v>106</v>
      </c>
      <c r="E151" s="49"/>
      <c r="F151" s="51">
        <v>6.5374999999999996</v>
      </c>
      <c r="G151" s="51">
        <v>2625.53</v>
      </c>
      <c r="H151" s="51">
        <v>17164.400000000001</v>
      </c>
      <c r="I151" s="51">
        <v>9346.73</v>
      </c>
      <c r="J151" s="51">
        <v>1616.59</v>
      </c>
      <c r="K151" s="51">
        <v>335.11</v>
      </c>
      <c r="L151" s="51">
        <v>6201.08</v>
      </c>
      <c r="M151" s="51">
        <v>82.63</v>
      </c>
      <c r="N151" s="51">
        <v>1.05</v>
      </c>
    </row>
    <row r="152" spans="1:14" ht="60">
      <c r="A152" s="45">
        <v>113</v>
      </c>
      <c r="B152" s="46" t="s">
        <v>232</v>
      </c>
      <c r="C152" s="47" t="s">
        <v>89</v>
      </c>
      <c r="D152" s="48" t="s">
        <v>86</v>
      </c>
      <c r="E152" s="49"/>
      <c r="F152" s="51">
        <v>6.5374999999999996</v>
      </c>
      <c r="G152" s="51">
        <v>27839.65</v>
      </c>
      <c r="H152" s="51">
        <v>182001.71</v>
      </c>
      <c r="I152" s="51"/>
      <c r="J152" s="51"/>
      <c r="K152" s="51"/>
      <c r="L152" s="51">
        <v>182001.71</v>
      </c>
      <c r="M152" s="51"/>
      <c r="N152" s="51"/>
    </row>
    <row r="153" spans="1:14" ht="60">
      <c r="A153" s="45">
        <v>114</v>
      </c>
      <c r="B153" s="46" t="s">
        <v>237</v>
      </c>
      <c r="C153" s="47" t="s">
        <v>100</v>
      </c>
      <c r="D153" s="48" t="s">
        <v>86</v>
      </c>
      <c r="E153" s="49"/>
      <c r="F153" s="51">
        <v>6.5374999999999996</v>
      </c>
      <c r="G153" s="51">
        <v>8305.9500000000007</v>
      </c>
      <c r="H153" s="51">
        <v>54300.15</v>
      </c>
      <c r="I153" s="51"/>
      <c r="J153" s="51"/>
      <c r="K153" s="51"/>
      <c r="L153" s="51">
        <v>54300.15</v>
      </c>
      <c r="M153" s="51"/>
      <c r="N153" s="51"/>
    </row>
    <row r="154" spans="1:14" ht="84">
      <c r="A154" s="45">
        <v>115</v>
      </c>
      <c r="B154" s="46" t="s">
        <v>297</v>
      </c>
      <c r="C154" s="47" t="s">
        <v>296</v>
      </c>
      <c r="D154" s="48" t="s">
        <v>158</v>
      </c>
      <c r="E154" s="49"/>
      <c r="F154" s="50" t="s">
        <v>298</v>
      </c>
      <c r="G154" s="51">
        <v>35470.879999999997</v>
      </c>
      <c r="H154" s="51">
        <v>176219.33</v>
      </c>
      <c r="I154" s="51">
        <v>32906.04</v>
      </c>
      <c r="J154" s="51">
        <v>9919.26</v>
      </c>
      <c r="K154" s="51">
        <v>569.28</v>
      </c>
      <c r="L154" s="51">
        <v>133394.03</v>
      </c>
      <c r="M154" s="51">
        <v>229.42</v>
      </c>
      <c r="N154" s="51">
        <v>1.94</v>
      </c>
    </row>
    <row r="155" spans="1:14" ht="19.149999999999999" customHeight="1">
      <c r="A155" s="52" t="s">
        <v>299</v>
      </c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</row>
    <row r="156" spans="1:14" ht="84">
      <c r="A156" s="45">
        <v>116</v>
      </c>
      <c r="B156" s="46" t="s">
        <v>301</v>
      </c>
      <c r="C156" s="47" t="s">
        <v>300</v>
      </c>
      <c r="D156" s="48" t="s">
        <v>113</v>
      </c>
      <c r="E156" s="49"/>
      <c r="F156" s="50" t="s">
        <v>115</v>
      </c>
      <c r="G156" s="51">
        <v>96305.05</v>
      </c>
      <c r="H156" s="51">
        <v>23113.21</v>
      </c>
      <c r="I156" s="51">
        <v>10948.25</v>
      </c>
      <c r="J156" s="51">
        <v>8900.86</v>
      </c>
      <c r="K156" s="51">
        <v>2282.15</v>
      </c>
      <c r="L156" s="51">
        <v>3264.1</v>
      </c>
      <c r="M156" s="51">
        <v>93.39</v>
      </c>
      <c r="N156" s="51">
        <v>15.62</v>
      </c>
    </row>
    <row r="157" spans="1:14" ht="36">
      <c r="A157" s="45">
        <v>117</v>
      </c>
      <c r="B157" s="46" t="s">
        <v>302</v>
      </c>
      <c r="C157" s="47" t="s">
        <v>303</v>
      </c>
      <c r="D157" s="48" t="s">
        <v>118</v>
      </c>
      <c r="E157" s="49"/>
      <c r="F157" s="51">
        <v>22</v>
      </c>
      <c r="G157" s="51">
        <v>32358</v>
      </c>
      <c r="H157" s="51">
        <v>711876</v>
      </c>
      <c r="I157" s="51"/>
      <c r="J157" s="51"/>
      <c r="K157" s="51"/>
      <c r="L157" s="51">
        <v>711876</v>
      </c>
      <c r="M157" s="51"/>
      <c r="N157" s="51"/>
    </row>
    <row r="158" spans="1:14" ht="36">
      <c r="A158" s="45">
        <v>118</v>
      </c>
      <c r="B158" s="46" t="s">
        <v>302</v>
      </c>
      <c r="C158" s="47" t="s">
        <v>304</v>
      </c>
      <c r="D158" s="48" t="s">
        <v>118</v>
      </c>
      <c r="E158" s="49"/>
      <c r="F158" s="51">
        <v>2</v>
      </c>
      <c r="G158" s="51">
        <v>13235</v>
      </c>
      <c r="H158" s="51">
        <v>26470</v>
      </c>
      <c r="I158" s="51"/>
      <c r="J158" s="51"/>
      <c r="K158" s="51"/>
      <c r="L158" s="51">
        <v>26470</v>
      </c>
      <c r="M158" s="51"/>
      <c r="N158" s="51"/>
    </row>
    <row r="159" spans="1:14" ht="84">
      <c r="A159" s="45">
        <v>119</v>
      </c>
      <c r="B159" s="46" t="s">
        <v>306</v>
      </c>
      <c r="C159" s="47" t="s">
        <v>305</v>
      </c>
      <c r="D159" s="48" t="s">
        <v>113</v>
      </c>
      <c r="E159" s="49"/>
      <c r="F159" s="50" t="s">
        <v>177</v>
      </c>
      <c r="G159" s="51">
        <v>90218.45</v>
      </c>
      <c r="H159" s="51">
        <v>5413.11</v>
      </c>
      <c r="I159" s="51">
        <v>2285.5500000000002</v>
      </c>
      <c r="J159" s="51">
        <v>1616.07</v>
      </c>
      <c r="K159" s="51">
        <v>399.37</v>
      </c>
      <c r="L159" s="51">
        <v>1511.49</v>
      </c>
      <c r="M159" s="51">
        <v>18.829999999999998</v>
      </c>
      <c r="N159" s="51">
        <v>2.72</v>
      </c>
    </row>
    <row r="160" spans="1:14" ht="36">
      <c r="A160" s="45">
        <v>120</v>
      </c>
      <c r="B160" s="46" t="s">
        <v>302</v>
      </c>
      <c r="C160" s="47" t="s">
        <v>307</v>
      </c>
      <c r="D160" s="48" t="s">
        <v>118</v>
      </c>
      <c r="E160" s="49"/>
      <c r="F160" s="51">
        <v>4</v>
      </c>
      <c r="G160" s="51">
        <v>8549</v>
      </c>
      <c r="H160" s="51">
        <v>34196</v>
      </c>
      <c r="I160" s="51"/>
      <c r="J160" s="51"/>
      <c r="K160" s="51"/>
      <c r="L160" s="51">
        <v>34196</v>
      </c>
      <c r="M160" s="51"/>
      <c r="N160" s="51"/>
    </row>
    <row r="161" spans="1:14" ht="36">
      <c r="A161" s="45">
        <v>121</v>
      </c>
      <c r="B161" s="46" t="s">
        <v>302</v>
      </c>
      <c r="C161" s="47" t="s">
        <v>308</v>
      </c>
      <c r="D161" s="48" t="s">
        <v>118</v>
      </c>
      <c r="E161" s="49"/>
      <c r="F161" s="51">
        <v>2</v>
      </c>
      <c r="G161" s="51">
        <v>13235</v>
      </c>
      <c r="H161" s="51">
        <v>26470</v>
      </c>
      <c r="I161" s="51"/>
      <c r="J161" s="51"/>
      <c r="K161" s="51"/>
      <c r="L161" s="51">
        <v>26470</v>
      </c>
      <c r="M161" s="51"/>
      <c r="N161" s="51"/>
    </row>
    <row r="162" spans="1:14" ht="84">
      <c r="A162" s="45">
        <v>122</v>
      </c>
      <c r="B162" s="46" t="s">
        <v>310</v>
      </c>
      <c r="C162" s="47" t="s">
        <v>309</v>
      </c>
      <c r="D162" s="48" t="s">
        <v>113</v>
      </c>
      <c r="E162" s="49"/>
      <c r="F162" s="50" t="s">
        <v>311</v>
      </c>
      <c r="G162" s="51">
        <v>49483.23</v>
      </c>
      <c r="H162" s="51">
        <v>4948.32</v>
      </c>
      <c r="I162" s="51">
        <v>2636.62</v>
      </c>
      <c r="J162" s="51">
        <v>1497.25</v>
      </c>
      <c r="K162" s="51">
        <v>377.33</v>
      </c>
      <c r="L162" s="51">
        <v>814.45</v>
      </c>
      <c r="M162" s="51">
        <v>22.49</v>
      </c>
      <c r="N162" s="51">
        <v>2.61</v>
      </c>
    </row>
    <row r="163" spans="1:14" ht="36">
      <c r="A163" s="45">
        <v>123</v>
      </c>
      <c r="B163" s="46" t="s">
        <v>302</v>
      </c>
      <c r="C163" s="47" t="s">
        <v>312</v>
      </c>
      <c r="D163" s="48" t="s">
        <v>118</v>
      </c>
      <c r="E163" s="49"/>
      <c r="F163" s="51">
        <v>4</v>
      </c>
      <c r="G163" s="51">
        <v>5652</v>
      </c>
      <c r="H163" s="51">
        <v>22608</v>
      </c>
      <c r="I163" s="51"/>
      <c r="J163" s="51"/>
      <c r="K163" s="51"/>
      <c r="L163" s="51">
        <v>22608</v>
      </c>
      <c r="M163" s="51"/>
      <c r="N163" s="51"/>
    </row>
    <row r="164" spans="1:14" ht="36">
      <c r="A164" s="45">
        <v>124</v>
      </c>
      <c r="B164" s="46" t="s">
        <v>302</v>
      </c>
      <c r="C164" s="47" t="s">
        <v>313</v>
      </c>
      <c r="D164" s="48" t="s">
        <v>118</v>
      </c>
      <c r="E164" s="49"/>
      <c r="F164" s="51">
        <v>6</v>
      </c>
      <c r="G164" s="51">
        <v>5324</v>
      </c>
      <c r="H164" s="51">
        <v>31944</v>
      </c>
      <c r="I164" s="51"/>
      <c r="J164" s="51"/>
      <c r="K164" s="51"/>
      <c r="L164" s="51">
        <v>31944</v>
      </c>
      <c r="M164" s="51"/>
      <c r="N164" s="51"/>
    </row>
    <row r="165" spans="1:14" ht="84">
      <c r="A165" s="45">
        <v>125</v>
      </c>
      <c r="B165" s="46" t="s">
        <v>315</v>
      </c>
      <c r="C165" s="47" t="s">
        <v>314</v>
      </c>
      <c r="D165" s="48" t="s">
        <v>113</v>
      </c>
      <c r="E165" s="49"/>
      <c r="F165" s="50" t="s">
        <v>316</v>
      </c>
      <c r="G165" s="51">
        <v>81301.539999999994</v>
      </c>
      <c r="H165" s="51">
        <v>13008.25</v>
      </c>
      <c r="I165" s="51">
        <v>6495.29</v>
      </c>
      <c r="J165" s="51">
        <v>4555.58</v>
      </c>
      <c r="K165" s="51">
        <v>1171.46</v>
      </c>
      <c r="L165" s="51">
        <v>1957.38</v>
      </c>
      <c r="M165" s="51">
        <v>55.41</v>
      </c>
      <c r="N165" s="51">
        <v>8.0299999999999994</v>
      </c>
    </row>
    <row r="166" spans="1:14" ht="36">
      <c r="A166" s="45">
        <v>126</v>
      </c>
      <c r="B166" s="46" t="s">
        <v>317</v>
      </c>
      <c r="C166" s="47" t="s">
        <v>307</v>
      </c>
      <c r="D166" s="48" t="s">
        <v>118</v>
      </c>
      <c r="E166" s="49"/>
      <c r="F166" s="51">
        <v>6</v>
      </c>
      <c r="G166" s="51">
        <v>8458.4</v>
      </c>
      <c r="H166" s="51">
        <v>50750.400000000001</v>
      </c>
      <c r="I166" s="51"/>
      <c r="J166" s="51"/>
      <c r="K166" s="51"/>
      <c r="L166" s="51">
        <v>50750.400000000001</v>
      </c>
      <c r="M166" s="51"/>
      <c r="N166" s="51"/>
    </row>
    <row r="167" spans="1:14" ht="36">
      <c r="A167" s="45">
        <v>127</v>
      </c>
      <c r="B167" s="46" t="s">
        <v>302</v>
      </c>
      <c r="C167" s="47" t="s">
        <v>308</v>
      </c>
      <c r="D167" s="48" t="s">
        <v>118</v>
      </c>
      <c r="E167" s="49"/>
      <c r="F167" s="51">
        <v>1</v>
      </c>
      <c r="G167" s="51">
        <v>13235</v>
      </c>
      <c r="H167" s="51">
        <v>13235</v>
      </c>
      <c r="I167" s="51"/>
      <c r="J167" s="51"/>
      <c r="K167" s="51"/>
      <c r="L167" s="51">
        <v>13235</v>
      </c>
      <c r="M167" s="51"/>
      <c r="N167" s="51"/>
    </row>
    <row r="168" spans="1:14" ht="36">
      <c r="A168" s="45">
        <v>128</v>
      </c>
      <c r="B168" s="46" t="s">
        <v>302</v>
      </c>
      <c r="C168" s="47" t="s">
        <v>318</v>
      </c>
      <c r="D168" s="48" t="s">
        <v>118</v>
      </c>
      <c r="E168" s="49"/>
      <c r="F168" s="51">
        <v>8</v>
      </c>
      <c r="G168" s="51">
        <v>11159</v>
      </c>
      <c r="H168" s="51">
        <v>89272</v>
      </c>
      <c r="I168" s="51"/>
      <c r="J168" s="51"/>
      <c r="K168" s="51"/>
      <c r="L168" s="51">
        <v>89272</v>
      </c>
      <c r="M168" s="51"/>
      <c r="N168" s="51"/>
    </row>
    <row r="169" spans="1:14" ht="36">
      <c r="A169" s="45">
        <v>129</v>
      </c>
      <c r="B169" s="46" t="s">
        <v>302</v>
      </c>
      <c r="C169" s="47" t="s">
        <v>304</v>
      </c>
      <c r="D169" s="48" t="s">
        <v>118</v>
      </c>
      <c r="E169" s="49"/>
      <c r="F169" s="51">
        <v>1</v>
      </c>
      <c r="G169" s="51">
        <v>13235</v>
      </c>
      <c r="H169" s="51">
        <v>13235</v>
      </c>
      <c r="I169" s="51"/>
      <c r="J169" s="51"/>
      <c r="K169" s="51"/>
      <c r="L169" s="51">
        <v>13235</v>
      </c>
      <c r="M169" s="51"/>
      <c r="N169" s="51"/>
    </row>
    <row r="170" spans="1:14" ht="84">
      <c r="A170" s="45">
        <v>130</v>
      </c>
      <c r="B170" s="46" t="s">
        <v>301</v>
      </c>
      <c r="C170" s="47" t="s">
        <v>319</v>
      </c>
      <c r="D170" s="48" t="s">
        <v>113</v>
      </c>
      <c r="E170" s="49"/>
      <c r="F170" s="50" t="s">
        <v>320</v>
      </c>
      <c r="G170" s="51">
        <v>96305.05</v>
      </c>
      <c r="H170" s="51">
        <v>3852.2</v>
      </c>
      <c r="I170" s="51">
        <v>1824.71</v>
      </c>
      <c r="J170" s="51">
        <v>1483.48</v>
      </c>
      <c r="K170" s="51">
        <v>380.36</v>
      </c>
      <c r="L170" s="51">
        <v>544.01</v>
      </c>
      <c r="M170" s="51">
        <v>15.57</v>
      </c>
      <c r="N170" s="51">
        <v>2.6</v>
      </c>
    </row>
    <row r="171" spans="1:14" ht="36">
      <c r="A171" s="45">
        <v>131</v>
      </c>
      <c r="B171" s="46" t="s">
        <v>302</v>
      </c>
      <c r="C171" s="47" t="s">
        <v>303</v>
      </c>
      <c r="D171" s="48" t="s">
        <v>118</v>
      </c>
      <c r="E171" s="49"/>
      <c r="F171" s="51">
        <v>4</v>
      </c>
      <c r="G171" s="51">
        <v>32358</v>
      </c>
      <c r="H171" s="51">
        <v>129432</v>
      </c>
      <c r="I171" s="51"/>
      <c r="J171" s="51"/>
      <c r="K171" s="51"/>
      <c r="L171" s="51">
        <v>129432</v>
      </c>
      <c r="M171" s="51"/>
      <c r="N171" s="51"/>
    </row>
    <row r="172" spans="1:14" ht="84">
      <c r="A172" s="45">
        <v>132</v>
      </c>
      <c r="B172" s="46" t="s">
        <v>306</v>
      </c>
      <c r="C172" s="47" t="s">
        <v>321</v>
      </c>
      <c r="D172" s="48" t="s">
        <v>113</v>
      </c>
      <c r="E172" s="49"/>
      <c r="F172" s="50" t="s">
        <v>322</v>
      </c>
      <c r="G172" s="51">
        <v>90218.45</v>
      </c>
      <c r="H172" s="51">
        <v>5413.11</v>
      </c>
      <c r="I172" s="51">
        <v>2285.5500000000002</v>
      </c>
      <c r="J172" s="51">
        <v>1616.07</v>
      </c>
      <c r="K172" s="51">
        <v>399.37</v>
      </c>
      <c r="L172" s="51">
        <v>1511.49</v>
      </c>
      <c r="M172" s="51">
        <v>18.829999999999998</v>
      </c>
      <c r="N172" s="51">
        <v>2.72</v>
      </c>
    </row>
    <row r="173" spans="1:14" ht="36">
      <c r="A173" s="45">
        <v>133</v>
      </c>
      <c r="B173" s="46" t="s">
        <v>302</v>
      </c>
      <c r="C173" s="47" t="s">
        <v>307</v>
      </c>
      <c r="D173" s="48" t="s">
        <v>118</v>
      </c>
      <c r="E173" s="49"/>
      <c r="F173" s="51">
        <v>2</v>
      </c>
      <c r="G173" s="51">
        <v>8549</v>
      </c>
      <c r="H173" s="51">
        <v>17098</v>
      </c>
      <c r="I173" s="51"/>
      <c r="J173" s="51"/>
      <c r="K173" s="51"/>
      <c r="L173" s="51">
        <v>17098</v>
      </c>
      <c r="M173" s="51"/>
      <c r="N173" s="51"/>
    </row>
    <row r="174" spans="1:14" ht="36">
      <c r="A174" s="45">
        <v>134</v>
      </c>
      <c r="B174" s="46" t="s">
        <v>302</v>
      </c>
      <c r="C174" s="47" t="s">
        <v>308</v>
      </c>
      <c r="D174" s="48" t="s">
        <v>118</v>
      </c>
      <c r="E174" s="49"/>
      <c r="F174" s="51">
        <v>4</v>
      </c>
      <c r="G174" s="51">
        <v>13235</v>
      </c>
      <c r="H174" s="51">
        <v>52940</v>
      </c>
      <c r="I174" s="51"/>
      <c r="J174" s="51"/>
      <c r="K174" s="51"/>
      <c r="L174" s="51">
        <v>52940</v>
      </c>
      <c r="M174" s="51"/>
      <c r="N174" s="51"/>
    </row>
    <row r="175" spans="1:14" ht="84">
      <c r="A175" s="45">
        <v>135</v>
      </c>
      <c r="B175" s="46" t="s">
        <v>301</v>
      </c>
      <c r="C175" s="47" t="s">
        <v>319</v>
      </c>
      <c r="D175" s="48" t="s">
        <v>113</v>
      </c>
      <c r="E175" s="49"/>
      <c r="F175" s="50" t="s">
        <v>323</v>
      </c>
      <c r="G175" s="51">
        <v>96305.05</v>
      </c>
      <c r="H175" s="51">
        <v>33706.769999999997</v>
      </c>
      <c r="I175" s="51">
        <v>15966.2</v>
      </c>
      <c r="J175" s="51">
        <v>12980.42</v>
      </c>
      <c r="K175" s="51">
        <v>3328.14</v>
      </c>
      <c r="L175" s="51">
        <v>4760.1499999999996</v>
      </c>
      <c r="M175" s="51">
        <v>136.19999999999999</v>
      </c>
      <c r="N175" s="51">
        <v>22.78</v>
      </c>
    </row>
    <row r="176" spans="1:14" ht="36">
      <c r="A176" s="45">
        <v>136</v>
      </c>
      <c r="B176" s="46" t="s">
        <v>302</v>
      </c>
      <c r="C176" s="47" t="s">
        <v>304</v>
      </c>
      <c r="D176" s="48" t="s">
        <v>118</v>
      </c>
      <c r="E176" s="49"/>
      <c r="F176" s="51">
        <v>1</v>
      </c>
      <c r="G176" s="51">
        <v>13235</v>
      </c>
      <c r="H176" s="51">
        <v>13235</v>
      </c>
      <c r="I176" s="51"/>
      <c r="J176" s="51"/>
      <c r="K176" s="51"/>
      <c r="L176" s="51">
        <v>13235</v>
      </c>
      <c r="M176" s="51"/>
      <c r="N176" s="51"/>
    </row>
    <row r="177" spans="1:14" ht="36">
      <c r="A177" s="45">
        <v>137</v>
      </c>
      <c r="B177" s="46" t="s">
        <v>302</v>
      </c>
      <c r="C177" s="47" t="s">
        <v>303</v>
      </c>
      <c r="D177" s="48" t="s">
        <v>118</v>
      </c>
      <c r="E177" s="49"/>
      <c r="F177" s="51">
        <v>34</v>
      </c>
      <c r="G177" s="51">
        <v>32358</v>
      </c>
      <c r="H177" s="51">
        <v>1100172</v>
      </c>
      <c r="I177" s="51"/>
      <c r="J177" s="51"/>
      <c r="K177" s="51"/>
      <c r="L177" s="51">
        <v>1100172</v>
      </c>
      <c r="M177" s="51"/>
      <c r="N177" s="51"/>
    </row>
    <row r="178" spans="1:14" ht="84">
      <c r="A178" s="45">
        <v>138</v>
      </c>
      <c r="B178" s="46" t="s">
        <v>148</v>
      </c>
      <c r="C178" s="47" t="s">
        <v>146</v>
      </c>
      <c r="D178" s="48" t="s">
        <v>147</v>
      </c>
      <c r="E178" s="49"/>
      <c r="F178" s="50" t="s">
        <v>324</v>
      </c>
      <c r="G178" s="51">
        <v>9334.81</v>
      </c>
      <c r="H178" s="51">
        <v>357.52</v>
      </c>
      <c r="I178" s="51">
        <v>351.55</v>
      </c>
      <c r="J178" s="51">
        <v>5.97</v>
      </c>
      <c r="K178" s="51">
        <v>1.24</v>
      </c>
      <c r="L178" s="51"/>
      <c r="M178" s="51">
        <v>3.47</v>
      </c>
      <c r="N178" s="51">
        <v>0.03</v>
      </c>
    </row>
    <row r="179" spans="1:14" ht="60">
      <c r="A179" s="45">
        <v>139</v>
      </c>
      <c r="B179" s="46" t="s">
        <v>240</v>
      </c>
      <c r="C179" s="47" t="s">
        <v>239</v>
      </c>
      <c r="D179" s="48" t="s">
        <v>86</v>
      </c>
      <c r="E179" s="49"/>
      <c r="F179" s="50" t="s">
        <v>325</v>
      </c>
      <c r="G179" s="51">
        <v>29252</v>
      </c>
      <c r="H179" s="51">
        <v>222.32</v>
      </c>
      <c r="I179" s="51"/>
      <c r="J179" s="51"/>
      <c r="K179" s="51"/>
      <c r="L179" s="51">
        <v>222.32</v>
      </c>
      <c r="M179" s="51"/>
      <c r="N179" s="51"/>
    </row>
    <row r="180" spans="1:14" ht="60">
      <c r="A180" s="45">
        <v>140</v>
      </c>
      <c r="B180" s="46" t="s">
        <v>229</v>
      </c>
      <c r="C180" s="47" t="s">
        <v>92</v>
      </c>
      <c r="D180" s="48" t="s">
        <v>86</v>
      </c>
      <c r="E180" s="49"/>
      <c r="F180" s="50" t="s">
        <v>326</v>
      </c>
      <c r="G180" s="51">
        <v>27687.33</v>
      </c>
      <c r="H180" s="51">
        <v>26.58</v>
      </c>
      <c r="I180" s="51"/>
      <c r="J180" s="51"/>
      <c r="K180" s="51"/>
      <c r="L180" s="51">
        <v>26.58</v>
      </c>
      <c r="M180" s="51"/>
      <c r="N180" s="51"/>
    </row>
    <row r="181" spans="1:14" ht="60">
      <c r="A181" s="45">
        <v>141</v>
      </c>
      <c r="B181" s="46" t="s">
        <v>240</v>
      </c>
      <c r="C181" s="47" t="s">
        <v>239</v>
      </c>
      <c r="D181" s="48" t="s">
        <v>86</v>
      </c>
      <c r="E181" s="49"/>
      <c r="F181" s="50" t="s">
        <v>327</v>
      </c>
      <c r="G181" s="51">
        <v>29252</v>
      </c>
      <c r="H181" s="51">
        <v>29.49</v>
      </c>
      <c r="I181" s="51"/>
      <c r="J181" s="51"/>
      <c r="K181" s="51"/>
      <c r="L181" s="51">
        <v>29.49</v>
      </c>
      <c r="M181" s="51"/>
      <c r="N181" s="51"/>
    </row>
    <row r="182" spans="1:14" ht="60">
      <c r="A182" s="45">
        <v>142</v>
      </c>
      <c r="B182" s="46" t="s">
        <v>240</v>
      </c>
      <c r="C182" s="47" t="s">
        <v>328</v>
      </c>
      <c r="D182" s="48" t="s">
        <v>86</v>
      </c>
      <c r="E182" s="49"/>
      <c r="F182" s="50" t="s">
        <v>329</v>
      </c>
      <c r="G182" s="50" t="s">
        <v>330</v>
      </c>
      <c r="H182" s="51">
        <v>207.55</v>
      </c>
      <c r="I182" s="51"/>
      <c r="J182" s="51"/>
      <c r="K182" s="51"/>
      <c r="L182" s="51">
        <v>207.55</v>
      </c>
      <c r="M182" s="51"/>
      <c r="N182" s="51"/>
    </row>
    <row r="183" spans="1:14" ht="60">
      <c r="A183" s="45">
        <v>143</v>
      </c>
      <c r="B183" s="46" t="s">
        <v>235</v>
      </c>
      <c r="C183" s="47" t="s">
        <v>234</v>
      </c>
      <c r="D183" s="48" t="s">
        <v>86</v>
      </c>
      <c r="E183" s="49"/>
      <c r="F183" s="50" t="s">
        <v>331</v>
      </c>
      <c r="G183" s="51">
        <v>27964.28</v>
      </c>
      <c r="H183" s="51">
        <v>22.82</v>
      </c>
      <c r="I183" s="51"/>
      <c r="J183" s="51"/>
      <c r="K183" s="51"/>
      <c r="L183" s="51">
        <v>22.82</v>
      </c>
      <c r="M183" s="51"/>
      <c r="N183" s="51"/>
    </row>
    <row r="184" spans="1:14" ht="84">
      <c r="A184" s="45">
        <v>144</v>
      </c>
      <c r="B184" s="46" t="s">
        <v>333</v>
      </c>
      <c r="C184" s="47" t="s">
        <v>332</v>
      </c>
      <c r="D184" s="48" t="s">
        <v>113</v>
      </c>
      <c r="E184" s="49"/>
      <c r="F184" s="50" t="s">
        <v>334</v>
      </c>
      <c r="G184" s="51">
        <v>7484.92</v>
      </c>
      <c r="H184" s="51">
        <v>1047.8900000000001</v>
      </c>
      <c r="I184" s="51">
        <v>275.48</v>
      </c>
      <c r="J184" s="51">
        <v>680.82</v>
      </c>
      <c r="K184" s="51">
        <v>179.3</v>
      </c>
      <c r="L184" s="51">
        <v>91.59</v>
      </c>
      <c r="M184" s="51">
        <v>2.4700000000000002</v>
      </c>
      <c r="N184" s="51">
        <v>1.27</v>
      </c>
    </row>
    <row r="185" spans="1:14">
      <c r="A185" s="45">
        <v>145</v>
      </c>
      <c r="B185" s="46" t="s">
        <v>116</v>
      </c>
      <c r="C185" s="47" t="s">
        <v>335</v>
      </c>
      <c r="D185" s="48" t="s">
        <v>118</v>
      </c>
      <c r="E185" s="49"/>
      <c r="F185" s="51">
        <v>2</v>
      </c>
      <c r="G185" s="51">
        <v>347.55</v>
      </c>
      <c r="H185" s="51">
        <v>695.1</v>
      </c>
      <c r="I185" s="51"/>
      <c r="J185" s="51"/>
      <c r="K185" s="51"/>
      <c r="L185" s="51">
        <v>695.1</v>
      </c>
      <c r="M185" s="51"/>
      <c r="N185" s="51"/>
    </row>
    <row r="186" spans="1:14">
      <c r="A186" s="45">
        <v>146</v>
      </c>
      <c r="B186" s="46" t="s">
        <v>116</v>
      </c>
      <c r="C186" s="47" t="s">
        <v>336</v>
      </c>
      <c r="D186" s="48" t="s">
        <v>118</v>
      </c>
      <c r="E186" s="49"/>
      <c r="F186" s="51">
        <v>12</v>
      </c>
      <c r="G186" s="51">
        <v>372.78</v>
      </c>
      <c r="H186" s="51">
        <v>4473.3599999999997</v>
      </c>
      <c r="I186" s="51"/>
      <c r="J186" s="51"/>
      <c r="K186" s="51"/>
      <c r="L186" s="51">
        <v>4473.3599999999997</v>
      </c>
      <c r="M186" s="51"/>
      <c r="N186" s="51"/>
    </row>
    <row r="187" spans="1:14" ht="19.149999999999999" customHeight="1">
      <c r="A187" s="52" t="s">
        <v>337</v>
      </c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</row>
    <row r="188" spans="1:14" ht="19.149999999999999" customHeight="1">
      <c r="A188" s="52" t="s">
        <v>338</v>
      </c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</row>
    <row r="189" spans="1:14" ht="84">
      <c r="A189" s="45">
        <v>147</v>
      </c>
      <c r="B189" s="46" t="s">
        <v>341</v>
      </c>
      <c r="C189" s="47" t="s">
        <v>339</v>
      </c>
      <c r="D189" s="48" t="s">
        <v>340</v>
      </c>
      <c r="E189" s="49"/>
      <c r="F189" s="50" t="s">
        <v>342</v>
      </c>
      <c r="G189" s="51">
        <v>15185.17</v>
      </c>
      <c r="H189" s="51">
        <v>4200.22</v>
      </c>
      <c r="I189" s="51">
        <v>3772.56</v>
      </c>
      <c r="J189" s="51">
        <v>263.42</v>
      </c>
      <c r="K189" s="51">
        <v>54.44</v>
      </c>
      <c r="L189" s="51">
        <v>164.24</v>
      </c>
      <c r="M189" s="51">
        <v>32.56</v>
      </c>
      <c r="N189" s="51">
        <v>0.16</v>
      </c>
    </row>
    <row r="190" spans="1:14" ht="96">
      <c r="A190" s="45">
        <v>148</v>
      </c>
      <c r="B190" s="46" t="s">
        <v>344</v>
      </c>
      <c r="C190" s="47" t="s">
        <v>343</v>
      </c>
      <c r="D190" s="48" t="s">
        <v>118</v>
      </c>
      <c r="E190" s="49"/>
      <c r="F190" s="51">
        <v>49</v>
      </c>
      <c r="G190" s="51">
        <v>2832</v>
      </c>
      <c r="H190" s="51">
        <v>138768</v>
      </c>
      <c r="I190" s="51"/>
      <c r="J190" s="51"/>
      <c r="K190" s="51"/>
      <c r="L190" s="51">
        <v>138768</v>
      </c>
      <c r="M190" s="51"/>
      <c r="N190" s="51"/>
    </row>
    <row r="191" spans="1:14" ht="96">
      <c r="A191" s="45">
        <v>149</v>
      </c>
      <c r="B191" s="46" t="s">
        <v>344</v>
      </c>
      <c r="C191" s="47" t="s">
        <v>345</v>
      </c>
      <c r="D191" s="48" t="s">
        <v>118</v>
      </c>
      <c r="E191" s="49"/>
      <c r="F191" s="51">
        <v>26</v>
      </c>
      <c r="G191" s="51">
        <v>2586</v>
      </c>
      <c r="H191" s="51">
        <v>67236</v>
      </c>
      <c r="I191" s="51"/>
      <c r="J191" s="51"/>
      <c r="K191" s="51"/>
      <c r="L191" s="51">
        <v>67236</v>
      </c>
      <c r="M191" s="51"/>
      <c r="N191" s="51"/>
    </row>
    <row r="192" spans="1:14" ht="84">
      <c r="A192" s="45">
        <v>150</v>
      </c>
      <c r="B192" s="46" t="s">
        <v>347</v>
      </c>
      <c r="C192" s="47" t="s">
        <v>346</v>
      </c>
      <c r="D192" s="48" t="s">
        <v>113</v>
      </c>
      <c r="E192" s="49"/>
      <c r="F192" s="50" t="s">
        <v>180</v>
      </c>
      <c r="G192" s="51">
        <v>50290.78</v>
      </c>
      <c r="H192" s="51">
        <v>4023.26</v>
      </c>
      <c r="I192" s="51">
        <v>1752.17</v>
      </c>
      <c r="J192" s="51">
        <v>2078.52</v>
      </c>
      <c r="K192" s="51">
        <v>534.08000000000004</v>
      </c>
      <c r="L192" s="51">
        <v>192.57</v>
      </c>
      <c r="M192" s="51">
        <v>14.95</v>
      </c>
      <c r="N192" s="51">
        <v>3.75</v>
      </c>
    </row>
    <row r="193" spans="1:14" ht="72">
      <c r="A193" s="45">
        <v>151</v>
      </c>
      <c r="B193" s="46" t="s">
        <v>349</v>
      </c>
      <c r="C193" s="47" t="s">
        <v>348</v>
      </c>
      <c r="D193" s="48" t="s">
        <v>118</v>
      </c>
      <c r="E193" s="49"/>
      <c r="F193" s="51">
        <v>8</v>
      </c>
      <c r="G193" s="51">
        <v>1480</v>
      </c>
      <c r="H193" s="51">
        <v>11840</v>
      </c>
      <c r="I193" s="51"/>
      <c r="J193" s="51"/>
      <c r="K193" s="51"/>
      <c r="L193" s="51">
        <v>11840</v>
      </c>
      <c r="M193" s="51"/>
      <c r="N193" s="51"/>
    </row>
    <row r="194" spans="1:14" ht="84">
      <c r="A194" s="45">
        <v>152</v>
      </c>
      <c r="B194" s="46" t="s">
        <v>352</v>
      </c>
      <c r="C194" s="47" t="s">
        <v>350</v>
      </c>
      <c r="D194" s="48" t="s">
        <v>351</v>
      </c>
      <c r="E194" s="49"/>
      <c r="F194" s="50" t="s">
        <v>353</v>
      </c>
      <c r="G194" s="51">
        <v>116752.08</v>
      </c>
      <c r="H194" s="51">
        <v>47401.34</v>
      </c>
      <c r="I194" s="51">
        <v>9821.57</v>
      </c>
      <c r="J194" s="51">
        <v>720.3</v>
      </c>
      <c r="K194" s="51">
        <v>131.11000000000001</v>
      </c>
      <c r="L194" s="51">
        <v>36859.47</v>
      </c>
      <c r="M194" s="51">
        <v>77.709999999999994</v>
      </c>
      <c r="N194" s="51">
        <v>0.17</v>
      </c>
    </row>
    <row r="195" spans="1:14" ht="84">
      <c r="A195" s="45">
        <v>153</v>
      </c>
      <c r="B195" s="46" t="s">
        <v>278</v>
      </c>
      <c r="C195" s="47" t="s">
        <v>277</v>
      </c>
      <c r="D195" s="48" t="s">
        <v>106</v>
      </c>
      <c r="E195" s="49"/>
      <c r="F195" s="50" t="s">
        <v>354</v>
      </c>
      <c r="G195" s="51">
        <v>36042.480000000003</v>
      </c>
      <c r="H195" s="51">
        <v>180.21</v>
      </c>
      <c r="I195" s="51">
        <v>178.15</v>
      </c>
      <c r="J195" s="51">
        <v>2.0099999999999998</v>
      </c>
      <c r="K195" s="51">
        <v>0.42</v>
      </c>
      <c r="L195" s="51">
        <v>0.05</v>
      </c>
      <c r="M195" s="51">
        <v>1.58</v>
      </c>
      <c r="N195" s="51"/>
    </row>
    <row r="196" spans="1:14" ht="24">
      <c r="A196" s="45">
        <v>154</v>
      </c>
      <c r="B196" s="46" t="s">
        <v>116</v>
      </c>
      <c r="C196" s="47" t="s">
        <v>355</v>
      </c>
      <c r="D196" s="48" t="s">
        <v>356</v>
      </c>
      <c r="E196" s="49"/>
      <c r="F196" s="51">
        <v>4</v>
      </c>
      <c r="G196" s="51">
        <v>409.7</v>
      </c>
      <c r="H196" s="51">
        <v>1638.8</v>
      </c>
      <c r="I196" s="51"/>
      <c r="J196" s="51"/>
      <c r="K196" s="51"/>
      <c r="L196" s="51">
        <v>1638.8</v>
      </c>
      <c r="M196" s="51"/>
      <c r="N196" s="51"/>
    </row>
    <row r="197" spans="1:14" ht="84">
      <c r="A197" s="45">
        <v>155</v>
      </c>
      <c r="B197" s="46" t="s">
        <v>358</v>
      </c>
      <c r="C197" s="47" t="s">
        <v>357</v>
      </c>
      <c r="D197" s="48" t="s">
        <v>249</v>
      </c>
      <c r="E197" s="49"/>
      <c r="F197" s="50" t="s">
        <v>359</v>
      </c>
      <c r="G197" s="51">
        <v>19549.72</v>
      </c>
      <c r="H197" s="51">
        <v>39134.86</v>
      </c>
      <c r="I197" s="51">
        <v>29481.89</v>
      </c>
      <c r="J197" s="51">
        <v>8365.5499999999993</v>
      </c>
      <c r="K197" s="51">
        <v>1071.1099999999999</v>
      </c>
      <c r="L197" s="51">
        <v>1287.42</v>
      </c>
      <c r="M197" s="51">
        <v>240.22</v>
      </c>
      <c r="N197" s="51">
        <v>7.61</v>
      </c>
    </row>
    <row r="198" spans="1:14" ht="84">
      <c r="A198" s="45">
        <v>156</v>
      </c>
      <c r="B198" s="46" t="s">
        <v>361</v>
      </c>
      <c r="C198" s="47" t="s">
        <v>360</v>
      </c>
      <c r="D198" s="48" t="s">
        <v>249</v>
      </c>
      <c r="E198" s="49"/>
      <c r="F198" s="50" t="s">
        <v>359</v>
      </c>
      <c r="G198" s="51">
        <v>5299.35</v>
      </c>
      <c r="H198" s="51">
        <v>10608.3</v>
      </c>
      <c r="I198" s="51">
        <v>7774.54</v>
      </c>
      <c r="J198" s="51">
        <v>2292.62</v>
      </c>
      <c r="K198" s="51">
        <v>82.61</v>
      </c>
      <c r="L198" s="51">
        <v>541.14</v>
      </c>
      <c r="M198" s="51">
        <v>64.8</v>
      </c>
      <c r="N198" s="51">
        <v>11.29</v>
      </c>
    </row>
    <row r="199" spans="1:14" ht="60">
      <c r="A199" s="45">
        <v>157</v>
      </c>
      <c r="B199" s="46" t="s">
        <v>363</v>
      </c>
      <c r="C199" s="47" t="s">
        <v>362</v>
      </c>
      <c r="D199" s="48" t="s">
        <v>86</v>
      </c>
      <c r="E199" s="49"/>
      <c r="F199" s="50" t="s">
        <v>364</v>
      </c>
      <c r="G199" s="51">
        <v>35683.300000000003</v>
      </c>
      <c r="H199" s="51">
        <v>56967.67</v>
      </c>
      <c r="I199" s="51"/>
      <c r="J199" s="51"/>
      <c r="K199" s="51"/>
      <c r="L199" s="51">
        <v>56967.67</v>
      </c>
      <c r="M199" s="51"/>
      <c r="N199" s="51"/>
    </row>
    <row r="200" spans="1:14" ht="60">
      <c r="A200" s="45">
        <v>158</v>
      </c>
      <c r="B200" s="46" t="s">
        <v>366</v>
      </c>
      <c r="C200" s="47" t="s">
        <v>365</v>
      </c>
      <c r="D200" s="48" t="s">
        <v>86</v>
      </c>
      <c r="E200" s="49"/>
      <c r="F200" s="50" t="s">
        <v>367</v>
      </c>
      <c r="G200" s="51">
        <v>33715.980000000003</v>
      </c>
      <c r="H200" s="51">
        <v>5583.37</v>
      </c>
      <c r="I200" s="51"/>
      <c r="J200" s="51"/>
      <c r="K200" s="51"/>
      <c r="L200" s="51">
        <v>5583.37</v>
      </c>
      <c r="M200" s="51"/>
      <c r="N200" s="51"/>
    </row>
    <row r="201" spans="1:14" ht="60">
      <c r="A201" s="45">
        <v>159</v>
      </c>
      <c r="B201" s="46" t="s">
        <v>240</v>
      </c>
      <c r="C201" s="47" t="s">
        <v>368</v>
      </c>
      <c r="D201" s="48" t="s">
        <v>86</v>
      </c>
      <c r="E201" s="49"/>
      <c r="F201" s="50" t="s">
        <v>369</v>
      </c>
      <c r="G201" s="51">
        <v>27071</v>
      </c>
      <c r="H201" s="51">
        <v>597.73</v>
      </c>
      <c r="I201" s="51"/>
      <c r="J201" s="51"/>
      <c r="K201" s="51"/>
      <c r="L201" s="51">
        <v>597.73</v>
      </c>
      <c r="M201" s="51"/>
      <c r="N201" s="51"/>
    </row>
    <row r="202" spans="1:14" ht="60">
      <c r="A202" s="45">
        <v>160</v>
      </c>
      <c r="B202" s="46" t="s">
        <v>240</v>
      </c>
      <c r="C202" s="47" t="s">
        <v>370</v>
      </c>
      <c r="D202" s="48" t="s">
        <v>86</v>
      </c>
      <c r="E202" s="49"/>
      <c r="F202" s="50" t="s">
        <v>371</v>
      </c>
      <c r="G202" s="51">
        <v>26215</v>
      </c>
      <c r="H202" s="51">
        <v>3588.52</v>
      </c>
      <c r="I202" s="51"/>
      <c r="J202" s="51"/>
      <c r="K202" s="51"/>
      <c r="L202" s="51">
        <v>3588.52</v>
      </c>
      <c r="M202" s="51"/>
      <c r="N202" s="51"/>
    </row>
    <row r="203" spans="1:14" ht="60">
      <c r="A203" s="45">
        <v>161</v>
      </c>
      <c r="B203" s="46" t="s">
        <v>240</v>
      </c>
      <c r="C203" s="47" t="s">
        <v>239</v>
      </c>
      <c r="D203" s="48" t="s">
        <v>86</v>
      </c>
      <c r="E203" s="49"/>
      <c r="F203" s="50" t="s">
        <v>372</v>
      </c>
      <c r="G203" s="51">
        <v>29252</v>
      </c>
      <c r="H203" s="51">
        <v>1102.22</v>
      </c>
      <c r="I203" s="51"/>
      <c r="J203" s="51"/>
      <c r="K203" s="51"/>
      <c r="L203" s="51">
        <v>1102.22</v>
      </c>
      <c r="M203" s="51"/>
      <c r="N203" s="51"/>
    </row>
    <row r="204" spans="1:14" ht="60">
      <c r="A204" s="45">
        <v>162</v>
      </c>
      <c r="B204" s="46" t="s">
        <v>240</v>
      </c>
      <c r="C204" s="47" t="s">
        <v>373</v>
      </c>
      <c r="D204" s="48" t="s">
        <v>86</v>
      </c>
      <c r="E204" s="49"/>
      <c r="F204" s="50" t="s">
        <v>374</v>
      </c>
      <c r="G204" s="51">
        <v>33912</v>
      </c>
      <c r="H204" s="51">
        <v>958.35</v>
      </c>
      <c r="I204" s="51"/>
      <c r="J204" s="51"/>
      <c r="K204" s="51"/>
      <c r="L204" s="51">
        <v>958.35</v>
      </c>
      <c r="M204" s="51"/>
      <c r="N204" s="51"/>
    </row>
    <row r="205" spans="1:14" ht="60">
      <c r="A205" s="45">
        <v>163</v>
      </c>
      <c r="B205" s="46" t="s">
        <v>221</v>
      </c>
      <c r="C205" s="47" t="s">
        <v>95</v>
      </c>
      <c r="D205" s="48" t="s">
        <v>86</v>
      </c>
      <c r="E205" s="49"/>
      <c r="F205" s="50" t="s">
        <v>375</v>
      </c>
      <c r="G205" s="51">
        <v>26939.21</v>
      </c>
      <c r="H205" s="51">
        <v>136.19999999999999</v>
      </c>
      <c r="I205" s="51"/>
      <c r="J205" s="51"/>
      <c r="K205" s="51"/>
      <c r="L205" s="51">
        <v>136.19999999999999</v>
      </c>
      <c r="M205" s="51"/>
      <c r="N205" s="51"/>
    </row>
    <row r="206" spans="1:14" ht="60">
      <c r="A206" s="45">
        <v>164</v>
      </c>
      <c r="B206" s="46" t="s">
        <v>229</v>
      </c>
      <c r="C206" s="47" t="s">
        <v>92</v>
      </c>
      <c r="D206" s="48" t="s">
        <v>86</v>
      </c>
      <c r="E206" s="49"/>
      <c r="F206" s="50" t="s">
        <v>376</v>
      </c>
      <c r="G206" s="51">
        <v>27687.33</v>
      </c>
      <c r="H206" s="51">
        <v>270.45</v>
      </c>
      <c r="I206" s="51"/>
      <c r="J206" s="51"/>
      <c r="K206" s="51"/>
      <c r="L206" s="51">
        <v>270.45</v>
      </c>
      <c r="M206" s="51"/>
      <c r="N206" s="51"/>
    </row>
    <row r="207" spans="1:14" ht="19.149999999999999" customHeight="1">
      <c r="A207" s="52" t="s">
        <v>377</v>
      </c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</row>
    <row r="208" spans="1:14" ht="84">
      <c r="A208" s="45">
        <v>165</v>
      </c>
      <c r="B208" s="46" t="s">
        <v>341</v>
      </c>
      <c r="C208" s="47" t="s">
        <v>339</v>
      </c>
      <c r="D208" s="48" t="s">
        <v>340</v>
      </c>
      <c r="E208" s="49"/>
      <c r="F208" s="50" t="s">
        <v>80</v>
      </c>
      <c r="G208" s="51">
        <v>15185.17</v>
      </c>
      <c r="H208" s="51">
        <v>2505.5500000000002</v>
      </c>
      <c r="I208" s="51">
        <v>2250.44</v>
      </c>
      <c r="J208" s="51">
        <v>157.13999999999999</v>
      </c>
      <c r="K208" s="51">
        <v>32.47</v>
      </c>
      <c r="L208" s="51">
        <v>97.97</v>
      </c>
      <c r="M208" s="51">
        <v>19.420000000000002</v>
      </c>
      <c r="N208" s="51">
        <v>0.1</v>
      </c>
    </row>
    <row r="209" spans="1:14" ht="96">
      <c r="A209" s="45">
        <v>166</v>
      </c>
      <c r="B209" s="46" t="s">
        <v>344</v>
      </c>
      <c r="C209" s="47" t="s">
        <v>343</v>
      </c>
      <c r="D209" s="48" t="s">
        <v>118</v>
      </c>
      <c r="E209" s="49"/>
      <c r="F209" s="51">
        <v>52</v>
      </c>
      <c r="G209" s="51">
        <v>2832</v>
      </c>
      <c r="H209" s="51">
        <v>147264</v>
      </c>
      <c r="I209" s="51"/>
      <c r="J209" s="51"/>
      <c r="K209" s="51"/>
      <c r="L209" s="51">
        <v>147264</v>
      </c>
      <c r="M209" s="51"/>
      <c r="N209" s="51"/>
    </row>
    <row r="210" spans="1:14" ht="84">
      <c r="A210" s="45">
        <v>167</v>
      </c>
      <c r="B210" s="46" t="s">
        <v>347</v>
      </c>
      <c r="C210" s="47" t="s">
        <v>346</v>
      </c>
      <c r="D210" s="48" t="s">
        <v>113</v>
      </c>
      <c r="E210" s="49"/>
      <c r="F210" s="50" t="s">
        <v>378</v>
      </c>
      <c r="G210" s="51">
        <v>50290.78</v>
      </c>
      <c r="H210" s="51">
        <v>4526.17</v>
      </c>
      <c r="I210" s="51">
        <v>1971.19</v>
      </c>
      <c r="J210" s="51">
        <v>2338.34</v>
      </c>
      <c r="K210" s="51">
        <v>600.84</v>
      </c>
      <c r="L210" s="51">
        <v>216.64</v>
      </c>
      <c r="M210" s="51">
        <v>16.809999999999999</v>
      </c>
      <c r="N210" s="51">
        <v>4.22</v>
      </c>
    </row>
    <row r="211" spans="1:14" ht="72">
      <c r="A211" s="45">
        <v>168</v>
      </c>
      <c r="B211" s="46" t="s">
        <v>349</v>
      </c>
      <c r="C211" s="47" t="s">
        <v>379</v>
      </c>
      <c r="D211" s="48" t="s">
        <v>118</v>
      </c>
      <c r="E211" s="49"/>
      <c r="F211" s="51">
        <v>2</v>
      </c>
      <c r="G211" s="51">
        <v>1970</v>
      </c>
      <c r="H211" s="51">
        <v>3940</v>
      </c>
      <c r="I211" s="51"/>
      <c r="J211" s="51"/>
      <c r="K211" s="51"/>
      <c r="L211" s="51">
        <v>3940</v>
      </c>
      <c r="M211" s="51"/>
      <c r="N211" s="51"/>
    </row>
    <row r="212" spans="1:14" ht="72">
      <c r="A212" s="45">
        <v>169</v>
      </c>
      <c r="B212" s="46" t="s">
        <v>349</v>
      </c>
      <c r="C212" s="47" t="s">
        <v>348</v>
      </c>
      <c r="D212" s="48" t="s">
        <v>118</v>
      </c>
      <c r="E212" s="49"/>
      <c r="F212" s="51">
        <v>7</v>
      </c>
      <c r="G212" s="51">
        <v>1480</v>
      </c>
      <c r="H212" s="51">
        <v>10360</v>
      </c>
      <c r="I212" s="51"/>
      <c r="J212" s="51"/>
      <c r="K212" s="51"/>
      <c r="L212" s="51">
        <v>10360</v>
      </c>
      <c r="M212" s="51"/>
      <c r="N212" s="51"/>
    </row>
    <row r="213" spans="1:14" ht="84">
      <c r="A213" s="45">
        <v>170</v>
      </c>
      <c r="B213" s="46" t="s">
        <v>306</v>
      </c>
      <c r="C213" s="47" t="s">
        <v>321</v>
      </c>
      <c r="D213" s="48" t="s">
        <v>113</v>
      </c>
      <c r="E213" s="49"/>
      <c r="F213" s="50" t="s">
        <v>380</v>
      </c>
      <c r="G213" s="51">
        <v>90218.45</v>
      </c>
      <c r="H213" s="51">
        <v>1804.37</v>
      </c>
      <c r="I213" s="51">
        <v>761.85</v>
      </c>
      <c r="J213" s="51">
        <v>538.69000000000005</v>
      </c>
      <c r="K213" s="51">
        <v>133.12</v>
      </c>
      <c r="L213" s="51">
        <v>503.83</v>
      </c>
      <c r="M213" s="51">
        <v>6.28</v>
      </c>
      <c r="N213" s="51">
        <v>0.91</v>
      </c>
    </row>
    <row r="214" spans="1:14" ht="36">
      <c r="A214" s="45">
        <v>171</v>
      </c>
      <c r="B214" s="46" t="s">
        <v>302</v>
      </c>
      <c r="C214" s="47" t="s">
        <v>313</v>
      </c>
      <c r="D214" s="48" t="s">
        <v>118</v>
      </c>
      <c r="E214" s="49"/>
      <c r="F214" s="51">
        <v>2</v>
      </c>
      <c r="G214" s="51">
        <v>5324</v>
      </c>
      <c r="H214" s="51">
        <v>10648</v>
      </c>
      <c r="I214" s="51"/>
      <c r="J214" s="51"/>
      <c r="K214" s="51"/>
      <c r="L214" s="51">
        <v>10648</v>
      </c>
      <c r="M214" s="51"/>
      <c r="N214" s="51"/>
    </row>
    <row r="215" spans="1:14" ht="84">
      <c r="A215" s="45">
        <v>172</v>
      </c>
      <c r="B215" s="46" t="s">
        <v>352</v>
      </c>
      <c r="C215" s="47" t="s">
        <v>350</v>
      </c>
      <c r="D215" s="48" t="s">
        <v>351</v>
      </c>
      <c r="E215" s="49"/>
      <c r="F215" s="50" t="s">
        <v>381</v>
      </c>
      <c r="G215" s="51">
        <v>116752.08</v>
      </c>
      <c r="H215" s="51">
        <v>31289.56</v>
      </c>
      <c r="I215" s="51">
        <v>6483.2</v>
      </c>
      <c r="J215" s="51">
        <v>475.47</v>
      </c>
      <c r="K215" s="51">
        <v>86.54</v>
      </c>
      <c r="L215" s="51">
        <v>24330.89</v>
      </c>
      <c r="M215" s="51">
        <v>51.3</v>
      </c>
      <c r="N215" s="51">
        <v>0.11</v>
      </c>
    </row>
    <row r="216" spans="1:14" ht="84">
      <c r="A216" s="45">
        <v>173</v>
      </c>
      <c r="B216" s="46" t="s">
        <v>148</v>
      </c>
      <c r="C216" s="47" t="s">
        <v>146</v>
      </c>
      <c r="D216" s="48" t="s">
        <v>147</v>
      </c>
      <c r="E216" s="49"/>
      <c r="F216" s="50" t="s">
        <v>382</v>
      </c>
      <c r="G216" s="51">
        <v>9334.81</v>
      </c>
      <c r="H216" s="51">
        <v>344.01</v>
      </c>
      <c r="I216" s="51">
        <v>338.26</v>
      </c>
      <c r="J216" s="51">
        <v>5.75</v>
      </c>
      <c r="K216" s="51">
        <v>1.19</v>
      </c>
      <c r="L216" s="51"/>
      <c r="M216" s="51">
        <v>3.34</v>
      </c>
      <c r="N216" s="51">
        <v>0.03</v>
      </c>
    </row>
    <row r="217" spans="1:14" ht="60">
      <c r="A217" s="45">
        <v>174</v>
      </c>
      <c r="B217" s="46" t="s">
        <v>232</v>
      </c>
      <c r="C217" s="47" t="s">
        <v>89</v>
      </c>
      <c r="D217" s="48" t="s">
        <v>86</v>
      </c>
      <c r="E217" s="49"/>
      <c r="F217" s="50" t="s">
        <v>382</v>
      </c>
      <c r="G217" s="51">
        <v>27839.65</v>
      </c>
      <c r="H217" s="51">
        <v>1025.95</v>
      </c>
      <c r="I217" s="51"/>
      <c r="J217" s="51"/>
      <c r="K217" s="51"/>
      <c r="L217" s="51">
        <v>1025.95</v>
      </c>
      <c r="M217" s="51"/>
      <c r="N217" s="51"/>
    </row>
    <row r="218" spans="1:14" ht="24">
      <c r="A218" s="45">
        <v>175</v>
      </c>
      <c r="B218" s="46" t="s">
        <v>116</v>
      </c>
      <c r="C218" s="47" t="s">
        <v>355</v>
      </c>
      <c r="D218" s="48" t="s">
        <v>356</v>
      </c>
      <c r="E218" s="49"/>
      <c r="F218" s="51">
        <v>15</v>
      </c>
      <c r="G218" s="51">
        <v>510</v>
      </c>
      <c r="H218" s="51">
        <v>7650</v>
      </c>
      <c r="I218" s="51"/>
      <c r="J218" s="51"/>
      <c r="K218" s="51"/>
      <c r="L218" s="51">
        <v>7650</v>
      </c>
      <c r="M218" s="51"/>
      <c r="N218" s="51"/>
    </row>
    <row r="219" spans="1:14" ht="84">
      <c r="A219" s="45">
        <v>176</v>
      </c>
      <c r="B219" s="46" t="s">
        <v>278</v>
      </c>
      <c r="C219" s="47" t="s">
        <v>277</v>
      </c>
      <c r="D219" s="48" t="s">
        <v>106</v>
      </c>
      <c r="E219" s="49"/>
      <c r="F219" s="50" t="s">
        <v>383</v>
      </c>
      <c r="G219" s="51">
        <v>66811.94</v>
      </c>
      <c r="H219" s="51">
        <v>601.30999999999995</v>
      </c>
      <c r="I219" s="51">
        <v>320.68</v>
      </c>
      <c r="J219" s="51">
        <v>3.62</v>
      </c>
      <c r="K219" s="51">
        <v>0.75</v>
      </c>
      <c r="L219" s="51">
        <v>277.01</v>
      </c>
      <c r="M219" s="51">
        <v>2.84</v>
      </c>
      <c r="N219" s="51"/>
    </row>
    <row r="220" spans="1:14" ht="84">
      <c r="A220" s="45">
        <v>177</v>
      </c>
      <c r="B220" s="46" t="s">
        <v>358</v>
      </c>
      <c r="C220" s="47" t="s">
        <v>357</v>
      </c>
      <c r="D220" s="48" t="s">
        <v>249</v>
      </c>
      <c r="E220" s="49"/>
      <c r="F220" s="50" t="s">
        <v>384</v>
      </c>
      <c r="G220" s="51">
        <v>19549.72</v>
      </c>
      <c r="H220" s="51">
        <v>43427.85</v>
      </c>
      <c r="I220" s="51">
        <v>32715.96</v>
      </c>
      <c r="J220" s="51">
        <v>9283.23</v>
      </c>
      <c r="K220" s="51">
        <v>1188.6099999999999</v>
      </c>
      <c r="L220" s="51">
        <v>1428.66</v>
      </c>
      <c r="M220" s="51">
        <v>266.57</v>
      </c>
      <c r="N220" s="51">
        <v>8.44</v>
      </c>
    </row>
    <row r="221" spans="1:14" ht="84">
      <c r="A221" s="45">
        <v>178</v>
      </c>
      <c r="B221" s="46" t="s">
        <v>361</v>
      </c>
      <c r="C221" s="47" t="s">
        <v>360</v>
      </c>
      <c r="D221" s="48" t="s">
        <v>249</v>
      </c>
      <c r="E221" s="49"/>
      <c r="F221" s="50" t="s">
        <v>384</v>
      </c>
      <c r="G221" s="51">
        <v>5299.35</v>
      </c>
      <c r="H221" s="51">
        <v>11772</v>
      </c>
      <c r="I221" s="51">
        <v>8627.3799999999992</v>
      </c>
      <c r="J221" s="51">
        <v>2544.11</v>
      </c>
      <c r="K221" s="51">
        <v>91.68</v>
      </c>
      <c r="L221" s="51">
        <v>600.51</v>
      </c>
      <c r="M221" s="51">
        <v>71.91</v>
      </c>
      <c r="N221" s="51">
        <v>12.53</v>
      </c>
    </row>
    <row r="222" spans="1:14" ht="20.25">
      <c r="A222" s="45">
        <v>179</v>
      </c>
      <c r="B222" s="46" t="s">
        <v>385</v>
      </c>
      <c r="C222" s="47" t="s">
        <v>386</v>
      </c>
      <c r="D222" s="48" t="s">
        <v>86</v>
      </c>
      <c r="E222" s="49"/>
      <c r="F222" s="50" t="s">
        <v>387</v>
      </c>
      <c r="G222" s="51">
        <v>33391.82</v>
      </c>
      <c r="H222" s="51">
        <v>19886.5</v>
      </c>
      <c r="I222" s="51"/>
      <c r="J222" s="51"/>
      <c r="K222" s="51"/>
      <c r="L222" s="51">
        <v>19886.5</v>
      </c>
      <c r="M222" s="51"/>
      <c r="N222" s="51"/>
    </row>
    <row r="223" spans="1:14" ht="60">
      <c r="A223" s="45">
        <v>180</v>
      </c>
      <c r="B223" s="46" t="s">
        <v>363</v>
      </c>
      <c r="C223" s="47" t="s">
        <v>362</v>
      </c>
      <c r="D223" s="48" t="s">
        <v>86</v>
      </c>
      <c r="E223" s="49"/>
      <c r="F223" s="50" t="s">
        <v>388</v>
      </c>
      <c r="G223" s="51">
        <v>35683.300000000003</v>
      </c>
      <c r="H223" s="51">
        <v>42391.76</v>
      </c>
      <c r="I223" s="51"/>
      <c r="J223" s="51"/>
      <c r="K223" s="51"/>
      <c r="L223" s="51">
        <v>42391.76</v>
      </c>
      <c r="M223" s="51"/>
      <c r="N223" s="51"/>
    </row>
    <row r="224" spans="1:14" ht="60">
      <c r="A224" s="45">
        <v>181</v>
      </c>
      <c r="B224" s="46" t="s">
        <v>240</v>
      </c>
      <c r="C224" s="47" t="s">
        <v>368</v>
      </c>
      <c r="D224" s="48" t="s">
        <v>86</v>
      </c>
      <c r="E224" s="49"/>
      <c r="F224" s="50" t="s">
        <v>389</v>
      </c>
      <c r="G224" s="51">
        <v>30200</v>
      </c>
      <c r="H224" s="51">
        <v>916.87</v>
      </c>
      <c r="I224" s="51"/>
      <c r="J224" s="51"/>
      <c r="K224" s="51"/>
      <c r="L224" s="51">
        <v>916.87</v>
      </c>
      <c r="M224" s="51"/>
      <c r="N224" s="51"/>
    </row>
    <row r="225" spans="1:14" ht="60">
      <c r="A225" s="45">
        <v>182</v>
      </c>
      <c r="B225" s="46" t="s">
        <v>240</v>
      </c>
      <c r="C225" s="47" t="s">
        <v>370</v>
      </c>
      <c r="D225" s="48" t="s">
        <v>86</v>
      </c>
      <c r="E225" s="49"/>
      <c r="F225" s="50" t="s">
        <v>390</v>
      </c>
      <c r="G225" s="51">
        <v>34102.629999999997</v>
      </c>
      <c r="H225" s="51">
        <v>3583.37</v>
      </c>
      <c r="I225" s="51"/>
      <c r="J225" s="51"/>
      <c r="K225" s="51"/>
      <c r="L225" s="51">
        <v>3583.37</v>
      </c>
      <c r="M225" s="51"/>
      <c r="N225" s="51"/>
    </row>
    <row r="226" spans="1:14" ht="60">
      <c r="A226" s="45">
        <v>183</v>
      </c>
      <c r="B226" s="46" t="s">
        <v>240</v>
      </c>
      <c r="C226" s="47" t="s">
        <v>391</v>
      </c>
      <c r="D226" s="48" t="s">
        <v>86</v>
      </c>
      <c r="E226" s="49"/>
      <c r="F226" s="50" t="s">
        <v>392</v>
      </c>
      <c r="G226" s="51">
        <v>37681.269999999997</v>
      </c>
      <c r="H226" s="51">
        <v>4538.03</v>
      </c>
      <c r="I226" s="51"/>
      <c r="J226" s="51"/>
      <c r="K226" s="51"/>
      <c r="L226" s="51">
        <v>4538.03</v>
      </c>
      <c r="M226" s="51"/>
      <c r="N226" s="51"/>
    </row>
    <row r="227" spans="1:14" ht="60">
      <c r="A227" s="45">
        <v>184</v>
      </c>
      <c r="B227" s="46" t="s">
        <v>240</v>
      </c>
      <c r="C227" s="47" t="s">
        <v>274</v>
      </c>
      <c r="D227" s="48" t="s">
        <v>86</v>
      </c>
      <c r="E227" s="49"/>
      <c r="F227" s="50" t="s">
        <v>393</v>
      </c>
      <c r="G227" s="51">
        <v>29000</v>
      </c>
      <c r="H227" s="51">
        <v>2913.92</v>
      </c>
      <c r="I227" s="51"/>
      <c r="J227" s="51"/>
      <c r="K227" s="51"/>
      <c r="L227" s="51">
        <v>2913.92</v>
      </c>
      <c r="M227" s="51"/>
      <c r="N227" s="51"/>
    </row>
    <row r="228" spans="1:14" ht="60">
      <c r="A228" s="45">
        <v>185</v>
      </c>
      <c r="B228" s="46" t="s">
        <v>240</v>
      </c>
      <c r="C228" s="47" t="s">
        <v>239</v>
      </c>
      <c r="D228" s="48" t="s">
        <v>86</v>
      </c>
      <c r="E228" s="49"/>
      <c r="F228" s="50" t="s">
        <v>394</v>
      </c>
      <c r="G228" s="51">
        <v>29252</v>
      </c>
      <c r="H228" s="51">
        <v>1446.66</v>
      </c>
      <c r="I228" s="51"/>
      <c r="J228" s="51"/>
      <c r="K228" s="51"/>
      <c r="L228" s="51">
        <v>1446.66</v>
      </c>
      <c r="M228" s="51"/>
      <c r="N228" s="51"/>
    </row>
    <row r="229" spans="1:14" ht="60">
      <c r="A229" s="45">
        <v>186</v>
      </c>
      <c r="B229" s="46" t="s">
        <v>240</v>
      </c>
      <c r="C229" s="47" t="s">
        <v>373</v>
      </c>
      <c r="D229" s="48" t="s">
        <v>86</v>
      </c>
      <c r="E229" s="49"/>
      <c r="F229" s="50" t="s">
        <v>374</v>
      </c>
      <c r="G229" s="51">
        <v>33912</v>
      </c>
      <c r="H229" s="51">
        <v>958.35</v>
      </c>
      <c r="I229" s="51"/>
      <c r="J229" s="51"/>
      <c r="K229" s="51"/>
      <c r="L229" s="51">
        <v>958.35</v>
      </c>
      <c r="M229" s="51"/>
      <c r="N229" s="51"/>
    </row>
    <row r="230" spans="1:14" ht="60">
      <c r="A230" s="45">
        <v>187</v>
      </c>
      <c r="B230" s="46" t="s">
        <v>221</v>
      </c>
      <c r="C230" s="47" t="s">
        <v>95</v>
      </c>
      <c r="D230" s="48" t="s">
        <v>86</v>
      </c>
      <c r="E230" s="49"/>
      <c r="F230" s="50" t="s">
        <v>395</v>
      </c>
      <c r="G230" s="51">
        <v>26939.21</v>
      </c>
      <c r="H230" s="51">
        <v>102.15</v>
      </c>
      <c r="I230" s="51"/>
      <c r="J230" s="51"/>
      <c r="K230" s="51"/>
      <c r="L230" s="51">
        <v>102.15</v>
      </c>
      <c r="M230" s="51"/>
      <c r="N230" s="51"/>
    </row>
    <row r="231" spans="1:14" ht="19.149999999999999" customHeight="1">
      <c r="A231" s="52" t="s">
        <v>396</v>
      </c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</row>
    <row r="232" spans="1:14" ht="84">
      <c r="A232" s="45">
        <v>188</v>
      </c>
      <c r="B232" s="46" t="s">
        <v>341</v>
      </c>
      <c r="C232" s="47" t="s">
        <v>339</v>
      </c>
      <c r="D232" s="48" t="s">
        <v>340</v>
      </c>
      <c r="E232" s="49"/>
      <c r="F232" s="50" t="s">
        <v>397</v>
      </c>
      <c r="G232" s="51">
        <v>15185.17</v>
      </c>
      <c r="H232" s="51">
        <v>2277.7800000000002</v>
      </c>
      <c r="I232" s="51">
        <v>2045.86</v>
      </c>
      <c r="J232" s="51">
        <v>142.85</v>
      </c>
      <c r="K232" s="51">
        <v>29.52</v>
      </c>
      <c r="L232" s="51">
        <v>89.07</v>
      </c>
      <c r="M232" s="51">
        <v>17.66</v>
      </c>
      <c r="N232" s="51">
        <v>0.09</v>
      </c>
    </row>
    <row r="233" spans="1:14" ht="84">
      <c r="A233" s="45">
        <v>189</v>
      </c>
      <c r="B233" s="46" t="s">
        <v>398</v>
      </c>
      <c r="C233" s="47" t="s">
        <v>343</v>
      </c>
      <c r="D233" s="48" t="s">
        <v>118</v>
      </c>
      <c r="E233" s="49"/>
      <c r="F233" s="51">
        <v>52</v>
      </c>
      <c r="G233" s="51">
        <v>2600</v>
      </c>
      <c r="H233" s="51">
        <v>135200</v>
      </c>
      <c r="I233" s="51"/>
      <c r="J233" s="51"/>
      <c r="K233" s="51"/>
      <c r="L233" s="51">
        <v>135200</v>
      </c>
      <c r="M233" s="51"/>
      <c r="N233" s="51"/>
    </row>
    <row r="234" spans="1:14" ht="84">
      <c r="A234" s="45">
        <v>190</v>
      </c>
      <c r="B234" s="46" t="s">
        <v>347</v>
      </c>
      <c r="C234" s="47" t="s">
        <v>346</v>
      </c>
      <c r="D234" s="48" t="s">
        <v>113</v>
      </c>
      <c r="E234" s="49"/>
      <c r="F234" s="50" t="s">
        <v>399</v>
      </c>
      <c r="G234" s="51">
        <v>50290.78</v>
      </c>
      <c r="H234" s="51">
        <v>4526.17</v>
      </c>
      <c r="I234" s="51">
        <v>1971.19</v>
      </c>
      <c r="J234" s="51">
        <v>2338.34</v>
      </c>
      <c r="K234" s="51">
        <v>600.84</v>
      </c>
      <c r="L234" s="51">
        <v>216.64</v>
      </c>
      <c r="M234" s="51">
        <v>16.809999999999999</v>
      </c>
      <c r="N234" s="51">
        <v>4.22</v>
      </c>
    </row>
    <row r="235" spans="1:14" ht="60">
      <c r="A235" s="45">
        <v>191</v>
      </c>
      <c r="B235" s="46" t="s">
        <v>240</v>
      </c>
      <c r="C235" s="47" t="s">
        <v>379</v>
      </c>
      <c r="D235" s="48" t="s">
        <v>118</v>
      </c>
      <c r="E235" s="49"/>
      <c r="F235" s="51">
        <v>4</v>
      </c>
      <c r="G235" s="51">
        <v>2345</v>
      </c>
      <c r="H235" s="51">
        <v>9380</v>
      </c>
      <c r="I235" s="51"/>
      <c r="J235" s="51"/>
      <c r="K235" s="51"/>
      <c r="L235" s="51">
        <v>9380</v>
      </c>
      <c r="M235" s="51"/>
      <c r="N235" s="51"/>
    </row>
    <row r="236" spans="1:14" ht="60">
      <c r="A236" s="45">
        <v>192</v>
      </c>
      <c r="B236" s="46" t="s">
        <v>240</v>
      </c>
      <c r="C236" s="47" t="s">
        <v>348</v>
      </c>
      <c r="D236" s="48" t="s">
        <v>118</v>
      </c>
      <c r="E236" s="49"/>
      <c r="F236" s="51">
        <v>5</v>
      </c>
      <c r="G236" s="51">
        <v>1969</v>
      </c>
      <c r="H236" s="51">
        <v>9845</v>
      </c>
      <c r="I236" s="51"/>
      <c r="J236" s="51"/>
      <c r="K236" s="51"/>
      <c r="L236" s="51">
        <v>9845</v>
      </c>
      <c r="M236" s="51"/>
      <c r="N236" s="51"/>
    </row>
    <row r="237" spans="1:14" ht="84">
      <c r="A237" s="45">
        <v>193</v>
      </c>
      <c r="B237" s="46" t="s">
        <v>306</v>
      </c>
      <c r="C237" s="47" t="s">
        <v>321</v>
      </c>
      <c r="D237" s="48" t="s">
        <v>113</v>
      </c>
      <c r="E237" s="49"/>
      <c r="F237" s="50" t="s">
        <v>380</v>
      </c>
      <c r="G237" s="51">
        <v>90218.45</v>
      </c>
      <c r="H237" s="51">
        <v>1804.37</v>
      </c>
      <c r="I237" s="51">
        <v>761.85</v>
      </c>
      <c r="J237" s="51">
        <v>538.69000000000005</v>
      </c>
      <c r="K237" s="51">
        <v>133.12</v>
      </c>
      <c r="L237" s="51">
        <v>503.83</v>
      </c>
      <c r="M237" s="51">
        <v>6.28</v>
      </c>
      <c r="N237" s="51">
        <v>0.91</v>
      </c>
    </row>
    <row r="238" spans="1:14">
      <c r="A238" s="45">
        <v>194</v>
      </c>
      <c r="B238" s="46" t="s">
        <v>116</v>
      </c>
      <c r="C238" s="47" t="s">
        <v>313</v>
      </c>
      <c r="D238" s="48" t="s">
        <v>118</v>
      </c>
      <c r="E238" s="49"/>
      <c r="F238" s="51">
        <v>2</v>
      </c>
      <c r="G238" s="51">
        <v>6077</v>
      </c>
      <c r="H238" s="51">
        <v>12154</v>
      </c>
      <c r="I238" s="51"/>
      <c r="J238" s="51"/>
      <c r="K238" s="51"/>
      <c r="L238" s="51">
        <v>12154</v>
      </c>
      <c r="M238" s="51"/>
      <c r="N238" s="51"/>
    </row>
    <row r="239" spans="1:14" ht="84">
      <c r="A239" s="45">
        <v>195</v>
      </c>
      <c r="B239" s="46" t="s">
        <v>352</v>
      </c>
      <c r="C239" s="47" t="s">
        <v>350</v>
      </c>
      <c r="D239" s="48" t="s">
        <v>351</v>
      </c>
      <c r="E239" s="49"/>
      <c r="F239" s="50" t="s">
        <v>381</v>
      </c>
      <c r="G239" s="51">
        <v>116752.08</v>
      </c>
      <c r="H239" s="51">
        <v>31289.56</v>
      </c>
      <c r="I239" s="51">
        <v>6483.2</v>
      </c>
      <c r="J239" s="51">
        <v>475.47</v>
      </c>
      <c r="K239" s="51">
        <v>86.54</v>
      </c>
      <c r="L239" s="51">
        <v>24330.89</v>
      </c>
      <c r="M239" s="51">
        <v>51.3</v>
      </c>
      <c r="N239" s="51">
        <v>0.11</v>
      </c>
    </row>
    <row r="240" spans="1:14" ht="84">
      <c r="A240" s="45">
        <v>196</v>
      </c>
      <c r="B240" s="46" t="s">
        <v>148</v>
      </c>
      <c r="C240" s="47" t="s">
        <v>146</v>
      </c>
      <c r="D240" s="48" t="s">
        <v>147</v>
      </c>
      <c r="E240" s="49"/>
      <c r="F240" s="50" t="s">
        <v>400</v>
      </c>
      <c r="G240" s="51">
        <v>9334.81</v>
      </c>
      <c r="H240" s="51">
        <v>312.51</v>
      </c>
      <c r="I240" s="51">
        <v>307.29000000000002</v>
      </c>
      <c r="J240" s="51">
        <v>5.22</v>
      </c>
      <c r="K240" s="51">
        <v>1.08</v>
      </c>
      <c r="L240" s="51"/>
      <c r="M240" s="51">
        <v>3.03</v>
      </c>
      <c r="N240" s="51">
        <v>0.02</v>
      </c>
    </row>
    <row r="241" spans="1:14" ht="60">
      <c r="A241" s="45">
        <v>197</v>
      </c>
      <c r="B241" s="46" t="s">
        <v>232</v>
      </c>
      <c r="C241" s="47" t="s">
        <v>89</v>
      </c>
      <c r="D241" s="48" t="s">
        <v>86</v>
      </c>
      <c r="E241" s="49"/>
      <c r="F241" s="50" t="s">
        <v>400</v>
      </c>
      <c r="G241" s="51">
        <v>27839.65</v>
      </c>
      <c r="H241" s="51">
        <v>932.02</v>
      </c>
      <c r="I241" s="51"/>
      <c r="J241" s="51"/>
      <c r="K241" s="51"/>
      <c r="L241" s="51">
        <v>932.02</v>
      </c>
      <c r="M241" s="51"/>
      <c r="N241" s="51"/>
    </row>
    <row r="242" spans="1:14" ht="84">
      <c r="A242" s="45">
        <v>198</v>
      </c>
      <c r="B242" s="46" t="s">
        <v>278</v>
      </c>
      <c r="C242" s="47" t="s">
        <v>277</v>
      </c>
      <c r="D242" s="48" t="s">
        <v>106</v>
      </c>
      <c r="E242" s="49"/>
      <c r="F242" s="50" t="s">
        <v>383</v>
      </c>
      <c r="G242" s="51">
        <v>36042.480000000003</v>
      </c>
      <c r="H242" s="51">
        <v>324.38</v>
      </c>
      <c r="I242" s="51">
        <v>320.68</v>
      </c>
      <c r="J242" s="51">
        <v>3.62</v>
      </c>
      <c r="K242" s="51">
        <v>0.75</v>
      </c>
      <c r="L242" s="51">
        <v>0.08</v>
      </c>
      <c r="M242" s="51">
        <v>2.84</v>
      </c>
      <c r="N242" s="51"/>
    </row>
    <row r="243" spans="1:14" ht="24">
      <c r="A243" s="45">
        <v>199</v>
      </c>
      <c r="B243" s="46" t="s">
        <v>116</v>
      </c>
      <c r="C243" s="47" t="s">
        <v>355</v>
      </c>
      <c r="D243" s="48" t="s">
        <v>356</v>
      </c>
      <c r="E243" s="49"/>
      <c r="F243" s="51">
        <v>15</v>
      </c>
      <c r="G243" s="51">
        <v>509.7</v>
      </c>
      <c r="H243" s="51">
        <v>7645.5</v>
      </c>
      <c r="I243" s="51"/>
      <c r="J243" s="51"/>
      <c r="K243" s="51"/>
      <c r="L243" s="51">
        <v>7645.5</v>
      </c>
      <c r="M243" s="51"/>
      <c r="N243" s="51"/>
    </row>
    <row r="244" spans="1:14" ht="84">
      <c r="A244" s="45">
        <v>200</v>
      </c>
      <c r="B244" s="46" t="s">
        <v>358</v>
      </c>
      <c r="C244" s="47" t="s">
        <v>357</v>
      </c>
      <c r="D244" s="48" t="s">
        <v>249</v>
      </c>
      <c r="E244" s="49"/>
      <c r="F244" s="50" t="s">
        <v>401</v>
      </c>
      <c r="G244" s="51">
        <v>19549.72</v>
      </c>
      <c r="H244" s="51">
        <v>42572.92</v>
      </c>
      <c r="I244" s="51">
        <v>32071.91</v>
      </c>
      <c r="J244" s="51">
        <v>9100.48</v>
      </c>
      <c r="K244" s="51">
        <v>1165.21</v>
      </c>
      <c r="L244" s="51">
        <v>1400.53</v>
      </c>
      <c r="M244" s="51">
        <v>261.32</v>
      </c>
      <c r="N244" s="51">
        <v>8.2799999999999994</v>
      </c>
    </row>
    <row r="245" spans="1:14" ht="84">
      <c r="A245" s="45">
        <v>201</v>
      </c>
      <c r="B245" s="46" t="s">
        <v>361</v>
      </c>
      <c r="C245" s="47" t="s">
        <v>360</v>
      </c>
      <c r="D245" s="48" t="s">
        <v>249</v>
      </c>
      <c r="E245" s="49"/>
      <c r="F245" s="50" t="s">
        <v>401</v>
      </c>
      <c r="G245" s="51">
        <v>5299.35</v>
      </c>
      <c r="H245" s="51">
        <v>11540.26</v>
      </c>
      <c r="I245" s="51">
        <v>8457.5400000000009</v>
      </c>
      <c r="J245" s="51">
        <v>2494.02</v>
      </c>
      <c r="K245" s="51">
        <v>89.87</v>
      </c>
      <c r="L245" s="51">
        <v>588.70000000000005</v>
      </c>
      <c r="M245" s="51">
        <v>70.489999999999995</v>
      </c>
      <c r="N245" s="51">
        <v>12.28</v>
      </c>
    </row>
    <row r="246" spans="1:14" ht="20.25">
      <c r="A246" s="45">
        <v>202</v>
      </c>
      <c r="B246" s="46" t="s">
        <v>385</v>
      </c>
      <c r="C246" s="47" t="s">
        <v>386</v>
      </c>
      <c r="D246" s="48" t="s">
        <v>86</v>
      </c>
      <c r="E246" s="49"/>
      <c r="F246" s="50" t="s">
        <v>402</v>
      </c>
      <c r="G246" s="51">
        <v>33391.82</v>
      </c>
      <c r="H246" s="51">
        <v>19747.759999999998</v>
      </c>
      <c r="I246" s="51"/>
      <c r="J246" s="51"/>
      <c r="K246" s="51"/>
      <c r="L246" s="51">
        <v>19747.759999999998</v>
      </c>
      <c r="M246" s="51"/>
      <c r="N246" s="51"/>
    </row>
    <row r="247" spans="1:14" ht="60">
      <c r="A247" s="45">
        <v>203</v>
      </c>
      <c r="B247" s="46" t="s">
        <v>363</v>
      </c>
      <c r="C247" s="47" t="s">
        <v>362</v>
      </c>
      <c r="D247" s="48" t="s">
        <v>86</v>
      </c>
      <c r="E247" s="49"/>
      <c r="F247" s="50" t="s">
        <v>403</v>
      </c>
      <c r="G247" s="51">
        <v>35683.300000000003</v>
      </c>
      <c r="H247" s="51">
        <v>41364.080000000002</v>
      </c>
      <c r="I247" s="51"/>
      <c r="J247" s="51"/>
      <c r="K247" s="51"/>
      <c r="L247" s="51">
        <v>41364.080000000002</v>
      </c>
      <c r="M247" s="51"/>
      <c r="N247" s="51"/>
    </row>
    <row r="248" spans="1:14" ht="60">
      <c r="A248" s="45">
        <v>204</v>
      </c>
      <c r="B248" s="46" t="s">
        <v>240</v>
      </c>
      <c r="C248" s="47" t="s">
        <v>368</v>
      </c>
      <c r="D248" s="48" t="s">
        <v>86</v>
      </c>
      <c r="E248" s="49"/>
      <c r="F248" s="50" t="s">
        <v>389</v>
      </c>
      <c r="G248" s="51">
        <v>30200</v>
      </c>
      <c r="H248" s="51">
        <v>916.87</v>
      </c>
      <c r="I248" s="51"/>
      <c r="J248" s="51"/>
      <c r="K248" s="51"/>
      <c r="L248" s="51">
        <v>916.87</v>
      </c>
      <c r="M248" s="51"/>
      <c r="N248" s="51"/>
    </row>
    <row r="249" spans="1:14" ht="60">
      <c r="A249" s="45">
        <v>205</v>
      </c>
      <c r="B249" s="46" t="s">
        <v>240</v>
      </c>
      <c r="C249" s="47" t="s">
        <v>370</v>
      </c>
      <c r="D249" s="48" t="s">
        <v>86</v>
      </c>
      <c r="E249" s="49"/>
      <c r="F249" s="50" t="s">
        <v>404</v>
      </c>
      <c r="G249" s="51">
        <v>34102.629999999997</v>
      </c>
      <c r="H249" s="51">
        <v>3386.12</v>
      </c>
      <c r="I249" s="51"/>
      <c r="J249" s="51"/>
      <c r="K249" s="51"/>
      <c r="L249" s="51">
        <v>3386.12</v>
      </c>
      <c r="M249" s="51"/>
      <c r="N249" s="51"/>
    </row>
    <row r="250" spans="1:14" ht="60">
      <c r="A250" s="45">
        <v>206</v>
      </c>
      <c r="B250" s="46" t="s">
        <v>240</v>
      </c>
      <c r="C250" s="47" t="s">
        <v>391</v>
      </c>
      <c r="D250" s="48" t="s">
        <v>86</v>
      </c>
      <c r="E250" s="49"/>
      <c r="F250" s="50" t="s">
        <v>405</v>
      </c>
      <c r="G250" s="51">
        <v>37681.269999999997</v>
      </c>
      <c r="H250" s="51">
        <v>4349.93</v>
      </c>
      <c r="I250" s="51"/>
      <c r="J250" s="51"/>
      <c r="K250" s="51"/>
      <c r="L250" s="51">
        <v>4349.93</v>
      </c>
      <c r="M250" s="51"/>
      <c r="N250" s="51"/>
    </row>
    <row r="251" spans="1:14" ht="60">
      <c r="A251" s="45">
        <v>207</v>
      </c>
      <c r="B251" s="46" t="s">
        <v>240</v>
      </c>
      <c r="C251" s="47" t="s">
        <v>274</v>
      </c>
      <c r="D251" s="48" t="s">
        <v>86</v>
      </c>
      <c r="E251" s="49"/>
      <c r="F251" s="50" t="s">
        <v>393</v>
      </c>
      <c r="G251" s="51">
        <v>29000</v>
      </c>
      <c r="H251" s="51">
        <v>2913.92</v>
      </c>
      <c r="I251" s="51"/>
      <c r="J251" s="51"/>
      <c r="K251" s="51"/>
      <c r="L251" s="51">
        <v>2913.92</v>
      </c>
      <c r="M251" s="51"/>
      <c r="N251" s="51"/>
    </row>
    <row r="252" spans="1:14" ht="60">
      <c r="A252" s="45">
        <v>208</v>
      </c>
      <c r="B252" s="46" t="s">
        <v>240</v>
      </c>
      <c r="C252" s="47" t="s">
        <v>239</v>
      </c>
      <c r="D252" s="48" t="s">
        <v>86</v>
      </c>
      <c r="E252" s="49"/>
      <c r="F252" s="50" t="s">
        <v>394</v>
      </c>
      <c r="G252" s="51">
        <v>29252</v>
      </c>
      <c r="H252" s="51">
        <v>1446.66</v>
      </c>
      <c r="I252" s="51"/>
      <c r="J252" s="51"/>
      <c r="K252" s="51"/>
      <c r="L252" s="51">
        <v>1446.66</v>
      </c>
      <c r="M252" s="51"/>
      <c r="N252" s="51"/>
    </row>
    <row r="253" spans="1:14" ht="60">
      <c r="A253" s="45">
        <v>209</v>
      </c>
      <c r="B253" s="46" t="s">
        <v>240</v>
      </c>
      <c r="C253" s="47" t="s">
        <v>373</v>
      </c>
      <c r="D253" s="48" t="s">
        <v>86</v>
      </c>
      <c r="E253" s="49"/>
      <c r="F253" s="50" t="s">
        <v>374</v>
      </c>
      <c r="G253" s="51">
        <v>33912</v>
      </c>
      <c r="H253" s="51">
        <v>958.35</v>
      </c>
      <c r="I253" s="51"/>
      <c r="J253" s="51"/>
      <c r="K253" s="51"/>
      <c r="L253" s="51">
        <v>958.35</v>
      </c>
      <c r="M253" s="51"/>
      <c r="N253" s="51"/>
    </row>
    <row r="254" spans="1:14" ht="60">
      <c r="A254" s="45">
        <v>210</v>
      </c>
      <c r="B254" s="46" t="s">
        <v>221</v>
      </c>
      <c r="C254" s="47" t="s">
        <v>95</v>
      </c>
      <c r="D254" s="48" t="s">
        <v>86</v>
      </c>
      <c r="E254" s="49"/>
      <c r="F254" s="50" t="s">
        <v>395</v>
      </c>
      <c r="G254" s="51">
        <v>26939.21</v>
      </c>
      <c r="H254" s="51">
        <v>102.15</v>
      </c>
      <c r="I254" s="51"/>
      <c r="J254" s="51"/>
      <c r="K254" s="51"/>
      <c r="L254" s="51">
        <v>102.15</v>
      </c>
      <c r="M254" s="51"/>
      <c r="N254" s="51"/>
    </row>
    <row r="255" spans="1:14" ht="19.149999999999999" customHeight="1">
      <c r="A255" s="52" t="s">
        <v>406</v>
      </c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</row>
    <row r="256" spans="1:14" ht="84">
      <c r="A256" s="45">
        <v>211</v>
      </c>
      <c r="B256" s="46" t="s">
        <v>358</v>
      </c>
      <c r="C256" s="47" t="s">
        <v>357</v>
      </c>
      <c r="D256" s="48" t="s">
        <v>249</v>
      </c>
      <c r="E256" s="49"/>
      <c r="F256" s="50" t="s">
        <v>407</v>
      </c>
      <c r="G256" s="51">
        <v>19549.72</v>
      </c>
      <c r="H256" s="51">
        <v>724.32</v>
      </c>
      <c r="I256" s="51">
        <v>545.66</v>
      </c>
      <c r="J256" s="51">
        <v>154.83000000000001</v>
      </c>
      <c r="K256" s="51">
        <v>19.82</v>
      </c>
      <c r="L256" s="51">
        <v>23.83</v>
      </c>
      <c r="M256" s="51">
        <v>4.45</v>
      </c>
      <c r="N256" s="51">
        <v>0.14000000000000001</v>
      </c>
    </row>
    <row r="257" spans="1:14" ht="84">
      <c r="A257" s="45">
        <v>212</v>
      </c>
      <c r="B257" s="46" t="s">
        <v>361</v>
      </c>
      <c r="C257" s="47" t="s">
        <v>360</v>
      </c>
      <c r="D257" s="48" t="s">
        <v>249</v>
      </c>
      <c r="E257" s="49"/>
      <c r="F257" s="50" t="s">
        <v>407</v>
      </c>
      <c r="G257" s="51">
        <v>8648.9599999999991</v>
      </c>
      <c r="H257" s="51">
        <v>320.44</v>
      </c>
      <c r="I257" s="51">
        <v>143.88999999999999</v>
      </c>
      <c r="J257" s="51">
        <v>162.82</v>
      </c>
      <c r="K257" s="51">
        <v>35.25</v>
      </c>
      <c r="L257" s="51">
        <v>13.73</v>
      </c>
      <c r="M257" s="51">
        <v>1.2</v>
      </c>
      <c r="N257" s="51">
        <v>0.21</v>
      </c>
    </row>
    <row r="258" spans="1:14" ht="60">
      <c r="A258" s="45">
        <v>213</v>
      </c>
      <c r="B258" s="46" t="s">
        <v>409</v>
      </c>
      <c r="C258" s="47" t="s">
        <v>408</v>
      </c>
      <c r="D258" s="48" t="s">
        <v>86</v>
      </c>
      <c r="E258" s="49"/>
      <c r="F258" s="50" t="s">
        <v>407</v>
      </c>
      <c r="G258" s="51">
        <v>39380.03</v>
      </c>
      <c r="H258" s="51">
        <v>1459.03</v>
      </c>
      <c r="I258" s="51"/>
      <c r="J258" s="51"/>
      <c r="K258" s="51"/>
      <c r="L258" s="51">
        <v>1459.03</v>
      </c>
      <c r="M258" s="51"/>
      <c r="N258" s="51"/>
    </row>
    <row r="259" spans="1:14" ht="84">
      <c r="A259" s="45">
        <v>214</v>
      </c>
      <c r="B259" s="46" t="s">
        <v>283</v>
      </c>
      <c r="C259" s="47" t="s">
        <v>410</v>
      </c>
      <c r="D259" s="48" t="s">
        <v>281</v>
      </c>
      <c r="E259" s="49"/>
      <c r="F259" s="51">
        <v>0.25</v>
      </c>
      <c r="G259" s="51">
        <v>2941.36</v>
      </c>
      <c r="H259" s="51">
        <v>735.34</v>
      </c>
      <c r="I259" s="51">
        <v>359.89</v>
      </c>
      <c r="J259" s="51">
        <v>20.97</v>
      </c>
      <c r="K259" s="51">
        <v>1.1100000000000001</v>
      </c>
      <c r="L259" s="51">
        <v>354.48</v>
      </c>
      <c r="M259" s="51">
        <v>2.66</v>
      </c>
      <c r="N259" s="51">
        <v>0.01</v>
      </c>
    </row>
    <row r="260" spans="1:14" ht="84">
      <c r="A260" s="45">
        <v>215</v>
      </c>
      <c r="B260" s="46" t="s">
        <v>412</v>
      </c>
      <c r="C260" s="47" t="s">
        <v>411</v>
      </c>
      <c r="D260" s="48" t="s">
        <v>281</v>
      </c>
      <c r="E260" s="49"/>
      <c r="F260" s="51">
        <v>0.25</v>
      </c>
      <c r="G260" s="51">
        <v>5486.68</v>
      </c>
      <c r="H260" s="51">
        <v>1371.67</v>
      </c>
      <c r="I260" s="51">
        <v>143.09</v>
      </c>
      <c r="J260" s="51">
        <v>17.28</v>
      </c>
      <c r="K260" s="51">
        <v>1.68</v>
      </c>
      <c r="L260" s="51">
        <v>1211.3</v>
      </c>
      <c r="M260" s="51">
        <v>1.24</v>
      </c>
      <c r="N260" s="51">
        <v>0.01</v>
      </c>
    </row>
    <row r="261" spans="1:14" ht="19.149999999999999" customHeight="1">
      <c r="A261" s="52" t="s">
        <v>413</v>
      </c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</row>
    <row r="262" spans="1:14" ht="19.149999999999999" customHeight="1">
      <c r="A262" s="52" t="s">
        <v>414</v>
      </c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</row>
    <row r="263" spans="1:14" ht="72">
      <c r="A263" s="45">
        <v>216</v>
      </c>
      <c r="B263" s="46" t="s">
        <v>417</v>
      </c>
      <c r="C263" s="47" t="s">
        <v>415</v>
      </c>
      <c r="D263" s="48" t="s">
        <v>416</v>
      </c>
      <c r="E263" s="49"/>
      <c r="F263" s="50" t="s">
        <v>320</v>
      </c>
      <c r="G263" s="51">
        <v>55678.67</v>
      </c>
      <c r="H263" s="51">
        <v>2227.15</v>
      </c>
      <c r="I263" s="51">
        <v>2227.15</v>
      </c>
      <c r="J263" s="51"/>
      <c r="K263" s="51"/>
      <c r="L263" s="51"/>
      <c r="M263" s="51">
        <v>22.2</v>
      </c>
      <c r="N263" s="51"/>
    </row>
    <row r="264" spans="1:14" ht="84">
      <c r="A264" s="45">
        <v>217</v>
      </c>
      <c r="B264" s="46" t="s">
        <v>419</v>
      </c>
      <c r="C264" s="47" t="s">
        <v>418</v>
      </c>
      <c r="D264" s="48" t="s">
        <v>291</v>
      </c>
      <c r="E264" s="49"/>
      <c r="F264" s="51">
        <v>11.63</v>
      </c>
      <c r="G264" s="51">
        <v>2192.8000000000002</v>
      </c>
      <c r="H264" s="51">
        <v>25502.26</v>
      </c>
      <c r="I264" s="51">
        <v>4906.7</v>
      </c>
      <c r="J264" s="51">
        <v>2579.42</v>
      </c>
      <c r="K264" s="51">
        <v>770.72</v>
      </c>
      <c r="L264" s="51">
        <v>18016.14</v>
      </c>
      <c r="M264" s="51">
        <v>43.38</v>
      </c>
      <c r="N264" s="51">
        <v>6.4</v>
      </c>
    </row>
    <row r="265" spans="1:14" ht="84">
      <c r="A265" s="45">
        <v>218</v>
      </c>
      <c r="B265" s="46" t="s">
        <v>79</v>
      </c>
      <c r="C265" s="47" t="s">
        <v>77</v>
      </c>
      <c r="D265" s="48" t="s">
        <v>78</v>
      </c>
      <c r="E265" s="49"/>
      <c r="F265" s="50" t="s">
        <v>420</v>
      </c>
      <c r="G265" s="51">
        <v>312699.40000000002</v>
      </c>
      <c r="H265" s="51">
        <v>28142.95</v>
      </c>
      <c r="I265" s="51">
        <v>1609.79</v>
      </c>
      <c r="J265" s="51">
        <v>888.86</v>
      </c>
      <c r="K265" s="51">
        <v>229.82</v>
      </c>
      <c r="L265" s="51">
        <v>25644.3</v>
      </c>
      <c r="M265" s="51">
        <v>16.2</v>
      </c>
      <c r="N265" s="51">
        <v>1.62</v>
      </c>
    </row>
    <row r="266" spans="1:14" ht="84">
      <c r="A266" s="45">
        <v>219</v>
      </c>
      <c r="B266" s="46" t="s">
        <v>423</v>
      </c>
      <c r="C266" s="47" t="s">
        <v>421</v>
      </c>
      <c r="D266" s="48" t="s">
        <v>422</v>
      </c>
      <c r="E266" s="49"/>
      <c r="F266" s="50" t="s">
        <v>424</v>
      </c>
      <c r="G266" s="51">
        <v>10574.1</v>
      </c>
      <c r="H266" s="51">
        <v>4229.6400000000003</v>
      </c>
      <c r="I266" s="51">
        <v>1615.76</v>
      </c>
      <c r="J266" s="51">
        <v>110.64</v>
      </c>
      <c r="K266" s="51">
        <v>62.35</v>
      </c>
      <c r="L266" s="51">
        <v>2503.2399999999998</v>
      </c>
      <c r="M266" s="51">
        <v>16.260000000000002</v>
      </c>
      <c r="N266" s="51">
        <v>0.51</v>
      </c>
    </row>
    <row r="267" spans="1:14" ht="84">
      <c r="A267" s="45">
        <v>220</v>
      </c>
      <c r="B267" s="46" t="s">
        <v>426</v>
      </c>
      <c r="C267" s="47" t="s">
        <v>425</v>
      </c>
      <c r="D267" s="48" t="s">
        <v>422</v>
      </c>
      <c r="E267" s="49"/>
      <c r="F267" s="50" t="s">
        <v>424</v>
      </c>
      <c r="G267" s="51">
        <v>26419.040000000001</v>
      </c>
      <c r="H267" s="51">
        <v>10567.62</v>
      </c>
      <c r="I267" s="51">
        <v>318.02</v>
      </c>
      <c r="J267" s="51">
        <v>325.5</v>
      </c>
      <c r="K267" s="51">
        <v>164.93</v>
      </c>
      <c r="L267" s="51">
        <v>9924.1</v>
      </c>
      <c r="M267" s="51">
        <v>3.2</v>
      </c>
      <c r="N267" s="51">
        <v>1.34</v>
      </c>
    </row>
    <row r="268" spans="1:14" ht="84">
      <c r="A268" s="45">
        <v>221</v>
      </c>
      <c r="B268" s="46" t="s">
        <v>295</v>
      </c>
      <c r="C268" s="47" t="s">
        <v>294</v>
      </c>
      <c r="D268" s="48" t="s">
        <v>106</v>
      </c>
      <c r="E268" s="49"/>
      <c r="F268" s="50" t="s">
        <v>427</v>
      </c>
      <c r="G268" s="51">
        <v>1676.99</v>
      </c>
      <c r="H268" s="51">
        <v>182.83</v>
      </c>
      <c r="I268" s="51">
        <v>155.87</v>
      </c>
      <c r="J268" s="51">
        <v>26.96</v>
      </c>
      <c r="K268" s="51">
        <v>5.59</v>
      </c>
      <c r="L268" s="51"/>
      <c r="M268" s="51">
        <v>1.38</v>
      </c>
      <c r="N268" s="51">
        <v>0.02</v>
      </c>
    </row>
    <row r="269" spans="1:14" ht="60">
      <c r="A269" s="45">
        <v>222</v>
      </c>
      <c r="B269" s="46" t="s">
        <v>429</v>
      </c>
      <c r="C269" s="47" t="s">
        <v>428</v>
      </c>
      <c r="D269" s="48" t="s">
        <v>86</v>
      </c>
      <c r="E269" s="49"/>
      <c r="F269" s="50" t="s">
        <v>427</v>
      </c>
      <c r="G269" s="51">
        <v>38748.75</v>
      </c>
      <c r="H269" s="51">
        <v>4224.47</v>
      </c>
      <c r="I269" s="51"/>
      <c r="J269" s="51"/>
      <c r="K269" s="51"/>
      <c r="L269" s="51">
        <v>4224.47</v>
      </c>
      <c r="M269" s="51"/>
      <c r="N269" s="51"/>
    </row>
    <row r="270" spans="1:14" ht="60">
      <c r="A270" s="45">
        <v>223</v>
      </c>
      <c r="B270" s="46" t="s">
        <v>431</v>
      </c>
      <c r="C270" s="47" t="s">
        <v>430</v>
      </c>
      <c r="D270" s="48" t="s">
        <v>86</v>
      </c>
      <c r="E270" s="49"/>
      <c r="F270" s="50" t="s">
        <v>427</v>
      </c>
      <c r="G270" s="51">
        <v>11465.9</v>
      </c>
      <c r="H270" s="51">
        <v>1250.04</v>
      </c>
      <c r="I270" s="51"/>
      <c r="J270" s="51"/>
      <c r="K270" s="51"/>
      <c r="L270" s="51">
        <v>1250.04</v>
      </c>
      <c r="M270" s="51"/>
      <c r="N270" s="51"/>
    </row>
    <row r="271" spans="1:14" ht="84">
      <c r="A271" s="45">
        <v>224</v>
      </c>
      <c r="B271" s="46" t="s">
        <v>434</v>
      </c>
      <c r="C271" s="47" t="s">
        <v>432</v>
      </c>
      <c r="D271" s="48" t="s">
        <v>433</v>
      </c>
      <c r="E271" s="49"/>
      <c r="F271" s="50" t="s">
        <v>435</v>
      </c>
      <c r="G271" s="51">
        <v>76640.639999999999</v>
      </c>
      <c r="H271" s="51">
        <v>59909.99</v>
      </c>
      <c r="I271" s="51">
        <v>27114.3</v>
      </c>
      <c r="J271" s="51">
        <v>181.94</v>
      </c>
      <c r="K271" s="51">
        <v>148.16999999999999</v>
      </c>
      <c r="L271" s="51">
        <v>32613.75</v>
      </c>
      <c r="M271" s="51">
        <v>242.66</v>
      </c>
      <c r="N271" s="51">
        <v>1.34</v>
      </c>
    </row>
    <row r="272" spans="1:14" ht="84">
      <c r="A272" s="45">
        <v>225</v>
      </c>
      <c r="B272" s="46" t="s">
        <v>438</v>
      </c>
      <c r="C272" s="47" t="s">
        <v>436</v>
      </c>
      <c r="D272" s="48" t="s">
        <v>437</v>
      </c>
      <c r="E272" s="49"/>
      <c r="F272" s="51">
        <f>11.24</f>
        <v>11.24</v>
      </c>
      <c r="G272" s="51">
        <v>5066.97</v>
      </c>
      <c r="H272" s="51">
        <v>56952.74</v>
      </c>
      <c r="I272" s="51">
        <v>6440.41</v>
      </c>
      <c r="J272" s="51"/>
      <c r="K272" s="51"/>
      <c r="L272" s="51">
        <v>50512.33</v>
      </c>
      <c r="M272" s="51">
        <v>60.7</v>
      </c>
      <c r="N272" s="51">
        <v>4.5</v>
      </c>
    </row>
    <row r="273" spans="1:14" ht="84">
      <c r="A273" s="45">
        <v>226</v>
      </c>
      <c r="B273" s="46" t="s">
        <v>441</v>
      </c>
      <c r="C273" s="47" t="s">
        <v>439</v>
      </c>
      <c r="D273" s="48" t="s">
        <v>440</v>
      </c>
      <c r="E273" s="49"/>
      <c r="F273" s="50" t="s">
        <v>442</v>
      </c>
      <c r="G273" s="51">
        <v>6761.76</v>
      </c>
      <c r="H273" s="51">
        <v>708.5</v>
      </c>
      <c r="I273" s="51">
        <v>676.45</v>
      </c>
      <c r="J273" s="51">
        <v>32.049999999999997</v>
      </c>
      <c r="K273" s="51">
        <v>7.07</v>
      </c>
      <c r="L273" s="51"/>
      <c r="M273" s="51">
        <v>6.68</v>
      </c>
      <c r="N273" s="51">
        <v>0.02</v>
      </c>
    </row>
    <row r="274" spans="1:14" ht="60">
      <c r="A274" s="45">
        <v>227</v>
      </c>
      <c r="B274" s="46" t="s">
        <v>429</v>
      </c>
      <c r="C274" s="47" t="s">
        <v>428</v>
      </c>
      <c r="D274" s="48" t="s">
        <v>86</v>
      </c>
      <c r="E274" s="49"/>
      <c r="F274" s="50" t="s">
        <v>442</v>
      </c>
      <c r="G274" s="51">
        <v>38748.75</v>
      </c>
      <c r="H274" s="51">
        <v>4060.09</v>
      </c>
      <c r="I274" s="51"/>
      <c r="J274" s="51"/>
      <c r="K274" s="51"/>
      <c r="L274" s="51">
        <v>4060.09</v>
      </c>
      <c r="M274" s="51"/>
      <c r="N274" s="51"/>
    </row>
    <row r="275" spans="1:14" ht="60">
      <c r="A275" s="45">
        <v>228</v>
      </c>
      <c r="B275" s="46" t="s">
        <v>431</v>
      </c>
      <c r="C275" s="47" t="s">
        <v>430</v>
      </c>
      <c r="D275" s="48" t="s">
        <v>86</v>
      </c>
      <c r="E275" s="49"/>
      <c r="F275" s="50" t="s">
        <v>442</v>
      </c>
      <c r="G275" s="51">
        <v>11465.9</v>
      </c>
      <c r="H275" s="51">
        <v>1201.4000000000001</v>
      </c>
      <c r="I275" s="51"/>
      <c r="J275" s="51"/>
      <c r="K275" s="51"/>
      <c r="L275" s="51">
        <v>1201.4000000000001</v>
      </c>
      <c r="M275" s="51"/>
      <c r="N275" s="51"/>
    </row>
    <row r="276" spans="1:14" ht="84">
      <c r="A276" s="45">
        <v>229</v>
      </c>
      <c r="B276" s="46" t="s">
        <v>347</v>
      </c>
      <c r="C276" s="47" t="s">
        <v>346</v>
      </c>
      <c r="D276" s="48" t="s">
        <v>113</v>
      </c>
      <c r="E276" s="49"/>
      <c r="F276" s="50" t="s">
        <v>320</v>
      </c>
      <c r="G276" s="51">
        <v>50290.78</v>
      </c>
      <c r="H276" s="51">
        <v>2011.63</v>
      </c>
      <c r="I276" s="51">
        <v>876.08</v>
      </c>
      <c r="J276" s="51">
        <v>1039.26</v>
      </c>
      <c r="K276" s="51">
        <v>267.04000000000002</v>
      </c>
      <c r="L276" s="51">
        <v>96.29</v>
      </c>
      <c r="M276" s="51">
        <v>7.47</v>
      </c>
      <c r="N276" s="51">
        <v>1.88</v>
      </c>
    </row>
    <row r="277" spans="1:14" ht="60">
      <c r="A277" s="45">
        <v>230</v>
      </c>
      <c r="B277" s="46" t="s">
        <v>240</v>
      </c>
      <c r="C277" s="47" t="s">
        <v>443</v>
      </c>
      <c r="D277" s="48" t="s">
        <v>118</v>
      </c>
      <c r="E277" s="49"/>
      <c r="F277" s="51">
        <f>4</f>
        <v>4</v>
      </c>
      <c r="G277" s="51">
        <v>2667.2</v>
      </c>
      <c r="H277" s="51">
        <v>10668.8</v>
      </c>
      <c r="I277" s="51"/>
      <c r="J277" s="51"/>
      <c r="K277" s="51"/>
      <c r="L277" s="51">
        <v>10668.8</v>
      </c>
      <c r="M277" s="51"/>
      <c r="N277" s="51"/>
    </row>
    <row r="278" spans="1:14" ht="84">
      <c r="A278" s="45">
        <v>231</v>
      </c>
      <c r="B278" s="46" t="s">
        <v>398</v>
      </c>
      <c r="C278" s="47" t="s">
        <v>444</v>
      </c>
      <c r="D278" s="48" t="s">
        <v>118</v>
      </c>
      <c r="E278" s="49"/>
      <c r="F278" s="51">
        <v>14</v>
      </c>
      <c r="G278" s="51">
        <v>1313.78</v>
      </c>
      <c r="H278" s="51">
        <v>18392.919999999998</v>
      </c>
      <c r="I278" s="51"/>
      <c r="J278" s="51"/>
      <c r="K278" s="51"/>
      <c r="L278" s="51">
        <v>18392.919999999998</v>
      </c>
      <c r="M278" s="51"/>
      <c r="N278" s="51"/>
    </row>
    <row r="279" spans="1:14" ht="84">
      <c r="A279" s="45">
        <v>232</v>
      </c>
      <c r="B279" s="46" t="s">
        <v>341</v>
      </c>
      <c r="C279" s="47" t="s">
        <v>339</v>
      </c>
      <c r="D279" s="48" t="s">
        <v>340</v>
      </c>
      <c r="E279" s="49"/>
      <c r="F279" s="50" t="s">
        <v>445</v>
      </c>
      <c r="G279" s="51">
        <v>15185.17</v>
      </c>
      <c r="H279" s="51">
        <v>744.07</v>
      </c>
      <c r="I279" s="51">
        <v>668.31</v>
      </c>
      <c r="J279" s="51">
        <v>46.67</v>
      </c>
      <c r="K279" s="51">
        <v>9.64</v>
      </c>
      <c r="L279" s="51">
        <v>29.09</v>
      </c>
      <c r="M279" s="51">
        <v>5.77</v>
      </c>
      <c r="N279" s="51">
        <v>0.03</v>
      </c>
    </row>
    <row r="280" spans="1:14" ht="84">
      <c r="A280" s="45">
        <v>233</v>
      </c>
      <c r="B280" s="46" t="s">
        <v>159</v>
      </c>
      <c r="C280" s="47" t="s">
        <v>157</v>
      </c>
      <c r="D280" s="48" t="s">
        <v>158</v>
      </c>
      <c r="E280" s="49"/>
      <c r="F280" s="50" t="s">
        <v>446</v>
      </c>
      <c r="G280" s="51">
        <v>9959.89</v>
      </c>
      <c r="H280" s="51">
        <v>3884.36</v>
      </c>
      <c r="I280" s="51">
        <v>1003.4</v>
      </c>
      <c r="J280" s="51">
        <v>188.39</v>
      </c>
      <c r="K280" s="51">
        <v>8.82</v>
      </c>
      <c r="L280" s="51">
        <v>2692.57</v>
      </c>
      <c r="M280" s="51">
        <v>8.27</v>
      </c>
      <c r="N280" s="51"/>
    </row>
    <row r="281" spans="1:14" ht="84">
      <c r="A281" s="45">
        <v>234</v>
      </c>
      <c r="B281" s="46" t="s">
        <v>352</v>
      </c>
      <c r="C281" s="47" t="s">
        <v>350</v>
      </c>
      <c r="D281" s="48" t="s">
        <v>351</v>
      </c>
      <c r="E281" s="49"/>
      <c r="F281" s="50" t="s">
        <v>447</v>
      </c>
      <c r="G281" s="51">
        <v>109485.91</v>
      </c>
      <c r="H281" s="51">
        <v>64596.69</v>
      </c>
      <c r="I281" s="51">
        <v>14272.72</v>
      </c>
      <c r="J281" s="51">
        <v>1046.75</v>
      </c>
      <c r="K281" s="51">
        <v>190.52</v>
      </c>
      <c r="L281" s="51">
        <v>49277.22</v>
      </c>
      <c r="M281" s="51">
        <v>112.93</v>
      </c>
      <c r="N281" s="51">
        <v>0.24</v>
      </c>
    </row>
    <row r="282" spans="1:14" ht="60">
      <c r="A282" s="45">
        <v>235</v>
      </c>
      <c r="B282" s="46" t="s">
        <v>449</v>
      </c>
      <c r="C282" s="47" t="s">
        <v>448</v>
      </c>
      <c r="D282" s="48" t="s">
        <v>156</v>
      </c>
      <c r="E282" s="49"/>
      <c r="F282" s="51">
        <v>59</v>
      </c>
      <c r="G282" s="51">
        <v>191.01</v>
      </c>
      <c r="H282" s="51">
        <v>11269.59</v>
      </c>
      <c r="I282" s="51"/>
      <c r="J282" s="51"/>
      <c r="K282" s="51"/>
      <c r="L282" s="51">
        <v>11269.59</v>
      </c>
      <c r="M282" s="51"/>
      <c r="N282" s="51"/>
    </row>
    <row r="283" spans="1:14" ht="19.149999999999999" customHeight="1">
      <c r="A283" s="52" t="s">
        <v>450</v>
      </c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</row>
    <row r="284" spans="1:14" ht="84">
      <c r="A284" s="45">
        <v>236</v>
      </c>
      <c r="B284" s="46" t="s">
        <v>419</v>
      </c>
      <c r="C284" s="47" t="s">
        <v>418</v>
      </c>
      <c r="D284" s="48" t="s">
        <v>291</v>
      </c>
      <c r="E284" s="49"/>
      <c r="F284" s="50" t="s">
        <v>451</v>
      </c>
      <c r="G284" s="51">
        <v>2192.8000000000002</v>
      </c>
      <c r="H284" s="51">
        <v>4854.8599999999997</v>
      </c>
      <c r="I284" s="51">
        <v>934.09</v>
      </c>
      <c r="J284" s="51">
        <v>491.04</v>
      </c>
      <c r="K284" s="51">
        <v>146.72</v>
      </c>
      <c r="L284" s="51">
        <v>3429.73</v>
      </c>
      <c r="M284" s="51">
        <v>8.26</v>
      </c>
      <c r="N284" s="51">
        <v>1.22</v>
      </c>
    </row>
    <row r="285" spans="1:14" ht="84">
      <c r="A285" s="45">
        <v>237</v>
      </c>
      <c r="B285" s="46" t="s">
        <v>79</v>
      </c>
      <c r="C285" s="47" t="s">
        <v>77</v>
      </c>
      <c r="D285" s="48" t="s">
        <v>78</v>
      </c>
      <c r="E285" s="49"/>
      <c r="F285" s="50" t="s">
        <v>452</v>
      </c>
      <c r="G285" s="51">
        <v>312699.40000000002</v>
      </c>
      <c r="H285" s="51">
        <v>2345.25</v>
      </c>
      <c r="I285" s="51">
        <v>134.15</v>
      </c>
      <c r="J285" s="51">
        <v>74.069999999999993</v>
      </c>
      <c r="K285" s="51">
        <v>19.149999999999999</v>
      </c>
      <c r="L285" s="51">
        <v>2137.0300000000002</v>
      </c>
      <c r="M285" s="51">
        <v>1.35</v>
      </c>
      <c r="N285" s="51">
        <v>0.14000000000000001</v>
      </c>
    </row>
    <row r="286" spans="1:14" ht="84">
      <c r="A286" s="45">
        <v>238</v>
      </c>
      <c r="B286" s="46" t="s">
        <v>423</v>
      </c>
      <c r="C286" s="47" t="s">
        <v>421</v>
      </c>
      <c r="D286" s="48" t="s">
        <v>422</v>
      </c>
      <c r="E286" s="49"/>
      <c r="F286" s="50" t="s">
        <v>453</v>
      </c>
      <c r="G286" s="51">
        <v>10574.1</v>
      </c>
      <c r="H286" s="51">
        <v>1268.8900000000001</v>
      </c>
      <c r="I286" s="51">
        <v>484.73</v>
      </c>
      <c r="J286" s="51">
        <v>33.19</v>
      </c>
      <c r="K286" s="51">
        <v>18.7</v>
      </c>
      <c r="L286" s="51">
        <v>750.97</v>
      </c>
      <c r="M286" s="51">
        <v>4.88</v>
      </c>
      <c r="N286" s="51">
        <v>0.15</v>
      </c>
    </row>
    <row r="287" spans="1:14" ht="84">
      <c r="A287" s="45">
        <v>239</v>
      </c>
      <c r="B287" s="46" t="s">
        <v>426</v>
      </c>
      <c r="C287" s="47" t="s">
        <v>425</v>
      </c>
      <c r="D287" s="48" t="s">
        <v>422</v>
      </c>
      <c r="E287" s="49"/>
      <c r="F287" s="50" t="s">
        <v>453</v>
      </c>
      <c r="G287" s="51">
        <v>26419.040000000001</v>
      </c>
      <c r="H287" s="51">
        <v>3170.28</v>
      </c>
      <c r="I287" s="51">
        <v>95.4</v>
      </c>
      <c r="J287" s="51">
        <v>97.65</v>
      </c>
      <c r="K287" s="51">
        <v>49.48</v>
      </c>
      <c r="L287" s="51">
        <v>2977.23</v>
      </c>
      <c r="M287" s="51">
        <v>0.96</v>
      </c>
      <c r="N287" s="51">
        <v>0.4</v>
      </c>
    </row>
    <row r="288" spans="1:14" ht="84">
      <c r="A288" s="45">
        <v>240</v>
      </c>
      <c r="B288" s="46" t="s">
        <v>295</v>
      </c>
      <c r="C288" s="47" t="s">
        <v>294</v>
      </c>
      <c r="D288" s="48" t="s">
        <v>106</v>
      </c>
      <c r="E288" s="49"/>
      <c r="F288" s="50" t="s">
        <v>454</v>
      </c>
      <c r="G288" s="51">
        <v>1676.99</v>
      </c>
      <c r="H288" s="51">
        <v>56.25</v>
      </c>
      <c r="I288" s="51">
        <v>47.96</v>
      </c>
      <c r="J288" s="51">
        <v>8.2899999999999991</v>
      </c>
      <c r="K288" s="51">
        <v>1.72</v>
      </c>
      <c r="L288" s="51"/>
      <c r="M288" s="51">
        <v>0.42</v>
      </c>
      <c r="N288" s="51">
        <v>0.01</v>
      </c>
    </row>
    <row r="289" spans="1:14" ht="84">
      <c r="A289" s="45">
        <v>241</v>
      </c>
      <c r="B289" s="46" t="s">
        <v>434</v>
      </c>
      <c r="C289" s="47" t="s">
        <v>432</v>
      </c>
      <c r="D289" s="48" t="s">
        <v>433</v>
      </c>
      <c r="E289" s="49"/>
      <c r="F289" s="50" t="s">
        <v>455</v>
      </c>
      <c r="G289" s="51">
        <v>76640.639999999999</v>
      </c>
      <c r="H289" s="51">
        <v>5656.08</v>
      </c>
      <c r="I289" s="51">
        <v>2559.85</v>
      </c>
      <c r="J289" s="51">
        <v>17.18</v>
      </c>
      <c r="K289" s="51">
        <v>13.99</v>
      </c>
      <c r="L289" s="51">
        <v>3079.05</v>
      </c>
      <c r="M289" s="51">
        <v>22.91</v>
      </c>
      <c r="N289" s="51">
        <v>0.13</v>
      </c>
    </row>
    <row r="290" spans="1:14" ht="84">
      <c r="A290" s="45">
        <v>242</v>
      </c>
      <c r="B290" s="46" t="s">
        <v>457</v>
      </c>
      <c r="C290" s="47" t="s">
        <v>456</v>
      </c>
      <c r="D290" s="48" t="s">
        <v>281</v>
      </c>
      <c r="E290" s="49"/>
      <c r="F290" s="50" t="s">
        <v>458</v>
      </c>
      <c r="G290" s="51">
        <v>1439.55</v>
      </c>
      <c r="H290" s="51">
        <v>7.2</v>
      </c>
      <c r="I290" s="51">
        <v>3.12</v>
      </c>
      <c r="J290" s="51">
        <v>0.14000000000000001</v>
      </c>
      <c r="K290" s="51">
        <v>0.01</v>
      </c>
      <c r="L290" s="51">
        <v>3.94</v>
      </c>
      <c r="M290" s="51">
        <v>0.03</v>
      </c>
      <c r="N290" s="51"/>
    </row>
    <row r="291" spans="1:14" ht="60">
      <c r="A291" s="45">
        <v>243</v>
      </c>
      <c r="B291" s="46" t="s">
        <v>429</v>
      </c>
      <c r="C291" s="47" t="s">
        <v>428</v>
      </c>
      <c r="D291" s="48" t="s">
        <v>86</v>
      </c>
      <c r="E291" s="49"/>
      <c r="F291" s="50" t="s">
        <v>454</v>
      </c>
      <c r="G291" s="51">
        <v>38748.75</v>
      </c>
      <c r="H291" s="51">
        <v>1299.6300000000001</v>
      </c>
      <c r="I291" s="51"/>
      <c r="J291" s="51"/>
      <c r="K291" s="51"/>
      <c r="L291" s="51">
        <v>1299.6300000000001</v>
      </c>
      <c r="M291" s="51"/>
      <c r="N291" s="51"/>
    </row>
    <row r="292" spans="1:14" ht="60">
      <c r="A292" s="45">
        <v>244</v>
      </c>
      <c r="B292" s="46" t="s">
        <v>431</v>
      </c>
      <c r="C292" s="47" t="s">
        <v>430</v>
      </c>
      <c r="D292" s="48" t="s">
        <v>86</v>
      </c>
      <c r="E292" s="49"/>
      <c r="F292" s="50" t="s">
        <v>454</v>
      </c>
      <c r="G292" s="51">
        <v>11465.9</v>
      </c>
      <c r="H292" s="51">
        <v>384.57</v>
      </c>
      <c r="I292" s="51"/>
      <c r="J292" s="51"/>
      <c r="K292" s="51"/>
      <c r="L292" s="51">
        <v>384.57</v>
      </c>
      <c r="M292" s="51"/>
      <c r="N292" s="51"/>
    </row>
    <row r="293" spans="1:14" ht="84">
      <c r="A293" s="45">
        <v>245</v>
      </c>
      <c r="B293" s="46" t="s">
        <v>107</v>
      </c>
      <c r="C293" s="47" t="s">
        <v>105</v>
      </c>
      <c r="D293" s="48" t="s">
        <v>106</v>
      </c>
      <c r="E293" s="49"/>
      <c r="F293" s="50" t="s">
        <v>459</v>
      </c>
      <c r="G293" s="51">
        <v>25238.95</v>
      </c>
      <c r="H293" s="51">
        <v>1007.08</v>
      </c>
      <c r="I293" s="51">
        <v>997.75</v>
      </c>
      <c r="J293" s="51">
        <v>9.33</v>
      </c>
      <c r="K293" s="51">
        <v>1.93</v>
      </c>
      <c r="L293" s="51"/>
      <c r="M293" s="51">
        <v>8.61</v>
      </c>
      <c r="N293" s="51">
        <v>0.01</v>
      </c>
    </row>
    <row r="294" spans="1:14" ht="20.25">
      <c r="A294" s="45">
        <v>246</v>
      </c>
      <c r="B294" s="46" t="s">
        <v>116</v>
      </c>
      <c r="C294" s="47" t="s">
        <v>460</v>
      </c>
      <c r="D294" s="48" t="s">
        <v>461</v>
      </c>
      <c r="E294" s="49"/>
      <c r="F294" s="50" t="s">
        <v>462</v>
      </c>
      <c r="G294" s="51">
        <v>30200</v>
      </c>
      <c r="H294" s="51">
        <v>1037.79</v>
      </c>
      <c r="I294" s="51"/>
      <c r="J294" s="51"/>
      <c r="K294" s="51"/>
      <c r="L294" s="51">
        <v>1037.79</v>
      </c>
      <c r="M294" s="51"/>
      <c r="N294" s="51"/>
    </row>
    <row r="295" spans="1:14" ht="60">
      <c r="A295" s="45">
        <v>247</v>
      </c>
      <c r="B295" s="46" t="s">
        <v>464</v>
      </c>
      <c r="C295" s="47" t="s">
        <v>463</v>
      </c>
      <c r="D295" s="48" t="s">
        <v>86</v>
      </c>
      <c r="E295" s="49"/>
      <c r="F295" s="50" t="s">
        <v>465</v>
      </c>
      <c r="G295" s="51">
        <v>26976.05</v>
      </c>
      <c r="H295" s="51">
        <v>149.38999999999999</v>
      </c>
      <c r="I295" s="51"/>
      <c r="J295" s="51"/>
      <c r="K295" s="51"/>
      <c r="L295" s="51">
        <v>149.38999999999999</v>
      </c>
      <c r="M295" s="51"/>
      <c r="N295" s="51"/>
    </row>
    <row r="296" spans="1:14" ht="60">
      <c r="A296" s="45">
        <v>248</v>
      </c>
      <c r="B296" s="46" t="s">
        <v>431</v>
      </c>
      <c r="C296" s="47" t="s">
        <v>136</v>
      </c>
      <c r="D296" s="48" t="s">
        <v>86</v>
      </c>
      <c r="E296" s="49"/>
      <c r="F296" s="50" t="s">
        <v>465</v>
      </c>
      <c r="G296" s="51">
        <v>11465.9</v>
      </c>
      <c r="H296" s="51">
        <v>63.5</v>
      </c>
      <c r="I296" s="51"/>
      <c r="J296" s="51"/>
      <c r="K296" s="51"/>
      <c r="L296" s="51">
        <v>63.5</v>
      </c>
      <c r="M296" s="51"/>
      <c r="N296" s="51"/>
    </row>
    <row r="297" spans="1:14" ht="84">
      <c r="A297" s="45">
        <v>249</v>
      </c>
      <c r="B297" s="46" t="s">
        <v>283</v>
      </c>
      <c r="C297" s="47" t="s">
        <v>280</v>
      </c>
      <c r="D297" s="48" t="s">
        <v>281</v>
      </c>
      <c r="E297" s="49"/>
      <c r="F297" s="50" t="s">
        <v>466</v>
      </c>
      <c r="G297" s="51">
        <v>1470.68</v>
      </c>
      <c r="H297" s="51">
        <v>7.35</v>
      </c>
      <c r="I297" s="51">
        <v>3.6</v>
      </c>
      <c r="J297" s="51">
        <v>0.21</v>
      </c>
      <c r="K297" s="51">
        <v>0.01</v>
      </c>
      <c r="L297" s="51">
        <v>3.54</v>
      </c>
      <c r="M297" s="51">
        <v>0.03</v>
      </c>
      <c r="N297" s="51"/>
    </row>
    <row r="298" spans="1:14" ht="19.149999999999999" customHeight="1">
      <c r="A298" s="52" t="s">
        <v>467</v>
      </c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</row>
    <row r="299" spans="1:14" ht="84">
      <c r="A299" s="45">
        <v>250</v>
      </c>
      <c r="B299" s="46" t="s">
        <v>419</v>
      </c>
      <c r="C299" s="47" t="s">
        <v>418</v>
      </c>
      <c r="D299" s="48" t="s">
        <v>291</v>
      </c>
      <c r="E299" s="49"/>
      <c r="F299" s="50" t="s">
        <v>468</v>
      </c>
      <c r="G299" s="51">
        <v>2192.8000000000002</v>
      </c>
      <c r="H299" s="51">
        <v>3356.96</v>
      </c>
      <c r="I299" s="51">
        <v>645.89</v>
      </c>
      <c r="J299" s="51">
        <v>339.54</v>
      </c>
      <c r="K299" s="51">
        <v>101.45</v>
      </c>
      <c r="L299" s="51">
        <v>2371.5300000000002</v>
      </c>
      <c r="M299" s="51">
        <v>5.71</v>
      </c>
      <c r="N299" s="51">
        <v>0.84</v>
      </c>
    </row>
    <row r="300" spans="1:14" ht="84">
      <c r="A300" s="45">
        <v>251</v>
      </c>
      <c r="B300" s="46" t="s">
        <v>292</v>
      </c>
      <c r="C300" s="47" t="s">
        <v>290</v>
      </c>
      <c r="D300" s="48" t="s">
        <v>291</v>
      </c>
      <c r="E300" s="49"/>
      <c r="F300" s="51">
        <f>0.57</f>
        <v>0.56999999999999995</v>
      </c>
      <c r="G300" s="51">
        <v>3243</v>
      </c>
      <c r="H300" s="51">
        <v>1848.51</v>
      </c>
      <c r="I300" s="51">
        <v>223.37</v>
      </c>
      <c r="J300" s="51">
        <v>0.91</v>
      </c>
      <c r="K300" s="51"/>
      <c r="L300" s="51">
        <v>1624.23</v>
      </c>
      <c r="M300" s="51">
        <v>2.09</v>
      </c>
      <c r="N300" s="51"/>
    </row>
    <row r="301" spans="1:14" ht="84">
      <c r="A301" s="45">
        <v>252</v>
      </c>
      <c r="B301" s="46" t="s">
        <v>438</v>
      </c>
      <c r="C301" s="47" t="s">
        <v>436</v>
      </c>
      <c r="D301" s="48" t="s">
        <v>437</v>
      </c>
      <c r="E301" s="49"/>
      <c r="F301" s="51">
        <v>1.8</v>
      </c>
      <c r="G301" s="51">
        <v>5281.2</v>
      </c>
      <c r="H301" s="51">
        <v>9506.16</v>
      </c>
      <c r="I301" s="51">
        <v>1031.3800000000001</v>
      </c>
      <c r="J301" s="51">
        <v>385.61</v>
      </c>
      <c r="K301" s="51">
        <v>101.56</v>
      </c>
      <c r="L301" s="51">
        <v>8089.17</v>
      </c>
      <c r="M301" s="51">
        <v>9.7200000000000006</v>
      </c>
      <c r="N301" s="51">
        <v>0.72</v>
      </c>
    </row>
    <row r="302" spans="1:14" ht="84">
      <c r="A302" s="45">
        <v>253</v>
      </c>
      <c r="B302" s="46" t="s">
        <v>434</v>
      </c>
      <c r="C302" s="47" t="s">
        <v>432</v>
      </c>
      <c r="D302" s="48" t="s">
        <v>433</v>
      </c>
      <c r="E302" s="49"/>
      <c r="F302" s="50" t="s">
        <v>469</v>
      </c>
      <c r="G302" s="51">
        <v>76640.639999999999</v>
      </c>
      <c r="H302" s="51">
        <v>1345.04</v>
      </c>
      <c r="I302" s="51">
        <v>608.75</v>
      </c>
      <c r="J302" s="51">
        <v>4.08</v>
      </c>
      <c r="K302" s="51">
        <v>3.33</v>
      </c>
      <c r="L302" s="51">
        <v>732.21</v>
      </c>
      <c r="M302" s="51">
        <v>5.45</v>
      </c>
      <c r="N302" s="51">
        <v>0.03</v>
      </c>
    </row>
    <row r="303" spans="1:14" ht="84">
      <c r="A303" s="45">
        <v>254</v>
      </c>
      <c r="B303" s="46" t="s">
        <v>347</v>
      </c>
      <c r="C303" s="47" t="s">
        <v>346</v>
      </c>
      <c r="D303" s="48" t="s">
        <v>113</v>
      </c>
      <c r="E303" s="49"/>
      <c r="F303" s="50" t="s">
        <v>470</v>
      </c>
      <c r="G303" s="51">
        <v>50290.78</v>
      </c>
      <c r="H303" s="51">
        <v>502.91</v>
      </c>
      <c r="I303" s="51">
        <v>219.02</v>
      </c>
      <c r="J303" s="51">
        <v>259.82</v>
      </c>
      <c r="K303" s="51">
        <v>66.760000000000005</v>
      </c>
      <c r="L303" s="51">
        <v>24.07</v>
      </c>
      <c r="M303" s="51">
        <v>1.87</v>
      </c>
      <c r="N303" s="51">
        <v>0.47</v>
      </c>
    </row>
    <row r="304" spans="1:14" ht="60">
      <c r="A304" s="45">
        <v>255</v>
      </c>
      <c r="B304" s="46" t="s">
        <v>240</v>
      </c>
      <c r="C304" s="47" t="s">
        <v>471</v>
      </c>
      <c r="D304" s="48" t="s">
        <v>118</v>
      </c>
      <c r="E304" s="49"/>
      <c r="F304" s="51">
        <v>1</v>
      </c>
      <c r="G304" s="51">
        <v>1528.64</v>
      </c>
      <c r="H304" s="51">
        <v>1528.64</v>
      </c>
      <c r="I304" s="51"/>
      <c r="J304" s="51"/>
      <c r="K304" s="51"/>
      <c r="L304" s="51">
        <v>1528.64</v>
      </c>
      <c r="M304" s="51"/>
      <c r="N304" s="51"/>
    </row>
    <row r="305" spans="1:14" ht="84">
      <c r="A305" s="45">
        <v>256</v>
      </c>
      <c r="B305" s="46" t="s">
        <v>341</v>
      </c>
      <c r="C305" s="47" t="s">
        <v>339</v>
      </c>
      <c r="D305" s="48" t="s">
        <v>340</v>
      </c>
      <c r="E305" s="49"/>
      <c r="F305" s="50" t="s">
        <v>472</v>
      </c>
      <c r="G305" s="51">
        <v>15185.17</v>
      </c>
      <c r="H305" s="51">
        <v>318.89</v>
      </c>
      <c r="I305" s="51">
        <v>286.42</v>
      </c>
      <c r="J305" s="51">
        <v>20</v>
      </c>
      <c r="K305" s="51">
        <v>4.13</v>
      </c>
      <c r="L305" s="51">
        <v>12.47</v>
      </c>
      <c r="M305" s="51">
        <v>2.4700000000000002</v>
      </c>
      <c r="N305" s="51">
        <v>0.01</v>
      </c>
    </row>
    <row r="306" spans="1:14" ht="84">
      <c r="A306" s="45">
        <v>257</v>
      </c>
      <c r="B306" s="46" t="s">
        <v>398</v>
      </c>
      <c r="C306" s="47" t="s">
        <v>473</v>
      </c>
      <c r="D306" s="48" t="s">
        <v>118</v>
      </c>
      <c r="E306" s="49"/>
      <c r="F306" s="51">
        <v>8</v>
      </c>
      <c r="G306" s="51">
        <v>950</v>
      </c>
      <c r="H306" s="51">
        <v>7600</v>
      </c>
      <c r="I306" s="51"/>
      <c r="J306" s="51"/>
      <c r="K306" s="51"/>
      <c r="L306" s="51">
        <v>7600</v>
      </c>
      <c r="M306" s="51"/>
      <c r="N306" s="51"/>
    </row>
    <row r="307" spans="1:14" ht="84">
      <c r="A307" s="45">
        <v>258</v>
      </c>
      <c r="B307" s="46" t="s">
        <v>476</v>
      </c>
      <c r="C307" s="47" t="s">
        <v>474</v>
      </c>
      <c r="D307" s="48" t="s">
        <v>475</v>
      </c>
      <c r="E307" s="49"/>
      <c r="F307" s="50" t="s">
        <v>477</v>
      </c>
      <c r="G307" s="51">
        <v>42228.11</v>
      </c>
      <c r="H307" s="51">
        <v>109345.47</v>
      </c>
      <c r="I307" s="51">
        <v>33677.480000000003</v>
      </c>
      <c r="J307" s="51">
        <v>4576.45</v>
      </c>
      <c r="K307" s="51">
        <v>1205.29</v>
      </c>
      <c r="L307" s="51">
        <v>71091.539999999994</v>
      </c>
      <c r="M307" s="51">
        <v>317.38</v>
      </c>
      <c r="N307" s="51">
        <v>8.5500000000000007</v>
      </c>
    </row>
    <row r="308" spans="1:14" ht="19.149999999999999" customHeight="1">
      <c r="A308" s="52" t="s">
        <v>478</v>
      </c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</row>
    <row r="309" spans="1:14" ht="72">
      <c r="A309" s="45">
        <v>259</v>
      </c>
      <c r="B309" s="46" t="s">
        <v>480</v>
      </c>
      <c r="C309" s="47" t="s">
        <v>479</v>
      </c>
      <c r="D309" s="48" t="s">
        <v>32</v>
      </c>
      <c r="E309" s="49"/>
      <c r="F309" s="50" t="s">
        <v>481</v>
      </c>
      <c r="G309" s="51">
        <v>74323.63</v>
      </c>
      <c r="H309" s="51">
        <v>332.97</v>
      </c>
      <c r="I309" s="51">
        <v>296.93</v>
      </c>
      <c r="J309" s="51">
        <v>0.26</v>
      </c>
      <c r="K309" s="51">
        <v>0.05</v>
      </c>
      <c r="L309" s="51">
        <v>35.78</v>
      </c>
      <c r="M309" s="51">
        <v>2.99</v>
      </c>
      <c r="N309" s="51"/>
    </row>
    <row r="310" spans="1:14" ht="72">
      <c r="A310" s="45">
        <v>260</v>
      </c>
      <c r="B310" s="46" t="s">
        <v>37</v>
      </c>
      <c r="C310" s="47" t="s">
        <v>36</v>
      </c>
      <c r="D310" s="48" t="s">
        <v>32</v>
      </c>
      <c r="E310" s="49"/>
      <c r="F310" s="50" t="s">
        <v>481</v>
      </c>
      <c r="G310" s="51">
        <v>39123.93</v>
      </c>
      <c r="H310" s="51">
        <v>175.28</v>
      </c>
      <c r="I310" s="51">
        <v>34.64</v>
      </c>
      <c r="J310" s="51">
        <v>140.63999999999999</v>
      </c>
      <c r="K310" s="51">
        <v>23.09</v>
      </c>
      <c r="L310" s="51"/>
      <c r="M310" s="51">
        <v>0.37</v>
      </c>
      <c r="N310" s="51"/>
    </row>
    <row r="311" spans="1:14" ht="84">
      <c r="A311" s="45">
        <v>261</v>
      </c>
      <c r="B311" s="46" t="s">
        <v>68</v>
      </c>
      <c r="C311" s="47" t="s">
        <v>66</v>
      </c>
      <c r="D311" s="48" t="s">
        <v>67</v>
      </c>
      <c r="E311" s="49"/>
      <c r="F311" s="50" t="s">
        <v>482</v>
      </c>
      <c r="G311" s="51">
        <v>3308.16</v>
      </c>
      <c r="H311" s="51">
        <v>162.1</v>
      </c>
      <c r="I311" s="51">
        <v>12.25</v>
      </c>
      <c r="J311" s="51">
        <v>12.65</v>
      </c>
      <c r="K311" s="51">
        <v>3.19</v>
      </c>
      <c r="L311" s="51">
        <v>137.19999999999999</v>
      </c>
      <c r="M311" s="51">
        <v>0.12</v>
      </c>
      <c r="N311" s="51">
        <v>0.03</v>
      </c>
    </row>
    <row r="312" spans="1:14" ht="84">
      <c r="A312" s="45">
        <v>262</v>
      </c>
      <c r="B312" s="46" t="s">
        <v>484</v>
      </c>
      <c r="C312" s="47" t="s">
        <v>483</v>
      </c>
      <c r="D312" s="48" t="s">
        <v>197</v>
      </c>
      <c r="E312" s="49"/>
      <c r="F312" s="50" t="s">
        <v>485</v>
      </c>
      <c r="G312" s="51">
        <v>505702.31</v>
      </c>
      <c r="H312" s="51">
        <v>1163.1199999999999</v>
      </c>
      <c r="I312" s="51">
        <v>201.2</v>
      </c>
      <c r="J312" s="51">
        <v>112.79</v>
      </c>
      <c r="K312" s="51">
        <v>29.43</v>
      </c>
      <c r="L312" s="51">
        <v>849.13</v>
      </c>
      <c r="M312" s="51">
        <v>1.68</v>
      </c>
      <c r="N312" s="51">
        <v>0.17</v>
      </c>
    </row>
    <row r="313" spans="1:14" ht="84">
      <c r="A313" s="45">
        <v>263</v>
      </c>
      <c r="B313" s="46" t="s">
        <v>107</v>
      </c>
      <c r="C313" s="47" t="s">
        <v>105</v>
      </c>
      <c r="D313" s="48" t="s">
        <v>106</v>
      </c>
      <c r="E313" s="49"/>
      <c r="F313" s="50" t="s">
        <v>486</v>
      </c>
      <c r="G313" s="51">
        <v>25238.95</v>
      </c>
      <c r="H313" s="51">
        <v>91.39</v>
      </c>
      <c r="I313" s="51">
        <v>90.54</v>
      </c>
      <c r="J313" s="51">
        <v>0.85</v>
      </c>
      <c r="K313" s="51">
        <v>0.18</v>
      </c>
      <c r="L313" s="51"/>
      <c r="M313" s="51">
        <v>0.78</v>
      </c>
      <c r="N313" s="51"/>
    </row>
    <row r="314" spans="1:14" ht="20.25">
      <c r="A314" s="45">
        <v>264</v>
      </c>
      <c r="B314" s="46" t="s">
        <v>116</v>
      </c>
      <c r="C314" s="47" t="s">
        <v>487</v>
      </c>
      <c r="D314" s="48" t="s">
        <v>461</v>
      </c>
      <c r="E314" s="49"/>
      <c r="F314" s="50" t="s">
        <v>488</v>
      </c>
      <c r="G314" s="51">
        <v>27200</v>
      </c>
      <c r="H314" s="51">
        <v>39.71</v>
      </c>
      <c r="I314" s="51"/>
      <c r="J314" s="51"/>
      <c r="K314" s="51"/>
      <c r="L314" s="51">
        <v>39.71</v>
      </c>
      <c r="M314" s="51"/>
      <c r="N314" s="51"/>
    </row>
    <row r="315" spans="1:14" ht="60">
      <c r="A315" s="45">
        <v>265</v>
      </c>
      <c r="B315" s="46" t="s">
        <v>464</v>
      </c>
      <c r="C315" s="47" t="s">
        <v>463</v>
      </c>
      <c r="D315" s="48" t="s">
        <v>86</v>
      </c>
      <c r="E315" s="49"/>
      <c r="F315" s="50" t="s">
        <v>489</v>
      </c>
      <c r="G315" s="51">
        <v>26976.05</v>
      </c>
      <c r="H315" s="51">
        <v>6.34</v>
      </c>
      <c r="I315" s="51"/>
      <c r="J315" s="51"/>
      <c r="K315" s="51"/>
      <c r="L315" s="51">
        <v>6.34</v>
      </c>
      <c r="M315" s="51"/>
      <c r="N315" s="51"/>
    </row>
    <row r="316" spans="1:14" ht="60">
      <c r="A316" s="45">
        <v>266</v>
      </c>
      <c r="B316" s="46" t="s">
        <v>429</v>
      </c>
      <c r="C316" s="47" t="s">
        <v>428</v>
      </c>
      <c r="D316" s="48" t="s">
        <v>86</v>
      </c>
      <c r="E316" s="49"/>
      <c r="F316" s="50" t="s">
        <v>490</v>
      </c>
      <c r="G316" s="51">
        <v>38748.75</v>
      </c>
      <c r="H316" s="51">
        <v>252.22</v>
      </c>
      <c r="I316" s="51"/>
      <c r="J316" s="51"/>
      <c r="K316" s="51"/>
      <c r="L316" s="51">
        <v>252.22</v>
      </c>
      <c r="M316" s="51"/>
      <c r="N316" s="51"/>
    </row>
    <row r="317" spans="1:14" ht="60">
      <c r="A317" s="45">
        <v>267</v>
      </c>
      <c r="B317" s="46" t="s">
        <v>431</v>
      </c>
      <c r="C317" s="47" t="s">
        <v>136</v>
      </c>
      <c r="D317" s="48" t="s">
        <v>86</v>
      </c>
      <c r="E317" s="49"/>
      <c r="F317" s="50" t="s">
        <v>490</v>
      </c>
      <c r="G317" s="51">
        <v>11465.9</v>
      </c>
      <c r="H317" s="51">
        <v>74.63</v>
      </c>
      <c r="I317" s="51"/>
      <c r="J317" s="51"/>
      <c r="K317" s="51"/>
      <c r="L317" s="51">
        <v>74.63</v>
      </c>
      <c r="M317" s="51"/>
      <c r="N317" s="51"/>
    </row>
    <row r="318" spans="1:14" ht="84">
      <c r="A318" s="45">
        <v>268</v>
      </c>
      <c r="B318" s="46" t="s">
        <v>159</v>
      </c>
      <c r="C318" s="47" t="s">
        <v>157</v>
      </c>
      <c r="D318" s="48" t="s">
        <v>158</v>
      </c>
      <c r="E318" s="49"/>
      <c r="F318" s="50" t="s">
        <v>491</v>
      </c>
      <c r="G318" s="51">
        <v>9959.89</v>
      </c>
      <c r="H318" s="51">
        <v>111.55</v>
      </c>
      <c r="I318" s="51">
        <v>28.82</v>
      </c>
      <c r="J318" s="51">
        <v>5.41</v>
      </c>
      <c r="K318" s="51">
        <v>0.25</v>
      </c>
      <c r="L318" s="51">
        <v>77.319999999999993</v>
      </c>
      <c r="M318" s="51">
        <v>0.24</v>
      </c>
      <c r="N318" s="51"/>
    </row>
    <row r="319" spans="1:14" ht="84">
      <c r="A319" s="45">
        <v>269</v>
      </c>
      <c r="B319" s="46" t="s">
        <v>283</v>
      </c>
      <c r="C319" s="47" t="s">
        <v>280</v>
      </c>
      <c r="D319" s="48" t="s">
        <v>281</v>
      </c>
      <c r="E319" s="49"/>
      <c r="F319" s="50" t="s">
        <v>466</v>
      </c>
      <c r="G319" s="51">
        <v>1470.68</v>
      </c>
      <c r="H319" s="51">
        <v>7.35</v>
      </c>
      <c r="I319" s="51">
        <v>3.6</v>
      </c>
      <c r="J319" s="51">
        <v>0.21</v>
      </c>
      <c r="K319" s="51">
        <v>0.01</v>
      </c>
      <c r="L319" s="51">
        <v>3.54</v>
      </c>
      <c r="M319" s="51">
        <v>0.03</v>
      </c>
      <c r="N319" s="51"/>
    </row>
    <row r="320" spans="1:14" ht="84">
      <c r="A320" s="45">
        <v>270</v>
      </c>
      <c r="B320" s="46" t="s">
        <v>457</v>
      </c>
      <c r="C320" s="47" t="s">
        <v>456</v>
      </c>
      <c r="D320" s="48" t="s">
        <v>281</v>
      </c>
      <c r="E320" s="49"/>
      <c r="F320" s="50" t="s">
        <v>458</v>
      </c>
      <c r="G320" s="51">
        <v>1439.55</v>
      </c>
      <c r="H320" s="51">
        <v>7.2</v>
      </c>
      <c r="I320" s="51">
        <v>3.12</v>
      </c>
      <c r="J320" s="51">
        <v>0.14000000000000001</v>
      </c>
      <c r="K320" s="51">
        <v>0.01</v>
      </c>
      <c r="L320" s="51">
        <v>3.94</v>
      </c>
      <c r="M320" s="51">
        <v>0.03</v>
      </c>
      <c r="N320" s="51"/>
    </row>
    <row r="321" spans="1:14" ht="84">
      <c r="A321" s="45">
        <v>271</v>
      </c>
      <c r="B321" s="46" t="s">
        <v>494</v>
      </c>
      <c r="C321" s="47" t="s">
        <v>492</v>
      </c>
      <c r="D321" s="48" t="s">
        <v>493</v>
      </c>
      <c r="E321" s="49"/>
      <c r="F321" s="50" t="s">
        <v>495</v>
      </c>
      <c r="G321" s="51">
        <v>29386.54</v>
      </c>
      <c r="H321" s="51">
        <v>73.47</v>
      </c>
      <c r="I321" s="51">
        <v>32.86</v>
      </c>
      <c r="J321" s="51">
        <v>15.75</v>
      </c>
      <c r="K321" s="51">
        <v>3.94</v>
      </c>
      <c r="L321" s="51">
        <v>24.86</v>
      </c>
      <c r="M321" s="51">
        <v>0.3</v>
      </c>
      <c r="N321" s="51">
        <v>0.02</v>
      </c>
    </row>
    <row r="322" spans="1:14">
      <c r="A322" s="45">
        <v>272</v>
      </c>
      <c r="B322" s="46" t="s">
        <v>496</v>
      </c>
      <c r="C322" s="47" t="s">
        <v>497</v>
      </c>
      <c r="D322" s="48" t="s">
        <v>356</v>
      </c>
      <c r="E322" s="49"/>
      <c r="F322" s="51">
        <v>1</v>
      </c>
      <c r="G322" s="51">
        <v>6710</v>
      </c>
      <c r="H322" s="51">
        <v>6710</v>
      </c>
      <c r="I322" s="51"/>
      <c r="J322" s="51"/>
      <c r="K322" s="51"/>
      <c r="L322" s="51">
        <v>6710</v>
      </c>
      <c r="M322" s="51"/>
      <c r="N322" s="51"/>
    </row>
    <row r="323" spans="1:14">
      <c r="A323" s="52" t="s">
        <v>498</v>
      </c>
      <c r="B323" s="44"/>
      <c r="C323" s="44"/>
      <c r="D323" s="44"/>
      <c r="E323" s="44"/>
      <c r="F323" s="44"/>
      <c r="G323" s="44"/>
      <c r="H323" s="63">
        <v>13716494.939999999</v>
      </c>
      <c r="I323" s="63">
        <v>1056300.68</v>
      </c>
      <c r="J323" s="63">
        <v>1641113.83</v>
      </c>
      <c r="K323" s="63">
        <v>103642.71</v>
      </c>
      <c r="L323" s="63">
        <v>11019080.43</v>
      </c>
      <c r="M323" s="63">
        <v>9091.02</v>
      </c>
      <c r="N323" s="63">
        <v>683.69</v>
      </c>
    </row>
    <row r="324" spans="1:14">
      <c r="A324" s="52" t="s">
        <v>499</v>
      </c>
      <c r="B324" s="44"/>
      <c r="C324" s="44"/>
      <c r="D324" s="44"/>
      <c r="E324" s="44"/>
      <c r="F324" s="44"/>
      <c r="G324" s="44"/>
      <c r="H324" s="63">
        <v>14121107.140000001</v>
      </c>
      <c r="I324" s="63">
        <v>1214745.79</v>
      </c>
      <c r="J324" s="63">
        <v>1887280.92</v>
      </c>
      <c r="K324" s="63">
        <v>119189.12</v>
      </c>
      <c r="L324" s="63">
        <v>11019080.43</v>
      </c>
      <c r="M324" s="63">
        <v>10454.67</v>
      </c>
      <c r="N324" s="63">
        <v>786.25</v>
      </c>
    </row>
    <row r="325" spans="1:14">
      <c r="A325" s="52" t="s">
        <v>500</v>
      </c>
      <c r="B325" s="44"/>
      <c r="C325" s="44"/>
      <c r="D325" s="44"/>
      <c r="E325" s="44"/>
      <c r="F325" s="44"/>
      <c r="G325" s="44"/>
      <c r="H325" s="64"/>
      <c r="I325" s="64"/>
      <c r="J325" s="64"/>
      <c r="K325" s="64"/>
      <c r="L325" s="64"/>
      <c r="M325" s="64"/>
      <c r="N325" s="64"/>
    </row>
    <row r="326" spans="1:14" ht="116.25" customHeight="1">
      <c r="A326" s="52" t="s">
        <v>501</v>
      </c>
      <c r="B326" s="44"/>
      <c r="C326" s="44"/>
      <c r="D326" s="44"/>
      <c r="E326" s="44"/>
      <c r="F326" s="44"/>
      <c r="G326" s="44"/>
      <c r="H326" s="63">
        <v>404612.2</v>
      </c>
      <c r="I326" s="63">
        <v>158445.1</v>
      </c>
      <c r="J326" s="63">
        <v>246167.07</v>
      </c>
      <c r="K326" s="63">
        <v>15546.41</v>
      </c>
      <c r="L326" s="64"/>
      <c r="M326" s="63">
        <v>1363.653</v>
      </c>
      <c r="N326" s="63">
        <v>102.5535</v>
      </c>
    </row>
    <row r="327" spans="1:14">
      <c r="A327" s="52" t="s">
        <v>502</v>
      </c>
      <c r="B327" s="44"/>
      <c r="C327" s="44"/>
      <c r="D327" s="44"/>
      <c r="E327" s="44"/>
      <c r="F327" s="44"/>
      <c r="G327" s="44"/>
      <c r="H327" s="63">
        <v>1229053.1100000001</v>
      </c>
      <c r="I327" s="64"/>
      <c r="J327" s="64"/>
      <c r="K327" s="64"/>
      <c r="L327" s="64"/>
      <c r="M327" s="64"/>
      <c r="N327" s="64"/>
    </row>
    <row r="328" spans="1:14">
      <c r="A328" s="52" t="s">
        <v>503</v>
      </c>
      <c r="B328" s="44"/>
      <c r="C328" s="44"/>
      <c r="D328" s="44"/>
      <c r="E328" s="44"/>
      <c r="F328" s="44"/>
      <c r="G328" s="44"/>
      <c r="H328" s="63">
        <v>671718.71</v>
      </c>
      <c r="I328" s="64"/>
      <c r="J328" s="64"/>
      <c r="K328" s="64"/>
      <c r="L328" s="64"/>
      <c r="M328" s="64"/>
      <c r="N328" s="64"/>
    </row>
    <row r="329" spans="1:14">
      <c r="A329" s="52" t="s">
        <v>504</v>
      </c>
      <c r="B329" s="44"/>
      <c r="C329" s="44"/>
      <c r="D329" s="44"/>
      <c r="E329" s="44"/>
      <c r="F329" s="44"/>
      <c r="G329" s="44"/>
      <c r="H329" s="63">
        <v>16021878.960000001</v>
      </c>
      <c r="I329" s="64"/>
      <c r="J329" s="64"/>
      <c r="K329" s="64"/>
      <c r="L329" s="64"/>
      <c r="M329" s="63">
        <v>10454.67</v>
      </c>
      <c r="N329" s="63">
        <v>786.25</v>
      </c>
    </row>
    <row r="330" spans="1:14">
      <c r="A330" s="52" t="s">
        <v>505</v>
      </c>
      <c r="B330" s="44"/>
      <c r="C330" s="44"/>
      <c r="D330" s="44"/>
      <c r="E330" s="44"/>
      <c r="F330" s="44"/>
      <c r="G330" s="44"/>
      <c r="H330" s="64"/>
      <c r="I330" s="64"/>
      <c r="J330" s="64"/>
      <c r="K330" s="64"/>
      <c r="L330" s="64"/>
      <c r="M330" s="64"/>
      <c r="N330" s="64"/>
    </row>
    <row r="331" spans="1:14">
      <c r="A331" s="52" t="s">
        <v>506</v>
      </c>
      <c r="B331" s="44"/>
      <c r="C331" s="44"/>
      <c r="D331" s="44"/>
      <c r="E331" s="44"/>
      <c r="F331" s="44"/>
      <c r="G331" s="44"/>
      <c r="H331" s="63">
        <v>11019080.43</v>
      </c>
      <c r="I331" s="64"/>
      <c r="J331" s="64"/>
      <c r="K331" s="64"/>
      <c r="L331" s="64"/>
      <c r="M331" s="64"/>
      <c r="N331" s="64"/>
    </row>
    <row r="332" spans="1:14">
      <c r="A332" s="52" t="s">
        <v>507</v>
      </c>
      <c r="B332" s="44"/>
      <c r="C332" s="44"/>
      <c r="D332" s="44"/>
      <c r="E332" s="44"/>
      <c r="F332" s="44"/>
      <c r="G332" s="44"/>
      <c r="H332" s="63">
        <v>1887280.92</v>
      </c>
      <c r="I332" s="64"/>
      <c r="J332" s="64"/>
      <c r="K332" s="64"/>
      <c r="L332" s="64"/>
      <c r="M332" s="64"/>
      <c r="N332" s="64"/>
    </row>
    <row r="333" spans="1:14">
      <c r="A333" s="52" t="s">
        <v>508</v>
      </c>
      <c r="B333" s="44"/>
      <c r="C333" s="44"/>
      <c r="D333" s="44"/>
      <c r="E333" s="44"/>
      <c r="F333" s="44"/>
      <c r="G333" s="44"/>
      <c r="H333" s="63">
        <v>1333934.9099999999</v>
      </c>
      <c r="I333" s="64"/>
      <c r="J333" s="64"/>
      <c r="K333" s="64"/>
      <c r="L333" s="64"/>
      <c r="M333" s="64"/>
      <c r="N333" s="64"/>
    </row>
    <row r="334" spans="1:14">
      <c r="A334" s="52" t="s">
        <v>509</v>
      </c>
      <c r="B334" s="44"/>
      <c r="C334" s="44"/>
      <c r="D334" s="44"/>
      <c r="E334" s="44"/>
      <c r="F334" s="44"/>
      <c r="G334" s="44"/>
      <c r="H334" s="63">
        <v>1229053.1100000001</v>
      </c>
      <c r="I334" s="64"/>
      <c r="J334" s="64"/>
      <c r="K334" s="64"/>
      <c r="L334" s="64"/>
      <c r="M334" s="64"/>
      <c r="N334" s="64"/>
    </row>
    <row r="335" spans="1:14">
      <c r="A335" s="52" t="s">
        <v>510</v>
      </c>
      <c r="B335" s="44"/>
      <c r="C335" s="44"/>
      <c r="D335" s="44"/>
      <c r="E335" s="44"/>
      <c r="F335" s="44"/>
      <c r="G335" s="44"/>
      <c r="H335" s="63">
        <v>671718.71</v>
      </c>
      <c r="I335" s="64"/>
      <c r="J335" s="64"/>
      <c r="K335" s="64"/>
      <c r="L335" s="64"/>
      <c r="M335" s="64"/>
      <c r="N335" s="64"/>
    </row>
    <row r="336" spans="1:14">
      <c r="A336" s="52" t="s">
        <v>511</v>
      </c>
      <c r="B336" s="44"/>
      <c r="C336" s="44"/>
      <c r="D336" s="44"/>
      <c r="E336" s="44"/>
      <c r="F336" s="44"/>
      <c r="G336" s="44"/>
      <c r="H336" s="63">
        <v>352481.34</v>
      </c>
      <c r="I336" s="64"/>
      <c r="J336" s="64"/>
      <c r="K336" s="64"/>
      <c r="L336" s="64"/>
      <c r="M336" s="64"/>
      <c r="N336" s="64"/>
    </row>
    <row r="337" spans="1:14">
      <c r="A337" s="62" t="s">
        <v>504</v>
      </c>
      <c r="B337" s="44"/>
      <c r="C337" s="44"/>
      <c r="D337" s="44"/>
      <c r="E337" s="44"/>
      <c r="F337" s="44"/>
      <c r="G337" s="44"/>
      <c r="H337" s="65">
        <v>16374360.300000001</v>
      </c>
      <c r="I337" s="64"/>
      <c r="J337" s="64"/>
      <c r="K337" s="64"/>
      <c r="L337" s="64"/>
      <c r="M337" s="64"/>
      <c r="N337" s="64"/>
    </row>
    <row r="338" spans="1:14">
      <c r="A338" s="52" t="s">
        <v>512</v>
      </c>
      <c r="B338" s="44"/>
      <c r="C338" s="44"/>
      <c r="D338" s="44"/>
      <c r="E338" s="44"/>
      <c r="F338" s="44"/>
      <c r="G338" s="44"/>
      <c r="H338" s="63">
        <v>327487.21000000002</v>
      </c>
      <c r="I338" s="64"/>
      <c r="J338" s="64"/>
      <c r="K338" s="64"/>
      <c r="L338" s="64"/>
      <c r="M338" s="64"/>
      <c r="N338" s="64"/>
    </row>
    <row r="339" spans="1:14">
      <c r="A339" s="62" t="s">
        <v>513</v>
      </c>
      <c r="B339" s="44"/>
      <c r="C339" s="44"/>
      <c r="D339" s="44"/>
      <c r="E339" s="44"/>
      <c r="F339" s="44"/>
      <c r="G339" s="44"/>
      <c r="H339" s="65">
        <v>16701847.51</v>
      </c>
      <c r="I339" s="64"/>
      <c r="J339" s="64"/>
      <c r="K339" s="64"/>
      <c r="L339" s="64"/>
      <c r="M339" s="64"/>
      <c r="N339" s="64"/>
    </row>
    <row r="340" spans="1:14">
      <c r="A340" s="52" t="s">
        <v>514</v>
      </c>
      <c r="B340" s="44"/>
      <c r="C340" s="44"/>
      <c r="D340" s="44"/>
      <c r="E340" s="44"/>
      <c r="F340" s="44"/>
      <c r="G340" s="44"/>
      <c r="H340" s="63">
        <v>3006332.55</v>
      </c>
      <c r="I340" s="64"/>
      <c r="J340" s="64"/>
      <c r="K340" s="64"/>
      <c r="L340" s="64"/>
      <c r="M340" s="64"/>
      <c r="N340" s="64"/>
    </row>
    <row r="341" spans="1:14">
      <c r="A341" s="62" t="s">
        <v>515</v>
      </c>
      <c r="B341" s="44"/>
      <c r="C341" s="44"/>
      <c r="D341" s="44"/>
      <c r="E341" s="44"/>
      <c r="F341" s="44"/>
      <c r="G341" s="44"/>
      <c r="H341" s="65">
        <v>19708180.059999999</v>
      </c>
      <c r="I341" s="64"/>
      <c r="J341" s="64"/>
      <c r="K341" s="64"/>
      <c r="L341" s="64"/>
      <c r="M341" s="65">
        <v>10454.67</v>
      </c>
      <c r="N341" s="65">
        <v>786.25</v>
      </c>
    </row>
  </sheetData>
  <mergeCells count="63">
    <mergeCell ref="F18:G18"/>
    <mergeCell ref="F19:G19"/>
    <mergeCell ref="A337:G337"/>
    <mergeCell ref="A338:G338"/>
    <mergeCell ref="A339:G339"/>
    <mergeCell ref="A340:G340"/>
    <mergeCell ref="A341:G341"/>
    <mergeCell ref="F14:G14"/>
    <mergeCell ref="F17:G17"/>
    <mergeCell ref="F16:G16"/>
    <mergeCell ref="F15:G15"/>
    <mergeCell ref="A331:G331"/>
    <mergeCell ref="A332:G332"/>
    <mergeCell ref="A333:G333"/>
    <mergeCell ref="A334:G334"/>
    <mergeCell ref="A335:G335"/>
    <mergeCell ref="A336:G336"/>
    <mergeCell ref="A328:G328"/>
    <mergeCell ref="A329:G329"/>
    <mergeCell ref="A330:G330"/>
    <mergeCell ref="A308:N308"/>
    <mergeCell ref="A323:G323"/>
    <mergeCell ref="A324:G324"/>
    <mergeCell ref="A325:G325"/>
    <mergeCell ref="A326:G326"/>
    <mergeCell ref="A327:G327"/>
    <mergeCell ref="A231:N231"/>
    <mergeCell ref="A255:N255"/>
    <mergeCell ref="A261:N261"/>
    <mergeCell ref="A262:N262"/>
    <mergeCell ref="A283:N283"/>
    <mergeCell ref="A298:N298"/>
    <mergeCell ref="A130:N130"/>
    <mergeCell ref="A147:N147"/>
    <mergeCell ref="A155:N155"/>
    <mergeCell ref="A187:N187"/>
    <mergeCell ref="A188:N188"/>
    <mergeCell ref="A207:N207"/>
    <mergeCell ref="A76:N76"/>
    <mergeCell ref="A91:N91"/>
    <mergeCell ref="A92:N92"/>
    <mergeCell ref="A96:N96"/>
    <mergeCell ref="A100:N100"/>
    <mergeCell ref="A105:N105"/>
    <mergeCell ref="A27:N27"/>
    <mergeCell ref="A40:N40"/>
    <mergeCell ref="A41:N41"/>
    <mergeCell ref="A63:N63"/>
    <mergeCell ref="A64:N64"/>
    <mergeCell ref="A70:N70"/>
    <mergeCell ref="N23:N25"/>
    <mergeCell ref="F24:F25"/>
    <mergeCell ref="E23:F23"/>
    <mergeCell ref="E24:E25"/>
    <mergeCell ref="M23:M25"/>
    <mergeCell ref="I24:K24"/>
    <mergeCell ref="G24:G25"/>
    <mergeCell ref="H24:H25"/>
    <mergeCell ref="G23:L23"/>
    <mergeCell ref="A23:A25"/>
    <mergeCell ref="B23:B25"/>
    <mergeCell ref="C23:C25"/>
    <mergeCell ref="D23:D25"/>
  </mergeCells>
  <phoneticPr fontId="1" type="noConversion"/>
  <pageMargins left="0" right="0" top="0" bottom="0" header="0" footer="0"/>
  <pageSetup paperSize="9" scale="8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Ресурсная смета</vt:lpstr>
      <vt:lpstr>'Ресурсная смета'!FOT</vt:lpstr>
      <vt:lpstr>'Ресурсная смета'!Ind</vt:lpstr>
      <vt:lpstr>'Ресурсная смета'!Obj</vt:lpstr>
      <vt:lpstr>'Ресурсная смета'!Obosn</vt:lpstr>
      <vt:lpstr>'Ресурсная смета'!SmPr</vt:lpstr>
      <vt:lpstr>'Ресурсная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Алена</cp:lastModifiedBy>
  <cp:lastPrinted>2015-11-09T06:35:30Z</cp:lastPrinted>
  <dcterms:created xsi:type="dcterms:W3CDTF">2002-02-11T05:58:42Z</dcterms:created>
  <dcterms:modified xsi:type="dcterms:W3CDTF">2015-11-09T06:35:52Z</dcterms:modified>
</cp:coreProperties>
</file>