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255" yWindow="45" windowWidth="21840" windowHeight="13740" tabRatio="119"/>
  </bookViews>
  <sheets>
    <sheet name="Лист1" sheetId="1" r:id="rId1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1" i="1" l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100" i="1"/>
  <c r="F101" i="1"/>
</calcChain>
</file>

<file path=xl/sharedStrings.xml><?xml version="1.0" encoding="utf-8"?>
<sst xmlns="http://schemas.openxmlformats.org/spreadsheetml/2006/main" count="199" uniqueCount="102">
  <si>
    <t>КОММЕРЧЕСКОЕ  ПРЕДЛОЖЕНИЕ</t>
  </si>
  <si>
    <t>Работы выполняются из материалов Подрядчика</t>
  </si>
  <si>
    <t>№№</t>
  </si>
  <si>
    <t xml:space="preserve">        Наименование  работ  и  затрат</t>
  </si>
  <si>
    <t>Ед.изм.</t>
  </si>
  <si>
    <t xml:space="preserve">Кол-во </t>
  </si>
  <si>
    <t>Цена</t>
  </si>
  <si>
    <t>Сумма</t>
  </si>
  <si>
    <t>пп</t>
  </si>
  <si>
    <t>мат-л+работа</t>
  </si>
  <si>
    <t>(руб.,в т.ч.НДС)</t>
  </si>
  <si>
    <t>1.</t>
  </si>
  <si>
    <t>3.</t>
  </si>
  <si>
    <t>4.</t>
  </si>
  <si>
    <t>7.</t>
  </si>
  <si>
    <t>8.</t>
  </si>
  <si>
    <t>м3</t>
  </si>
  <si>
    <t>м2</t>
  </si>
  <si>
    <t>Итого:</t>
  </si>
  <si>
    <t>Всего:</t>
  </si>
  <si>
    <t xml:space="preserve"> в т.ч. НДС</t>
  </si>
  <si>
    <t>Труба полиэтиленовая питьевая ПЭ 100 SDR11-160х14,6</t>
  </si>
  <si>
    <t>Труба полиэтиленовая питьевая ПЭ 100 SDR11-225х20,5</t>
  </si>
  <si>
    <t>Колодец сборный ж/б водопроводный, Ду=2000мм, Мокрый колодец</t>
  </si>
  <si>
    <t>Воздушный вантуз DN100, №9838</t>
  </si>
  <si>
    <t>Расходомер-счетчик ультразвуковой "Днепр-7"</t>
  </si>
  <si>
    <t>Тройник ППТФ 200х200 Б</t>
  </si>
  <si>
    <t>Соединение ПЭ/Ст 225х20,5/219х6</t>
  </si>
  <si>
    <t>Тройник ТФ 200х150 Б</t>
  </si>
  <si>
    <t>Тройник ТФ 200х10 Б</t>
  </si>
  <si>
    <t>Соединение ПЭ/Сталь 160х14,6/159х6</t>
  </si>
  <si>
    <t>Соединение ПЭ/Сталь 110х10,0/108х5</t>
  </si>
  <si>
    <t>Труба стальная электросварная 219х6</t>
  </si>
  <si>
    <t>Труба стальная электросварная 159х6</t>
  </si>
  <si>
    <t>Труба стальная электросварная 133х3</t>
  </si>
  <si>
    <t>Труба стальная электросварная 108х5</t>
  </si>
  <si>
    <t>Фланец свободный стальной с полимерным покрытием Ду100</t>
  </si>
  <si>
    <t>Фланец свободный стальной с полимерным покрытием Ду150</t>
  </si>
  <si>
    <t>Фланец свободный стальной с полимерным покрытием Ду200</t>
  </si>
  <si>
    <t>Фланец глухой</t>
  </si>
  <si>
    <t>Труба стальная электросварная 245х4,5 (гильза)</t>
  </si>
  <si>
    <t>Труба стальная электросварная 152х3 (гильза)</t>
  </si>
  <si>
    <t xml:space="preserve"> шт</t>
  </si>
  <si>
    <t>шт</t>
  </si>
  <si>
    <t>Труба полиэтиленовая напорная ПЭ100 SDR13,6-110х8,1</t>
  </si>
  <si>
    <t>Труба полиэтиленовая напорная ПЭ100 SDR13,6-160х11,8</t>
  </si>
  <si>
    <t>Труба полиэтиленовая напорная ПЭ100 SDR13,6-200х14,7</t>
  </si>
  <si>
    <t>Труба раструбная напорная ЧШГ-Т-200-6000</t>
  </si>
  <si>
    <t>Труба стальная электросварная 325х6 (кожух)</t>
  </si>
  <si>
    <t>Труба стальная электросварная 426х8 (кожух)</t>
  </si>
  <si>
    <t>Труба стальная электросварная 76х3</t>
  </si>
  <si>
    <t>Отражатель (лист …=10мм)</t>
  </si>
  <si>
    <t>Прутки (круг…=10мм)</t>
  </si>
  <si>
    <t>Переход К76х3-108х3</t>
  </si>
  <si>
    <r>
      <t>Отвод 90</t>
    </r>
    <r>
      <rPr>
        <sz val="12"/>
        <rFont val="Calibri"/>
        <family val="2"/>
        <charset val="204"/>
      </rPr>
      <t>°</t>
    </r>
    <r>
      <rPr>
        <sz val="12"/>
        <rFont val="Arial Cyr"/>
        <charset val="204"/>
      </rPr>
      <t xml:space="preserve"> литой 76х3,0</t>
    </r>
  </si>
  <si>
    <t>Труба гофрированная ТЕХСТРОЙ ПП Д=250 SN12</t>
  </si>
  <si>
    <t>Труба гофрированная ТЕХСТРОЙ ПП Д=300 SN12</t>
  </si>
  <si>
    <t>Труба гофрированная ТЕХСТРОЙ ПП Д=400 SN12</t>
  </si>
  <si>
    <t>Труба гофрированная ТЕХСТРОЙ ПП Д=500 SN12</t>
  </si>
  <si>
    <t>Труба гофрированная ТЕХСТРОЙ ПП Д=600 SN12</t>
  </si>
  <si>
    <t>Труба раструбная напорная ЧШГ-Т-250-6000</t>
  </si>
  <si>
    <t>Труба раструбная напорная ЧШГ-Т-300-6000</t>
  </si>
  <si>
    <t>Труба раструбная напорная ЧШГ-Т-400-6000</t>
  </si>
  <si>
    <t>Задвижка клиновая Hawle, DN100, EN558-1GR14,4000E2</t>
  </si>
  <si>
    <t>Задвижка клиновая Hawle, DN150, EN558-1GR14,4000E2</t>
  </si>
  <si>
    <t>Задвижка клиновая Hawle, DN2000, EN558-1GR14,4000E2</t>
  </si>
  <si>
    <t>Хозяйственно-противопожарный водопровод В1</t>
  </si>
  <si>
    <t>Разработка грунта</t>
  </si>
  <si>
    <t>Обратная засыпка грунтом</t>
  </si>
  <si>
    <t>Вывоз грунта на свалку</t>
  </si>
  <si>
    <t>Ливневая канализация К2</t>
  </si>
  <si>
    <t>Хозяйственно-бытовая канализация К1</t>
  </si>
  <si>
    <t>Устройство песчаной подушки и защитного слоя с учётом коэфф уплотнения 1,17</t>
  </si>
  <si>
    <t>Обратная засыпка грунтом с послойным уплотнением</t>
  </si>
  <si>
    <t>м/п</t>
  </si>
  <si>
    <t>Колодец сборный ж/б канализационный, Ду=1000мм до Н=2 м (В т.ч. Лестница, люк, гидроизоляция, бетонирование и т.д.)</t>
  </si>
  <si>
    <t>Колодец сборный ж/б канализационный, Ду=1000мм от Н=2-3 м (В т.ч. Лестница, люк, гидроизоляция, бетонирование и т.д.)</t>
  </si>
  <si>
    <t>Колодец сборный ж/б канализационный, Ду=700мм до Н=2м (В т.ч. Лестница, люк, гидроизоляция, бетонирование и т.д.)</t>
  </si>
  <si>
    <t>Колодец сборный ж/б канализационный, Ду=1000мм до Н=2м (В т.ч. Лестница, люк, гидроизоляция, бетонирование и т.д.)</t>
  </si>
  <si>
    <t>Колодец сборный ж/б канализационный, Ду=1000мм до Н=2-3м (В т.ч. Лестница, люк, гидроизоляция, бетонирование и т.д.)</t>
  </si>
  <si>
    <t>Колодец сборный ж/б канализационный, Ду=1500мм до Н=3-4 (В т.ч. Лестница, люк, гидроизоляция, бетонирование и т.д.)</t>
  </si>
  <si>
    <t>Колодец сборный ж/б канализационный, Ду=1500мм до Н=4-5 (В т.ч. Лестница, люк, гидроизоляция, бетонирование и т.д.)</t>
  </si>
  <si>
    <t>Колодец сборный ж/б канализационный, Ду=1500мм до Н=5-6 (В т.ч. Лестница, люк, гидроизоляция, бетонирование и т.д.)</t>
  </si>
  <si>
    <t>Дождеприемник ДБ1 (В125)-2-30Б0 (В т.ч. Лестница, решётка, гидроизоляция, бетонирование и т.д.)</t>
  </si>
  <si>
    <t>Пожарный гидрант ПГ 2500 с учётом расходников</t>
  </si>
  <si>
    <t>Жироуловитель КТР-ЖУ-10  с учетом подготовки основания , устройства монолитно ж/б плиты Н=10см, крепежа и обратной засыпки</t>
  </si>
  <si>
    <t>Жироуловитель КТР-ЖУ-15 с учетом подготовки основания , устройства монолитно ж/б плиты Н=10см, крепежа и обратной засыпки</t>
  </si>
  <si>
    <t xml:space="preserve">Песконефтеуловитель STECLOTEC 30л/с, Q=2000мм, L=10000мм с учетом подготовки основания , фасонных частей , устройства монолитно ж/б плиты Н=15см, крепежа и обратной засыпки песком с послойным уплотнением </t>
  </si>
  <si>
    <t>Труба стальная электросварная 426х7 (кожух) б/у восстановленная</t>
  </si>
  <si>
    <t>Труба стальная электросварная 325х8 (кожух)  б/у восстановленная</t>
  </si>
  <si>
    <t>Труба стальная электросварная 530х8 (кожух) восстан.</t>
  </si>
  <si>
    <t>Труба стальная электросварная 630х8 (кожух) восстан.</t>
  </si>
  <si>
    <t>Труба стальная электросварная 720х8 (кожух) восстан.</t>
  </si>
  <si>
    <t>Труба стальная электросварная 820х8 (кожух) восстан.</t>
  </si>
  <si>
    <t>Труба стальная электросварная 920х8 (кожух) восстан.</t>
  </si>
  <si>
    <t>Устройство основания из песка под трубопровод с учётом коэфф 1,17</t>
  </si>
  <si>
    <t>Устройство основания из песка на обратную засыпку трубопровода с учётом коэфф 1,17</t>
  </si>
  <si>
    <t>Колодец сборный ж/д водопроводный, Ду=1500мм с учётом подготовки основания от H=2-3м (В т.ч. Лестница, люк, гидроизоляция, бетонирование и т.д.)</t>
  </si>
  <si>
    <t>Колодец сборный ж/д водопроводный, Ду=2000мм с учётом подготовки основания от H=2-3м (В т.ч. Лестница, люк, гидроизоляция, бетонирование и т.д.)</t>
  </si>
  <si>
    <t>Колодец сборный ж/д водопроводный, Ду=2000мм с учётом подготовки основания от H=3-4м (В т.ч. Лестница, люк, гидроизоляция, бетонирование и т.д.)</t>
  </si>
  <si>
    <t>Колодец сборный ж/б канализационный, Ду=1500мм от Н=3-4м (В т.ч. Лестница, люк, гидроизоляция, бетонирование и т.д.)</t>
  </si>
  <si>
    <t>Составлено в договорных ценах по  состоянию на 24.07.2015г.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</si>
</sst>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5" formatCode="_-* #,##0_р_._-;\-* #,##0_р_._-;_-* &quot;-&quot;??_р_._-;_-@_-"/>
    <numFmt numFmtId="166" formatCode="#,##0.00&quot;р.&quot;"/>
    <numFmt numFmtId="167" formatCode="#,##0.00000000"/>
    <numFmt numFmtId="168" formatCode="_(* #,##0.00_);_(* \(#,##0.00\);_(* &quot;-&quot;??_);_(@_)"/>
  </numFmts>
  <fonts count="12" x14ac:knownFonts="1">
    <font>
      <sz val="10"/>
      <name val="Arial Cyr"/>
      <charset val="204"/>
    </font>
    <font>
      <sz val="10"/>
      <name val="Arial Cyr"/>
      <charset val="204"/>
    </font>
    <font>
      <b/>
      <u/>
      <sz val="10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color rgb="FFFF0000"/>
      <name val="Arial Cyr"/>
      <charset val="204"/>
    </font>
    <font>
      <b/>
      <sz val="18"/>
      <name val="Arial Cyr"/>
      <charset val="204"/>
    </font>
    <font>
      <b/>
      <sz val="12"/>
      <color rgb="FFFF0000"/>
      <name val="Arial Cyr"/>
      <charset val="204"/>
    </font>
    <font>
      <sz val="10"/>
      <name val="Arial"/>
      <family val="2"/>
      <charset val="204"/>
    </font>
    <font>
      <sz val="12"/>
      <name val="Calibri"/>
      <family val="2"/>
      <charset val="204"/>
    </font>
    <font>
      <u/>
      <sz val="10"/>
      <color theme="10"/>
      <name val="Arial Cyr"/>
      <charset val="204"/>
    </font>
    <font>
      <u/>
      <sz val="10"/>
      <color theme="11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43" fontId="3" fillId="0" borderId="0" xfId="1" applyFont="1"/>
    <xf numFmtId="0" fontId="3" fillId="0" borderId="0" xfId="0" applyFont="1" applyBorder="1"/>
    <xf numFmtId="43" fontId="3" fillId="0" borderId="0" xfId="1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3" xfId="0" applyFont="1" applyBorder="1"/>
    <xf numFmtId="0" fontId="4" fillId="0" borderId="3" xfId="0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horizontal="center"/>
    </xf>
    <xf numFmtId="165" fontId="4" fillId="3" borderId="0" xfId="1" applyNumberFormat="1" applyFont="1" applyFill="1"/>
    <xf numFmtId="0" fontId="5" fillId="0" borderId="0" xfId="0" applyFont="1" applyBorder="1"/>
    <xf numFmtId="0" fontId="3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65" fontId="6" fillId="0" borderId="0" xfId="1" applyNumberFormat="1" applyFont="1"/>
    <xf numFmtId="166" fontId="7" fillId="0" borderId="0" xfId="1" applyNumberFormat="1" applyFont="1" applyBorder="1"/>
    <xf numFmtId="0" fontId="3" fillId="0" borderId="0" xfId="0" applyFont="1" applyAlignment="1">
      <alignment horizontal="center"/>
    </xf>
    <xf numFmtId="43" fontId="4" fillId="0" borderId="0" xfId="1" applyFont="1"/>
    <xf numFmtId="166" fontId="4" fillId="0" borderId="0" xfId="1" applyNumberFormat="1" applyFont="1"/>
    <xf numFmtId="167" fontId="3" fillId="0" borderId="0" xfId="0" applyNumberFormat="1" applyFont="1"/>
    <xf numFmtId="43" fontId="1" fillId="0" borderId="0" xfId="1" applyFont="1"/>
    <xf numFmtId="0" fontId="3" fillId="3" borderId="0" xfId="0" applyFont="1" applyFill="1" applyBorder="1"/>
    <xf numFmtId="0" fontId="3" fillId="3" borderId="0" xfId="0" applyFont="1" applyFill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wrapText="1"/>
    </xf>
    <xf numFmtId="43" fontId="4" fillId="3" borderId="7" xfId="1" applyNumberFormat="1" applyFont="1" applyFill="1" applyBorder="1"/>
    <xf numFmtId="0" fontId="0" fillId="0" borderId="0" xfId="0" applyAlignment="1">
      <alignment horizontal="center"/>
    </xf>
    <xf numFmtId="43" fontId="3" fillId="0" borderId="0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3" fontId="4" fillId="3" borderId="0" xfId="1" applyNumberFormat="1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12">
    <cellStyle name="Normal 4" xfId="3"/>
    <cellStyle name="Гиперссылка" xfId="10" builtinId="8" hidden="1"/>
    <cellStyle name="Обычный" xfId="0" builtinId="0"/>
    <cellStyle name="Обычный 2" xfId="4"/>
    <cellStyle name="Обычный 3" xfId="5"/>
    <cellStyle name="Обычный 3 2" xfId="6"/>
    <cellStyle name="Открывавшаяся гиперссылка" xfId="11" builtinId="9" hidden="1"/>
    <cellStyle name="Финансовый" xfId="1" builtinId="3"/>
    <cellStyle name="Финансовый 2" xfId="7"/>
    <cellStyle name="Финансовый 3" xfId="8"/>
    <cellStyle name="Финансовый 3 2" xfId="9"/>
    <cellStyle name="Финансов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138"/>
  <sheetViews>
    <sheetView tabSelected="1" topLeftCell="A85" workbookViewId="0">
      <selection activeCell="F108" sqref="F108"/>
    </sheetView>
  </sheetViews>
  <sheetFormatPr defaultColWidth="8.7109375" defaultRowHeight="12.75" x14ac:dyDescent="0.2"/>
  <cols>
    <col min="1" max="1" width="6.28515625" customWidth="1"/>
    <col min="2" max="2" width="61.7109375" customWidth="1"/>
    <col min="3" max="3" width="9" bestFit="1" customWidth="1"/>
    <col min="4" max="4" width="8.85546875" bestFit="1" customWidth="1"/>
    <col min="5" max="5" width="16.85546875" bestFit="1" customWidth="1"/>
    <col min="6" max="6" width="20.28515625" style="28" bestFit="1" customWidth="1"/>
    <col min="7" max="7" width="1.42578125" style="28" customWidth="1"/>
    <col min="8" max="8" width="3.28515625" customWidth="1"/>
    <col min="9" max="9" width="29.5703125" bestFit="1" customWidth="1"/>
    <col min="10" max="10" width="5.5703125" customWidth="1"/>
    <col min="11" max="11" width="3.5703125" customWidth="1"/>
  </cols>
  <sheetData>
    <row r="1" spans="1:7" x14ac:dyDescent="0.2">
      <c r="A1" s="40" t="s">
        <v>0</v>
      </c>
      <c r="B1" s="41"/>
      <c r="C1" s="41"/>
      <c r="D1" s="41"/>
      <c r="E1" s="41"/>
      <c r="F1" s="41"/>
      <c r="G1" s="35"/>
    </row>
    <row r="2" spans="1:7" s="1" customFormat="1" ht="17.25" customHeight="1" x14ac:dyDescent="0.2">
      <c r="A2" s="1" t="s">
        <v>1</v>
      </c>
      <c r="F2" s="2"/>
      <c r="G2" s="2"/>
    </row>
    <row r="3" spans="1:7" s="1" customFormat="1" ht="15.75" thickBot="1" x14ac:dyDescent="0.25">
      <c r="A3" s="3" t="s">
        <v>101</v>
      </c>
      <c r="B3" s="3"/>
      <c r="C3" s="3"/>
      <c r="D3" s="3"/>
      <c r="E3" s="3"/>
      <c r="F3" s="4"/>
      <c r="G3" s="4"/>
    </row>
    <row r="4" spans="1:7" s="1" customFormat="1" ht="15" customHeight="1" x14ac:dyDescent="0.2">
      <c r="A4" s="5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36"/>
    </row>
    <row r="5" spans="1:7" s="1" customFormat="1" ht="16.5" thickBot="1" x14ac:dyDescent="0.3">
      <c r="A5" s="9" t="s">
        <v>8</v>
      </c>
      <c r="B5" s="10"/>
      <c r="C5" s="11"/>
      <c r="D5" s="9"/>
      <c r="E5" s="12" t="s">
        <v>9</v>
      </c>
      <c r="F5" s="13" t="s">
        <v>10</v>
      </c>
      <c r="G5" s="37"/>
    </row>
    <row r="6" spans="1:7" s="1" customFormat="1" ht="15" customHeight="1" x14ac:dyDescent="0.2">
      <c r="A6" s="7" t="s">
        <v>11</v>
      </c>
      <c r="B6" s="14">
        <v>2</v>
      </c>
      <c r="C6" s="7" t="s">
        <v>12</v>
      </c>
      <c r="D6" s="7" t="s">
        <v>13</v>
      </c>
      <c r="E6" s="7" t="s">
        <v>14</v>
      </c>
      <c r="F6" s="8" t="s">
        <v>15</v>
      </c>
      <c r="G6" s="36"/>
    </row>
    <row r="7" spans="1:7" s="3" customFormat="1" ht="15.75" x14ac:dyDescent="0.25">
      <c r="A7" s="42" t="s">
        <v>66</v>
      </c>
      <c r="B7" s="42"/>
      <c r="C7" s="42"/>
      <c r="D7" s="42"/>
      <c r="E7" s="42"/>
      <c r="F7" s="42"/>
      <c r="G7" s="38"/>
    </row>
    <row r="8" spans="1:7" s="3" customFormat="1" ht="15" x14ac:dyDescent="0.2">
      <c r="A8" s="15">
        <v>1</v>
      </c>
      <c r="B8" s="31" t="s">
        <v>67</v>
      </c>
      <c r="C8" s="32" t="s">
        <v>16</v>
      </c>
      <c r="D8" s="32">
        <v>5502</v>
      </c>
      <c r="E8" s="32">
        <v>125</v>
      </c>
      <c r="F8" s="32">
        <f>D8*E8</f>
        <v>687750</v>
      </c>
      <c r="G8" s="21"/>
    </row>
    <row r="9" spans="1:7" s="3" customFormat="1" ht="30" x14ac:dyDescent="0.2">
      <c r="A9" s="15">
        <v>2</v>
      </c>
      <c r="B9" s="33" t="s">
        <v>72</v>
      </c>
      <c r="C9" s="32" t="s">
        <v>16</v>
      </c>
      <c r="D9" s="32">
        <v>354</v>
      </c>
      <c r="E9" s="32">
        <v>800</v>
      </c>
      <c r="F9" s="32">
        <f t="shared" ref="F9:F43" si="0">D9*E9</f>
        <v>283200</v>
      </c>
      <c r="G9" s="21"/>
    </row>
    <row r="10" spans="1:7" s="3" customFormat="1" ht="27" customHeight="1" x14ac:dyDescent="0.2">
      <c r="A10" s="15">
        <v>3</v>
      </c>
      <c r="B10" s="31" t="s">
        <v>73</v>
      </c>
      <c r="C10" s="32" t="s">
        <v>16</v>
      </c>
      <c r="D10" s="32">
        <v>2953</v>
      </c>
      <c r="E10" s="32">
        <v>210</v>
      </c>
      <c r="F10" s="32">
        <f t="shared" si="0"/>
        <v>620130</v>
      </c>
      <c r="G10" s="21"/>
    </row>
    <row r="11" spans="1:7" s="3" customFormat="1" ht="15" x14ac:dyDescent="0.2">
      <c r="A11" s="15">
        <v>4</v>
      </c>
      <c r="B11" s="31" t="s">
        <v>69</v>
      </c>
      <c r="C11" s="32" t="s">
        <v>16</v>
      </c>
      <c r="D11" s="32">
        <v>2549</v>
      </c>
      <c r="E11" s="32">
        <v>225</v>
      </c>
      <c r="F11" s="32">
        <f t="shared" si="0"/>
        <v>573525</v>
      </c>
      <c r="G11" s="21"/>
    </row>
    <row r="12" spans="1:7" s="3" customFormat="1" ht="30" x14ac:dyDescent="0.2">
      <c r="A12" s="15">
        <v>5</v>
      </c>
      <c r="B12" s="33" t="s">
        <v>21</v>
      </c>
      <c r="C12" s="15" t="s">
        <v>74</v>
      </c>
      <c r="D12" s="15">
        <v>23</v>
      </c>
      <c r="E12" s="32">
        <v>2351</v>
      </c>
      <c r="F12" s="32">
        <f t="shared" si="0"/>
        <v>54073</v>
      </c>
      <c r="G12" s="21"/>
    </row>
    <row r="13" spans="1:7" s="3" customFormat="1" ht="30" x14ac:dyDescent="0.2">
      <c r="A13" s="15">
        <v>6</v>
      </c>
      <c r="B13" s="33" t="s">
        <v>22</v>
      </c>
      <c r="C13" s="15" t="s">
        <v>74</v>
      </c>
      <c r="D13" s="15">
        <v>608</v>
      </c>
      <c r="E13" s="32">
        <v>3184</v>
      </c>
      <c r="F13" s="32">
        <f t="shared" si="0"/>
        <v>1935872</v>
      </c>
      <c r="G13" s="21"/>
    </row>
    <row r="14" spans="1:7" s="3" customFormat="1" ht="45" x14ac:dyDescent="0.2">
      <c r="A14" s="15">
        <v>7</v>
      </c>
      <c r="B14" s="33" t="s">
        <v>97</v>
      </c>
      <c r="C14" s="15" t="s">
        <v>42</v>
      </c>
      <c r="D14" s="15">
        <v>3</v>
      </c>
      <c r="E14" s="32">
        <v>48990</v>
      </c>
      <c r="F14" s="32">
        <f t="shared" si="0"/>
        <v>146970</v>
      </c>
      <c r="G14" s="21"/>
    </row>
    <row r="15" spans="1:7" s="3" customFormat="1" ht="45" x14ac:dyDescent="0.2">
      <c r="A15" s="15">
        <v>8</v>
      </c>
      <c r="B15" s="33" t="s">
        <v>98</v>
      </c>
      <c r="C15" s="15" t="s">
        <v>42</v>
      </c>
      <c r="D15" s="15">
        <v>3</v>
      </c>
      <c r="E15" s="32">
        <v>67954</v>
      </c>
      <c r="F15" s="32">
        <f t="shared" si="0"/>
        <v>203862</v>
      </c>
      <c r="G15" s="21"/>
    </row>
    <row r="16" spans="1:7" s="3" customFormat="1" ht="45" x14ac:dyDescent="0.2">
      <c r="A16" s="15"/>
      <c r="B16" s="33" t="s">
        <v>99</v>
      </c>
      <c r="C16" s="15" t="s">
        <v>42</v>
      </c>
      <c r="D16" s="15">
        <v>1</v>
      </c>
      <c r="E16" s="32">
        <v>79591</v>
      </c>
      <c r="F16" s="32">
        <f t="shared" si="0"/>
        <v>79591</v>
      </c>
      <c r="G16" s="21"/>
    </row>
    <row r="17" spans="1:7" s="3" customFormat="1" ht="30" x14ac:dyDescent="0.2">
      <c r="A17" s="15">
        <v>10</v>
      </c>
      <c r="B17" s="33" t="s">
        <v>23</v>
      </c>
      <c r="C17" s="15" t="s">
        <v>42</v>
      </c>
      <c r="D17" s="15">
        <v>1</v>
      </c>
      <c r="E17" s="32">
        <v>79591</v>
      </c>
      <c r="F17" s="32">
        <f t="shared" si="0"/>
        <v>79591</v>
      </c>
      <c r="G17" s="21"/>
    </row>
    <row r="18" spans="1:7" s="3" customFormat="1" ht="15" x14ac:dyDescent="0.2">
      <c r="A18" s="15">
        <v>11</v>
      </c>
      <c r="B18" s="33" t="s">
        <v>84</v>
      </c>
      <c r="C18" s="15" t="s">
        <v>42</v>
      </c>
      <c r="D18" s="15">
        <v>4</v>
      </c>
      <c r="E18" s="32">
        <v>16650</v>
      </c>
      <c r="F18" s="32">
        <f t="shared" si="0"/>
        <v>66600</v>
      </c>
      <c r="G18" s="21"/>
    </row>
    <row r="19" spans="1:7" s="3" customFormat="1" ht="30" x14ac:dyDescent="0.2">
      <c r="A19" s="15">
        <v>12</v>
      </c>
      <c r="B19" s="33" t="s">
        <v>63</v>
      </c>
      <c r="C19" s="15" t="s">
        <v>42</v>
      </c>
      <c r="D19" s="15">
        <v>3</v>
      </c>
      <c r="E19" s="32">
        <v>42481</v>
      </c>
      <c r="F19" s="32">
        <f t="shared" si="0"/>
        <v>127443</v>
      </c>
      <c r="G19" s="21"/>
    </row>
    <row r="20" spans="1:7" s="3" customFormat="1" ht="30" x14ac:dyDescent="0.2">
      <c r="A20" s="15">
        <v>13</v>
      </c>
      <c r="B20" s="33" t="s">
        <v>64</v>
      </c>
      <c r="C20" s="15" t="s">
        <v>42</v>
      </c>
      <c r="D20" s="15">
        <v>1</v>
      </c>
      <c r="E20" s="32">
        <v>58469</v>
      </c>
      <c r="F20" s="32">
        <f t="shared" si="0"/>
        <v>58469</v>
      </c>
      <c r="G20" s="21"/>
    </row>
    <row r="21" spans="1:7" s="3" customFormat="1" ht="33" customHeight="1" x14ac:dyDescent="0.2">
      <c r="A21" s="15">
        <v>14</v>
      </c>
      <c r="B21" s="33" t="s">
        <v>65</v>
      </c>
      <c r="C21" s="15" t="s">
        <v>42</v>
      </c>
      <c r="D21" s="15">
        <v>2</v>
      </c>
      <c r="E21" s="32">
        <v>83758</v>
      </c>
      <c r="F21" s="32">
        <f t="shared" si="0"/>
        <v>167516</v>
      </c>
      <c r="G21" s="21"/>
    </row>
    <row r="22" spans="1:7" s="3" customFormat="1" ht="16.5" customHeight="1" x14ac:dyDescent="0.2">
      <c r="A22" s="15">
        <v>15</v>
      </c>
      <c r="B22" s="33" t="s">
        <v>24</v>
      </c>
      <c r="C22" s="15" t="s">
        <v>42</v>
      </c>
      <c r="D22" s="15">
        <v>2</v>
      </c>
      <c r="E22" s="32">
        <v>83891</v>
      </c>
      <c r="F22" s="32">
        <f t="shared" si="0"/>
        <v>167782</v>
      </c>
      <c r="G22" s="21"/>
    </row>
    <row r="23" spans="1:7" s="3" customFormat="1" ht="16.5" customHeight="1" x14ac:dyDescent="0.2">
      <c r="A23" s="15">
        <v>16</v>
      </c>
      <c r="B23" s="33" t="s">
        <v>25</v>
      </c>
      <c r="C23" s="15" t="s">
        <v>42</v>
      </c>
      <c r="D23" s="15">
        <v>2</v>
      </c>
      <c r="E23" s="32">
        <v>58400</v>
      </c>
      <c r="F23" s="32">
        <f t="shared" si="0"/>
        <v>116800</v>
      </c>
      <c r="G23" s="21"/>
    </row>
    <row r="24" spans="1:7" s="3" customFormat="1" ht="16.5" customHeight="1" x14ac:dyDescent="0.2">
      <c r="A24" s="15">
        <v>17</v>
      </c>
      <c r="B24" s="33" t="s">
        <v>26</v>
      </c>
      <c r="C24" s="15" t="s">
        <v>42</v>
      </c>
      <c r="D24" s="15">
        <v>4</v>
      </c>
      <c r="E24" s="32">
        <v>19980</v>
      </c>
      <c r="F24" s="32">
        <f t="shared" si="0"/>
        <v>79920</v>
      </c>
      <c r="G24" s="21"/>
    </row>
    <row r="25" spans="1:7" s="3" customFormat="1" ht="30" x14ac:dyDescent="0.2">
      <c r="A25" s="15">
        <v>18</v>
      </c>
      <c r="B25" s="33" t="s">
        <v>88</v>
      </c>
      <c r="C25" s="15" t="s">
        <v>74</v>
      </c>
      <c r="D25" s="15">
        <v>609</v>
      </c>
      <c r="E25" s="32">
        <v>3776</v>
      </c>
      <c r="F25" s="32">
        <f t="shared" si="0"/>
        <v>2299584</v>
      </c>
      <c r="G25" s="21"/>
    </row>
    <row r="26" spans="1:7" s="3" customFormat="1" ht="30" x14ac:dyDescent="0.2">
      <c r="A26" s="15">
        <v>19</v>
      </c>
      <c r="B26" s="33" t="s">
        <v>89</v>
      </c>
      <c r="C26" s="15" t="s">
        <v>74</v>
      </c>
      <c r="D26" s="15">
        <v>10</v>
      </c>
      <c r="E26" s="32">
        <v>1000</v>
      </c>
      <c r="F26" s="32">
        <f t="shared" si="0"/>
        <v>10000</v>
      </c>
      <c r="G26" s="21"/>
    </row>
    <row r="27" spans="1:7" s="3" customFormat="1" ht="16.5" customHeight="1" x14ac:dyDescent="0.2">
      <c r="A27" s="15">
        <v>20</v>
      </c>
      <c r="B27" s="33" t="s">
        <v>27</v>
      </c>
      <c r="C27" s="15" t="s">
        <v>42</v>
      </c>
      <c r="D27" s="15">
        <v>10</v>
      </c>
      <c r="E27" s="32">
        <v>11029</v>
      </c>
      <c r="F27" s="32">
        <f t="shared" si="0"/>
        <v>110290</v>
      </c>
      <c r="G27" s="21"/>
    </row>
    <row r="28" spans="1:7" s="3" customFormat="1" ht="16.5" customHeight="1" x14ac:dyDescent="0.2">
      <c r="A28" s="15">
        <v>21</v>
      </c>
      <c r="B28" s="33" t="s">
        <v>28</v>
      </c>
      <c r="C28" s="15" t="s">
        <v>42</v>
      </c>
      <c r="D28" s="15">
        <v>1</v>
      </c>
      <c r="E28" s="32">
        <v>14210</v>
      </c>
      <c r="F28" s="32">
        <f t="shared" si="0"/>
        <v>14210</v>
      </c>
      <c r="G28" s="21"/>
    </row>
    <row r="29" spans="1:7" s="3" customFormat="1" ht="16.5" customHeight="1" x14ac:dyDescent="0.2">
      <c r="A29" s="15">
        <v>22</v>
      </c>
      <c r="B29" s="33" t="s">
        <v>29</v>
      </c>
      <c r="C29" s="15" t="s">
        <v>42</v>
      </c>
      <c r="D29" s="15">
        <v>2</v>
      </c>
      <c r="E29" s="32">
        <v>13100</v>
      </c>
      <c r="F29" s="32">
        <f t="shared" si="0"/>
        <v>26200</v>
      </c>
      <c r="G29" s="21"/>
    </row>
    <row r="30" spans="1:7" s="3" customFormat="1" ht="16.5" customHeight="1" x14ac:dyDescent="0.2">
      <c r="A30" s="15">
        <v>23</v>
      </c>
      <c r="B30" s="33" t="s">
        <v>30</v>
      </c>
      <c r="C30" s="15" t="s">
        <v>42</v>
      </c>
      <c r="D30" s="15">
        <v>1</v>
      </c>
      <c r="E30" s="32">
        <v>4982</v>
      </c>
      <c r="F30" s="32">
        <f t="shared" si="0"/>
        <v>4982</v>
      </c>
      <c r="G30" s="21"/>
    </row>
    <row r="31" spans="1:7" s="3" customFormat="1" ht="16.5" customHeight="1" x14ac:dyDescent="0.2">
      <c r="A31" s="15">
        <v>24</v>
      </c>
      <c r="B31" s="33" t="s">
        <v>31</v>
      </c>
      <c r="C31" s="15" t="s">
        <v>42</v>
      </c>
      <c r="D31" s="15">
        <v>1</v>
      </c>
      <c r="E31" s="32">
        <v>3700</v>
      </c>
      <c r="F31" s="32">
        <f t="shared" si="0"/>
        <v>3700</v>
      </c>
      <c r="G31" s="21"/>
    </row>
    <row r="32" spans="1:7" s="3" customFormat="1" ht="16.5" customHeight="1" x14ac:dyDescent="0.2">
      <c r="A32" s="15">
        <v>25</v>
      </c>
      <c r="B32" s="33" t="s">
        <v>32</v>
      </c>
      <c r="C32" s="15" t="s">
        <v>74</v>
      </c>
      <c r="D32" s="15">
        <v>62</v>
      </c>
      <c r="E32" s="32">
        <v>2856</v>
      </c>
      <c r="F32" s="32">
        <f t="shared" si="0"/>
        <v>177072</v>
      </c>
      <c r="G32" s="21"/>
    </row>
    <row r="33" spans="1:7" s="3" customFormat="1" ht="16.5" customHeight="1" x14ac:dyDescent="0.2">
      <c r="A33" s="15">
        <v>26</v>
      </c>
      <c r="B33" s="33" t="s">
        <v>33</v>
      </c>
      <c r="C33" s="15" t="s">
        <v>74</v>
      </c>
      <c r="D33" s="15">
        <v>2</v>
      </c>
      <c r="E33" s="32">
        <v>1500</v>
      </c>
      <c r="F33" s="32">
        <f t="shared" si="0"/>
        <v>3000</v>
      </c>
      <c r="G33" s="21"/>
    </row>
    <row r="34" spans="1:7" s="3" customFormat="1" ht="16.5" customHeight="1" x14ac:dyDescent="0.2">
      <c r="A34" s="15">
        <v>27</v>
      </c>
      <c r="B34" s="33" t="s">
        <v>34</v>
      </c>
      <c r="C34" s="15" t="s">
        <v>74</v>
      </c>
      <c r="D34" s="15">
        <v>87</v>
      </c>
      <c r="E34" s="32">
        <v>1796</v>
      </c>
      <c r="F34" s="32">
        <f t="shared" si="0"/>
        <v>156252</v>
      </c>
      <c r="G34" s="21"/>
    </row>
    <row r="35" spans="1:7" s="3" customFormat="1" ht="16.5" customHeight="1" x14ac:dyDescent="0.2">
      <c r="A35" s="15">
        <v>28</v>
      </c>
      <c r="B35" s="33" t="s">
        <v>35</v>
      </c>
      <c r="C35" s="15" t="s">
        <v>74</v>
      </c>
      <c r="D35" s="15">
        <v>4</v>
      </c>
      <c r="E35" s="32">
        <v>2637</v>
      </c>
      <c r="F35" s="32">
        <f t="shared" si="0"/>
        <v>10548</v>
      </c>
      <c r="G35" s="21"/>
    </row>
    <row r="36" spans="1:7" s="3" customFormat="1" ht="30" x14ac:dyDescent="0.2">
      <c r="A36" s="15">
        <v>29</v>
      </c>
      <c r="B36" s="33" t="s">
        <v>36</v>
      </c>
      <c r="C36" s="15" t="s">
        <v>43</v>
      </c>
      <c r="D36" s="15">
        <v>2</v>
      </c>
      <c r="E36" s="32">
        <v>2565</v>
      </c>
      <c r="F36" s="32">
        <f t="shared" si="0"/>
        <v>5130</v>
      </c>
      <c r="G36" s="21"/>
    </row>
    <row r="37" spans="1:7" s="3" customFormat="1" ht="30" x14ac:dyDescent="0.2">
      <c r="A37" s="15">
        <v>30</v>
      </c>
      <c r="B37" s="33" t="s">
        <v>37</v>
      </c>
      <c r="C37" s="15" t="s">
        <v>43</v>
      </c>
      <c r="D37" s="15">
        <v>1</v>
      </c>
      <c r="E37" s="32">
        <v>3650</v>
      </c>
      <c r="F37" s="32">
        <f t="shared" si="0"/>
        <v>3650</v>
      </c>
      <c r="G37" s="21"/>
    </row>
    <row r="38" spans="1:7" s="3" customFormat="1" ht="30" x14ac:dyDescent="0.2">
      <c r="A38" s="15">
        <v>31</v>
      </c>
      <c r="B38" s="33" t="s">
        <v>38</v>
      </c>
      <c r="C38" s="15" t="s">
        <v>43</v>
      </c>
      <c r="D38" s="15">
        <v>12</v>
      </c>
      <c r="E38" s="32">
        <v>6890</v>
      </c>
      <c r="F38" s="32">
        <f t="shared" si="0"/>
        <v>82680</v>
      </c>
      <c r="G38" s="21"/>
    </row>
    <row r="39" spans="1:7" s="3" customFormat="1" ht="15" x14ac:dyDescent="0.2">
      <c r="A39" s="15">
        <v>32</v>
      </c>
      <c r="B39" s="33" t="s">
        <v>39</v>
      </c>
      <c r="C39" s="15" t="s">
        <v>43</v>
      </c>
      <c r="D39" s="15">
        <v>4</v>
      </c>
      <c r="E39" s="32">
        <v>8900</v>
      </c>
      <c r="F39" s="32">
        <f t="shared" si="0"/>
        <v>35600</v>
      </c>
      <c r="G39" s="21"/>
    </row>
    <row r="40" spans="1:7" s="3" customFormat="1" ht="15" x14ac:dyDescent="0.2">
      <c r="A40" s="15">
        <v>33</v>
      </c>
      <c r="B40" s="33" t="s">
        <v>40</v>
      </c>
      <c r="C40" s="15" t="s">
        <v>74</v>
      </c>
      <c r="D40" s="15">
        <v>0.2</v>
      </c>
      <c r="E40" s="32">
        <v>3000</v>
      </c>
      <c r="F40" s="32">
        <f t="shared" si="0"/>
        <v>600</v>
      </c>
      <c r="G40" s="21"/>
    </row>
    <row r="41" spans="1:7" s="3" customFormat="1" ht="15" x14ac:dyDescent="0.2">
      <c r="A41" s="15">
        <v>34</v>
      </c>
      <c r="B41" s="33" t="s">
        <v>41</v>
      </c>
      <c r="C41" s="15" t="s">
        <v>74</v>
      </c>
      <c r="D41" s="15">
        <v>0.4</v>
      </c>
      <c r="E41" s="32">
        <v>3000</v>
      </c>
      <c r="F41" s="32">
        <f t="shared" si="0"/>
        <v>1200</v>
      </c>
      <c r="G41" s="21"/>
    </row>
    <row r="42" spans="1:7" s="3" customFormat="1" ht="30" customHeight="1" x14ac:dyDescent="0.2">
      <c r="A42" s="15">
        <v>35</v>
      </c>
      <c r="B42" s="33" t="s">
        <v>95</v>
      </c>
      <c r="C42" s="15" t="s">
        <v>16</v>
      </c>
      <c r="D42" s="15">
        <v>185</v>
      </c>
      <c r="E42" s="32">
        <v>800</v>
      </c>
      <c r="F42" s="32">
        <f t="shared" si="0"/>
        <v>148000</v>
      </c>
      <c r="G42" s="21"/>
    </row>
    <row r="43" spans="1:7" s="3" customFormat="1" ht="30" x14ac:dyDescent="0.2">
      <c r="A43" s="15">
        <v>36</v>
      </c>
      <c r="B43" s="33" t="s">
        <v>96</v>
      </c>
      <c r="C43" s="15" t="s">
        <v>16</v>
      </c>
      <c r="D43" s="15">
        <v>2010</v>
      </c>
      <c r="E43" s="32">
        <v>800</v>
      </c>
      <c r="F43" s="32">
        <f t="shared" si="0"/>
        <v>1608000</v>
      </c>
      <c r="G43" s="21"/>
    </row>
    <row r="44" spans="1:7" s="3" customFormat="1" ht="15.75" x14ac:dyDescent="0.25">
      <c r="A44" s="17"/>
      <c r="B44" s="18" t="s">
        <v>18</v>
      </c>
      <c r="C44" s="17"/>
      <c r="D44" s="17"/>
      <c r="E44" s="17"/>
      <c r="F44" s="34">
        <f>SUM(F8:F43)</f>
        <v>10149792</v>
      </c>
      <c r="G44" s="39"/>
    </row>
    <row r="45" spans="1:7" s="3" customFormat="1" ht="15.75" x14ac:dyDescent="0.25">
      <c r="A45" s="42" t="s">
        <v>71</v>
      </c>
      <c r="B45" s="42"/>
      <c r="C45" s="42"/>
      <c r="D45" s="42"/>
      <c r="E45" s="42"/>
      <c r="F45" s="42"/>
      <c r="G45" s="38"/>
    </row>
    <row r="46" spans="1:7" s="3" customFormat="1" ht="15" x14ac:dyDescent="0.2">
      <c r="A46" s="15">
        <v>1</v>
      </c>
      <c r="B46" s="16" t="s">
        <v>67</v>
      </c>
      <c r="C46" s="15" t="s">
        <v>16</v>
      </c>
      <c r="D46" s="15">
        <v>4061</v>
      </c>
      <c r="E46" s="15">
        <v>125</v>
      </c>
      <c r="F46" s="32">
        <f t="shared" ref="F46:F68" si="1">D46*E46</f>
        <v>507625</v>
      </c>
      <c r="G46" s="21"/>
    </row>
    <row r="47" spans="1:7" s="3" customFormat="1" ht="30" x14ac:dyDescent="0.2">
      <c r="A47" s="15">
        <v>2</v>
      </c>
      <c r="B47" s="16" t="s">
        <v>72</v>
      </c>
      <c r="C47" s="15" t="s">
        <v>16</v>
      </c>
      <c r="D47" s="15">
        <v>244</v>
      </c>
      <c r="E47" s="15">
        <v>800</v>
      </c>
      <c r="F47" s="32">
        <f t="shared" si="1"/>
        <v>195200</v>
      </c>
      <c r="G47" s="21"/>
    </row>
    <row r="48" spans="1:7" s="3" customFormat="1" ht="15" x14ac:dyDescent="0.2">
      <c r="A48" s="15">
        <v>3</v>
      </c>
      <c r="B48" s="31" t="s">
        <v>73</v>
      </c>
      <c r="C48" s="15" t="s">
        <v>16</v>
      </c>
      <c r="D48" s="15">
        <v>1494</v>
      </c>
      <c r="E48" s="15">
        <v>210</v>
      </c>
      <c r="F48" s="32">
        <f t="shared" si="1"/>
        <v>313740</v>
      </c>
      <c r="G48" s="21"/>
    </row>
    <row r="49" spans="1:8" s="3" customFormat="1" ht="15" x14ac:dyDescent="0.2">
      <c r="A49" s="15">
        <v>4</v>
      </c>
      <c r="B49" s="16" t="s">
        <v>69</v>
      </c>
      <c r="C49" s="15" t="s">
        <v>16</v>
      </c>
      <c r="D49" s="15">
        <v>2567</v>
      </c>
      <c r="E49" s="15">
        <v>225</v>
      </c>
      <c r="F49" s="32">
        <f t="shared" si="1"/>
        <v>577575</v>
      </c>
      <c r="G49" s="21"/>
    </row>
    <row r="50" spans="1:8" s="3" customFormat="1" ht="30" x14ac:dyDescent="0.2">
      <c r="A50" s="15">
        <v>5</v>
      </c>
      <c r="B50" s="16" t="s">
        <v>44</v>
      </c>
      <c r="C50" s="15" t="s">
        <v>74</v>
      </c>
      <c r="D50" s="15">
        <v>3</v>
      </c>
      <c r="E50" s="15">
        <v>1833</v>
      </c>
      <c r="F50" s="32">
        <f t="shared" si="1"/>
        <v>5499</v>
      </c>
      <c r="G50" s="21"/>
    </row>
    <row r="51" spans="1:8" s="3" customFormat="1" ht="30" x14ac:dyDescent="0.2">
      <c r="A51" s="15">
        <v>6</v>
      </c>
      <c r="B51" s="16" t="s">
        <v>45</v>
      </c>
      <c r="C51" s="15" t="s">
        <v>74</v>
      </c>
      <c r="D51" s="15">
        <v>32.799999999999997</v>
      </c>
      <c r="E51" s="15">
        <v>2201</v>
      </c>
      <c r="F51" s="32">
        <f t="shared" si="1"/>
        <v>72192.799999999988</v>
      </c>
      <c r="G51" s="21"/>
    </row>
    <row r="52" spans="1:8" s="3" customFormat="1" ht="30" customHeight="1" x14ac:dyDescent="0.2">
      <c r="A52" s="15">
        <v>7</v>
      </c>
      <c r="B52" s="16" t="s">
        <v>46</v>
      </c>
      <c r="C52" s="15" t="s">
        <v>74</v>
      </c>
      <c r="D52" s="15">
        <v>477</v>
      </c>
      <c r="E52" s="15">
        <v>2692</v>
      </c>
      <c r="F52" s="32">
        <f t="shared" si="1"/>
        <v>1284084</v>
      </c>
      <c r="G52" s="21"/>
    </row>
    <row r="53" spans="1:8" s="3" customFormat="1" ht="15" x14ac:dyDescent="0.2">
      <c r="A53" s="15">
        <v>8</v>
      </c>
      <c r="B53" s="16" t="s">
        <v>47</v>
      </c>
      <c r="C53" s="15" t="s">
        <v>74</v>
      </c>
      <c r="D53" s="15">
        <v>28.6</v>
      </c>
      <c r="E53" s="15">
        <v>6172</v>
      </c>
      <c r="F53" s="32">
        <f t="shared" si="1"/>
        <v>176519.2</v>
      </c>
      <c r="G53" s="21"/>
    </row>
    <row r="54" spans="1:8" s="3" customFormat="1" ht="45" x14ac:dyDescent="0.2">
      <c r="A54" s="15">
        <v>9</v>
      </c>
      <c r="B54" s="16" t="s">
        <v>75</v>
      </c>
      <c r="C54" s="15" t="s">
        <v>43</v>
      </c>
      <c r="D54" s="15">
        <v>6</v>
      </c>
      <c r="E54" s="15">
        <v>32355</v>
      </c>
      <c r="F54" s="32">
        <f t="shared" si="1"/>
        <v>194130</v>
      </c>
      <c r="G54" s="21"/>
      <c r="H54" s="19"/>
    </row>
    <row r="55" spans="1:8" s="3" customFormat="1" ht="45" x14ac:dyDescent="0.2">
      <c r="A55" s="15">
        <v>10</v>
      </c>
      <c r="B55" s="16" t="s">
        <v>76</v>
      </c>
      <c r="C55" s="15" t="s">
        <v>43</v>
      </c>
      <c r="D55" s="15">
        <v>8</v>
      </c>
      <c r="E55" s="15">
        <v>41890</v>
      </c>
      <c r="F55" s="32">
        <f t="shared" si="1"/>
        <v>335120</v>
      </c>
      <c r="G55" s="21"/>
      <c r="H55" s="19"/>
    </row>
    <row r="56" spans="1:8" s="3" customFormat="1" ht="45" x14ac:dyDescent="0.2">
      <c r="A56" s="15">
        <v>11</v>
      </c>
      <c r="B56" s="16" t="s">
        <v>100</v>
      </c>
      <c r="C56" s="15" t="s">
        <v>43</v>
      </c>
      <c r="D56" s="15">
        <v>10</v>
      </c>
      <c r="E56" s="15">
        <v>58265</v>
      </c>
      <c r="F56" s="32">
        <f t="shared" si="1"/>
        <v>582650</v>
      </c>
      <c r="G56" s="21"/>
      <c r="H56" s="19"/>
    </row>
    <row r="57" spans="1:8" s="3" customFormat="1" ht="15" x14ac:dyDescent="0.2">
      <c r="A57" s="15">
        <v>13</v>
      </c>
      <c r="B57" s="16" t="s">
        <v>25</v>
      </c>
      <c r="C57" s="15" t="s">
        <v>43</v>
      </c>
      <c r="D57" s="15">
        <v>1</v>
      </c>
      <c r="E57" s="15">
        <v>58400</v>
      </c>
      <c r="F57" s="32">
        <f t="shared" si="1"/>
        <v>58400</v>
      </c>
      <c r="G57" s="21"/>
    </row>
    <row r="58" spans="1:8" s="3" customFormat="1" ht="45" x14ac:dyDescent="0.2">
      <c r="A58" s="15">
        <v>14</v>
      </c>
      <c r="B58" s="16" t="s">
        <v>85</v>
      </c>
      <c r="C58" s="15" t="s">
        <v>43</v>
      </c>
      <c r="D58" s="15">
        <v>2</v>
      </c>
      <c r="E58" s="15">
        <v>308725</v>
      </c>
      <c r="F58" s="32">
        <f t="shared" si="1"/>
        <v>617450</v>
      </c>
      <c r="G58" s="21"/>
    </row>
    <row r="59" spans="1:8" s="3" customFormat="1" ht="45" x14ac:dyDescent="0.2">
      <c r="A59" s="15">
        <v>15</v>
      </c>
      <c r="B59" s="16" t="s">
        <v>86</v>
      </c>
      <c r="C59" s="15" t="s">
        <v>43</v>
      </c>
      <c r="D59" s="15">
        <v>1</v>
      </c>
      <c r="E59" s="15">
        <v>365070</v>
      </c>
      <c r="F59" s="32">
        <f t="shared" si="1"/>
        <v>365070</v>
      </c>
      <c r="G59" s="21"/>
    </row>
    <row r="60" spans="1:8" s="3" customFormat="1" ht="15" x14ac:dyDescent="0.2">
      <c r="A60" s="15">
        <v>16</v>
      </c>
      <c r="B60" s="16" t="s">
        <v>48</v>
      </c>
      <c r="C60" s="15" t="s">
        <v>74</v>
      </c>
      <c r="D60" s="15">
        <v>2</v>
      </c>
      <c r="E60" s="15">
        <v>2275</v>
      </c>
      <c r="F60" s="32">
        <f t="shared" si="1"/>
        <v>4550</v>
      </c>
      <c r="G60" s="21"/>
    </row>
    <row r="61" spans="1:8" s="3" customFormat="1" ht="15" x14ac:dyDescent="0.2">
      <c r="A61" s="15">
        <v>17</v>
      </c>
      <c r="B61" s="16" t="s">
        <v>49</v>
      </c>
      <c r="C61" s="15" t="s">
        <v>74</v>
      </c>
      <c r="D61" s="15">
        <v>462</v>
      </c>
      <c r="E61" s="32">
        <v>3776</v>
      </c>
      <c r="F61" s="32">
        <f t="shared" si="1"/>
        <v>1744512</v>
      </c>
      <c r="G61" s="21"/>
    </row>
    <row r="62" spans="1:8" s="3" customFormat="1" ht="15" x14ac:dyDescent="0.2">
      <c r="A62" s="15">
        <v>18</v>
      </c>
      <c r="B62" s="16" t="s">
        <v>50</v>
      </c>
      <c r="C62" s="15" t="s">
        <v>74</v>
      </c>
      <c r="D62" s="15">
        <v>5</v>
      </c>
      <c r="E62" s="15">
        <v>1000</v>
      </c>
      <c r="F62" s="32">
        <f t="shared" si="1"/>
        <v>5000</v>
      </c>
      <c r="G62" s="21"/>
    </row>
    <row r="63" spans="1:8" s="3" customFormat="1" ht="15" x14ac:dyDescent="0.2">
      <c r="A63" s="15">
        <v>19</v>
      </c>
      <c r="B63" s="16" t="s">
        <v>51</v>
      </c>
      <c r="C63" s="15" t="s">
        <v>17</v>
      </c>
      <c r="D63" s="15">
        <v>0.1</v>
      </c>
      <c r="E63" s="15">
        <v>1500</v>
      </c>
      <c r="F63" s="32">
        <f t="shared" si="1"/>
        <v>150</v>
      </c>
      <c r="G63" s="21"/>
    </row>
    <row r="64" spans="1:8" s="3" customFormat="1" ht="15" x14ac:dyDescent="0.2">
      <c r="A64" s="15">
        <v>20</v>
      </c>
      <c r="B64" s="16" t="s">
        <v>52</v>
      </c>
      <c r="C64" s="15" t="s">
        <v>74</v>
      </c>
      <c r="D64" s="15">
        <v>1</v>
      </c>
      <c r="E64" s="15">
        <v>1200</v>
      </c>
      <c r="F64" s="32">
        <f t="shared" si="1"/>
        <v>1200</v>
      </c>
      <c r="G64" s="21"/>
    </row>
    <row r="65" spans="1:9" s="3" customFormat="1" ht="15" x14ac:dyDescent="0.2">
      <c r="A65" s="15">
        <v>21</v>
      </c>
      <c r="B65" s="16" t="s">
        <v>53</v>
      </c>
      <c r="C65" s="15" t="s">
        <v>43</v>
      </c>
      <c r="D65" s="15">
        <v>1</v>
      </c>
      <c r="E65" s="15">
        <v>450</v>
      </c>
      <c r="F65" s="32">
        <f t="shared" si="1"/>
        <v>450</v>
      </c>
      <c r="G65" s="21"/>
    </row>
    <row r="66" spans="1:9" s="3" customFormat="1" ht="15.75" x14ac:dyDescent="0.25">
      <c r="A66" s="15">
        <v>22</v>
      </c>
      <c r="B66" s="16" t="s">
        <v>54</v>
      </c>
      <c r="C66" s="15" t="s">
        <v>43</v>
      </c>
      <c r="D66" s="15">
        <v>1</v>
      </c>
      <c r="E66" s="15">
        <v>762</v>
      </c>
      <c r="F66" s="32">
        <f t="shared" si="1"/>
        <v>762</v>
      </c>
      <c r="G66" s="21"/>
    </row>
    <row r="67" spans="1:9" s="3" customFormat="1" ht="30" customHeight="1" x14ac:dyDescent="0.2">
      <c r="A67" s="15">
        <v>23</v>
      </c>
      <c r="B67" s="33" t="s">
        <v>95</v>
      </c>
      <c r="C67" s="15" t="s">
        <v>16</v>
      </c>
      <c r="D67" s="15">
        <v>120</v>
      </c>
      <c r="E67" s="15">
        <v>800</v>
      </c>
      <c r="F67" s="32">
        <f t="shared" si="1"/>
        <v>96000</v>
      </c>
      <c r="G67" s="21"/>
    </row>
    <row r="68" spans="1:9" s="3" customFormat="1" ht="30" x14ac:dyDescent="0.2">
      <c r="A68" s="15">
        <v>24</v>
      </c>
      <c r="B68" s="33" t="s">
        <v>96</v>
      </c>
      <c r="C68" s="15" t="s">
        <v>16</v>
      </c>
      <c r="D68" s="15">
        <v>2200</v>
      </c>
      <c r="E68" s="15">
        <v>800</v>
      </c>
      <c r="F68" s="32">
        <f t="shared" si="1"/>
        <v>1760000</v>
      </c>
      <c r="G68" s="21"/>
    </row>
    <row r="69" spans="1:9" s="3" customFormat="1" ht="15.75" x14ac:dyDescent="0.25">
      <c r="A69" s="20"/>
      <c r="B69" s="18" t="s">
        <v>18</v>
      </c>
      <c r="C69" s="20"/>
      <c r="D69" s="20"/>
      <c r="E69" s="20"/>
      <c r="F69" s="34">
        <f>SUM(F46:F68)</f>
        <v>8897879</v>
      </c>
      <c r="G69" s="39"/>
    </row>
    <row r="70" spans="1:9" s="1" customFormat="1" ht="15.75" x14ac:dyDescent="0.25">
      <c r="A70" s="42" t="s">
        <v>70</v>
      </c>
      <c r="B70" s="42"/>
      <c r="C70" s="42"/>
      <c r="D70" s="42"/>
      <c r="E70" s="42"/>
      <c r="F70" s="42"/>
      <c r="G70" s="38"/>
      <c r="H70" s="3"/>
      <c r="I70" s="3"/>
    </row>
    <row r="71" spans="1:9" s="3" customFormat="1" ht="15" x14ac:dyDescent="0.2">
      <c r="A71" s="15">
        <v>1</v>
      </c>
      <c r="B71" s="16" t="s">
        <v>67</v>
      </c>
      <c r="C71" s="15" t="s">
        <v>16</v>
      </c>
      <c r="D71" s="15">
        <v>8027</v>
      </c>
      <c r="E71" s="15">
        <v>125</v>
      </c>
      <c r="F71" s="32">
        <f t="shared" ref="F71:F98" si="2">D71*E71</f>
        <v>1003375</v>
      </c>
      <c r="G71" s="21"/>
    </row>
    <row r="72" spans="1:9" s="3" customFormat="1" ht="30" x14ac:dyDescent="0.2">
      <c r="A72" s="15">
        <v>2</v>
      </c>
      <c r="B72" s="16" t="s">
        <v>72</v>
      </c>
      <c r="C72" s="15" t="s">
        <v>16</v>
      </c>
      <c r="D72" s="15">
        <v>452</v>
      </c>
      <c r="E72" s="15">
        <v>800</v>
      </c>
      <c r="F72" s="32">
        <f t="shared" si="2"/>
        <v>361600</v>
      </c>
      <c r="G72" s="21"/>
    </row>
    <row r="73" spans="1:9" s="3" customFormat="1" ht="15" x14ac:dyDescent="0.2">
      <c r="A73" s="15">
        <v>3</v>
      </c>
      <c r="B73" s="16" t="s">
        <v>68</v>
      </c>
      <c r="C73" s="15" t="s">
        <v>16</v>
      </c>
      <c r="D73" s="15">
        <v>1815</v>
      </c>
      <c r="E73" s="15">
        <v>210</v>
      </c>
      <c r="F73" s="32">
        <f t="shared" si="2"/>
        <v>381150</v>
      </c>
      <c r="G73" s="21"/>
    </row>
    <row r="74" spans="1:9" s="3" customFormat="1" ht="15" x14ac:dyDescent="0.2">
      <c r="A74" s="15">
        <v>4</v>
      </c>
      <c r="B74" s="16" t="s">
        <v>69</v>
      </c>
      <c r="C74" s="15" t="s">
        <v>16</v>
      </c>
      <c r="D74" s="15">
        <v>6212</v>
      </c>
      <c r="E74" s="15">
        <v>225</v>
      </c>
      <c r="F74" s="32">
        <f t="shared" si="2"/>
        <v>1397700</v>
      </c>
      <c r="G74" s="21"/>
    </row>
    <row r="75" spans="1:9" s="30" customFormat="1" ht="15" x14ac:dyDescent="0.2">
      <c r="A75" s="15">
        <v>5</v>
      </c>
      <c r="B75" s="16" t="s">
        <v>55</v>
      </c>
      <c r="C75" s="15" t="s">
        <v>74</v>
      </c>
      <c r="D75" s="15">
        <v>85.4</v>
      </c>
      <c r="E75" s="15">
        <v>2700</v>
      </c>
      <c r="F75" s="32">
        <f t="shared" si="2"/>
        <v>230580.00000000003</v>
      </c>
      <c r="G75" s="21"/>
      <c r="H75" s="29"/>
      <c r="I75" s="29"/>
    </row>
    <row r="76" spans="1:9" s="30" customFormat="1" ht="15" x14ac:dyDescent="0.2">
      <c r="A76" s="15">
        <v>6</v>
      </c>
      <c r="B76" s="16" t="s">
        <v>56</v>
      </c>
      <c r="C76" s="15" t="s">
        <v>74</v>
      </c>
      <c r="D76" s="15">
        <v>152.9</v>
      </c>
      <c r="E76" s="15">
        <v>3011</v>
      </c>
      <c r="F76" s="32">
        <f t="shared" si="2"/>
        <v>460381.9</v>
      </c>
      <c r="G76" s="21"/>
      <c r="H76" s="29"/>
      <c r="I76" s="29"/>
    </row>
    <row r="77" spans="1:9" s="30" customFormat="1" ht="15" x14ac:dyDescent="0.2">
      <c r="A77" s="15">
        <v>7</v>
      </c>
      <c r="B77" s="16" t="s">
        <v>57</v>
      </c>
      <c r="C77" s="15" t="s">
        <v>74</v>
      </c>
      <c r="D77" s="15">
        <v>280.8</v>
      </c>
      <c r="E77" s="15">
        <v>5254</v>
      </c>
      <c r="F77" s="32">
        <f t="shared" si="2"/>
        <v>1475323.2</v>
      </c>
      <c r="G77" s="21"/>
      <c r="H77" s="29"/>
      <c r="I77" s="29"/>
    </row>
    <row r="78" spans="1:9" s="30" customFormat="1" ht="15" x14ac:dyDescent="0.2">
      <c r="A78" s="15">
        <v>8</v>
      </c>
      <c r="B78" s="16" t="s">
        <v>58</v>
      </c>
      <c r="C78" s="15" t="s">
        <v>74</v>
      </c>
      <c r="D78" s="15">
        <v>171.7</v>
      </c>
      <c r="E78" s="15">
        <v>6943</v>
      </c>
      <c r="F78" s="32">
        <f t="shared" si="2"/>
        <v>1192113.0999999999</v>
      </c>
      <c r="G78" s="21"/>
      <c r="H78" s="29"/>
      <c r="I78" s="29"/>
    </row>
    <row r="79" spans="1:9" s="30" customFormat="1" ht="15" x14ac:dyDescent="0.2">
      <c r="A79" s="15">
        <v>9</v>
      </c>
      <c r="B79" s="16" t="s">
        <v>59</v>
      </c>
      <c r="C79" s="15" t="s">
        <v>74</v>
      </c>
      <c r="D79" s="15">
        <v>132.4</v>
      </c>
      <c r="E79" s="15">
        <v>10056</v>
      </c>
      <c r="F79" s="32">
        <f t="shared" si="2"/>
        <v>1331414.4000000001</v>
      </c>
      <c r="G79" s="21"/>
      <c r="H79" s="29"/>
      <c r="I79" s="29"/>
    </row>
    <row r="80" spans="1:9" s="30" customFormat="1" ht="15" x14ac:dyDescent="0.2">
      <c r="A80" s="15">
        <v>10</v>
      </c>
      <c r="B80" s="16" t="s">
        <v>60</v>
      </c>
      <c r="C80" s="15" t="s">
        <v>74</v>
      </c>
      <c r="D80" s="15">
        <v>24.5</v>
      </c>
      <c r="E80" s="15">
        <v>7110</v>
      </c>
      <c r="F80" s="32">
        <f t="shared" si="2"/>
        <v>174195</v>
      </c>
      <c r="G80" s="21"/>
      <c r="H80" s="29"/>
      <c r="I80" s="29"/>
    </row>
    <row r="81" spans="1:9" s="30" customFormat="1" ht="15" x14ac:dyDescent="0.2">
      <c r="A81" s="15">
        <v>11</v>
      </c>
      <c r="B81" s="16" t="s">
        <v>61</v>
      </c>
      <c r="C81" s="15" t="s">
        <v>74</v>
      </c>
      <c r="D81" s="15">
        <v>115.2</v>
      </c>
      <c r="E81" s="15">
        <v>8982</v>
      </c>
      <c r="F81" s="32">
        <f t="shared" si="2"/>
        <v>1034726.4</v>
      </c>
      <c r="G81" s="21"/>
      <c r="H81" s="29"/>
      <c r="I81" s="29"/>
    </row>
    <row r="82" spans="1:9" s="30" customFormat="1" ht="15" x14ac:dyDescent="0.2">
      <c r="A82" s="15">
        <v>12</v>
      </c>
      <c r="B82" s="16" t="s">
        <v>62</v>
      </c>
      <c r="C82" s="15" t="s">
        <v>74</v>
      </c>
      <c r="D82" s="15">
        <v>40.5</v>
      </c>
      <c r="E82" s="15">
        <v>13254</v>
      </c>
      <c r="F82" s="32">
        <f t="shared" si="2"/>
        <v>536787</v>
      </c>
      <c r="G82" s="21"/>
      <c r="H82" s="29"/>
      <c r="I82" s="29"/>
    </row>
    <row r="83" spans="1:9" s="30" customFormat="1" ht="45" x14ac:dyDescent="0.2">
      <c r="A83" s="15">
        <v>13</v>
      </c>
      <c r="B83" s="16" t="s">
        <v>77</v>
      </c>
      <c r="C83" s="15" t="s">
        <v>43</v>
      </c>
      <c r="D83" s="15">
        <v>8</v>
      </c>
      <c r="E83" s="15">
        <v>27749</v>
      </c>
      <c r="F83" s="32">
        <f t="shared" si="2"/>
        <v>221992</v>
      </c>
      <c r="G83" s="21"/>
      <c r="H83" s="29"/>
      <c r="I83" s="29"/>
    </row>
    <row r="84" spans="1:9" s="30" customFormat="1" ht="45" x14ac:dyDescent="0.2">
      <c r="A84" s="15">
        <v>14</v>
      </c>
      <c r="B84" s="16" t="s">
        <v>78</v>
      </c>
      <c r="C84" s="15" t="s">
        <v>43</v>
      </c>
      <c r="D84" s="15">
        <v>10</v>
      </c>
      <c r="E84" s="15">
        <v>32355</v>
      </c>
      <c r="F84" s="32">
        <f t="shared" si="2"/>
        <v>323550</v>
      </c>
      <c r="G84" s="21"/>
      <c r="H84" s="29"/>
      <c r="I84" s="29"/>
    </row>
    <row r="85" spans="1:9" s="30" customFormat="1" ht="45" x14ac:dyDescent="0.2">
      <c r="A85" s="15">
        <v>15</v>
      </c>
      <c r="B85" s="16" t="s">
        <v>79</v>
      </c>
      <c r="C85" s="15" t="s">
        <v>43</v>
      </c>
      <c r="D85" s="15">
        <v>5</v>
      </c>
      <c r="E85" s="15">
        <v>41890</v>
      </c>
      <c r="F85" s="32">
        <f t="shared" ref="F85" si="3">D85*E85</f>
        <v>209450</v>
      </c>
      <c r="G85" s="21"/>
      <c r="H85" s="29"/>
      <c r="I85" s="29"/>
    </row>
    <row r="86" spans="1:9" s="30" customFormat="1" ht="45" x14ac:dyDescent="0.2">
      <c r="A86" s="15">
        <v>15</v>
      </c>
      <c r="B86" s="16" t="s">
        <v>80</v>
      </c>
      <c r="C86" s="15" t="s">
        <v>43</v>
      </c>
      <c r="D86" s="15">
        <v>10</v>
      </c>
      <c r="E86" s="15">
        <v>58265</v>
      </c>
      <c r="F86" s="32">
        <f t="shared" si="2"/>
        <v>582650</v>
      </c>
      <c r="G86" s="21"/>
      <c r="H86" s="29"/>
      <c r="I86" s="29"/>
    </row>
    <row r="87" spans="1:9" s="30" customFormat="1" ht="45" x14ac:dyDescent="0.2">
      <c r="A87" s="15">
        <v>16</v>
      </c>
      <c r="B87" s="16" t="s">
        <v>81</v>
      </c>
      <c r="C87" s="15" t="s">
        <v>43</v>
      </c>
      <c r="D87" s="15">
        <v>5</v>
      </c>
      <c r="E87" s="15">
        <v>66905</v>
      </c>
      <c r="F87" s="32">
        <f t="shared" ref="F87:F88" si="4">D87*E87</f>
        <v>334525</v>
      </c>
      <c r="G87" s="21"/>
      <c r="H87" s="29"/>
      <c r="I87" s="29"/>
    </row>
    <row r="88" spans="1:9" s="30" customFormat="1" ht="45" x14ac:dyDescent="0.2">
      <c r="A88" s="15">
        <v>17</v>
      </c>
      <c r="B88" s="16" t="s">
        <v>82</v>
      </c>
      <c r="C88" s="15" t="s">
        <v>43</v>
      </c>
      <c r="D88" s="15">
        <v>3</v>
      </c>
      <c r="E88" s="15">
        <v>81536</v>
      </c>
      <c r="F88" s="32">
        <f t="shared" si="4"/>
        <v>244608</v>
      </c>
      <c r="G88" s="21"/>
      <c r="H88" s="29"/>
      <c r="I88" s="29"/>
    </row>
    <row r="89" spans="1:9" s="30" customFormat="1" ht="30" x14ac:dyDescent="0.2">
      <c r="A89" s="15">
        <v>18</v>
      </c>
      <c r="B89" s="16" t="s">
        <v>83</v>
      </c>
      <c r="C89" s="15" t="s">
        <v>43</v>
      </c>
      <c r="D89" s="15">
        <v>9</v>
      </c>
      <c r="E89" s="15">
        <v>15936</v>
      </c>
      <c r="F89" s="32">
        <f t="shared" si="2"/>
        <v>143424</v>
      </c>
      <c r="G89" s="21"/>
      <c r="H89" s="29"/>
      <c r="I89" s="29"/>
    </row>
    <row r="90" spans="1:9" s="30" customFormat="1" ht="15" x14ac:dyDescent="0.2">
      <c r="A90" s="15">
        <v>19</v>
      </c>
      <c r="B90" s="16" t="s">
        <v>25</v>
      </c>
      <c r="C90" s="15" t="s">
        <v>43</v>
      </c>
      <c r="D90" s="15">
        <v>1</v>
      </c>
      <c r="E90" s="15">
        <v>58400</v>
      </c>
      <c r="F90" s="32">
        <f t="shared" si="2"/>
        <v>58400</v>
      </c>
      <c r="G90" s="21"/>
      <c r="H90" s="29"/>
      <c r="I90" s="29"/>
    </row>
    <row r="91" spans="1:9" s="30" customFormat="1" ht="75" x14ac:dyDescent="0.2">
      <c r="A91" s="15">
        <v>20</v>
      </c>
      <c r="B91" s="16" t="s">
        <v>87</v>
      </c>
      <c r="C91" s="15" t="s">
        <v>43</v>
      </c>
      <c r="D91" s="15">
        <v>1</v>
      </c>
      <c r="E91" s="15">
        <v>3195000</v>
      </c>
      <c r="F91" s="32">
        <f t="shared" si="2"/>
        <v>3195000</v>
      </c>
      <c r="G91" s="21"/>
      <c r="H91" s="29"/>
      <c r="I91" s="29"/>
    </row>
    <row r="92" spans="1:9" s="30" customFormat="1" ht="30" x14ac:dyDescent="0.2">
      <c r="A92" s="15">
        <v>21</v>
      </c>
      <c r="B92" s="33" t="s">
        <v>95</v>
      </c>
      <c r="C92" s="15" t="s">
        <v>16</v>
      </c>
      <c r="D92" s="15">
        <v>340</v>
      </c>
      <c r="E92" s="15">
        <v>800</v>
      </c>
      <c r="F92" s="32">
        <f t="shared" si="2"/>
        <v>272000</v>
      </c>
      <c r="G92" s="21"/>
      <c r="H92" s="29"/>
      <c r="I92" s="29"/>
    </row>
    <row r="93" spans="1:9" s="30" customFormat="1" ht="30" x14ac:dyDescent="0.2">
      <c r="A93" s="15">
        <v>22</v>
      </c>
      <c r="B93" s="33" t="s">
        <v>96</v>
      </c>
      <c r="C93" s="15" t="s">
        <v>16</v>
      </c>
      <c r="D93" s="15">
        <v>5420</v>
      </c>
      <c r="E93" s="15">
        <v>800</v>
      </c>
      <c r="F93" s="32">
        <f t="shared" si="2"/>
        <v>4336000</v>
      </c>
      <c r="G93" s="21"/>
      <c r="H93" s="29"/>
    </row>
    <row r="94" spans="1:9" s="30" customFormat="1" ht="15" x14ac:dyDescent="0.2">
      <c r="A94" s="15">
        <v>23</v>
      </c>
      <c r="B94" s="16" t="s">
        <v>90</v>
      </c>
      <c r="C94" s="15" t="s">
        <v>74</v>
      </c>
      <c r="D94" s="15">
        <v>49</v>
      </c>
      <c r="E94" s="15">
        <v>4100</v>
      </c>
      <c r="F94" s="32">
        <f t="shared" si="2"/>
        <v>200900</v>
      </c>
      <c r="G94" s="21"/>
      <c r="H94" s="29"/>
    </row>
    <row r="95" spans="1:9" s="30" customFormat="1" ht="15" x14ac:dyDescent="0.2">
      <c r="A95" s="15">
        <v>24</v>
      </c>
      <c r="B95" s="16" t="s">
        <v>91</v>
      </c>
      <c r="C95" s="15" t="s">
        <v>74</v>
      </c>
      <c r="D95" s="15">
        <v>16</v>
      </c>
      <c r="E95" s="15">
        <v>5987</v>
      </c>
      <c r="F95" s="32">
        <f t="shared" si="2"/>
        <v>95792</v>
      </c>
      <c r="G95" s="21"/>
      <c r="H95" s="29"/>
    </row>
    <row r="96" spans="1:9" s="30" customFormat="1" ht="15" customHeight="1" x14ac:dyDescent="0.2">
      <c r="A96" s="15">
        <v>25</v>
      </c>
      <c r="B96" s="16" t="s">
        <v>92</v>
      </c>
      <c r="C96" s="15" t="s">
        <v>74</v>
      </c>
      <c r="D96" s="15">
        <v>115</v>
      </c>
      <c r="E96" s="15">
        <v>6776</v>
      </c>
      <c r="F96" s="32">
        <f t="shared" si="2"/>
        <v>779240</v>
      </c>
      <c r="G96" s="21"/>
      <c r="H96" s="29"/>
    </row>
    <row r="97" spans="1:9" s="30" customFormat="1" ht="15" x14ac:dyDescent="0.2">
      <c r="A97" s="15">
        <v>26</v>
      </c>
      <c r="B97" s="16" t="s">
        <v>93</v>
      </c>
      <c r="C97" s="15" t="s">
        <v>74</v>
      </c>
      <c r="D97" s="15">
        <v>54</v>
      </c>
      <c r="E97" s="15">
        <v>7060</v>
      </c>
      <c r="F97" s="32">
        <f t="shared" si="2"/>
        <v>381240</v>
      </c>
      <c r="G97" s="21"/>
      <c r="H97" s="29"/>
    </row>
    <row r="98" spans="1:9" s="30" customFormat="1" ht="15" x14ac:dyDescent="0.2">
      <c r="A98" s="15">
        <v>27</v>
      </c>
      <c r="B98" s="16" t="s">
        <v>94</v>
      </c>
      <c r="C98" s="15" t="s">
        <v>74</v>
      </c>
      <c r="D98" s="15">
        <v>62</v>
      </c>
      <c r="E98" s="15">
        <v>8790</v>
      </c>
      <c r="F98" s="32">
        <f t="shared" si="2"/>
        <v>544980</v>
      </c>
      <c r="G98" s="21"/>
      <c r="H98" s="29"/>
    </row>
    <row r="99" spans="1:9" s="3" customFormat="1" ht="15.75" x14ac:dyDescent="0.25">
      <c r="A99" s="20"/>
      <c r="B99" s="18" t="s">
        <v>18</v>
      </c>
      <c r="C99" s="20"/>
      <c r="D99" s="20"/>
      <c r="E99" s="20"/>
      <c r="F99" s="34">
        <f>SUM(F71:F98)</f>
        <v>21503097</v>
      </c>
      <c r="G99" s="39"/>
    </row>
    <row r="100" spans="1:9" s="1" customFormat="1" ht="23.25" x14ac:dyDescent="0.35">
      <c r="A100" s="21"/>
      <c r="B100" s="22" t="s">
        <v>19</v>
      </c>
      <c r="C100" s="21"/>
      <c r="D100" s="21"/>
      <c r="E100" s="21"/>
      <c r="F100" s="23">
        <f>+F99+F69+F44</f>
        <v>40550768</v>
      </c>
      <c r="G100" s="23"/>
      <c r="H100" s="3"/>
      <c r="I100" s="3"/>
    </row>
    <row r="101" spans="1:9" s="1" customFormat="1" ht="15.75" customHeight="1" x14ac:dyDescent="0.25">
      <c r="A101" s="24"/>
      <c r="B101" s="25" t="s">
        <v>20</v>
      </c>
      <c r="C101" s="24"/>
      <c r="D101" s="24"/>
      <c r="F101" s="26">
        <f>F100*18/118</f>
        <v>6185710.3728813557</v>
      </c>
      <c r="G101" s="26"/>
      <c r="H101" s="3"/>
      <c r="I101" s="3"/>
    </row>
    <row r="102" spans="1:9" s="1" customFormat="1" ht="15" customHeight="1" x14ac:dyDescent="0.2">
      <c r="E102" s="27"/>
      <c r="F102" s="2"/>
      <c r="G102" s="2"/>
      <c r="H102" s="3"/>
      <c r="I102" s="3"/>
    </row>
    <row r="103" spans="1:9" s="1" customFormat="1" ht="15.75" x14ac:dyDescent="0.25">
      <c r="E103" s="25"/>
      <c r="G103" s="23"/>
    </row>
    <row r="104" spans="1:9" s="1" customFormat="1" ht="15" x14ac:dyDescent="0.2">
      <c r="G104" s="2"/>
    </row>
    <row r="105" spans="1:9" s="1" customFormat="1" ht="15" x14ac:dyDescent="0.2">
      <c r="F105" s="2"/>
      <c r="G105" s="2"/>
    </row>
    <row r="106" spans="1:9" s="1" customFormat="1" ht="15" x14ac:dyDescent="0.2">
      <c r="F106" s="2"/>
      <c r="G106" s="2"/>
    </row>
    <row r="107" spans="1:9" s="1" customFormat="1" ht="15" x14ac:dyDescent="0.2">
      <c r="F107" s="2"/>
      <c r="G107" s="2"/>
    </row>
    <row r="108" spans="1:9" s="1" customFormat="1" ht="15" x14ac:dyDescent="0.2">
      <c r="F108" s="2"/>
      <c r="G108" s="2"/>
    </row>
    <row r="109" spans="1:9" s="1" customFormat="1" ht="15" x14ac:dyDescent="0.2">
      <c r="F109" s="2"/>
      <c r="G109" s="2"/>
    </row>
    <row r="110" spans="1:9" s="1" customFormat="1" ht="15" x14ac:dyDescent="0.2">
      <c r="F110" s="2"/>
      <c r="G110" s="2"/>
    </row>
    <row r="111" spans="1:9" s="1" customFormat="1" ht="15" x14ac:dyDescent="0.2">
      <c r="F111" s="2"/>
      <c r="G111" s="2"/>
    </row>
    <row r="112" spans="1:9" s="1" customFormat="1" ht="15" x14ac:dyDescent="0.2">
      <c r="F112" s="2"/>
      <c r="G112" s="2"/>
    </row>
    <row r="113" spans="2:7" s="1" customFormat="1" ht="15" x14ac:dyDescent="0.2">
      <c r="F113" s="2"/>
      <c r="G113" s="2"/>
    </row>
    <row r="114" spans="2:7" s="1" customFormat="1" ht="15" x14ac:dyDescent="0.2">
      <c r="F114" s="2"/>
      <c r="G114" s="2"/>
    </row>
    <row r="115" spans="2:7" s="1" customFormat="1" ht="15" x14ac:dyDescent="0.2">
      <c r="F115" s="2"/>
      <c r="G115" s="2"/>
    </row>
    <row r="116" spans="2:7" s="1" customFormat="1" ht="15" x14ac:dyDescent="0.2">
      <c r="F116" s="2"/>
      <c r="G116" s="2"/>
    </row>
    <row r="117" spans="2:7" s="1" customFormat="1" ht="15" x14ac:dyDescent="0.2">
      <c r="F117" s="2"/>
      <c r="G117" s="2"/>
    </row>
    <row r="118" spans="2:7" s="1" customFormat="1" ht="15" x14ac:dyDescent="0.2">
      <c r="F118" s="2"/>
      <c r="G118" s="2"/>
    </row>
    <row r="119" spans="2:7" s="1" customFormat="1" ht="15" x14ac:dyDescent="0.2">
      <c r="F119" s="2"/>
      <c r="G119" s="2"/>
    </row>
    <row r="120" spans="2:7" s="1" customFormat="1" ht="15" x14ac:dyDescent="0.2">
      <c r="F120" s="2"/>
      <c r="G120" s="2"/>
    </row>
    <row r="121" spans="2:7" s="1" customFormat="1" ht="15" x14ac:dyDescent="0.2">
      <c r="F121" s="2"/>
      <c r="G121" s="2"/>
    </row>
    <row r="122" spans="2:7" s="1" customFormat="1" ht="15" x14ac:dyDescent="0.2">
      <c r="F122" s="2"/>
      <c r="G122" s="2"/>
    </row>
    <row r="123" spans="2:7" s="1" customFormat="1" ht="15" x14ac:dyDescent="0.2">
      <c r="F123" s="2"/>
      <c r="G123" s="2"/>
    </row>
    <row r="124" spans="2:7" s="1" customFormat="1" ht="15" x14ac:dyDescent="0.2">
      <c r="B124"/>
      <c r="C124"/>
      <c r="D124"/>
      <c r="E124"/>
      <c r="F124" s="2"/>
      <c r="G124" s="2"/>
    </row>
    <row r="125" spans="2:7" s="1" customFormat="1" ht="15" x14ac:dyDescent="0.2">
      <c r="B125"/>
      <c r="C125"/>
      <c r="D125"/>
      <c r="E125"/>
      <c r="F125" s="2"/>
      <c r="G125" s="2"/>
    </row>
    <row r="126" spans="2:7" s="1" customFormat="1" ht="15" x14ac:dyDescent="0.2">
      <c r="B126"/>
      <c r="C126"/>
      <c r="D126"/>
      <c r="E126"/>
      <c r="F126" s="2"/>
      <c r="G126" s="2"/>
    </row>
    <row r="127" spans="2:7" s="1" customFormat="1" ht="15" x14ac:dyDescent="0.2">
      <c r="B127"/>
      <c r="C127"/>
      <c r="D127"/>
      <c r="E127"/>
      <c r="F127" s="2"/>
      <c r="G127" s="2"/>
    </row>
    <row r="128" spans="2:7" s="1" customFormat="1" ht="15" x14ac:dyDescent="0.2">
      <c r="B128"/>
      <c r="C128"/>
      <c r="D128"/>
      <c r="E128"/>
      <c r="F128" s="2"/>
      <c r="G128" s="2"/>
    </row>
    <row r="129" spans="2:7" s="1" customFormat="1" ht="15" x14ac:dyDescent="0.2">
      <c r="B129"/>
      <c r="C129"/>
      <c r="D129"/>
      <c r="E129"/>
      <c r="F129" s="2"/>
      <c r="G129" s="2"/>
    </row>
    <row r="130" spans="2:7" s="1" customFormat="1" ht="15" x14ac:dyDescent="0.2">
      <c r="B130"/>
      <c r="C130"/>
      <c r="D130"/>
      <c r="E130"/>
      <c r="F130" s="2"/>
      <c r="G130" s="2"/>
    </row>
    <row r="131" spans="2:7" s="1" customFormat="1" ht="15" x14ac:dyDescent="0.2">
      <c r="B131"/>
      <c r="C131"/>
      <c r="D131"/>
      <c r="E131"/>
      <c r="F131" s="2"/>
      <c r="G131" s="2"/>
    </row>
    <row r="132" spans="2:7" s="1" customFormat="1" ht="15" x14ac:dyDescent="0.2">
      <c r="B132"/>
      <c r="C132"/>
      <c r="D132"/>
      <c r="E132"/>
      <c r="F132" s="2"/>
      <c r="G132" s="2"/>
    </row>
    <row r="133" spans="2:7" s="1" customFormat="1" ht="15" x14ac:dyDescent="0.2">
      <c r="B133"/>
      <c r="C133"/>
      <c r="D133"/>
      <c r="E133"/>
      <c r="F133" s="2"/>
      <c r="G133" s="2"/>
    </row>
    <row r="134" spans="2:7" s="1" customFormat="1" ht="15" x14ac:dyDescent="0.2">
      <c r="B134"/>
      <c r="C134"/>
      <c r="D134"/>
      <c r="E134"/>
      <c r="F134" s="2"/>
      <c r="G134" s="2"/>
    </row>
    <row r="135" spans="2:7" s="1" customFormat="1" ht="15" x14ac:dyDescent="0.2">
      <c r="B135"/>
      <c r="C135"/>
      <c r="D135"/>
      <c r="E135"/>
      <c r="F135" s="2"/>
      <c r="G135" s="2"/>
    </row>
    <row r="136" spans="2:7" s="1" customFormat="1" ht="15" x14ac:dyDescent="0.2">
      <c r="B136"/>
      <c r="C136"/>
      <c r="D136"/>
      <c r="E136"/>
      <c r="F136" s="2"/>
      <c r="G136" s="2"/>
    </row>
    <row r="137" spans="2:7" s="1" customFormat="1" ht="15" x14ac:dyDescent="0.2">
      <c r="B137"/>
      <c r="C137"/>
      <c r="D137"/>
      <c r="E137"/>
      <c r="F137" s="2"/>
      <c r="G137" s="2"/>
    </row>
    <row r="138" spans="2:7" s="1" customFormat="1" ht="15" x14ac:dyDescent="0.2">
      <c r="B138"/>
      <c r="C138"/>
      <c r="D138"/>
      <c r="E138"/>
      <c r="F138" s="2"/>
      <c r="G138" s="2"/>
    </row>
  </sheetData>
  <mergeCells count="4">
    <mergeCell ref="A1:F1"/>
    <mergeCell ref="A7:F7"/>
    <mergeCell ref="A45:F45"/>
    <mergeCell ref="A70:F70"/>
  </mergeCells>
  <pageMargins left="0.39370078740157483" right="0" top="0.39370078740157483" bottom="0.39370078740157483" header="0.51181102362204722" footer="0.51181102362204722"/>
  <pageSetup paperSize="9" scale="57" fitToHeight="0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TSK-acer</dc:creator>
  <cp:lastModifiedBy>Тигран</cp:lastModifiedBy>
  <dcterms:created xsi:type="dcterms:W3CDTF">2015-07-17T08:13:24Z</dcterms:created>
  <dcterms:modified xsi:type="dcterms:W3CDTF">2015-07-24T10:42:06Z</dcterms:modified>
</cp:coreProperties>
</file>