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2435" windowHeight="1207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E29" i="1" l="1"/>
  <c r="E27" i="1"/>
  <c r="E26" i="1"/>
  <c r="E25" i="1"/>
  <c r="E22" i="1"/>
  <c r="E24" i="1"/>
  <c r="E20" i="1"/>
  <c r="E19" i="1"/>
  <c r="E18" i="1"/>
  <c r="E17" i="1"/>
  <c r="E15" i="1"/>
  <c r="C12" i="1"/>
  <c r="C11" i="1"/>
  <c r="D4" i="1"/>
  <c r="D7" i="1"/>
  <c r="D9" i="1" s="1"/>
  <c r="C7" i="1"/>
  <c r="D6" i="1"/>
  <c r="C6" i="1"/>
  <c r="C5" i="1"/>
  <c r="D3" i="1"/>
  <c r="C3" i="1"/>
</calcChain>
</file>

<file path=xl/sharedStrings.xml><?xml version="1.0" encoding="utf-8"?>
<sst xmlns="http://schemas.openxmlformats.org/spreadsheetml/2006/main" count="54" uniqueCount="45">
  <si>
    <t>грунт планировки территории</t>
  </si>
  <si>
    <t>поправка на уплотнение</t>
  </si>
  <si>
    <t>замена непригодного грунта</t>
  </si>
  <si>
    <t>Итого</t>
  </si>
  <si>
    <t xml:space="preserve"> недостаток пригодного грунта</t>
  </si>
  <si>
    <t>вытесненный грунт</t>
  </si>
  <si>
    <t>- в карьере</t>
  </si>
  <si>
    <t>- предварительно срезанный</t>
  </si>
  <si>
    <t>используемый для озеленения</t>
  </si>
  <si>
    <t>избыток пл.грунта (на вывоз)</t>
  </si>
  <si>
    <t>плодородный грунт, в т.ч:</t>
  </si>
  <si>
    <t>Срезка растительного грунта бульдозером</t>
  </si>
  <si>
    <t>м3</t>
  </si>
  <si>
    <t>1)</t>
  </si>
  <si>
    <t>2)</t>
  </si>
  <si>
    <t>(разработка грунта 1гр. бульдозером)</t>
  </si>
  <si>
    <t>Погрузка раст.грунта</t>
  </si>
  <si>
    <t>Вывоз на ? км</t>
  </si>
  <si>
    <t>3)</t>
  </si>
  <si>
    <t>(разработка грунта 1гр. экскаватором с погрузкой на а/м)</t>
  </si>
  <si>
    <t>т</t>
  </si>
  <si>
    <t>Набор работ (расценок) для сметы</t>
  </si>
  <si>
    <t>Ед.изм</t>
  </si>
  <si>
    <t>Кол-во</t>
  </si>
  <si>
    <t>4)</t>
  </si>
  <si>
    <t>Разработка выемки</t>
  </si>
  <si>
    <r>
      <t xml:space="preserve">(разработка грунта </t>
    </r>
    <r>
      <rPr>
        <b/>
        <sz val="11"/>
        <color rgb="FF0000FF"/>
        <rFont val="Calibri"/>
        <family val="2"/>
        <charset val="204"/>
        <scheme val="minor"/>
      </rPr>
      <t>2гр.</t>
    </r>
    <r>
      <rPr>
        <sz val="11"/>
        <color theme="1"/>
        <rFont val="Calibri"/>
        <family val="2"/>
        <charset val="204"/>
        <scheme val="minor"/>
      </rPr>
      <t xml:space="preserve"> бульдозером с перемещением до </t>
    </r>
    <r>
      <rPr>
        <b/>
        <sz val="11"/>
        <color rgb="FF0000FF"/>
        <rFont val="Calibri"/>
        <family val="2"/>
        <charset val="204"/>
        <scheme val="minor"/>
      </rPr>
      <t>50</t>
    </r>
    <r>
      <rPr>
        <sz val="11"/>
        <color theme="1"/>
        <rFont val="Calibri"/>
        <family val="2"/>
        <charset val="204"/>
        <scheme val="minor"/>
      </rPr>
      <t xml:space="preserve"> м)</t>
    </r>
  </si>
  <si>
    <t>5)</t>
  </si>
  <si>
    <t>Засыпка котлована привозным грунтом</t>
  </si>
  <si>
    <t>(песок по ССЦ + разработка бульдозером)</t>
  </si>
  <si>
    <t>6)</t>
  </si>
  <si>
    <t>Уплотнение грунта</t>
  </si>
  <si>
    <t>7)</t>
  </si>
  <si>
    <t>полив водой уплотняемой насыпи</t>
  </si>
  <si>
    <t>8)</t>
  </si>
  <si>
    <t>планировка механизированным способом</t>
  </si>
  <si>
    <t>Насыпь, м3</t>
  </si>
  <si>
    <t>Выемка, м3</t>
  </si>
  <si>
    <t>м2</t>
  </si>
  <si>
    <t>9)</t>
  </si>
  <si>
    <t>надвижка растительного грунта</t>
  </si>
  <si>
    <t>10)</t>
  </si>
  <si>
    <t>посев трав</t>
  </si>
  <si>
    <t>посадка деревьев и кустарников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</si>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</sst>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workbookViewId="0">
      <selection activeCell="E30" sqref="E30"/>
    </sheetView>
  </sheetViews>
  <sheetFormatPr defaultRowHeight="15" x14ac:dyDescent="0.25"/>
  <cols>
    <col min="1" max="1" width="7" style="4" customWidth="1"/>
    <col min="2" max="2" width="30.85546875" customWidth="1"/>
    <col min="3" max="4" width="11" customWidth="1"/>
    <col min="5" max="5" width="9.140625" style="9"/>
  </cols>
  <sheetData>
    <row r="2" spans="1:9" x14ac:dyDescent="0.25">
      <c r="C2" t="s">
        <v>36</v>
      </c>
      <c r="D2" t="s">
        <v>37</v>
      </c>
    </row>
    <row r="3" spans="1:9" ht="18" customHeight="1" x14ac:dyDescent="0.25">
      <c r="A3" s="4">
        <v>1</v>
      </c>
      <c r="B3" s="13" t="s">
        <v>0</v>
      </c>
      <c r="C3" s="2">
        <f>4656</f>
        <v>4656</v>
      </c>
      <c r="D3" s="2">
        <f>1294</f>
        <v>1294</v>
      </c>
      <c r="E3" s="10"/>
      <c r="F3" s="2"/>
    </row>
    <row r="4" spans="1:9" ht="18" customHeight="1" x14ac:dyDescent="0.25">
      <c r="A4" s="4">
        <v>2</v>
      </c>
      <c r="B4" s="13" t="s">
        <v>5</v>
      </c>
      <c r="C4" s="2"/>
      <c r="D4" s="2">
        <f>728+81+377+171</f>
        <v>1357</v>
      </c>
      <c r="E4" s="10"/>
      <c r="F4" s="2"/>
    </row>
    <row r="5" spans="1:9" ht="18" customHeight="1" x14ac:dyDescent="0.25">
      <c r="A5" s="4">
        <v>3</v>
      </c>
      <c r="B5" s="13" t="s">
        <v>1</v>
      </c>
      <c r="C5" s="2">
        <f>C3*1.1-C3</f>
        <v>465.60000000000036</v>
      </c>
      <c r="D5" s="2"/>
      <c r="E5" s="10"/>
      <c r="F5" s="2"/>
    </row>
    <row r="6" spans="1:9" ht="18" customHeight="1" x14ac:dyDescent="0.25">
      <c r="A6" s="4">
        <v>4</v>
      </c>
      <c r="B6" s="13" t="s">
        <v>2</v>
      </c>
      <c r="C6" s="6">
        <f>2462</f>
        <v>2462</v>
      </c>
      <c r="D6" s="7">
        <f>C6</f>
        <v>2462</v>
      </c>
      <c r="E6" s="12" t="s">
        <v>6</v>
      </c>
      <c r="F6" s="2"/>
    </row>
    <row r="7" spans="1:9" ht="18" customHeight="1" x14ac:dyDescent="0.25">
      <c r="B7" s="3" t="s">
        <v>3</v>
      </c>
      <c r="C7" s="2">
        <f>SUM(C3:C6)</f>
        <v>7583.6</v>
      </c>
      <c r="D7" s="2">
        <f>SUM(D3:D6)</f>
        <v>5113</v>
      </c>
      <c r="E7" s="10"/>
      <c r="F7" s="2"/>
    </row>
    <row r="8" spans="1:9" ht="18" customHeight="1" x14ac:dyDescent="0.25">
      <c r="B8" s="3"/>
      <c r="C8" s="2"/>
      <c r="D8" s="2"/>
      <c r="E8" s="10"/>
      <c r="F8" s="2"/>
    </row>
    <row r="9" spans="1:9" ht="18" customHeight="1" x14ac:dyDescent="0.25">
      <c r="A9" s="4">
        <v>5</v>
      </c>
      <c r="B9" s="13" t="s">
        <v>4</v>
      </c>
      <c r="C9" s="2"/>
      <c r="D9" s="2">
        <f>C7-D7</f>
        <v>2470.6000000000004</v>
      </c>
      <c r="E9" s="10"/>
      <c r="F9" s="2"/>
    </row>
    <row r="10" spans="1:9" ht="18" customHeight="1" x14ac:dyDescent="0.25">
      <c r="A10" s="4">
        <v>6</v>
      </c>
      <c r="B10" s="13" t="s">
        <v>10</v>
      </c>
      <c r="D10" s="8">
        <v>972</v>
      </c>
      <c r="E10" s="12" t="s">
        <v>7</v>
      </c>
      <c r="F10" s="2"/>
    </row>
    <row r="11" spans="1:9" ht="18" customHeight="1" x14ac:dyDescent="0.25">
      <c r="B11" s="3" t="s">
        <v>8</v>
      </c>
      <c r="C11" s="2">
        <f>297</f>
        <v>297</v>
      </c>
      <c r="D11" s="2"/>
      <c r="E11" s="10"/>
      <c r="F11" s="2"/>
    </row>
    <row r="12" spans="1:9" x14ac:dyDescent="0.25">
      <c r="B12" s="3" t="s">
        <v>9</v>
      </c>
      <c r="C12" s="14">
        <f>675</f>
        <v>675</v>
      </c>
      <c r="D12" s="14"/>
      <c r="E12" s="10"/>
      <c r="F12" s="2"/>
    </row>
    <row r="13" spans="1:9" x14ac:dyDescent="0.25">
      <c r="B13" s="3"/>
      <c r="C13" s="2"/>
      <c r="D13" s="2"/>
      <c r="E13" s="10"/>
      <c r="F13" s="2"/>
    </row>
    <row r="14" spans="1:9" x14ac:dyDescent="0.25">
      <c r="B14" s="15" t="s">
        <v>21</v>
      </c>
      <c r="C14" s="2"/>
      <c r="D14" s="5" t="s">
        <v>22</v>
      </c>
      <c r="E14" s="11" t="s">
        <v>23</v>
      </c>
      <c r="F14" s="2"/>
    </row>
    <row r="15" spans="1:9" ht="19.5" customHeight="1" x14ac:dyDescent="0.25">
      <c r="A15" s="4" t="s">
        <v>13</v>
      </c>
      <c r="B15" s="13" t="s">
        <v>11</v>
      </c>
      <c r="C15" s="2"/>
      <c r="D15" s="2" t="s">
        <v>12</v>
      </c>
      <c r="E15" s="2">
        <f>D10</f>
        <v>972</v>
      </c>
      <c r="F15" s="2"/>
      <c r="G15" s="1"/>
      <c r="H15" s="1"/>
      <c r="I15" s="1"/>
    </row>
    <row r="16" spans="1:9" x14ac:dyDescent="0.25">
      <c r="B16" s="13" t="s">
        <v>15</v>
      </c>
      <c r="C16" s="2"/>
      <c r="D16" s="2"/>
      <c r="E16" s="2"/>
      <c r="F16" s="2"/>
      <c r="G16" s="1"/>
      <c r="H16" s="1"/>
      <c r="I16" s="1"/>
    </row>
    <row r="17" spans="1:9" ht="16.5" customHeight="1" x14ac:dyDescent="0.25">
      <c r="A17" s="4" t="s">
        <v>14</v>
      </c>
      <c r="B17" s="13" t="s">
        <v>16</v>
      </c>
      <c r="C17" s="2"/>
      <c r="D17" s="2" t="s">
        <v>12</v>
      </c>
      <c r="E17" s="2">
        <f>C12</f>
        <v>675</v>
      </c>
      <c r="F17" s="2"/>
      <c r="G17" s="1"/>
      <c r="H17" s="1"/>
      <c r="I17" s="1"/>
    </row>
    <row r="18" spans="1:9" x14ac:dyDescent="0.25">
      <c r="B18" s="13" t="s">
        <v>19</v>
      </c>
      <c r="C18" s="2"/>
      <c r="D18" s="2" t="s">
        <v>20</v>
      </c>
      <c r="E18" s="2">
        <f>C12*1.2</f>
        <v>810</v>
      </c>
      <c r="F18" s="2"/>
      <c r="G18" s="1"/>
      <c r="H18" s="1"/>
      <c r="I18" s="1"/>
    </row>
    <row r="19" spans="1:9" x14ac:dyDescent="0.25">
      <c r="A19" s="4" t="s">
        <v>18</v>
      </c>
      <c r="B19" s="13" t="s">
        <v>17</v>
      </c>
      <c r="C19" s="2"/>
      <c r="D19" s="2" t="s">
        <v>20</v>
      </c>
      <c r="E19" s="2">
        <f>E18</f>
        <v>810</v>
      </c>
      <c r="F19" s="2"/>
      <c r="G19" s="1"/>
      <c r="H19" s="1"/>
      <c r="I19" s="1"/>
    </row>
    <row r="20" spans="1:9" x14ac:dyDescent="0.25">
      <c r="A20" s="4" t="s">
        <v>24</v>
      </c>
      <c r="B20" s="13" t="s">
        <v>25</v>
      </c>
      <c r="C20" s="2"/>
      <c r="D20" s="2" t="s">
        <v>12</v>
      </c>
      <c r="E20" s="2">
        <f>D3+D4</f>
        <v>2651</v>
      </c>
      <c r="F20" s="2"/>
      <c r="G20" s="1"/>
      <c r="H20" s="1"/>
      <c r="I20" s="1"/>
    </row>
    <row r="21" spans="1:9" x14ac:dyDescent="0.25">
      <c r="B21" s="13" t="s">
        <v>26</v>
      </c>
      <c r="C21" s="2"/>
      <c r="D21" s="2"/>
      <c r="E21" s="2"/>
      <c r="F21" s="2"/>
      <c r="G21" s="1"/>
      <c r="H21" s="1"/>
      <c r="I21" s="1"/>
    </row>
    <row r="22" spans="1:9" ht="21" customHeight="1" x14ac:dyDescent="0.25">
      <c r="A22" s="4" t="s">
        <v>27</v>
      </c>
      <c r="B22" s="13" t="s">
        <v>28</v>
      </c>
      <c r="C22" s="2"/>
      <c r="D22" s="2" t="s">
        <v>12</v>
      </c>
      <c r="E22" s="2">
        <f>C6*1.1</f>
        <v>2708.2000000000003</v>
      </c>
      <c r="F22" s="2"/>
      <c r="G22" s="1"/>
      <c r="H22" s="1"/>
      <c r="I22" s="1"/>
    </row>
    <row r="23" spans="1:9" x14ac:dyDescent="0.25">
      <c r="B23" s="13" t="s">
        <v>29</v>
      </c>
      <c r="C23" s="2"/>
      <c r="D23" s="2"/>
      <c r="E23" s="2"/>
      <c r="F23" s="2"/>
      <c r="G23" s="1"/>
      <c r="H23" s="1"/>
      <c r="I23" s="1"/>
    </row>
    <row r="24" spans="1:9" x14ac:dyDescent="0.25">
      <c r="A24" s="4" t="s">
        <v>30</v>
      </c>
      <c r="B24" s="13" t="s">
        <v>31</v>
      </c>
      <c r="D24" s="2" t="s">
        <v>12</v>
      </c>
      <c r="E24" s="2">
        <f>C3+C6</f>
        <v>7118</v>
      </c>
      <c r="F24" s="1"/>
      <c r="G24" s="1"/>
      <c r="H24" s="1"/>
      <c r="I24" s="1"/>
    </row>
    <row r="25" spans="1:9" x14ac:dyDescent="0.25">
      <c r="A25" s="4" t="s">
        <v>32</v>
      </c>
      <c r="B25" s="13" t="s">
        <v>33</v>
      </c>
      <c r="D25" s="2" t="s">
        <v>12</v>
      </c>
      <c r="E25" s="2">
        <f>E24/2</f>
        <v>3559</v>
      </c>
      <c r="F25" s="1"/>
      <c r="G25" s="1"/>
      <c r="H25" s="1"/>
      <c r="I25" s="1"/>
    </row>
    <row r="26" spans="1:9" x14ac:dyDescent="0.25">
      <c r="A26" s="4" t="s">
        <v>34</v>
      </c>
      <c r="B26" s="13" t="s">
        <v>35</v>
      </c>
      <c r="D26" s="2" t="s">
        <v>38</v>
      </c>
      <c r="E26" s="2">
        <f>85*76</f>
        <v>6460</v>
      </c>
      <c r="F26" s="1"/>
      <c r="G26" s="1"/>
      <c r="H26" s="1"/>
      <c r="I26" s="1"/>
    </row>
    <row r="27" spans="1:9" x14ac:dyDescent="0.25">
      <c r="A27" s="4" t="s">
        <v>39</v>
      </c>
      <c r="B27" s="13" t="s">
        <v>40</v>
      </c>
      <c r="D27" s="2" t="s">
        <v>12</v>
      </c>
      <c r="E27" s="2">
        <f>C11</f>
        <v>297</v>
      </c>
      <c r="F27" s="1"/>
      <c r="G27" s="1"/>
      <c r="H27" s="1"/>
      <c r="I27" s="1"/>
    </row>
    <row r="28" spans="1:9" x14ac:dyDescent="0.25">
      <c r="B28" s="13" t="s">
        <v>15</v>
      </c>
      <c r="E28" s="2"/>
      <c r="F28" s="1"/>
      <c r="G28" s="1"/>
      <c r="H28" s="1"/>
      <c r="I28" s="1"/>
    </row>
    <row r="29" spans="1:9" x14ac:dyDescent="0.25">
      <c r="A29" s="4" t="s">
        <v>41</v>
      </c>
      <c r="B29" s="13" t="s">
        <v>42</v>
      </c>
      <c r="D29" s="2" t="s">
        <v>38</v>
      </c>
      <c r="E29" s="2">
        <f>E27/0.15</f>
        <v>1980</v>
      </c>
      <c r="F29" s="1"/>
      <c r="G29" s="1"/>
      <c r="H29" s="1"/>
      <c r="I29" s="1"/>
    </row>
    <row r="30" spans="1:9" x14ac:dyDescent="0.25">
      <c r="B30" s="13" t="s">
        <v>43</v>
      </c>
      <c r="D30" s="2" t="s">
        <v>44</v>
      </c>
      <c r="E30" s="2"/>
      <c r="F30" s="1"/>
      <c r="G30" s="1"/>
      <c r="H30" s="1"/>
      <c r="I30" s="1"/>
    </row>
    <row r="31" spans="1:9" x14ac:dyDescent="0.25">
      <c r="E31" s="2"/>
      <c r="F31" s="1"/>
      <c r="G31" s="1"/>
      <c r="H31" s="1"/>
      <c r="I31" s="1"/>
    </row>
    <row r="32" spans="1:9" x14ac:dyDescent="0.25">
      <c r="E32" s="1"/>
      <c r="F32" s="1"/>
      <c r="G32" s="1"/>
      <c r="H32" s="1"/>
      <c r="I32" s="1"/>
    </row>
    <row r="33" spans="5:9" x14ac:dyDescent="0.25">
      <c r="E33" s="1"/>
      <c r="F33" s="1"/>
      <c r="G33" s="1"/>
      <c r="H33" s="1"/>
      <c r="I3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alexandrz</dc:creator>
  <cp:lastModifiedBy>alexandrz</cp:lastModifiedBy>
  <dcterms:created xsi:type="dcterms:W3CDTF">2015-01-28T06:23:27Z</dcterms:created>
  <dcterms:modified xsi:type="dcterms:W3CDTF">2015-01-28T06:57:41Z</dcterms:modified>
</cp:coreProperties>
</file>