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75" windowWidth="11340" windowHeight="9345"/>
  </bookViews>
  <sheets>
    <sheet name="Локальная смета" sheetId="1" r:id="rId1"/>
  </sheets>
  <definedNames>
    <definedName name="Constr" localSheetId="0">'Локальная смета'!#REF!</definedName>
    <definedName name="FOT" localSheetId="0">'Локальная смета'!$C$15</definedName>
    <definedName name="Ind" localSheetId="0">'Локальная смета'!$E$5</definedName>
    <definedName name="Obj" localSheetId="0">'Локальная смета'!#REF!</definedName>
    <definedName name="Obosn" localSheetId="0">'Локальная смета'!$C$11</definedName>
    <definedName name="SmPr" localSheetId="0">'Локальная смета'!$C$12</definedName>
    <definedName name="_xlnm.Print_Titles" localSheetId="0">'Локальная смета'!$23:$23</definedName>
  </definedNames>
  <calcPr calcId="125725"/>
</workbook>
</file>

<file path=xl/calcChain.xml><?xml version="1.0" encoding="utf-8"?>
<calcChain xmlns="http://schemas.openxmlformats.org/spreadsheetml/2006/main">
  <c r="J58" i="1"/>
  <c r="J59" s="1"/>
  <c r="J60" l="1"/>
</calcChain>
</file>

<file path=xl/sharedStrings.xml><?xml version="1.0" encoding="utf-8"?>
<sst xmlns="http://schemas.openxmlformats.org/spreadsheetml/2006/main" count="109" uniqueCount="95">
  <si>
    <t>(наименование стройки)</t>
  </si>
  <si>
    <t>(локальная смета)</t>
  </si>
  <si>
    <t xml:space="preserve">на </t>
  </si>
  <si>
    <t>№ пп</t>
  </si>
  <si>
    <t>Кол.</t>
  </si>
  <si>
    <t>Всего</t>
  </si>
  <si>
    <t>в т.ч. оплата труда</t>
  </si>
  <si>
    <t>оплата труда</t>
  </si>
  <si>
    <t>Экспл. маш.</t>
  </si>
  <si>
    <t>на ед-цу</t>
  </si>
  <si>
    <t>всего</t>
  </si>
  <si>
    <t>Затр.тр.раб-х не занятых обслуж.машин</t>
  </si>
  <si>
    <t>Обслуж-х машины</t>
  </si>
  <si>
    <t>Ед. изм.</t>
  </si>
  <si>
    <t>Наименование работ и затрат</t>
  </si>
  <si>
    <t>Мат-ы</t>
  </si>
  <si>
    <t>Стоимость единицы, руб.</t>
  </si>
  <si>
    <t>Общая стоимость, руб.</t>
  </si>
  <si>
    <t>Обоснова-ние, индекс</t>
  </si>
  <si>
    <t>Обосно-
вание</t>
  </si>
  <si>
    <t xml:space="preserve">                           Раздел 1. Вычислитель количества тепла</t>
  </si>
  <si>
    <r>
      <t>ТЕРп01-11-026-01</t>
    </r>
    <r>
      <rPr>
        <i/>
        <sz val="9"/>
        <rFont val="Arial"/>
        <family val="2"/>
        <charset val="204"/>
      </rPr>
      <t xml:space="preserve">
Постан. Главы Админ.Волгоград.обл. от 29.12.10 №1996</t>
    </r>
  </si>
  <si>
    <t>Снятие, обработка и анализ: осциллограмм</t>
  </si>
  <si>
    <t>1 осциллограмма</t>
  </si>
  <si>
    <t>НР (704 руб.): 55%=65%*0,85 от ФОТ
СП (410 руб.): 32%=40%*0,8 от ФОТ</t>
  </si>
  <si>
    <t>ТЕРп01-11-026-01  ОЗП=12,69</t>
  </si>
  <si>
    <r>
      <t>ТЕРп01-11-023-01</t>
    </r>
    <r>
      <rPr>
        <i/>
        <sz val="9"/>
        <rFont val="Arial"/>
        <family val="2"/>
        <charset val="204"/>
      </rPr>
      <t xml:space="preserve">
Постан. Главы Админ.Волгоград.обл. от 29.12.10 №1996</t>
    </r>
  </si>
  <si>
    <t>Снятие характеристик коммутационных аппаратов: временных</t>
  </si>
  <si>
    <t>1 характеристика</t>
  </si>
  <si>
    <t>НР (880 руб.): 55%=65%*0,85 от ФОТ
СП (512 руб.): 32%=40%*0,8 от ФОТ</t>
  </si>
  <si>
    <t>ТЕРп01-11-023-01  ОЗП=12,69</t>
  </si>
  <si>
    <t xml:space="preserve">                           Раздел 2. Термопреобразователь сопротивления</t>
  </si>
  <si>
    <r>
      <t>ТЕРм11-02-001-01</t>
    </r>
    <r>
      <rPr>
        <i/>
        <sz val="9"/>
        <rFont val="Arial"/>
        <family val="2"/>
        <charset val="204"/>
      </rPr>
      <t xml:space="preserve">
Постан. Главы Админ.Волгоград.обл. от 29.12.10 №1996</t>
    </r>
  </si>
  <si>
    <t>Демонтаж. Прибор, устанавливаемый на резьбовых соединениях, масса: до 1,5 кг (предназначено в лом)</t>
  </si>
  <si>
    <t>1 шт.</t>
  </si>
  <si>
    <t>КОЭФ. К ПОЗИЦИИ:
МДС 81-37.2004 п.п.3.2.1._Демонтаж оборудования, которое не подлежит дальнейшему использованию (предназначено в лом) с разборкой и резкой на части ОЗП=0,5; ЭМ=0,5 к расх.; ЗПМ=0,5; МАТ=0 к расх.; ТЗ=0,5; ТЗМ=0,5
НР (87 руб.): 68%=80%*0,85 от ФОТ
СП (61 руб.): 48%=60%*0,8 от ФОТ</t>
  </si>
  <si>
    <r>
      <t>ТЕРм11-02-001-01
Постан. Главы Админ.Волгоград.обл. от 29.12.10 №1996</t>
    </r>
    <r>
      <rPr>
        <i/>
        <sz val="9"/>
        <rFont val="Arial"/>
        <family val="2"/>
        <charset val="204"/>
      </rPr>
      <t xml:space="preserve">
применительно</t>
    </r>
  </si>
  <si>
    <t>ТЕРм11-02-001-01  ОЗП=12,69; МАТ=6,68</t>
  </si>
  <si>
    <t>Прибор, устанавливаемый на резьбовых соединениях, масса: до 1,5 кг</t>
  </si>
  <si>
    <t>НР (173 руб.): 68%=80%*0,85 от ФОТ
СП (122 руб.): 48%=60%*0,8 от ФОТ</t>
  </si>
  <si>
    <t>спецификация</t>
  </si>
  <si>
    <t>Термопреобразователь сопротивления pt100</t>
  </si>
  <si>
    <t>шт</t>
  </si>
  <si>
    <t xml:space="preserve">                           Раздел 3. Электромагнитный преобразователь расхода</t>
  </si>
  <si>
    <r>
      <t>ТЕРм11-02-022-04</t>
    </r>
    <r>
      <rPr>
        <i/>
        <sz val="9"/>
        <rFont val="Arial"/>
        <family val="2"/>
        <charset val="204"/>
      </rPr>
      <t xml:space="preserve">
Постан. Главы Админ.Волгоград.обл. от 29.12.10 №1996</t>
    </r>
  </si>
  <si>
    <t>Демонтаж. Ротаметр, счетчик, преобразователь, устанавливаемые на фланцевых соединениях, диаметр условного прохода: до 50 мм (снятие для поверки)</t>
  </si>
  <si>
    <t>КОЭФ. К ПОЗИЦИИ:
МДС 81-37.2004 п.п.3.2.1._Демонтаж оборудования, которое подлежит дальнейшему использованию, без надобности хранения (перемещается в цеху на другое место установки и т.п.) ОЗП=0,6; ЭМ=0,6; ЗПМ=0,6; МАТ=0; ТЗ=0,6; ТЗМ=0,6
НР (276 руб.): 68%=80%*0,85 от ФОТ
СП (195 руб.): 48%=60%*0,8 от ФОТ</t>
  </si>
  <si>
    <r>
      <t>ТЕРм11-02-022-04
Постан. Главы Админ.Волгоград.обл. от 29.12.10 №1996</t>
    </r>
    <r>
      <rPr>
        <i/>
        <sz val="9"/>
        <rFont val="Arial"/>
        <family val="2"/>
        <charset val="204"/>
      </rPr>
      <t xml:space="preserve">
применительно</t>
    </r>
  </si>
  <si>
    <t>ТЕРм11-02-022-04  ОЗП=12,69; ЭМ=7,63; ЗПМ=12,69; МАТ=5,1</t>
  </si>
  <si>
    <t>Ротаметр, счетчик, преобразователь, устанавливаемые на фланцевых соединениях, диаметр условного прохода: до 50 мм (установка после поверки)</t>
  </si>
  <si>
    <t>НР (459 руб.): 68%=80%*0,85 от ФОТ
СП (324 руб.): 48%=60%*0,8 от ФОТ</t>
  </si>
  <si>
    <r>
      <t>ТЕРп01-10-001-01</t>
    </r>
    <r>
      <rPr>
        <i/>
        <sz val="9"/>
        <rFont val="Arial"/>
        <family val="2"/>
        <charset val="204"/>
      </rPr>
      <t xml:space="preserve">
Постан. Главы Админ.Волгоград.обл. от 29.12.10 №1996</t>
    </r>
  </si>
  <si>
    <t>Сбор и реализация сигналов информации устройств защиты, автоматики электрических и технологических режимов</t>
  </si>
  <si>
    <t>1 сигнал</t>
  </si>
  <si>
    <t>НР (1206 руб.): 55%=65%*0,85 от ФОТ
СП (702 руб.): 32%=40%*0,8 от ФОТ</t>
  </si>
  <si>
    <t>ТЕРп01-10-001-01  ОЗП=12,69</t>
  </si>
  <si>
    <r>
      <t>ТЕРп01-11-023-02</t>
    </r>
    <r>
      <rPr>
        <i/>
        <sz val="9"/>
        <rFont val="Arial"/>
        <family val="2"/>
        <charset val="204"/>
      </rPr>
      <t xml:space="preserve">
Постан. Главы Админ.Волгоград.обл. от 29.12.10 №1996</t>
    </r>
  </si>
  <si>
    <t>Снятие характеристик коммутационных аппаратов: скоростных</t>
  </si>
  <si>
    <t>НР (2377 руб.): 55%=65%*0,85 от ФОТ
СП (1383 руб.): 32%=40%*0,8 от ФОТ</t>
  </si>
  <si>
    <t>ТЕРп01-11-023-02  ОЗП=12,69</t>
  </si>
  <si>
    <t>Итого прямые затраты по смете в текущих ценах</t>
  </si>
  <si>
    <t>Накладные расходы</t>
  </si>
  <si>
    <t>Сметная прибыль</t>
  </si>
  <si>
    <t>Итоги по смете:</t>
  </si>
  <si>
    <t xml:space="preserve">  Итого Монтажные работы</t>
  </si>
  <si>
    <t xml:space="preserve">  Итого Прочие затраты</t>
  </si>
  <si>
    <t xml:space="preserve">  Итого</t>
  </si>
  <si>
    <t xml:space="preserve">    В том числе:</t>
  </si>
  <si>
    <t xml:space="preserve">      Материалы</t>
  </si>
  <si>
    <t xml:space="preserve">      Машины и механизмы</t>
  </si>
  <si>
    <t xml:space="preserve">      ФОТ</t>
  </si>
  <si>
    <t xml:space="preserve">      Накладные расходы</t>
  </si>
  <si>
    <t xml:space="preserve">      Сметная прибыль</t>
  </si>
  <si>
    <t xml:space="preserve">  НДС 18%</t>
  </si>
  <si>
    <t xml:space="preserve">  ВСЕГО по смете</t>
  </si>
  <si>
    <t>руб.</t>
  </si>
  <si>
    <t>___________________________10858</t>
  </si>
  <si>
    <t>Средства на оплату труда  _______________________________________________________________________________________________</t>
  </si>
  <si>
    <t>Сметная трудоемкость _______________________________________________________________________________________________</t>
  </si>
  <si>
    <t>_______________________________________________________________________________________________72,98</t>
  </si>
  <si>
    <t>чел.час</t>
  </si>
  <si>
    <t>Сметная стоимость _______________________________________________________________________________________________</t>
  </si>
  <si>
    <t xml:space="preserve">      прочих _______________________________________________________________________________________________</t>
  </si>
  <si>
    <t>_______________________________________________________________________________________________17567</t>
  </si>
  <si>
    <t xml:space="preserve">      монтажных работ _______________________________________________________________________________________________</t>
  </si>
  <si>
    <t>_______________________________________________________________________________________________5358</t>
  </si>
  <si>
    <t xml:space="preserve">  Итого с понижающим коэффициентом 22 925 * 0,9676357</t>
  </si>
  <si>
    <t>Основание: дефектная ведомость</t>
  </si>
  <si>
    <t>___________________________26176</t>
  </si>
  <si>
    <t>Составлен(а) в текущих ценах по состоянию на 2 квартал 2013 г.</t>
  </si>
  <si>
    <t>ЛОКАЛЬНЫЙ СМЕТНЫЙ РАСЧЕТ № 67/3</t>
  </si>
  <si>
    <t>Составил:</t>
  </si>
  <si>
    <t>ВСМНЦ-филиал ФГБУ Управление "Волгоградмелиоводхоз"</t>
  </si>
  <si>
    <t>Подготовка и сдача в поверку узла учета тепловой энергии в комплекте: вычислитель количества тепла ВКТ-7 - 1 шт., электромагнитный преобразователь расхода ВЭПС-40 - 2шт., термопреобразователь сопротивления ТСП-1 ком. на объекте: г. Волгоград</t>
  </si>
  <si>
    <t>подготовку и сдачу в поверку узла учета тепловой энергии в комплекте: вычислитель количества тепла ВКТ-7 - 1 шт., электромагнитный преобразователь расхода ВЭПС-40 - 2шт., термопреобразователь сопротивления ТСП-1 ком. на объекте: г. Волгоград</t>
  </si>
</sst>
</file>

<file path=xl/styles.xml><?xml version="1.0" encoding="utf-8"?>
<styleSheet xmlns="http://schemas.openxmlformats.org/spreadsheetml/2006/main">
  <fonts count="13">
    <font>
      <sz val="10"/>
      <name val="Arial Cyr"/>
      <charset val="204"/>
    </font>
    <font>
      <sz val="8"/>
      <name val="Arial Cyr"/>
      <charset val="204"/>
    </font>
    <font>
      <b/>
      <sz val="10"/>
      <name val="Arial"/>
      <family val="2"/>
      <charset val="204"/>
    </font>
    <font>
      <sz val="9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sz val="11"/>
      <name val="Arial"/>
      <family val="2"/>
      <charset val="204"/>
    </font>
    <font>
      <i/>
      <sz val="11"/>
      <name val="Arial"/>
      <family val="2"/>
      <charset val="204"/>
    </font>
    <font>
      <i/>
      <sz val="8"/>
      <name val="Arial"/>
      <family val="2"/>
      <charset val="204"/>
    </font>
    <font>
      <b/>
      <sz val="12"/>
      <name val="Arial"/>
      <family val="2"/>
      <charset val="204"/>
    </font>
    <font>
      <b/>
      <sz val="8"/>
      <name val="Arial"/>
      <family val="2"/>
      <charset val="204"/>
    </font>
    <font>
      <i/>
      <sz val="9"/>
      <name val="Arial"/>
      <family val="2"/>
      <charset val="204"/>
    </font>
    <font>
      <b/>
      <sz val="9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49" fontId="3" fillId="0" borderId="0" xfId="0" applyNumberFormat="1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horizontal="right" vertical="top"/>
    </xf>
    <xf numFmtId="0" fontId="5" fillId="0" borderId="0" xfId="0" applyFont="1"/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center" vertical="top"/>
    </xf>
    <xf numFmtId="49" fontId="4" fillId="0" borderId="0" xfId="0" applyNumberFormat="1" applyFont="1" applyBorder="1" applyAlignment="1">
      <alignment horizontal="right" vertical="top"/>
    </xf>
    <xf numFmtId="0" fontId="6" fillId="0" borderId="0" xfId="0" applyFont="1" applyAlignment="1">
      <alignment horizontal="center" vertical="top"/>
    </xf>
    <xf numFmtId="0" fontId="4" fillId="0" borderId="0" xfId="0" applyFont="1" applyBorder="1" applyAlignment="1">
      <alignment horizontal="right" vertical="top"/>
    </xf>
    <xf numFmtId="0" fontId="4" fillId="0" borderId="2" xfId="0" applyFont="1" applyBorder="1" applyAlignment="1">
      <alignment horizontal="right" vertical="top"/>
    </xf>
    <xf numFmtId="0" fontId="4" fillId="0" borderId="2" xfId="0" applyFont="1" applyBorder="1" applyAlignment="1">
      <alignment horizontal="center" vertical="top"/>
    </xf>
    <xf numFmtId="0" fontId="7" fillId="0" borderId="2" xfId="0" applyFont="1" applyBorder="1" applyAlignment="1">
      <alignment horizontal="center" vertical="top"/>
    </xf>
    <xf numFmtId="0" fontId="8" fillId="0" borderId="2" xfId="0" applyFont="1" applyBorder="1" applyAlignment="1">
      <alignment horizontal="center" vertical="top"/>
    </xf>
    <xf numFmtId="49" fontId="4" fillId="0" borderId="0" xfId="0" applyNumberFormat="1" applyFont="1" applyAlignment="1">
      <alignment horizontal="right" vertical="top"/>
    </xf>
    <xf numFmtId="0" fontId="10" fillId="0" borderId="0" xfId="0" applyFont="1" applyAlignment="1">
      <alignment horizontal="center" vertical="top"/>
    </xf>
    <xf numFmtId="49" fontId="3" fillId="0" borderId="0" xfId="0" applyNumberFormat="1" applyFont="1" applyAlignment="1">
      <alignment horizontal="left" vertical="top" wrapText="1"/>
    </xf>
    <xf numFmtId="0" fontId="4" fillId="0" borderId="0" xfId="0" applyFont="1"/>
    <xf numFmtId="0" fontId="4" fillId="0" borderId="0" xfId="0" applyFont="1" applyAlignment="1">
      <alignment horizontal="center"/>
    </xf>
    <xf numFmtId="49" fontId="6" fillId="0" borderId="0" xfId="0" applyNumberFormat="1" applyFont="1" applyAlignment="1">
      <alignment horizontal="right" vertical="top" wrapText="1"/>
    </xf>
    <xf numFmtId="0" fontId="4" fillId="0" borderId="2" xfId="0" applyFont="1" applyBorder="1"/>
    <xf numFmtId="0" fontId="4" fillId="0" borderId="2" xfId="0" applyFont="1" applyBorder="1" applyAlignment="1">
      <alignment horizontal="center"/>
    </xf>
    <xf numFmtId="0" fontId="11" fillId="0" borderId="0" xfId="0" applyFont="1" applyAlignment="1">
      <alignment horizontal="center" vertical="top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right" vertical="top"/>
    </xf>
    <xf numFmtId="49" fontId="6" fillId="0" borderId="0" xfId="0" applyNumberFormat="1" applyFont="1" applyAlignment="1">
      <alignment horizontal="left" vertical="top" wrapText="1"/>
    </xf>
    <xf numFmtId="0" fontId="6" fillId="0" borderId="0" xfId="0" applyFont="1" applyAlignment="1">
      <alignment horizontal="right"/>
    </xf>
    <xf numFmtId="0" fontId="6" fillId="0" borderId="0" xfId="0" applyFont="1"/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top"/>
    </xf>
    <xf numFmtId="49" fontId="3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6" fillId="0" borderId="0" xfId="0" applyFont="1" applyAlignment="1"/>
    <xf numFmtId="0" fontId="10" fillId="0" borderId="0" xfId="0" applyFont="1" applyBorder="1" applyAlignment="1">
      <alignment horizontal="right" vertical="top" wrapText="1"/>
    </xf>
    <xf numFmtId="0" fontId="3" fillId="0" borderId="3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right" vertical="top" wrapText="1"/>
    </xf>
    <xf numFmtId="0" fontId="4" fillId="0" borderId="3" xfId="0" applyFont="1" applyBorder="1" applyAlignment="1">
      <alignment horizontal="right" vertical="top"/>
    </xf>
    <xf numFmtId="0" fontId="11" fillId="0" borderId="3" xfId="0" applyFont="1" applyBorder="1" applyAlignment="1">
      <alignment horizontal="left" vertical="top" wrapText="1"/>
    </xf>
    <xf numFmtId="0" fontId="10" fillId="0" borderId="3" xfId="0" applyFont="1" applyBorder="1" applyAlignment="1">
      <alignment horizontal="right" vertical="top" wrapText="1"/>
    </xf>
    <xf numFmtId="0" fontId="5" fillId="0" borderId="0" xfId="0" applyFont="1"/>
    <xf numFmtId="0" fontId="9" fillId="0" borderId="0" xfId="0" applyFont="1" applyAlignment="1">
      <alignment horizontal="center" vertical="top"/>
    </xf>
    <xf numFmtId="49" fontId="3" fillId="0" borderId="0" xfId="0" applyNumberFormat="1" applyFont="1" applyAlignment="1">
      <alignment horizontal="right" vertical="top"/>
    </xf>
    <xf numFmtId="0" fontId="12" fillId="0" borderId="0" xfId="0" applyFont="1" applyBorder="1" applyAlignment="1">
      <alignment horizontal="left" vertical="top" wrapText="1"/>
    </xf>
    <xf numFmtId="0" fontId="0" fillId="0" borderId="0" xfId="0" applyBorder="1" applyAlignment="1">
      <alignment vertical="top" wrapText="1"/>
    </xf>
    <xf numFmtId="0" fontId="12" fillId="0" borderId="3" xfId="0" applyFont="1" applyBorder="1" applyAlignment="1">
      <alignment horizontal="left" vertical="top" wrapText="1"/>
    </xf>
    <xf numFmtId="0" fontId="0" fillId="0" borderId="3" xfId="0" applyBorder="1" applyAlignment="1">
      <alignment vertical="top" wrapText="1"/>
    </xf>
    <xf numFmtId="0" fontId="6" fillId="0" borderId="0" xfId="0" applyFont="1" applyAlignment="1">
      <alignment horizontal="right"/>
    </xf>
    <xf numFmtId="0" fontId="0" fillId="0" borderId="0" xfId="0" applyAlignment="1">
      <alignment horizontal="right"/>
    </xf>
    <xf numFmtId="0" fontId="3" fillId="0" borderId="3" xfId="0" applyFont="1" applyBorder="1" applyAlignment="1">
      <alignment horizontal="left" vertical="top" wrapText="1"/>
    </xf>
    <xf numFmtId="49" fontId="3" fillId="0" borderId="3" xfId="0" applyNumberFormat="1" applyFont="1" applyBorder="1" applyAlignment="1">
      <alignment horizontal="left" vertical="top" wrapText="1"/>
    </xf>
    <xf numFmtId="0" fontId="3" fillId="0" borderId="3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right" vertical="top" wrapText="1"/>
    </xf>
    <xf numFmtId="0" fontId="2" fillId="0" borderId="3" xfId="0" applyFont="1" applyBorder="1" applyAlignment="1">
      <alignment horizontal="left" vertical="top" wrapText="1"/>
    </xf>
    <xf numFmtId="49" fontId="12" fillId="0" borderId="3" xfId="0" applyNumberFormat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0" fillId="0" borderId="3" xfId="0" applyBorder="1" applyAlignment="1">
      <alignment horizontal="right" vertical="top" wrapText="1"/>
    </xf>
    <xf numFmtId="0" fontId="10" fillId="0" borderId="3" xfId="0" applyFont="1" applyBorder="1" applyAlignment="1">
      <alignment horizontal="right" vertical="top" wrapText="1"/>
    </xf>
    <xf numFmtId="0" fontId="12" fillId="0" borderId="3" xfId="0" applyFont="1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10" fillId="0" borderId="3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 wrapText="1"/>
    </xf>
    <xf numFmtId="49" fontId="3" fillId="0" borderId="3" xfId="0" applyNumberFormat="1" applyFont="1" applyBorder="1" applyAlignment="1">
      <alignment horizontal="center" vertical="center" wrapText="1"/>
    </xf>
    <xf numFmtId="0" fontId="5" fillId="0" borderId="3" xfId="0" applyFont="1" applyBorder="1"/>
    <xf numFmtId="0" fontId="6" fillId="0" borderId="1" xfId="0" applyFont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autoPageBreaks="0" fitToPage="1"/>
  </sheetPr>
  <dimension ref="A1:P63"/>
  <sheetViews>
    <sheetView showGridLines="0" tabSelected="1" zoomScaleNormal="100" zoomScaleSheetLayoutView="75" workbookViewId="0">
      <selection activeCell="C9" sqref="C9"/>
    </sheetView>
  </sheetViews>
  <sheetFormatPr defaultRowHeight="12.75" outlineLevelRow="1"/>
  <cols>
    <col min="1" max="1" width="3.42578125" style="8" customWidth="1"/>
    <col min="2" max="2" width="10.140625" style="1" customWidth="1"/>
    <col min="3" max="3" width="34.28515625" style="2" customWidth="1"/>
    <col min="4" max="4" width="8" style="3" customWidth="1"/>
    <col min="5" max="5" width="14.7109375" style="4" customWidth="1"/>
    <col min="6" max="8" width="7.7109375" style="5" customWidth="1"/>
    <col min="9" max="9" width="9.85546875" style="5" customWidth="1"/>
    <col min="10" max="15" width="7.7109375" style="5" customWidth="1"/>
    <col min="16" max="16384" width="9.140625" style="6"/>
  </cols>
  <sheetData>
    <row r="1" spans="1:16" outlineLevel="1">
      <c r="A1" s="7"/>
      <c r="M1" s="7"/>
    </row>
    <row r="2" spans="1:16" ht="44.25" customHeight="1">
      <c r="B2" s="9"/>
      <c r="C2" s="67" t="s">
        <v>93</v>
      </c>
      <c r="D2" s="67"/>
      <c r="E2" s="67"/>
      <c r="F2" s="67"/>
      <c r="G2" s="67"/>
      <c r="H2" s="67"/>
      <c r="I2" s="67"/>
      <c r="J2" s="67"/>
      <c r="K2" s="11"/>
    </row>
    <row r="3" spans="1:16" ht="14.25">
      <c r="B3" s="9"/>
      <c r="C3" s="12"/>
      <c r="D3" s="13"/>
      <c r="E3" s="14" t="s">
        <v>0</v>
      </c>
      <c r="F3" s="15"/>
    </row>
    <row r="4" spans="1:16">
      <c r="B4" s="16"/>
      <c r="C4" s="5"/>
      <c r="D4" s="4"/>
      <c r="E4" s="5"/>
    </row>
    <row r="5" spans="1:16" ht="15.75">
      <c r="B5" s="16"/>
      <c r="C5" s="5"/>
      <c r="D5" s="4"/>
      <c r="E5" s="43" t="s">
        <v>90</v>
      </c>
      <c r="F5" s="17"/>
    </row>
    <row r="6" spans="1:16" ht="14.25">
      <c r="B6" s="16"/>
      <c r="C6" s="5"/>
      <c r="D6" s="4"/>
      <c r="E6" s="10" t="s">
        <v>1</v>
      </c>
      <c r="F6" s="4"/>
    </row>
    <row r="7" spans="1:16">
      <c r="B7" s="18"/>
      <c r="C7" s="19"/>
      <c r="D7" s="20"/>
      <c r="E7" s="5"/>
    </row>
    <row r="8" spans="1:16" ht="44.25" customHeight="1">
      <c r="B8" s="21" t="s">
        <v>2</v>
      </c>
      <c r="C8" s="70" t="s">
        <v>94</v>
      </c>
      <c r="D8" s="70"/>
      <c r="E8" s="70"/>
      <c r="F8" s="70"/>
      <c r="G8" s="70"/>
      <c r="H8" s="70"/>
      <c r="I8" s="70"/>
      <c r="J8" s="70"/>
      <c r="K8" s="11"/>
    </row>
    <row r="9" spans="1:16">
      <c r="B9" s="18"/>
      <c r="C9" s="22"/>
      <c r="D9" s="23"/>
      <c r="E9" s="12"/>
      <c r="F9" s="12"/>
      <c r="G9" s="12"/>
      <c r="H9" s="11"/>
      <c r="I9" s="11"/>
      <c r="K9" s="11"/>
    </row>
    <row r="10" spans="1:16">
      <c r="A10" s="24"/>
      <c r="B10" s="18"/>
      <c r="C10" s="19"/>
      <c r="D10" s="20"/>
      <c r="E10" s="5"/>
    </row>
    <row r="11" spans="1:16" ht="14.25">
      <c r="B11" s="18"/>
      <c r="C11" s="25" t="s">
        <v>87</v>
      </c>
      <c r="D11" s="26"/>
      <c r="E11" s="5"/>
      <c r="G11" s="25"/>
      <c r="H11" s="25"/>
      <c r="I11" s="25"/>
      <c r="P11" s="27"/>
    </row>
    <row r="12" spans="1:16" s="30" customFormat="1" ht="14.25">
      <c r="A12" s="10"/>
      <c r="B12" s="28"/>
      <c r="C12" s="25" t="s">
        <v>81</v>
      </c>
      <c r="D12" s="26"/>
      <c r="E12" s="29"/>
      <c r="F12" s="49" t="s">
        <v>88</v>
      </c>
      <c r="G12" s="50"/>
      <c r="H12" s="25" t="s">
        <v>75</v>
      </c>
      <c r="I12" s="25"/>
      <c r="J12" s="27"/>
      <c r="K12" s="27"/>
      <c r="L12" s="27"/>
      <c r="M12" s="27"/>
      <c r="N12" s="27"/>
      <c r="O12" s="27"/>
    </row>
    <row r="13" spans="1:16" s="30" customFormat="1" ht="14.25" hidden="1" outlineLevel="1">
      <c r="A13" s="10"/>
      <c r="B13" s="28"/>
      <c r="C13" s="25" t="s">
        <v>84</v>
      </c>
      <c r="D13" s="26"/>
      <c r="E13" s="29"/>
      <c r="F13" s="49" t="s">
        <v>85</v>
      </c>
      <c r="G13" s="50"/>
      <c r="H13" s="25" t="s">
        <v>75</v>
      </c>
      <c r="I13" s="25"/>
      <c r="J13" s="27"/>
      <c r="K13" s="27"/>
      <c r="L13" s="27"/>
      <c r="M13" s="27"/>
      <c r="N13" s="27"/>
      <c r="O13" s="27"/>
    </row>
    <row r="14" spans="1:16" s="30" customFormat="1" ht="14.25" hidden="1" outlineLevel="1">
      <c r="A14" s="10"/>
      <c r="B14" s="28"/>
      <c r="C14" s="25" t="s">
        <v>82</v>
      </c>
      <c r="D14" s="26"/>
      <c r="E14" s="29"/>
      <c r="F14" s="49" t="s">
        <v>83</v>
      </c>
      <c r="G14" s="50"/>
      <c r="H14" s="25" t="s">
        <v>75</v>
      </c>
      <c r="I14" s="25"/>
      <c r="J14" s="27"/>
      <c r="K14" s="27"/>
      <c r="L14" s="27"/>
      <c r="M14" s="27"/>
      <c r="N14" s="27"/>
      <c r="O14" s="27"/>
    </row>
    <row r="15" spans="1:16" s="30" customFormat="1" ht="14.25" collapsed="1">
      <c r="A15" s="10"/>
      <c r="B15" s="28"/>
      <c r="C15" s="25" t="s">
        <v>77</v>
      </c>
      <c r="D15" s="26"/>
      <c r="E15" s="29"/>
      <c r="F15" s="49" t="s">
        <v>76</v>
      </c>
      <c r="G15" s="50"/>
      <c r="H15" s="25" t="s">
        <v>75</v>
      </c>
      <c r="I15" s="25"/>
      <c r="J15" s="27"/>
      <c r="K15" s="27"/>
      <c r="L15" s="27"/>
      <c r="M15" s="27"/>
      <c r="N15" s="27"/>
      <c r="O15" s="27"/>
    </row>
    <row r="16" spans="1:16" s="30" customFormat="1" ht="14.25" hidden="1" outlineLevel="1">
      <c r="A16" s="10"/>
      <c r="B16" s="28"/>
      <c r="C16" s="25" t="s">
        <v>78</v>
      </c>
      <c r="D16" s="26"/>
      <c r="E16" s="29"/>
      <c r="F16" s="49" t="s">
        <v>79</v>
      </c>
      <c r="G16" s="50"/>
      <c r="H16" s="25" t="s">
        <v>80</v>
      </c>
      <c r="I16" s="25"/>
      <c r="J16" s="27"/>
      <c r="K16" s="27"/>
      <c r="L16" s="27"/>
      <c r="M16" s="27"/>
      <c r="N16" s="27"/>
      <c r="O16" s="27"/>
    </row>
    <row r="17" spans="1:15" ht="14.25" collapsed="1">
      <c r="B17" s="18"/>
      <c r="C17" s="35" t="s">
        <v>89</v>
      </c>
      <c r="D17" s="26"/>
      <c r="E17" s="5"/>
    </row>
    <row r="18" spans="1:15">
      <c r="B18" s="18"/>
      <c r="C18" s="4"/>
      <c r="D18" s="4"/>
      <c r="E18" s="5"/>
    </row>
    <row r="20" spans="1:15" ht="48" customHeight="1">
      <c r="A20" s="65" t="s">
        <v>3</v>
      </c>
      <c r="B20" s="68" t="s">
        <v>19</v>
      </c>
      <c r="C20" s="65" t="s">
        <v>14</v>
      </c>
      <c r="D20" s="65" t="s">
        <v>13</v>
      </c>
      <c r="E20" s="65" t="s">
        <v>4</v>
      </c>
      <c r="F20" s="65" t="s">
        <v>16</v>
      </c>
      <c r="G20" s="65"/>
      <c r="H20" s="66"/>
      <c r="I20" s="65" t="s">
        <v>18</v>
      </c>
      <c r="J20" s="65" t="s">
        <v>17</v>
      </c>
      <c r="K20" s="65"/>
      <c r="L20" s="65"/>
      <c r="M20" s="66"/>
      <c r="N20" s="65" t="s">
        <v>11</v>
      </c>
      <c r="O20" s="65"/>
    </row>
    <row r="21" spans="1:15" ht="28.5" customHeight="1">
      <c r="A21" s="65"/>
      <c r="B21" s="68"/>
      <c r="C21" s="66"/>
      <c r="D21" s="66"/>
      <c r="E21" s="65"/>
      <c r="F21" s="31" t="s">
        <v>5</v>
      </c>
      <c r="G21" s="31" t="s">
        <v>8</v>
      </c>
      <c r="H21" s="65" t="s">
        <v>15</v>
      </c>
      <c r="I21" s="69"/>
      <c r="J21" s="65" t="s">
        <v>5</v>
      </c>
      <c r="K21" s="65" t="s">
        <v>6</v>
      </c>
      <c r="L21" s="31" t="s">
        <v>8</v>
      </c>
      <c r="M21" s="65" t="s">
        <v>15</v>
      </c>
      <c r="N21" s="65" t="s">
        <v>12</v>
      </c>
      <c r="O21" s="65"/>
    </row>
    <row r="22" spans="1:15" ht="36">
      <c r="A22" s="65"/>
      <c r="B22" s="68"/>
      <c r="C22" s="66"/>
      <c r="D22" s="66"/>
      <c r="E22" s="65"/>
      <c r="F22" s="31" t="s">
        <v>7</v>
      </c>
      <c r="G22" s="31" t="s">
        <v>6</v>
      </c>
      <c r="H22" s="66"/>
      <c r="I22" s="69"/>
      <c r="J22" s="65"/>
      <c r="K22" s="66"/>
      <c r="L22" s="31" t="s">
        <v>6</v>
      </c>
      <c r="M22" s="66"/>
      <c r="N22" s="31" t="s">
        <v>9</v>
      </c>
      <c r="O22" s="31" t="s">
        <v>10</v>
      </c>
    </row>
    <row r="23" spans="1:15">
      <c r="A23" s="32">
        <v>1</v>
      </c>
      <c r="B23" s="33">
        <v>2</v>
      </c>
      <c r="C23" s="31">
        <v>3</v>
      </c>
      <c r="D23" s="31">
        <v>4</v>
      </c>
      <c r="E23" s="32">
        <v>5</v>
      </c>
      <c r="F23" s="34">
        <v>6</v>
      </c>
      <c r="G23" s="34">
        <v>7</v>
      </c>
      <c r="H23" s="34">
        <v>8</v>
      </c>
      <c r="I23" s="34">
        <v>9</v>
      </c>
      <c r="J23" s="34">
        <v>10</v>
      </c>
      <c r="K23" s="34">
        <v>11</v>
      </c>
      <c r="L23" s="34">
        <v>12</v>
      </c>
      <c r="M23" s="34">
        <v>13</v>
      </c>
      <c r="N23" s="34">
        <v>14</v>
      </c>
      <c r="O23" s="34">
        <v>15</v>
      </c>
    </row>
    <row r="24" spans="1:15" ht="19.149999999999999" customHeight="1">
      <c r="A24" s="56" t="s">
        <v>20</v>
      </c>
      <c r="B24" s="48"/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8"/>
      <c r="O24" s="48"/>
    </row>
    <row r="25" spans="1:15" ht="72" customHeight="1">
      <c r="A25" s="53">
        <v>1</v>
      </c>
      <c r="B25" s="57" t="s">
        <v>21</v>
      </c>
      <c r="C25" s="37" t="s">
        <v>22</v>
      </c>
      <c r="D25" s="53" t="s">
        <v>23</v>
      </c>
      <c r="E25" s="54">
        <v>1</v>
      </c>
      <c r="F25" s="38">
        <v>1280.17</v>
      </c>
      <c r="G25" s="39"/>
      <c r="H25" s="55"/>
      <c r="I25" s="59" t="s">
        <v>25</v>
      </c>
      <c r="J25" s="55">
        <v>1280</v>
      </c>
      <c r="K25" s="55">
        <v>1280</v>
      </c>
      <c r="L25" s="39"/>
      <c r="M25" s="55"/>
      <c r="N25" s="39">
        <v>8</v>
      </c>
      <c r="O25" s="39">
        <v>8</v>
      </c>
    </row>
    <row r="26" spans="1:15" ht="24">
      <c r="A26" s="53"/>
      <c r="B26" s="58"/>
      <c r="C26" s="40" t="s">
        <v>24</v>
      </c>
      <c r="D26" s="53"/>
      <c r="E26" s="54"/>
      <c r="F26" s="38">
        <v>1280.17</v>
      </c>
      <c r="G26" s="39"/>
      <c r="H26" s="55"/>
      <c r="I26" s="48"/>
      <c r="J26" s="55"/>
      <c r="K26" s="55"/>
      <c r="L26" s="39"/>
      <c r="M26" s="55"/>
      <c r="N26" s="39"/>
      <c r="O26" s="39"/>
    </row>
    <row r="27" spans="1:15" ht="72.75" customHeight="1">
      <c r="A27" s="53">
        <v>2</v>
      </c>
      <c r="B27" s="57" t="s">
        <v>26</v>
      </c>
      <c r="C27" s="37" t="s">
        <v>27</v>
      </c>
      <c r="D27" s="53" t="s">
        <v>28</v>
      </c>
      <c r="E27" s="54">
        <v>5</v>
      </c>
      <c r="F27" s="38">
        <v>320.04000000000002</v>
      </c>
      <c r="G27" s="39"/>
      <c r="H27" s="55"/>
      <c r="I27" s="59" t="s">
        <v>30</v>
      </c>
      <c r="J27" s="55">
        <v>1600</v>
      </c>
      <c r="K27" s="55">
        <v>1600</v>
      </c>
      <c r="L27" s="39"/>
      <c r="M27" s="55"/>
      <c r="N27" s="39">
        <v>2</v>
      </c>
      <c r="O27" s="39">
        <v>10</v>
      </c>
    </row>
    <row r="28" spans="1:15" ht="24">
      <c r="A28" s="53"/>
      <c r="B28" s="58"/>
      <c r="C28" s="40" t="s">
        <v>29</v>
      </c>
      <c r="D28" s="53"/>
      <c r="E28" s="54"/>
      <c r="F28" s="38">
        <v>320.04000000000002</v>
      </c>
      <c r="G28" s="39"/>
      <c r="H28" s="55"/>
      <c r="I28" s="48"/>
      <c r="J28" s="55"/>
      <c r="K28" s="55"/>
      <c r="L28" s="39"/>
      <c r="M28" s="55"/>
      <c r="N28" s="39"/>
      <c r="O28" s="39"/>
    </row>
    <row r="29" spans="1:15" ht="19.149999999999999" customHeight="1">
      <c r="A29" s="56" t="s">
        <v>31</v>
      </c>
      <c r="B29" s="48"/>
      <c r="C29" s="48"/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48"/>
      <c r="O29" s="48"/>
    </row>
    <row r="30" spans="1:15" ht="36">
      <c r="A30" s="53">
        <v>3</v>
      </c>
      <c r="B30" s="57" t="s">
        <v>36</v>
      </c>
      <c r="C30" s="37" t="s">
        <v>33</v>
      </c>
      <c r="D30" s="53" t="s">
        <v>34</v>
      </c>
      <c r="E30" s="54">
        <v>2</v>
      </c>
      <c r="F30" s="38">
        <v>63.83</v>
      </c>
      <c r="G30" s="39"/>
      <c r="H30" s="55"/>
      <c r="I30" s="59" t="s">
        <v>37</v>
      </c>
      <c r="J30" s="55">
        <v>128</v>
      </c>
      <c r="K30" s="55">
        <v>128</v>
      </c>
      <c r="L30" s="39"/>
      <c r="M30" s="55"/>
      <c r="N30" s="39">
        <v>0.52</v>
      </c>
      <c r="O30" s="39">
        <v>1.04</v>
      </c>
    </row>
    <row r="31" spans="1:15" ht="120">
      <c r="A31" s="53"/>
      <c r="B31" s="58"/>
      <c r="C31" s="40" t="s">
        <v>35</v>
      </c>
      <c r="D31" s="53"/>
      <c r="E31" s="54"/>
      <c r="F31" s="38">
        <v>63.83</v>
      </c>
      <c r="G31" s="39"/>
      <c r="H31" s="55"/>
      <c r="I31" s="48"/>
      <c r="J31" s="55"/>
      <c r="K31" s="55"/>
      <c r="L31" s="39"/>
      <c r="M31" s="55"/>
      <c r="N31" s="39"/>
      <c r="O31" s="39"/>
    </row>
    <row r="32" spans="1:15" ht="70.5" customHeight="1">
      <c r="A32" s="53">
        <v>4</v>
      </c>
      <c r="B32" s="57" t="s">
        <v>32</v>
      </c>
      <c r="C32" s="37" t="s">
        <v>38</v>
      </c>
      <c r="D32" s="53" t="s">
        <v>34</v>
      </c>
      <c r="E32" s="54">
        <v>2</v>
      </c>
      <c r="F32" s="38">
        <v>134.81</v>
      </c>
      <c r="G32" s="39"/>
      <c r="H32" s="55">
        <v>7.28</v>
      </c>
      <c r="I32" s="59" t="s">
        <v>37</v>
      </c>
      <c r="J32" s="55">
        <v>270</v>
      </c>
      <c r="K32" s="55">
        <v>255</v>
      </c>
      <c r="L32" s="39"/>
      <c r="M32" s="55">
        <v>15</v>
      </c>
      <c r="N32" s="39">
        <v>1.03</v>
      </c>
      <c r="O32" s="39">
        <v>2.06</v>
      </c>
    </row>
    <row r="33" spans="1:15" ht="24">
      <c r="A33" s="53"/>
      <c r="B33" s="58"/>
      <c r="C33" s="40" t="s">
        <v>39</v>
      </c>
      <c r="D33" s="53"/>
      <c r="E33" s="54"/>
      <c r="F33" s="38">
        <v>127.53</v>
      </c>
      <c r="G33" s="39"/>
      <c r="H33" s="60"/>
      <c r="I33" s="48"/>
      <c r="J33" s="55"/>
      <c r="K33" s="55"/>
      <c r="L33" s="39"/>
      <c r="M33" s="55"/>
      <c r="N33" s="39"/>
      <c r="O33" s="39"/>
    </row>
    <row r="34" spans="1:15" ht="17.100000000000001" customHeight="1">
      <c r="A34" s="62">
        <v>5</v>
      </c>
      <c r="B34" s="57" t="s">
        <v>40</v>
      </c>
      <c r="C34" s="47" t="s">
        <v>41</v>
      </c>
      <c r="D34" s="62" t="s">
        <v>42</v>
      </c>
      <c r="E34" s="64">
        <v>2</v>
      </c>
      <c r="F34" s="41">
        <v>940</v>
      </c>
      <c r="G34" s="39"/>
      <c r="H34" s="61">
        <v>940</v>
      </c>
      <c r="I34" s="55"/>
      <c r="J34" s="61">
        <v>1880</v>
      </c>
      <c r="K34" s="55"/>
      <c r="L34" s="39"/>
      <c r="M34" s="61">
        <v>1880</v>
      </c>
      <c r="N34" s="39"/>
      <c r="O34" s="39"/>
    </row>
    <row r="35" spans="1:15">
      <c r="A35" s="63"/>
      <c r="B35" s="58"/>
      <c r="C35" s="51"/>
      <c r="D35" s="63"/>
      <c r="E35" s="63"/>
      <c r="F35" s="39"/>
      <c r="G35" s="39"/>
      <c r="H35" s="60"/>
      <c r="I35" s="55"/>
      <c r="J35" s="60"/>
      <c r="K35" s="55"/>
      <c r="L35" s="39"/>
      <c r="M35" s="60"/>
      <c r="N35" s="39"/>
      <c r="O35" s="39"/>
    </row>
    <row r="36" spans="1:15" ht="19.149999999999999" customHeight="1">
      <c r="A36" s="56" t="s">
        <v>43</v>
      </c>
      <c r="B36" s="48"/>
      <c r="C36" s="48"/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48"/>
    </row>
    <row r="37" spans="1:15" ht="60">
      <c r="A37" s="53">
        <v>8</v>
      </c>
      <c r="B37" s="57" t="s">
        <v>47</v>
      </c>
      <c r="C37" s="37" t="s">
        <v>45</v>
      </c>
      <c r="D37" s="53" t="s">
        <v>34</v>
      </c>
      <c r="E37" s="54">
        <v>2</v>
      </c>
      <c r="F37" s="38">
        <v>243.27</v>
      </c>
      <c r="G37" s="38">
        <v>40.74</v>
      </c>
      <c r="H37" s="55"/>
      <c r="I37" s="59" t="s">
        <v>48</v>
      </c>
      <c r="J37" s="55">
        <v>487</v>
      </c>
      <c r="K37" s="55">
        <v>406</v>
      </c>
      <c r="L37" s="39">
        <v>81</v>
      </c>
      <c r="M37" s="55"/>
      <c r="N37" s="39">
        <v>1.85</v>
      </c>
      <c r="O37" s="39">
        <v>3.7</v>
      </c>
    </row>
    <row r="38" spans="1:15" ht="119.25" customHeight="1">
      <c r="A38" s="53"/>
      <c r="B38" s="58"/>
      <c r="C38" s="40" t="s">
        <v>46</v>
      </c>
      <c r="D38" s="53"/>
      <c r="E38" s="54"/>
      <c r="F38" s="38">
        <v>202.53</v>
      </c>
      <c r="G38" s="39"/>
      <c r="H38" s="55"/>
      <c r="I38" s="48"/>
      <c r="J38" s="55"/>
      <c r="K38" s="55"/>
      <c r="L38" s="39"/>
      <c r="M38" s="55"/>
      <c r="N38" s="39"/>
      <c r="O38" s="39"/>
    </row>
    <row r="39" spans="1:15" ht="71.25" customHeight="1">
      <c r="A39" s="53">
        <v>6</v>
      </c>
      <c r="B39" s="57" t="s">
        <v>44</v>
      </c>
      <c r="C39" s="37" t="s">
        <v>49</v>
      </c>
      <c r="D39" s="53" t="s">
        <v>34</v>
      </c>
      <c r="E39" s="54">
        <v>2</v>
      </c>
      <c r="F39" s="38">
        <v>446.77</v>
      </c>
      <c r="G39" s="38">
        <v>67.91</v>
      </c>
      <c r="H39" s="55">
        <v>41.31</v>
      </c>
      <c r="I39" s="59" t="s">
        <v>48</v>
      </c>
      <c r="J39" s="55">
        <v>894</v>
      </c>
      <c r="K39" s="55">
        <v>675</v>
      </c>
      <c r="L39" s="39">
        <v>136</v>
      </c>
      <c r="M39" s="55">
        <v>83</v>
      </c>
      <c r="N39" s="39">
        <v>3.09</v>
      </c>
      <c r="O39" s="39">
        <v>6.18</v>
      </c>
    </row>
    <row r="40" spans="1:15" ht="24">
      <c r="A40" s="53"/>
      <c r="B40" s="58"/>
      <c r="C40" s="40" t="s">
        <v>50</v>
      </c>
      <c r="D40" s="53"/>
      <c r="E40" s="54"/>
      <c r="F40" s="38">
        <v>337.55</v>
      </c>
      <c r="G40" s="39"/>
      <c r="H40" s="60"/>
      <c r="I40" s="48"/>
      <c r="J40" s="55"/>
      <c r="K40" s="55"/>
      <c r="L40" s="39"/>
      <c r="M40" s="55"/>
      <c r="N40" s="39"/>
      <c r="O40" s="39"/>
    </row>
    <row r="41" spans="1:15" ht="71.25" customHeight="1">
      <c r="A41" s="53">
        <v>7</v>
      </c>
      <c r="B41" s="57" t="s">
        <v>51</v>
      </c>
      <c r="C41" s="37" t="s">
        <v>52</v>
      </c>
      <c r="D41" s="53" t="s">
        <v>53</v>
      </c>
      <c r="E41" s="54">
        <v>10</v>
      </c>
      <c r="F41" s="38">
        <v>219.28</v>
      </c>
      <c r="G41" s="39"/>
      <c r="H41" s="55"/>
      <c r="I41" s="59" t="s">
        <v>55</v>
      </c>
      <c r="J41" s="55">
        <v>2193</v>
      </c>
      <c r="K41" s="55">
        <v>2193</v>
      </c>
      <c r="L41" s="39"/>
      <c r="M41" s="55"/>
      <c r="N41" s="39">
        <v>1.5</v>
      </c>
      <c r="O41" s="39">
        <v>15</v>
      </c>
    </row>
    <row r="42" spans="1:15" ht="24">
      <c r="A42" s="53"/>
      <c r="B42" s="58"/>
      <c r="C42" s="40" t="s">
        <v>54</v>
      </c>
      <c r="D42" s="53"/>
      <c r="E42" s="54"/>
      <c r="F42" s="38">
        <v>219.28</v>
      </c>
      <c r="G42" s="39"/>
      <c r="H42" s="55"/>
      <c r="I42" s="48"/>
      <c r="J42" s="55"/>
      <c r="K42" s="55"/>
      <c r="L42" s="39"/>
      <c r="M42" s="55"/>
      <c r="N42" s="39"/>
      <c r="O42" s="39"/>
    </row>
    <row r="43" spans="1:15" ht="72" customHeight="1">
      <c r="A43" s="53">
        <v>9</v>
      </c>
      <c r="B43" s="57" t="s">
        <v>56</v>
      </c>
      <c r="C43" s="37" t="s">
        <v>57</v>
      </c>
      <c r="D43" s="53" t="s">
        <v>28</v>
      </c>
      <c r="E43" s="54">
        <v>9</v>
      </c>
      <c r="F43" s="38">
        <v>480.06</v>
      </c>
      <c r="G43" s="39"/>
      <c r="H43" s="55"/>
      <c r="I43" s="59" t="s">
        <v>59</v>
      </c>
      <c r="J43" s="55">
        <v>4321</v>
      </c>
      <c r="K43" s="55">
        <v>4321</v>
      </c>
      <c r="L43" s="39"/>
      <c r="M43" s="55"/>
      <c r="N43" s="39">
        <v>3</v>
      </c>
      <c r="O43" s="39">
        <v>27</v>
      </c>
    </row>
    <row r="44" spans="1:15" ht="24">
      <c r="A44" s="53"/>
      <c r="B44" s="58"/>
      <c r="C44" s="40" t="s">
        <v>58</v>
      </c>
      <c r="D44" s="53"/>
      <c r="E44" s="54"/>
      <c r="F44" s="38">
        <v>480.06</v>
      </c>
      <c r="G44" s="39"/>
      <c r="H44" s="55"/>
      <c r="I44" s="48"/>
      <c r="J44" s="55"/>
      <c r="K44" s="55"/>
      <c r="L44" s="39"/>
      <c r="M44" s="55"/>
      <c r="N44" s="39"/>
      <c r="O44" s="39"/>
    </row>
    <row r="45" spans="1:15">
      <c r="A45" s="51" t="s">
        <v>60</v>
      </c>
      <c r="B45" s="48"/>
      <c r="C45" s="48"/>
      <c r="D45" s="48"/>
      <c r="E45" s="48"/>
      <c r="F45" s="48"/>
      <c r="G45" s="48"/>
      <c r="H45" s="48"/>
      <c r="I45" s="48"/>
      <c r="J45" s="38">
        <v>13053</v>
      </c>
      <c r="K45" s="38">
        <v>10858</v>
      </c>
      <c r="L45" s="38">
        <v>217</v>
      </c>
      <c r="M45" s="38">
        <v>1978</v>
      </c>
      <c r="N45" s="39"/>
      <c r="O45" s="38">
        <v>72.98</v>
      </c>
    </row>
    <row r="46" spans="1:15">
      <c r="A46" s="51" t="s">
        <v>61</v>
      </c>
      <c r="B46" s="48"/>
      <c r="C46" s="48"/>
      <c r="D46" s="48"/>
      <c r="E46" s="48"/>
      <c r="F46" s="48"/>
      <c r="G46" s="48"/>
      <c r="H46" s="48"/>
      <c r="I46" s="48"/>
      <c r="J46" s="38">
        <v>6163</v>
      </c>
      <c r="K46" s="39"/>
      <c r="L46" s="39"/>
      <c r="M46" s="39"/>
      <c r="N46" s="39"/>
      <c r="O46" s="39"/>
    </row>
    <row r="47" spans="1:15">
      <c r="A47" s="51" t="s">
        <v>62</v>
      </c>
      <c r="B47" s="48"/>
      <c r="C47" s="48"/>
      <c r="D47" s="48"/>
      <c r="E47" s="48"/>
      <c r="F47" s="48"/>
      <c r="G47" s="48"/>
      <c r="H47" s="48"/>
      <c r="I47" s="48"/>
      <c r="J47" s="38">
        <v>3709</v>
      </c>
      <c r="K47" s="39"/>
      <c r="L47" s="39"/>
      <c r="M47" s="39"/>
      <c r="N47" s="39"/>
      <c r="O47" s="39"/>
    </row>
    <row r="48" spans="1:15">
      <c r="A48" s="47" t="s">
        <v>63</v>
      </c>
      <c r="B48" s="52"/>
      <c r="C48" s="51"/>
      <c r="D48" s="53"/>
      <c r="E48" s="54"/>
      <c r="F48" s="55"/>
      <c r="G48" s="55"/>
      <c r="H48" s="55"/>
      <c r="I48" s="55"/>
      <c r="J48" s="39"/>
      <c r="K48" s="39"/>
      <c r="L48" s="39"/>
      <c r="M48" s="39"/>
      <c r="N48" s="39"/>
      <c r="O48" s="39"/>
    </row>
    <row r="49" spans="1:15">
      <c r="A49" s="51" t="s">
        <v>64</v>
      </c>
      <c r="B49" s="48"/>
      <c r="C49" s="48"/>
      <c r="D49" s="48"/>
      <c r="E49" s="48"/>
      <c r="F49" s="48"/>
      <c r="G49" s="48"/>
      <c r="H49" s="48"/>
      <c r="I49" s="48"/>
      <c r="J49" s="38">
        <v>5358</v>
      </c>
      <c r="K49" s="39"/>
      <c r="L49" s="39"/>
      <c r="M49" s="39"/>
      <c r="N49" s="39"/>
      <c r="O49" s="38">
        <v>12.98</v>
      </c>
    </row>
    <row r="50" spans="1:15">
      <c r="A50" s="51" t="s">
        <v>65</v>
      </c>
      <c r="B50" s="48"/>
      <c r="C50" s="48"/>
      <c r="D50" s="48"/>
      <c r="E50" s="48"/>
      <c r="F50" s="48"/>
      <c r="G50" s="48"/>
      <c r="H50" s="48"/>
      <c r="I50" s="48"/>
      <c r="J50" s="38">
        <v>17567</v>
      </c>
      <c r="K50" s="39"/>
      <c r="L50" s="39"/>
      <c r="M50" s="39"/>
      <c r="N50" s="39"/>
      <c r="O50" s="38">
        <v>60</v>
      </c>
    </row>
    <row r="51" spans="1:15">
      <c r="A51" s="51" t="s">
        <v>66</v>
      </c>
      <c r="B51" s="48"/>
      <c r="C51" s="48"/>
      <c r="D51" s="48"/>
      <c r="E51" s="48"/>
      <c r="F51" s="48"/>
      <c r="G51" s="48"/>
      <c r="H51" s="48"/>
      <c r="I51" s="48"/>
      <c r="J51" s="38">
        <v>22925</v>
      </c>
      <c r="K51" s="39"/>
      <c r="L51" s="39"/>
      <c r="M51" s="39"/>
      <c r="N51" s="39"/>
      <c r="O51" s="38">
        <v>72.98</v>
      </c>
    </row>
    <row r="52" spans="1:15">
      <c r="A52" s="51" t="s">
        <v>67</v>
      </c>
      <c r="B52" s="48"/>
      <c r="C52" s="48"/>
      <c r="D52" s="48"/>
      <c r="E52" s="48"/>
      <c r="F52" s="48"/>
      <c r="G52" s="48"/>
      <c r="H52" s="48"/>
      <c r="I52" s="48"/>
      <c r="J52" s="39"/>
      <c r="K52" s="39"/>
      <c r="L52" s="39"/>
      <c r="M52" s="39"/>
      <c r="N52" s="39"/>
      <c r="O52" s="39"/>
    </row>
    <row r="53" spans="1:15">
      <c r="A53" s="51" t="s">
        <v>68</v>
      </c>
      <c r="B53" s="48"/>
      <c r="C53" s="48"/>
      <c r="D53" s="48"/>
      <c r="E53" s="48"/>
      <c r="F53" s="48"/>
      <c r="G53" s="48"/>
      <c r="H53" s="48"/>
      <c r="I53" s="48"/>
      <c r="J53" s="38">
        <v>1978</v>
      </c>
      <c r="K53" s="39"/>
      <c r="L53" s="39"/>
      <c r="M53" s="39"/>
      <c r="N53" s="39"/>
      <c r="O53" s="39"/>
    </row>
    <row r="54" spans="1:15">
      <c r="A54" s="51" t="s">
        <v>69</v>
      </c>
      <c r="B54" s="48"/>
      <c r="C54" s="48"/>
      <c r="D54" s="48"/>
      <c r="E54" s="48"/>
      <c r="F54" s="48"/>
      <c r="G54" s="48"/>
      <c r="H54" s="48"/>
      <c r="I54" s="48"/>
      <c r="J54" s="38">
        <v>217</v>
      </c>
      <c r="K54" s="39"/>
      <c r="L54" s="39"/>
      <c r="M54" s="39"/>
      <c r="N54" s="39"/>
      <c r="O54" s="39"/>
    </row>
    <row r="55" spans="1:15">
      <c r="A55" s="51" t="s">
        <v>70</v>
      </c>
      <c r="B55" s="48"/>
      <c r="C55" s="48"/>
      <c r="D55" s="48"/>
      <c r="E55" s="48"/>
      <c r="F55" s="48"/>
      <c r="G55" s="48"/>
      <c r="H55" s="48"/>
      <c r="I55" s="48"/>
      <c r="J55" s="38">
        <v>10858</v>
      </c>
      <c r="K55" s="39"/>
      <c r="L55" s="39"/>
      <c r="M55" s="39"/>
      <c r="N55" s="39"/>
      <c r="O55" s="39"/>
    </row>
    <row r="56" spans="1:15">
      <c r="A56" s="51" t="s">
        <v>71</v>
      </c>
      <c r="B56" s="48"/>
      <c r="C56" s="48"/>
      <c r="D56" s="48"/>
      <c r="E56" s="48"/>
      <c r="F56" s="48"/>
      <c r="G56" s="48"/>
      <c r="H56" s="48"/>
      <c r="I56" s="48"/>
      <c r="J56" s="38">
        <v>6163</v>
      </c>
      <c r="K56" s="39"/>
      <c r="L56" s="39"/>
      <c r="M56" s="39"/>
      <c r="N56" s="39"/>
      <c r="O56" s="39"/>
    </row>
    <row r="57" spans="1:15">
      <c r="A57" s="51" t="s">
        <v>72</v>
      </c>
      <c r="B57" s="48"/>
      <c r="C57" s="48"/>
      <c r="D57" s="48"/>
      <c r="E57" s="48"/>
      <c r="F57" s="48"/>
      <c r="G57" s="48"/>
      <c r="H57" s="48"/>
      <c r="I57" s="48"/>
      <c r="J57" s="38">
        <v>3709</v>
      </c>
      <c r="K57" s="39"/>
      <c r="L57" s="39"/>
      <c r="M57" s="39"/>
      <c r="N57" s="39"/>
      <c r="O57" s="39"/>
    </row>
    <row r="58" spans="1:15">
      <c r="A58" s="51" t="s">
        <v>86</v>
      </c>
      <c r="B58" s="48"/>
      <c r="C58" s="48"/>
      <c r="D58" s="48"/>
      <c r="E58" s="48"/>
      <c r="F58" s="48"/>
      <c r="G58" s="48"/>
      <c r="H58" s="48"/>
      <c r="I58" s="48"/>
      <c r="J58" s="38">
        <f>ROUND(J51*0.9676357,2)</f>
        <v>22183.05</v>
      </c>
      <c r="K58" s="39"/>
      <c r="L58" s="39"/>
      <c r="M58" s="39"/>
      <c r="N58" s="39"/>
      <c r="O58" s="39"/>
    </row>
    <row r="59" spans="1:15">
      <c r="A59" s="51" t="s">
        <v>73</v>
      </c>
      <c r="B59" s="48"/>
      <c r="C59" s="48"/>
      <c r="D59" s="48"/>
      <c r="E59" s="48"/>
      <c r="F59" s="48"/>
      <c r="G59" s="48"/>
      <c r="H59" s="48"/>
      <c r="I59" s="48"/>
      <c r="J59" s="38">
        <f>ROUND(J58*0.18,2)</f>
        <v>3992.95</v>
      </c>
      <c r="K59" s="39"/>
      <c r="L59" s="39"/>
      <c r="M59" s="39"/>
      <c r="N59" s="39"/>
      <c r="O59" s="39"/>
    </row>
    <row r="60" spans="1:15">
      <c r="A60" s="47" t="s">
        <v>74</v>
      </c>
      <c r="B60" s="48"/>
      <c r="C60" s="48"/>
      <c r="D60" s="48"/>
      <c r="E60" s="48"/>
      <c r="F60" s="48"/>
      <c r="G60" s="48"/>
      <c r="H60" s="48"/>
      <c r="I60" s="48"/>
      <c r="J60" s="41">
        <f>J58+J59</f>
        <v>26176</v>
      </c>
      <c r="K60" s="39"/>
      <c r="L60" s="39"/>
      <c r="M60" s="39"/>
      <c r="N60" s="39"/>
      <c r="O60" s="41">
        <v>72.98</v>
      </c>
    </row>
    <row r="61" spans="1:15" s="42" customFormat="1">
      <c r="A61" s="45"/>
      <c r="B61" s="46"/>
      <c r="C61" s="46"/>
      <c r="D61" s="46"/>
      <c r="E61" s="46"/>
      <c r="F61" s="46"/>
      <c r="G61" s="46"/>
      <c r="H61" s="46"/>
      <c r="I61" s="46"/>
      <c r="J61" s="36"/>
      <c r="K61" s="11"/>
      <c r="L61" s="11"/>
      <c r="M61" s="11"/>
      <c r="N61" s="11"/>
      <c r="O61" s="36"/>
    </row>
    <row r="63" spans="1:15">
      <c r="B63" s="44" t="s">
        <v>91</v>
      </c>
      <c r="C63" s="7" t="s">
        <v>92</v>
      </c>
    </row>
  </sheetData>
  <mergeCells count="122">
    <mergeCell ref="C2:J2"/>
    <mergeCell ref="A20:A22"/>
    <mergeCell ref="E20:E22"/>
    <mergeCell ref="B20:B22"/>
    <mergeCell ref="D20:D22"/>
    <mergeCell ref="C20:C22"/>
    <mergeCell ref="I20:I22"/>
    <mergeCell ref="N20:O20"/>
    <mergeCell ref="N21:O21"/>
    <mergeCell ref="J21:J22"/>
    <mergeCell ref="K21:K22"/>
    <mergeCell ref="J20:M20"/>
    <mergeCell ref="M21:M22"/>
    <mergeCell ref="C8:J8"/>
    <mergeCell ref="F16:G16"/>
    <mergeCell ref="F14:G14"/>
    <mergeCell ref="F13:G13"/>
    <mergeCell ref="B25:B26"/>
    <mergeCell ref="D25:D26"/>
    <mergeCell ref="E25:E26"/>
    <mergeCell ref="H25:H26"/>
    <mergeCell ref="I25:I26"/>
    <mergeCell ref="J25:J26"/>
    <mergeCell ref="K25:K26"/>
    <mergeCell ref="M25:M26"/>
    <mergeCell ref="F20:H20"/>
    <mergeCell ref="H21:H22"/>
    <mergeCell ref="K27:K28"/>
    <mergeCell ref="M27:M28"/>
    <mergeCell ref="A29:O29"/>
    <mergeCell ref="A30:A31"/>
    <mergeCell ref="B30:B31"/>
    <mergeCell ref="D30:D31"/>
    <mergeCell ref="E30:E31"/>
    <mergeCell ref="H30:H31"/>
    <mergeCell ref="I30:I31"/>
    <mergeCell ref="A27:A28"/>
    <mergeCell ref="B27:B28"/>
    <mergeCell ref="D27:D28"/>
    <mergeCell ref="E27:E28"/>
    <mergeCell ref="H27:H28"/>
    <mergeCell ref="I27:I28"/>
    <mergeCell ref="K30:K31"/>
    <mergeCell ref="M30:M31"/>
    <mergeCell ref="J30:J31"/>
    <mergeCell ref="J27:J28"/>
    <mergeCell ref="A32:A33"/>
    <mergeCell ref="B32:B33"/>
    <mergeCell ref="D32:D33"/>
    <mergeCell ref="E32:E33"/>
    <mergeCell ref="H32:H33"/>
    <mergeCell ref="I32:I33"/>
    <mergeCell ref="J32:J33"/>
    <mergeCell ref="K32:K33"/>
    <mergeCell ref="M32:M33"/>
    <mergeCell ref="M34:M35"/>
    <mergeCell ref="A36:O36"/>
    <mergeCell ref="A37:A38"/>
    <mergeCell ref="B37:B38"/>
    <mergeCell ref="D37:D38"/>
    <mergeCell ref="E37:E38"/>
    <mergeCell ref="H37:H38"/>
    <mergeCell ref="I37:I38"/>
    <mergeCell ref="J37:J38"/>
    <mergeCell ref="K37:K38"/>
    <mergeCell ref="M37:M38"/>
    <mergeCell ref="C34:C35"/>
    <mergeCell ref="A34:A35"/>
    <mergeCell ref="B34:B35"/>
    <mergeCell ref="D34:D35"/>
    <mergeCell ref="E34:E35"/>
    <mergeCell ref="H34:H35"/>
    <mergeCell ref="I34:I35"/>
    <mergeCell ref="J34:J35"/>
    <mergeCell ref="K34:K35"/>
    <mergeCell ref="K41:K42"/>
    <mergeCell ref="M41:M42"/>
    <mergeCell ref="A39:A40"/>
    <mergeCell ref="B39:B40"/>
    <mergeCell ref="D39:D40"/>
    <mergeCell ref="E39:E40"/>
    <mergeCell ref="H39:H40"/>
    <mergeCell ref="I39:I40"/>
    <mergeCell ref="J39:J40"/>
    <mergeCell ref="K39:K40"/>
    <mergeCell ref="M39:M40"/>
    <mergeCell ref="D43:D44"/>
    <mergeCell ref="E43:E44"/>
    <mergeCell ref="H43:H44"/>
    <mergeCell ref="I43:I44"/>
    <mergeCell ref="J43:J44"/>
    <mergeCell ref="A41:A42"/>
    <mergeCell ref="B41:B42"/>
    <mergeCell ref="D41:D42"/>
    <mergeCell ref="E41:E42"/>
    <mergeCell ref="H41:H42"/>
    <mergeCell ref="I41:I42"/>
    <mergeCell ref="J41:J42"/>
    <mergeCell ref="A60:I60"/>
    <mergeCell ref="F12:G12"/>
    <mergeCell ref="F15:G15"/>
    <mergeCell ref="A54:I54"/>
    <mergeCell ref="A55:I55"/>
    <mergeCell ref="A56:I56"/>
    <mergeCell ref="A57:I57"/>
    <mergeCell ref="A58:I58"/>
    <mergeCell ref="A59:I59"/>
    <mergeCell ref="A48:I48"/>
    <mergeCell ref="A49:I49"/>
    <mergeCell ref="A50:I50"/>
    <mergeCell ref="A51:I51"/>
    <mergeCell ref="A52:I52"/>
    <mergeCell ref="A53:I53"/>
    <mergeCell ref="A24:O24"/>
    <mergeCell ref="A25:A26"/>
    <mergeCell ref="K43:K44"/>
    <mergeCell ref="M43:M44"/>
    <mergeCell ref="A45:I45"/>
    <mergeCell ref="A46:I46"/>
    <mergeCell ref="A47:I47"/>
    <mergeCell ref="A43:A44"/>
    <mergeCell ref="B43:B44"/>
  </mergeCells>
  <phoneticPr fontId="1" type="noConversion"/>
  <pageMargins left="0.19685039370078741" right="0.19685039370078741" top="0.43307086614173229" bottom="0.39370078740157483" header="0.23622047244094491" footer="0.19685039370078741"/>
  <pageSetup paperSize="9" scale="98" fitToHeight="10000" orientation="landscape" r:id="rId1"/>
  <headerFooter alignWithMargins="0">
    <oddHeader>&amp;LЦентр ГРАНД</oddHeader>
    <oddFooter>&amp;RСтраница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5</vt:i4>
      </vt:variant>
    </vt:vector>
  </HeadingPairs>
  <TitlesOfParts>
    <vt:vector size="6" baseType="lpstr">
      <vt:lpstr>Локальная смета</vt:lpstr>
      <vt:lpstr>'Локальная смета'!FOT</vt:lpstr>
      <vt:lpstr>'Локальная смета'!Ind</vt:lpstr>
      <vt:lpstr>'Локальная смета'!Obosn</vt:lpstr>
      <vt:lpstr>'Локальная смета'!SmPr</vt:lpstr>
      <vt:lpstr>'Локальная смета'!Заголовки_для_печати</vt:lpstr>
    </vt:vector>
  </TitlesOfParts>
  <Company>Grand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belousovanv</dc:creator>
  <cp:lastModifiedBy>belousovanv</cp:lastModifiedBy>
  <cp:lastPrinted>2014-11-24T11:07:42Z</cp:lastPrinted>
  <dcterms:created xsi:type="dcterms:W3CDTF">2002-02-11T05:58:42Z</dcterms:created>
  <dcterms:modified xsi:type="dcterms:W3CDTF">2014-11-24T11:07:45Z</dcterms:modified>
</cp:coreProperties>
</file>