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смета'!$D$19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смета'!$27:$27</definedName>
  </definedNames>
  <calcPr calcId="144525" fullCalcOnLoad="1"/>
</workbook>
</file>

<file path=xl/calcChain.xml><?xml version="1.0" encoding="utf-8"?>
<calcChain xmlns="http://schemas.openxmlformats.org/spreadsheetml/2006/main">
  <c r="E59" i="1" l="1"/>
  <c r="E57" i="1"/>
  <c r="E50" i="1"/>
  <c r="E48" i="1"/>
  <c r="E46" i="1"/>
  <c r="E41" i="1"/>
  <c r="E36" i="1"/>
  <c r="E34" i="1"/>
  <c r="E32" i="1"/>
  <c r="E30" i="1"/>
</calcChain>
</file>

<file path=xl/sharedStrings.xml><?xml version="1.0" encoding="utf-8"?>
<sst xmlns="http://schemas.openxmlformats.org/spreadsheetml/2006/main" count="276" uniqueCount="197">
  <si>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</si>
  <si>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</si>
  <si>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</si>
  <si>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</si>
  <si>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</si>
  <si>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</si>
  <si>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</si>
  <si>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</si>
  <si>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</si>
  <si>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</si>
  <si>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</si>
  <si>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</si>
  <si>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</si>
  <si>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</si>
  <si>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</si>
  <si>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</si>
  <si>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</si>
  <si>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</si>
  <si>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</si>
  <si>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</si>
  <si>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</si>
  <si>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</si>
  <si>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</si>
  <si>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</si>
  <si>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</si>
  <si>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Директор ООО "Стройзащита"</t>
  </si>
  <si>
    <t>_________________Д.В.Абашин</t>
  </si>
  <si>
    <t>" _____ " ________________ 2014 г.</t>
  </si>
  <si>
    <t>"____" ______________2014 г.</t>
  </si>
  <si>
    <t xml:space="preserve">                           Раздел 1. Монтаж насосно-фильтровального оборудования</t>
  </si>
  <si>
    <r>
      <t>ТЕРм06-03-001-01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</si>
  <si>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Фильтр осветлительный вертикальный, высота фильтрующей загрузки 1 м, диаметр 1000 мм, однокамерный</t>
  </si>
  <si>
    <t>1 т</t>
  </si>
  <si>
    <t>Прайс</t>
  </si>
  <si>
    <t>Фильтр шпульной навивки КР 700, D=700 мм, 19 м3/час, верх.подкл. 1 1/2 "</t>
  </si>
  <si>
    <t>шт</t>
  </si>
  <si>
    <r>
      <t>14644,07</t>
    </r>
    <r>
      <rPr>
        <b/>
        <i/>
        <sz val="5"/>
        <rFont val="Times New Roman"/>
        <family val="1"/>
        <charset val="204"/>
      </rPr>
      <t xml:space="preserve">
17280/1,18</t>
    </r>
  </si>
  <si>
    <t>Песок кварцевый, мешок 25 кг</t>
  </si>
  <si>
    <r>
      <t>563,56</t>
    </r>
    <r>
      <rPr>
        <b/>
        <i/>
        <sz val="5"/>
        <rFont val="Times New Roman"/>
        <family val="1"/>
        <charset val="204"/>
      </rPr>
      <t xml:space="preserve">
665/1,18</t>
    </r>
  </si>
  <si>
    <r>
      <t>ТЕР16-05-001-04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</si>
  <si>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вентилей, задвижек, затворов, клапанов обратных, кранов проходных на трубопроводах из стальных труб диаметром до 125 мм</t>
  </si>
  <si>
    <t>1 шт.</t>
  </si>
  <si>
    <t>Верхний шестипозиционный вентиль 1 1/2" КР 1.5</t>
  </si>
  <si>
    <r>
      <t>3050,85</t>
    </r>
    <r>
      <rPr>
        <b/>
        <i/>
        <sz val="5"/>
        <rFont val="Times New Roman"/>
        <family val="1"/>
        <charset val="204"/>
      </rPr>
      <t xml:space="preserve">
3600/1,18</t>
    </r>
  </si>
  <si>
    <r>
      <t>ТЕР18-05-001-01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</si>
  <si>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насосов центробежных с электродвигателем, масса агрегата до 0,1 т</t>
  </si>
  <si>
    <t>1 насос</t>
  </si>
  <si>
    <t>Насос "AMERICA" SA-125-Т, 18,3 м3/1, Н=10 м, 380 В, 1,10 кВт</t>
  </si>
  <si>
    <r>
      <t>16271,19</t>
    </r>
    <r>
      <rPr>
        <b/>
        <i/>
        <sz val="5"/>
        <rFont val="Times New Roman"/>
        <family val="1"/>
        <charset val="204"/>
      </rPr>
      <t xml:space="preserve">
19200/1,18</t>
    </r>
  </si>
  <si>
    <r>
      <t>ТЕР18-02-003-01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</si>
  <si>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водоподогревателей емкостных вместимостью до 1 м3</t>
  </si>
  <si>
    <t>1 водоподогреватель</t>
  </si>
  <si>
    <t>Проточный водонагреватель "Pahlen" 15 КвТ с датчиком и термостатом</t>
  </si>
  <si>
    <r>
      <t>13423,73</t>
    </r>
    <r>
      <rPr>
        <b/>
        <i/>
        <sz val="5"/>
        <rFont val="Times New Roman"/>
        <family val="1"/>
        <charset val="204"/>
      </rPr>
      <t xml:space="preserve">
15840/1,18</t>
    </r>
  </si>
  <si>
    <r>
      <t>ТЕРм37-01-002-03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</si>
  <si>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Монтаж оборудования без механизмов в помещении, масса оборудования 0,1 т</t>
  </si>
  <si>
    <t>Теплообменник "Maxi flo" 40 кВт</t>
  </si>
  <si>
    <t>Комплект оборудования для подключения теплообменника</t>
  </si>
  <si>
    <t>компл.</t>
  </si>
  <si>
    <r>
      <t>15762,71</t>
    </r>
    <r>
      <rPr>
        <b/>
        <i/>
        <sz val="5"/>
        <rFont val="Times New Roman"/>
        <family val="1"/>
        <charset val="204"/>
      </rPr>
      <t xml:space="preserve">
18600/1,18</t>
    </r>
  </si>
  <si>
    <r>
      <t>ТЕРм08-01-102-01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</si>
  <si>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Шкаф управления и регулирования</t>
  </si>
  <si>
    <t>1 шкаф</t>
  </si>
  <si>
    <t>Пульт управления КИПиА</t>
  </si>
  <si>
    <r>
      <t>18220,34</t>
    </r>
    <r>
      <rPr>
        <b/>
        <i/>
        <sz val="5"/>
        <rFont val="Times New Roman"/>
        <family val="1"/>
        <charset val="204"/>
      </rPr>
      <t xml:space="preserve">
21500/1,18</t>
    </r>
  </si>
  <si>
    <t>Технологический трубопровод</t>
  </si>
  <si>
    <t>компл</t>
  </si>
  <si>
    <r>
      <t>21694,92</t>
    </r>
    <r>
      <rPr>
        <b/>
        <i/>
        <sz val="5"/>
        <rFont val="Times New Roman"/>
        <family val="1"/>
        <charset val="204"/>
      </rPr>
      <t xml:space="preserve">
25600/1,18</t>
    </r>
  </si>
  <si>
    <t xml:space="preserve">  Итого по разделу 1 Монтаж насосно-фильтровального оборудования</t>
  </si>
  <si>
    <t xml:space="preserve">                           Раздел 2. Монтаж закладных деталей</t>
  </si>
  <si>
    <t>Установка воронок сливных диаметром 150 мм</t>
  </si>
  <si>
    <t>1 воронка</t>
  </si>
  <si>
    <r>
      <t>ТЕР16-07-002-04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</si>
  <si>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t>Скиммер из АВS-пластика с круглой крышкой и декоративной рамкой</t>
  </si>
  <si>
    <r>
      <t>6101,69</t>
    </r>
    <r>
      <rPr>
        <b/>
        <i/>
        <sz val="5"/>
        <rFont val="Times New Roman"/>
        <family val="1"/>
        <charset val="204"/>
      </rPr>
      <t xml:space="preserve">
7200/1,18</t>
    </r>
  </si>
  <si>
    <r>
      <t>ТЕР16-05-005-05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</si>
  <si>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клапанов редукционных пружинных диаметром 125 мм</t>
  </si>
  <si>
    <t>Регулятор уровня воды из ABS-пластика А007</t>
  </si>
  <si>
    <r>
      <t>2969,49</t>
    </r>
    <r>
      <rPr>
        <b/>
        <i/>
        <sz val="5"/>
        <rFont val="Times New Roman"/>
        <family val="1"/>
        <charset val="204"/>
      </rPr>
      <t xml:space="preserve">
3504/1,18</t>
    </r>
  </si>
  <si>
    <t>Установка узлов конденсатоотводчиков диаметром 50 мм</t>
  </si>
  <si>
    <t>1 узел</t>
  </si>
  <si>
    <r>
      <t>ТЕР18-06-006-06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</si>
  <si>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t>Подающая форсунка из ABS-пластика</t>
  </si>
  <si>
    <r>
      <t>1220,34</t>
    </r>
    <r>
      <rPr>
        <b/>
        <i/>
        <sz val="5"/>
        <rFont val="Times New Roman"/>
        <family val="1"/>
        <charset val="204"/>
      </rPr>
      <t xml:space="preserve">
1440/1,18</t>
    </r>
  </si>
  <si>
    <t>Установка трапов диаметром 100 мм</t>
  </si>
  <si>
    <t>10 компл.</t>
  </si>
  <si>
    <r>
      <t>ТЕР17-01-001-23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</si>
  <si>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r>
      <t>0,1</t>
    </r>
    <r>
      <rPr>
        <i/>
        <sz val="6"/>
        <rFont val="Times New Roman"/>
        <family val="1"/>
        <charset val="204"/>
      </rPr>
      <t xml:space="preserve">
1 / 10</t>
    </r>
  </si>
  <si>
    <t>Донный слив 1 1/2 " из ABS-пластика</t>
  </si>
  <si>
    <r>
      <t>1545,76</t>
    </r>
    <r>
      <rPr>
        <b/>
        <i/>
        <sz val="5"/>
        <rFont val="Times New Roman"/>
        <family val="1"/>
        <charset val="204"/>
      </rPr>
      <t xml:space="preserve">
1824/1,18</t>
    </r>
  </si>
  <si>
    <r>
      <t>6440,68</t>
    </r>
    <r>
      <rPr>
        <b/>
        <i/>
        <sz val="5"/>
        <rFont val="Times New Roman"/>
        <family val="1"/>
        <charset val="204"/>
      </rPr>
      <t xml:space="preserve">
7600/1,18</t>
    </r>
  </si>
  <si>
    <t xml:space="preserve">  Итого по разделу 2 Монтаж закладных деталей</t>
  </si>
  <si>
    <t xml:space="preserve">                           Раздел 3. Монтаж подводного освещения</t>
  </si>
  <si>
    <r>
      <t>ТЕРм10-08-019-01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</si>
  <si>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Коробка ответвительная на стене</t>
  </si>
  <si>
    <t>Распаечная коробка из ABS-пластика В005</t>
  </si>
  <si>
    <r>
      <t>813,56</t>
    </r>
    <r>
      <rPr>
        <b/>
        <i/>
        <sz val="5"/>
        <rFont val="Times New Roman"/>
        <family val="1"/>
        <charset val="204"/>
      </rPr>
      <t xml:space="preserve">
960/1,18</t>
    </r>
  </si>
  <si>
    <r>
      <t>ТЕРм08-03-603-01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</si>
  <si>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Ящик с понижающим трансформатором</t>
  </si>
  <si>
    <t>Трансформатор  600 Вт PS0723</t>
  </si>
  <si>
    <r>
      <t>7932,2</t>
    </r>
    <r>
      <rPr>
        <b/>
        <i/>
        <sz val="5"/>
        <rFont val="Times New Roman"/>
        <family val="1"/>
        <charset val="204"/>
      </rPr>
      <t xml:space="preserve">
9360/1,18</t>
    </r>
  </si>
  <si>
    <t>Гибкий кабельныый шланг САВ001</t>
  </si>
  <si>
    <r>
      <t>228,81</t>
    </r>
    <r>
      <rPr>
        <b/>
        <i/>
        <sz val="5"/>
        <rFont val="Times New Roman"/>
        <family val="1"/>
        <charset val="204"/>
      </rPr>
      <t xml:space="preserve">
270/1,18</t>
    </r>
  </si>
  <si>
    <t>Кабельная продукция</t>
  </si>
  <si>
    <r>
      <t>2542,37</t>
    </r>
    <r>
      <rPr>
        <b/>
        <i/>
        <sz val="5"/>
        <rFont val="Times New Roman"/>
        <family val="1"/>
        <charset val="204"/>
      </rPr>
      <t xml:space="preserve">
3000/1,18</t>
    </r>
  </si>
  <si>
    <r>
      <t>ТЕРм08-03-594-01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</si>
  <si>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Светильник отдельно устанавливаемый на штырях с количеством ламп в светильнике 1</t>
  </si>
  <si>
    <t>100 шт.</t>
  </si>
  <si>
    <r>
      <t>0,04</t>
    </r>
    <r>
      <rPr>
        <i/>
        <sz val="6"/>
        <rFont val="Times New Roman"/>
        <family val="1"/>
        <charset val="204"/>
      </rPr>
      <t xml:space="preserve">
4 / 100</t>
    </r>
  </si>
  <si>
    <t>Светильник накладной "Extra Plano" 100 Вт</t>
  </si>
  <si>
    <r>
      <t>4677,97</t>
    </r>
    <r>
      <rPr>
        <b/>
        <i/>
        <sz val="5"/>
        <rFont val="Times New Roman"/>
        <family val="1"/>
        <charset val="204"/>
      </rPr>
      <t xml:space="preserve">
5520/1,18</t>
    </r>
  </si>
  <si>
    <t xml:space="preserve">  Итого по разделу 3 Монтаж подводного освещения</t>
  </si>
  <si>
    <t xml:space="preserve">                           Раздел 4. Подводный пылесос и лестница</t>
  </si>
  <si>
    <r>
      <t>ТЕРм37-01-014-02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</si>
  <si>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Монтаж оборудования в помещении, масса оборудования 0,05 т</t>
  </si>
  <si>
    <t>Щетка-насадка с ворсинками по бокам PS7008</t>
  </si>
  <si>
    <t>шт.</t>
  </si>
  <si>
    <r>
      <t>1098,31</t>
    </r>
    <r>
      <rPr>
        <b/>
        <i/>
        <sz val="5"/>
        <rFont val="Times New Roman"/>
        <family val="1"/>
        <charset val="204"/>
      </rPr>
      <t xml:space="preserve">
1296/1,18</t>
    </r>
  </si>
  <si>
    <t>Штанга телескопическая алюминиевая  PS-0602</t>
  </si>
  <si>
    <r>
      <t>1301,69</t>
    </r>
    <r>
      <rPr>
        <b/>
        <i/>
        <sz val="5"/>
        <rFont val="Times New Roman"/>
        <family val="1"/>
        <charset val="204"/>
      </rPr>
      <t xml:space="preserve">
1536/1,18</t>
    </r>
  </si>
  <si>
    <t>Шланг 8 метров PS-7100</t>
  </si>
  <si>
    <r>
      <t>1464,41</t>
    </r>
    <r>
      <rPr>
        <b/>
        <i/>
        <sz val="5"/>
        <rFont val="Times New Roman"/>
        <family val="1"/>
        <charset val="204"/>
      </rPr>
      <t xml:space="preserve">
1728/1,18</t>
    </r>
  </si>
  <si>
    <r>
      <t>ТЕР09-03-029-01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</si>
  <si>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Монтаж лестниц прямолинейных и криволинейных</t>
  </si>
  <si>
    <t>1 т конструкций</t>
  </si>
  <si>
    <r>
      <t>0,05</t>
    </r>
    <r>
      <rPr>
        <i/>
        <sz val="6"/>
        <rFont val="Times New Roman"/>
        <family val="1"/>
        <charset val="204"/>
      </rPr>
      <t xml:space="preserve">
0,025*2</t>
    </r>
  </si>
  <si>
    <t>Лестница 4 ст серии М из нерж.стали М204</t>
  </si>
  <si>
    <r>
      <t>8305,08</t>
    </r>
    <r>
      <rPr>
        <b/>
        <i/>
        <sz val="5"/>
        <rFont val="Times New Roman"/>
        <family val="1"/>
        <charset val="204"/>
      </rPr>
      <t xml:space="preserve">
9800/1,18</t>
    </r>
  </si>
  <si>
    <t>Анекр крепления для лестницы М204</t>
  </si>
  <si>
    <t xml:space="preserve">  Итого по разделу 4 Подводный пылесос и лестница</t>
  </si>
  <si>
    <t xml:space="preserve">                           Раздел 5. Монтаж пленки ПВХ</t>
  </si>
  <si>
    <r>
      <t>ТЕР27-04-016-07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</si>
  <si>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Устройство прослойки из нетканого синтетического материала (НСМ) при укреплении откосов подтопляемой</t>
  </si>
  <si>
    <t>1000 м2 поверхности</t>
  </si>
  <si>
    <r>
      <t>0,07</t>
    </r>
    <r>
      <rPr>
        <i/>
        <sz val="6"/>
        <rFont val="Times New Roman"/>
        <family val="1"/>
        <charset val="204"/>
      </rPr>
      <t xml:space="preserve">
70 / 1000</t>
    </r>
  </si>
  <si>
    <t>Геотекстиль белого цвета 15007</t>
  </si>
  <si>
    <t>м2</t>
  </si>
  <si>
    <r>
      <t>0,2</t>
    </r>
    <r>
      <rPr>
        <b/>
        <i/>
        <sz val="5"/>
        <rFont val="Times New Roman"/>
        <family val="1"/>
        <charset val="204"/>
      </rPr>
      <t xml:space="preserve">
200/1018</t>
    </r>
  </si>
  <si>
    <t>Клей для укладки геотекстиля 81037</t>
  </si>
  <si>
    <r>
      <t>322,03</t>
    </r>
    <r>
      <rPr>
        <b/>
        <i/>
        <sz val="5"/>
        <rFont val="Times New Roman"/>
        <family val="1"/>
        <charset val="204"/>
      </rPr>
      <t xml:space="preserve">
380/1,18</t>
    </r>
  </si>
  <si>
    <t>Жесть монтажная</t>
  </si>
  <si>
    <r>
      <t>2288,14</t>
    </r>
    <r>
      <rPr>
        <b/>
        <i/>
        <sz val="5"/>
        <rFont val="Times New Roman"/>
        <family val="1"/>
        <charset val="204"/>
      </rPr>
      <t xml:space="preserve">
2700/1,18</t>
    </r>
  </si>
  <si>
    <t>Саморезы</t>
  </si>
  <si>
    <r>
      <t>1,02</t>
    </r>
    <r>
      <rPr>
        <b/>
        <i/>
        <sz val="5"/>
        <rFont val="Times New Roman"/>
        <family val="1"/>
        <charset val="204"/>
      </rPr>
      <t xml:space="preserve">
1,2/1,18</t>
    </r>
  </si>
  <si>
    <r>
      <t>ТЕР42-01-020-01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</si>
  <si>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Устройство противофильтрационного экрана из полиэтиленовой пленки</t>
  </si>
  <si>
    <t>100 м2 экрана</t>
  </si>
  <si>
    <r>
      <t>0,7</t>
    </r>
    <r>
      <rPr>
        <i/>
        <sz val="6"/>
        <rFont val="Times New Roman"/>
        <family val="1"/>
        <charset val="204"/>
      </rPr>
      <t xml:space="preserve">
70 / 100</t>
    </r>
  </si>
  <si>
    <t>Пленка ПВХ для бассейнов ALKORPLAN 2000 темно-голубая 1,65*25 м</t>
  </si>
  <si>
    <t xml:space="preserve">  Итого по разделу 5 Монтаж пленки ПВХ</t>
  </si>
  <si>
    <t>ИТОГИ ПО СМЕТЕ: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</si>
  <si>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</si>
  <si>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</si>
  <si>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</si>
  <si>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п.1._Производство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 (Поз. 5-7, 10-11, 18-22, 24, 26, 29, 44, 47, 52-53, 1, 3-4, 9, 12-14, 25, 27-28, 31-32, 40-43, 45-46, 15-17, 33-39)</t>
  </si>
  <si>
    <t>Накладные расходы</t>
  </si>
  <si>
    <t xml:space="preserve">   70% ФОТ (от 35468,03)  (Поз. 5-7, 10-11, 18-22, 24, 26, 29, 44, 47, 52-53, 1, 3-4, 9, 12-14, 25, 27-28, 31-32, 40-43, 45-46, 15-17, 33-39)</t>
  </si>
  <si>
    <t>Сметная прибыль</t>
  </si>
  <si>
    <t xml:space="preserve">   30% ФОТ (от 35468,03)  (Поз. 5-7, 10-11, 18-22, 24, 26, 29, 44, 47, 52-53, 1, 3-4, 9, 12-14, 25, 27-28, 31-32, 40-43, 45-46, 15-17, 33-39)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</si>
  <si>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</si>
  <si>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</si>
  <si>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</si>
  <si>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</si>
  <si>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</si>
  <si>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</si>
  <si>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</si>
  <si>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</si>
  <si>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</si>
  <si>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</si>
  <si>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Суточные расходы 508,47руб.*2чел.*14 дн.=</t>
  </si>
  <si>
    <t xml:space="preserve">  Транспортные расходы</t>
  </si>
  <si>
    <t xml:space="preserve">  Итого с учетом доп. затрат в тек ценах</t>
  </si>
  <si>
    <t xml:space="preserve">  НДС 18%</t>
  </si>
  <si>
    <t xml:space="preserve">  ВСЕГО по смете</t>
  </si>
  <si>
    <t>___________________________501434,97</t>
  </si>
  <si>
    <t>руб.</t>
  </si>
  <si>
    <t>___________________________35468,03</t>
  </si>
  <si>
    <t>Составлен(а) в текущих (прогнозных) ценах по состоянию на ______________</t>
  </si>
  <si>
    <t>Бассейн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</si>
  <si>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</si>
  <si>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</si>
  <si>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</si>
  <si>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</si>
  <si>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</si>
  <si>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</si>
  <si>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</si>
  <si>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</si>
  <si>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</si>
  <si>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</si>
  <si>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</si>
  <si>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_______________________________________________________________________________________________226,86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</si>
  <si>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</si>
  <si>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</si>
  <si>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</si>
  <si>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_______________________________________________________________________________________________202032,53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</si>
  <si>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</si>
  <si>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_______________________________________________________________________________________________192912,49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</si>
</sst>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5"/>
      <name val="Times New Roman"/>
      <family val="1"/>
      <charset val="204"/>
    </font>
    <font>
      <i/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32"/>
  <sheetViews>
    <sheetView showGridLines="0" tabSelected="1" topLeftCell="A22" zoomScaleNormal="75" zoomScaleSheetLayoutView="75" workbookViewId="0">
      <selection activeCell="C29" sqref="C29"/>
    </sheetView>
  </sheetViews>
  <sheetFormatPr defaultRowHeight="12.75" outlineLevelRow="2" x14ac:dyDescent="0.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 t="s">
        <v>25</v>
      </c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 t="s">
        <v>26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 x14ac:dyDescent="0.2">
      <c r="A5" s="10" t="s">
        <v>27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28</v>
      </c>
      <c r="O5" s="6"/>
      <c r="P5" s="6"/>
      <c r="Q5" s="6"/>
    </row>
    <row r="6" spans="1:18" x14ac:dyDescent="0.2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9"/>
      <c r="F9" s="13"/>
      <c r="G9" s="13"/>
      <c r="H9" s="17" t="s">
        <v>1</v>
      </c>
      <c r="I9" s="17"/>
      <c r="J9" s="13"/>
      <c r="K9" s="6"/>
      <c r="L9" s="6"/>
      <c r="M9" s="6"/>
      <c r="N9" s="6"/>
      <c r="O9" s="6"/>
      <c r="P9" s="6"/>
      <c r="Q9" s="6"/>
    </row>
    <row r="10" spans="1:18" x14ac:dyDescent="0.2">
      <c r="A10" s="5"/>
      <c r="B10" s="10"/>
      <c r="C10" s="3"/>
      <c r="D10" s="4"/>
      <c r="E10" s="9"/>
      <c r="F10" s="6"/>
      <c r="G10" s="6"/>
      <c r="H10" s="18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/>
      <c r="B12" s="10"/>
      <c r="C12" s="19" t="s">
        <v>3</v>
      </c>
      <c r="D12" s="20" t="s">
        <v>178</v>
      </c>
      <c r="E12" s="21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 x14ac:dyDescent="0.2">
      <c r="A13" s="5"/>
      <c r="B13" s="10"/>
      <c r="C13" s="3"/>
      <c r="D13" s="4"/>
      <c r="E13" s="22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 x14ac:dyDescent="0.2">
      <c r="A14" s="18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5" x14ac:dyDescent="0.2">
      <c r="A15" s="5"/>
      <c r="B15" s="10"/>
      <c r="C15" s="3"/>
      <c r="D15" s="21" t="s">
        <v>17</v>
      </c>
      <c r="E15" s="5"/>
      <c r="F15" s="6"/>
      <c r="G15" s="6"/>
      <c r="H15" s="6"/>
      <c r="I15" s="21"/>
      <c r="J15" s="21"/>
      <c r="K15" s="6"/>
      <c r="L15" s="6"/>
      <c r="M15" s="6"/>
      <c r="N15" s="6"/>
      <c r="O15" s="6"/>
      <c r="P15" s="6"/>
      <c r="Q15" s="6"/>
      <c r="R15" s="24"/>
    </row>
    <row r="16" spans="1:18" x14ac:dyDescent="0.2">
      <c r="A16" s="5"/>
      <c r="B16" s="10"/>
      <c r="C16" s="3"/>
      <c r="D16" s="21" t="s">
        <v>192</v>
      </c>
      <c r="E16" s="5"/>
      <c r="F16" s="6"/>
      <c r="G16" s="6"/>
      <c r="H16" s="6"/>
      <c r="I16" s="21"/>
      <c r="J16" s="40" t="s">
        <v>174</v>
      </c>
      <c r="K16" s="41"/>
      <c r="L16" s="12" t="s">
        <v>175</v>
      </c>
      <c r="M16" s="6"/>
      <c r="N16" s="6"/>
      <c r="O16" s="6"/>
      <c r="P16" s="6"/>
      <c r="Q16" s="6"/>
    </row>
    <row r="17" spans="1:17" outlineLevel="1" x14ac:dyDescent="0.2">
      <c r="A17" s="5"/>
      <c r="B17" s="10"/>
      <c r="C17" s="3"/>
      <c r="D17" s="21" t="s">
        <v>195</v>
      </c>
      <c r="E17" s="5"/>
      <c r="F17" s="6"/>
      <c r="G17" s="6"/>
      <c r="H17" s="6"/>
      <c r="I17" s="21"/>
      <c r="J17" s="40" t="s">
        <v>196</v>
      </c>
      <c r="K17" s="41"/>
      <c r="L17" s="12" t="s">
        <v>175</v>
      </c>
      <c r="M17" s="6"/>
      <c r="N17" s="6"/>
      <c r="O17" s="6"/>
      <c r="P17" s="6"/>
      <c r="Q17" s="6"/>
    </row>
    <row r="18" spans="1:17" outlineLevel="1" x14ac:dyDescent="0.2">
      <c r="A18" s="5"/>
      <c r="B18" s="10"/>
      <c r="C18" s="3"/>
      <c r="D18" s="21" t="s">
        <v>193</v>
      </c>
      <c r="E18" s="5"/>
      <c r="F18" s="6"/>
      <c r="G18" s="6"/>
      <c r="H18" s="6"/>
      <c r="I18" s="21"/>
      <c r="J18" s="40" t="s">
        <v>194</v>
      </c>
      <c r="K18" s="41"/>
      <c r="L18" s="12" t="s">
        <v>175</v>
      </c>
      <c r="M18" s="6"/>
      <c r="N18" s="6"/>
      <c r="O18" s="6"/>
      <c r="P18" s="6"/>
      <c r="Q18" s="6"/>
    </row>
    <row r="19" spans="1:17" x14ac:dyDescent="0.2">
      <c r="A19" s="5"/>
      <c r="B19" s="10"/>
      <c r="C19" s="3"/>
      <c r="D19" s="21" t="s">
        <v>188</v>
      </c>
      <c r="E19" s="5"/>
      <c r="F19" s="6"/>
      <c r="G19" s="6"/>
      <c r="H19" s="6"/>
      <c r="I19" s="21"/>
      <c r="J19" s="40" t="s">
        <v>176</v>
      </c>
      <c r="K19" s="41"/>
      <c r="L19" s="12" t="s">
        <v>175</v>
      </c>
      <c r="M19" s="6"/>
      <c r="N19" s="6"/>
      <c r="O19" s="6"/>
      <c r="P19" s="6"/>
      <c r="Q19" s="6"/>
    </row>
    <row r="20" spans="1:17" outlineLevel="1" x14ac:dyDescent="0.2">
      <c r="A20" s="5"/>
      <c r="B20" s="10"/>
      <c r="C20" s="3"/>
      <c r="D20" s="21" t="s">
        <v>189</v>
      </c>
      <c r="E20" s="5"/>
      <c r="F20" s="6"/>
      <c r="G20" s="6"/>
      <c r="H20" s="6"/>
      <c r="I20" s="21"/>
      <c r="J20" s="40" t="s">
        <v>190</v>
      </c>
      <c r="K20" s="41"/>
      <c r="L20" s="12" t="s">
        <v>191</v>
      </c>
      <c r="M20" s="6"/>
      <c r="N20" s="6"/>
      <c r="O20" s="6"/>
      <c r="P20" s="6"/>
      <c r="Q20" s="6"/>
    </row>
    <row r="21" spans="1:17" x14ac:dyDescent="0.2">
      <c r="A21" s="5"/>
      <c r="B21" s="10"/>
      <c r="C21" s="3"/>
      <c r="D21" s="42" t="s">
        <v>177</v>
      </c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5"/>
      <c r="B22" s="10"/>
      <c r="C22" s="3"/>
      <c r="D22" s="4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4" spans="1:17" ht="18" customHeight="1" x14ac:dyDescent="0.2">
      <c r="A24" s="34" t="s">
        <v>5</v>
      </c>
      <c r="B24" s="37" t="s">
        <v>24</v>
      </c>
      <c r="C24" s="34" t="s">
        <v>6</v>
      </c>
      <c r="D24" s="34" t="s">
        <v>7</v>
      </c>
      <c r="E24" s="34" t="s">
        <v>8</v>
      </c>
      <c r="F24" s="34" t="s">
        <v>21</v>
      </c>
      <c r="G24" s="35"/>
      <c r="H24" s="35"/>
      <c r="I24" s="35"/>
      <c r="J24" s="34" t="s">
        <v>22</v>
      </c>
      <c r="K24" s="35"/>
      <c r="L24" s="35"/>
      <c r="M24" s="35"/>
      <c r="N24" s="34" t="s">
        <v>13</v>
      </c>
      <c r="O24" s="34" t="s">
        <v>15</v>
      </c>
      <c r="P24" s="34" t="s">
        <v>14</v>
      </c>
      <c r="Q24" s="34" t="s">
        <v>16</v>
      </c>
    </row>
    <row r="25" spans="1:17" ht="15.75" customHeight="1" x14ac:dyDescent="0.2">
      <c r="A25" s="35"/>
      <c r="B25" s="38"/>
      <c r="C25" s="36"/>
      <c r="D25" s="34"/>
      <c r="E25" s="35"/>
      <c r="F25" s="34" t="s">
        <v>9</v>
      </c>
      <c r="G25" s="34" t="s">
        <v>11</v>
      </c>
      <c r="H25" s="35"/>
      <c r="I25" s="35"/>
      <c r="J25" s="34" t="s">
        <v>9</v>
      </c>
      <c r="K25" s="34" t="s">
        <v>11</v>
      </c>
      <c r="L25" s="35"/>
      <c r="M25" s="35"/>
      <c r="N25" s="34"/>
      <c r="O25" s="34"/>
      <c r="P25" s="34"/>
      <c r="Q25" s="34"/>
    </row>
    <row r="26" spans="1:17" ht="15.75" customHeight="1" x14ac:dyDescent="0.2">
      <c r="A26" s="35"/>
      <c r="B26" s="38"/>
      <c r="C26" s="36"/>
      <c r="D26" s="34"/>
      <c r="E26" s="35"/>
      <c r="F26" s="35"/>
      <c r="G26" s="25" t="s">
        <v>10</v>
      </c>
      <c r="H26" s="25" t="s">
        <v>18</v>
      </c>
      <c r="I26" s="25" t="s">
        <v>12</v>
      </c>
      <c r="J26" s="35"/>
      <c r="K26" s="25" t="s">
        <v>10</v>
      </c>
      <c r="L26" s="25" t="s">
        <v>18</v>
      </c>
      <c r="M26" s="25" t="s">
        <v>12</v>
      </c>
      <c r="N26" s="34"/>
      <c r="O26" s="34"/>
      <c r="P26" s="34"/>
      <c r="Q26" s="34"/>
    </row>
    <row r="27" spans="1:17" x14ac:dyDescent="0.2">
      <c r="A27" s="28">
        <v>1</v>
      </c>
      <c r="B27" s="27">
        <v>2</v>
      </c>
      <c r="C27" s="25">
        <v>3</v>
      </c>
      <c r="D27" s="25">
        <v>4</v>
      </c>
      <c r="E27" s="28">
        <v>5</v>
      </c>
      <c r="F27" s="26">
        <v>6</v>
      </c>
      <c r="G27" s="26">
        <v>7</v>
      </c>
      <c r="H27" s="26">
        <v>8</v>
      </c>
      <c r="I27" s="26">
        <v>9</v>
      </c>
      <c r="J27" s="26">
        <v>10</v>
      </c>
      <c r="K27" s="26">
        <v>11</v>
      </c>
      <c r="L27" s="26">
        <v>12</v>
      </c>
      <c r="M27" s="26">
        <v>13</v>
      </c>
      <c r="N27" s="26">
        <v>14</v>
      </c>
      <c r="O27" s="26">
        <v>15</v>
      </c>
      <c r="P27" s="26">
        <v>16</v>
      </c>
      <c r="Q27" s="26">
        <v>17</v>
      </c>
    </row>
    <row r="28" spans="1:17" ht="19.149999999999999" customHeight="1" x14ac:dyDescent="0.2">
      <c r="A28" s="43" t="s">
        <v>29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ht="96" x14ac:dyDescent="0.2">
      <c r="A29" s="28">
        <v>1</v>
      </c>
      <c r="B29" s="45" t="s">
        <v>30</v>
      </c>
      <c r="C29" s="46" t="s">
        <v>31</v>
      </c>
      <c r="D29" s="47" t="s">
        <v>32</v>
      </c>
      <c r="E29" s="48">
        <v>0.1</v>
      </c>
      <c r="F29" s="49">
        <v>74294.320000000007</v>
      </c>
      <c r="G29" s="49">
        <v>60571.21</v>
      </c>
      <c r="H29" s="49">
        <v>13723.11</v>
      </c>
      <c r="I29" s="49">
        <v>1911.41</v>
      </c>
      <c r="J29" s="50">
        <v>7429.43</v>
      </c>
      <c r="K29" s="50">
        <v>6057.12</v>
      </c>
      <c r="L29" s="50">
        <v>1372.31</v>
      </c>
      <c r="M29" s="50">
        <v>191.14</v>
      </c>
      <c r="N29" s="50">
        <v>418</v>
      </c>
      <c r="O29" s="50">
        <v>41.8</v>
      </c>
      <c r="P29" s="50">
        <v>9.6300000000000008</v>
      </c>
      <c r="Q29" s="50">
        <v>0.96</v>
      </c>
    </row>
    <row r="30" spans="1:17" ht="24" x14ac:dyDescent="0.2">
      <c r="A30" s="51">
        <v>3</v>
      </c>
      <c r="B30" s="45" t="s">
        <v>33</v>
      </c>
      <c r="C30" s="52" t="s">
        <v>34</v>
      </c>
      <c r="D30" s="53" t="s">
        <v>35</v>
      </c>
      <c r="E30" s="54">
        <f>1</f>
        <v>1</v>
      </c>
      <c r="F30" s="55" t="s">
        <v>36</v>
      </c>
      <c r="G30" s="50"/>
      <c r="H30" s="50"/>
      <c r="I30" s="50"/>
      <c r="J30" s="56">
        <v>14644.07</v>
      </c>
      <c r="K30" s="50"/>
      <c r="L30" s="50"/>
      <c r="M30" s="50"/>
      <c r="N30" s="50"/>
      <c r="O30" s="50"/>
      <c r="P30" s="50"/>
      <c r="Q30" s="50"/>
    </row>
    <row r="31" spans="1:17" ht="18" x14ac:dyDescent="0.2">
      <c r="A31" s="51">
        <v>4</v>
      </c>
      <c r="B31" s="45" t="s">
        <v>33</v>
      </c>
      <c r="C31" s="52" t="s">
        <v>37</v>
      </c>
      <c r="D31" s="53" t="s">
        <v>35</v>
      </c>
      <c r="E31" s="54">
        <v>9</v>
      </c>
      <c r="F31" s="55" t="s">
        <v>38</v>
      </c>
      <c r="G31" s="50"/>
      <c r="H31" s="50"/>
      <c r="I31" s="50"/>
      <c r="J31" s="56">
        <v>5072.04</v>
      </c>
      <c r="K31" s="50"/>
      <c r="L31" s="50"/>
      <c r="M31" s="50"/>
      <c r="N31" s="50"/>
      <c r="O31" s="50"/>
      <c r="P31" s="50"/>
      <c r="Q31" s="50"/>
    </row>
    <row r="32" spans="1:17" ht="96" x14ac:dyDescent="0.2">
      <c r="A32" s="28">
        <v>5</v>
      </c>
      <c r="B32" s="45" t="s">
        <v>39</v>
      </c>
      <c r="C32" s="46" t="s">
        <v>40</v>
      </c>
      <c r="D32" s="47" t="s">
        <v>41</v>
      </c>
      <c r="E32" s="48">
        <f>1</f>
        <v>1</v>
      </c>
      <c r="F32" s="49">
        <v>1099.1600000000001</v>
      </c>
      <c r="G32" s="49">
        <v>973.82</v>
      </c>
      <c r="H32" s="49">
        <v>125.34</v>
      </c>
      <c r="I32" s="49">
        <v>8.19</v>
      </c>
      <c r="J32" s="50">
        <v>1099.1600000000001</v>
      </c>
      <c r="K32" s="50">
        <v>973.82</v>
      </c>
      <c r="L32" s="50">
        <v>125.34</v>
      </c>
      <c r="M32" s="50">
        <v>8.19</v>
      </c>
      <c r="N32" s="50">
        <v>6.72</v>
      </c>
      <c r="O32" s="50">
        <v>6.72</v>
      </c>
      <c r="P32" s="50">
        <v>0.04</v>
      </c>
      <c r="Q32" s="50">
        <v>0.04</v>
      </c>
    </row>
    <row r="33" spans="1:17" ht="24" x14ac:dyDescent="0.2">
      <c r="A33" s="51">
        <v>6</v>
      </c>
      <c r="B33" s="45" t="s">
        <v>33</v>
      </c>
      <c r="C33" s="52" t="s">
        <v>42</v>
      </c>
      <c r="D33" s="53" t="s">
        <v>35</v>
      </c>
      <c r="E33" s="54">
        <v>1</v>
      </c>
      <c r="F33" s="55" t="s">
        <v>43</v>
      </c>
      <c r="G33" s="50"/>
      <c r="H33" s="50"/>
      <c r="I33" s="50"/>
      <c r="J33" s="56">
        <v>3050.85</v>
      </c>
      <c r="K33" s="50"/>
      <c r="L33" s="50"/>
      <c r="M33" s="50"/>
      <c r="N33" s="50"/>
      <c r="O33" s="50"/>
      <c r="P33" s="50"/>
      <c r="Q33" s="50"/>
    </row>
    <row r="34" spans="1:17" ht="96" x14ac:dyDescent="0.2">
      <c r="A34" s="28">
        <v>7</v>
      </c>
      <c r="B34" s="45" t="s">
        <v>44</v>
      </c>
      <c r="C34" s="46" t="s">
        <v>45</v>
      </c>
      <c r="D34" s="47" t="s">
        <v>46</v>
      </c>
      <c r="E34" s="48">
        <f>1</f>
        <v>1</v>
      </c>
      <c r="F34" s="49">
        <v>2199.1999999999998</v>
      </c>
      <c r="G34" s="49">
        <v>2100.6</v>
      </c>
      <c r="H34" s="49">
        <v>98.6</v>
      </c>
      <c r="I34" s="49">
        <v>10.27</v>
      </c>
      <c r="J34" s="50">
        <v>2199.1999999999998</v>
      </c>
      <c r="K34" s="50">
        <v>2100.6</v>
      </c>
      <c r="L34" s="50">
        <v>98.6</v>
      </c>
      <c r="M34" s="50">
        <v>10.27</v>
      </c>
      <c r="N34" s="50">
        <v>14.17</v>
      </c>
      <c r="O34" s="50">
        <v>14.17</v>
      </c>
      <c r="P34" s="50">
        <v>0.05</v>
      </c>
      <c r="Q34" s="50">
        <v>0.05</v>
      </c>
    </row>
    <row r="35" spans="1:17" ht="24" x14ac:dyDescent="0.2">
      <c r="A35" s="51">
        <v>9</v>
      </c>
      <c r="B35" s="45" t="s">
        <v>33</v>
      </c>
      <c r="C35" s="52" t="s">
        <v>47</v>
      </c>
      <c r="D35" s="53" t="s">
        <v>35</v>
      </c>
      <c r="E35" s="54">
        <v>1</v>
      </c>
      <c r="F35" s="55" t="s">
        <v>48</v>
      </c>
      <c r="G35" s="50"/>
      <c r="H35" s="50"/>
      <c r="I35" s="50"/>
      <c r="J35" s="56">
        <v>16271.19</v>
      </c>
      <c r="K35" s="50"/>
      <c r="L35" s="50"/>
      <c r="M35" s="50"/>
      <c r="N35" s="50"/>
      <c r="O35" s="50"/>
      <c r="P35" s="50"/>
      <c r="Q35" s="50"/>
    </row>
    <row r="36" spans="1:17" ht="96" x14ac:dyDescent="0.2">
      <c r="A36" s="28">
        <v>10</v>
      </c>
      <c r="B36" s="45" t="s">
        <v>49</v>
      </c>
      <c r="C36" s="46" t="s">
        <v>50</v>
      </c>
      <c r="D36" s="47" t="s">
        <v>51</v>
      </c>
      <c r="E36" s="48">
        <f>1</f>
        <v>1</v>
      </c>
      <c r="F36" s="49">
        <v>2677.18</v>
      </c>
      <c r="G36" s="49">
        <v>2165.6999999999998</v>
      </c>
      <c r="H36" s="49">
        <v>511.48</v>
      </c>
      <c r="I36" s="49">
        <v>47.47</v>
      </c>
      <c r="J36" s="50">
        <v>2677.18</v>
      </c>
      <c r="K36" s="50">
        <v>2165.6999999999998</v>
      </c>
      <c r="L36" s="50">
        <v>511.48</v>
      </c>
      <c r="M36" s="50">
        <v>47.47</v>
      </c>
      <c r="N36" s="50">
        <v>14.61</v>
      </c>
      <c r="O36" s="50">
        <v>14.61</v>
      </c>
      <c r="P36" s="50">
        <v>0.23</v>
      </c>
      <c r="Q36" s="50">
        <v>0.23</v>
      </c>
    </row>
    <row r="37" spans="1:17" ht="24" x14ac:dyDescent="0.2">
      <c r="A37" s="51">
        <v>11</v>
      </c>
      <c r="B37" s="45" t="s">
        <v>33</v>
      </c>
      <c r="C37" s="52" t="s">
        <v>52</v>
      </c>
      <c r="D37" s="53" t="s">
        <v>35</v>
      </c>
      <c r="E37" s="54">
        <v>1</v>
      </c>
      <c r="F37" s="55" t="s">
        <v>53</v>
      </c>
      <c r="G37" s="50"/>
      <c r="H37" s="50"/>
      <c r="I37" s="50"/>
      <c r="J37" s="56">
        <v>13423.73</v>
      </c>
      <c r="K37" s="50"/>
      <c r="L37" s="50"/>
      <c r="M37" s="50"/>
      <c r="N37" s="50"/>
      <c r="O37" s="50"/>
      <c r="P37" s="50"/>
      <c r="Q37" s="50"/>
    </row>
    <row r="38" spans="1:17" ht="96" x14ac:dyDescent="0.2">
      <c r="A38" s="28">
        <v>12</v>
      </c>
      <c r="B38" s="45" t="s">
        <v>54</v>
      </c>
      <c r="C38" s="46" t="s">
        <v>55</v>
      </c>
      <c r="D38" s="47" t="s">
        <v>41</v>
      </c>
      <c r="E38" s="48">
        <v>1</v>
      </c>
      <c r="F38" s="49">
        <v>4210.66</v>
      </c>
      <c r="G38" s="49">
        <v>3679.03</v>
      </c>
      <c r="H38" s="49">
        <v>531.63</v>
      </c>
      <c r="I38" s="49">
        <v>61.9</v>
      </c>
      <c r="J38" s="50">
        <v>4210.66</v>
      </c>
      <c r="K38" s="50">
        <v>3679.03</v>
      </c>
      <c r="L38" s="50">
        <v>531.63</v>
      </c>
      <c r="M38" s="50">
        <v>61.9</v>
      </c>
      <c r="N38" s="50">
        <v>25.1</v>
      </c>
      <c r="O38" s="50">
        <v>25.1</v>
      </c>
      <c r="P38" s="50">
        <v>0.3</v>
      </c>
      <c r="Q38" s="50">
        <v>0.3</v>
      </c>
    </row>
    <row r="39" spans="1:17" ht="18" x14ac:dyDescent="0.2">
      <c r="A39" s="51">
        <v>13</v>
      </c>
      <c r="B39" s="45" t="s">
        <v>33</v>
      </c>
      <c r="C39" s="52" t="s">
        <v>56</v>
      </c>
      <c r="D39" s="53" t="s">
        <v>35</v>
      </c>
      <c r="E39" s="54">
        <v>1</v>
      </c>
      <c r="F39" s="55" t="s">
        <v>48</v>
      </c>
      <c r="G39" s="50"/>
      <c r="H39" s="50"/>
      <c r="I39" s="50"/>
      <c r="J39" s="56">
        <v>16271.19</v>
      </c>
      <c r="K39" s="50"/>
      <c r="L39" s="50"/>
      <c r="M39" s="50"/>
      <c r="N39" s="50"/>
      <c r="O39" s="50"/>
      <c r="P39" s="50"/>
      <c r="Q39" s="50"/>
    </row>
    <row r="40" spans="1:17" ht="24" x14ac:dyDescent="0.2">
      <c r="A40" s="51">
        <v>14</v>
      </c>
      <c r="B40" s="45" t="s">
        <v>33</v>
      </c>
      <c r="C40" s="52" t="s">
        <v>57</v>
      </c>
      <c r="D40" s="53" t="s">
        <v>58</v>
      </c>
      <c r="E40" s="54">
        <v>1</v>
      </c>
      <c r="F40" s="55" t="s">
        <v>59</v>
      </c>
      <c r="G40" s="50"/>
      <c r="H40" s="50"/>
      <c r="I40" s="50"/>
      <c r="J40" s="56">
        <v>15762.71</v>
      </c>
      <c r="K40" s="50"/>
      <c r="L40" s="50"/>
      <c r="M40" s="50"/>
      <c r="N40" s="50"/>
      <c r="O40" s="50"/>
      <c r="P40" s="50"/>
      <c r="Q40" s="50"/>
    </row>
    <row r="41" spans="1:17" ht="96" x14ac:dyDescent="0.2">
      <c r="A41" s="28">
        <v>15</v>
      </c>
      <c r="B41" s="45" t="s">
        <v>60</v>
      </c>
      <c r="C41" s="46" t="s">
        <v>61</v>
      </c>
      <c r="D41" s="47" t="s">
        <v>62</v>
      </c>
      <c r="E41" s="48">
        <f>1</f>
        <v>1</v>
      </c>
      <c r="F41" s="49">
        <v>4028.54</v>
      </c>
      <c r="G41" s="49">
        <v>2243.29</v>
      </c>
      <c r="H41" s="49">
        <v>1785.25</v>
      </c>
      <c r="I41" s="49">
        <v>165.03</v>
      </c>
      <c r="J41" s="50">
        <v>4028.54</v>
      </c>
      <c r="K41" s="50">
        <v>2243.29</v>
      </c>
      <c r="L41" s="50">
        <v>1785.25</v>
      </c>
      <c r="M41" s="50">
        <v>165.03</v>
      </c>
      <c r="N41" s="50">
        <v>14.6</v>
      </c>
      <c r="O41" s="50">
        <v>14.6</v>
      </c>
      <c r="P41" s="50">
        <v>0.8</v>
      </c>
      <c r="Q41" s="50">
        <v>0.8</v>
      </c>
    </row>
    <row r="42" spans="1:17" ht="18" x14ac:dyDescent="0.2">
      <c r="A42" s="51">
        <v>16</v>
      </c>
      <c r="B42" s="45" t="s">
        <v>33</v>
      </c>
      <c r="C42" s="52" t="s">
        <v>63</v>
      </c>
      <c r="D42" s="53" t="s">
        <v>58</v>
      </c>
      <c r="E42" s="54">
        <v>1</v>
      </c>
      <c r="F42" s="55" t="s">
        <v>64</v>
      </c>
      <c r="G42" s="50"/>
      <c r="H42" s="50"/>
      <c r="I42" s="50"/>
      <c r="J42" s="56">
        <v>18220.34</v>
      </c>
      <c r="K42" s="50"/>
      <c r="L42" s="50"/>
      <c r="M42" s="50"/>
      <c r="N42" s="50"/>
      <c r="O42" s="50"/>
      <c r="P42" s="50"/>
      <c r="Q42" s="50"/>
    </row>
    <row r="43" spans="1:17" ht="18" x14ac:dyDescent="0.2">
      <c r="A43" s="51">
        <v>18</v>
      </c>
      <c r="B43" s="45" t="s">
        <v>33</v>
      </c>
      <c r="C43" s="52" t="s">
        <v>65</v>
      </c>
      <c r="D43" s="53" t="s">
        <v>66</v>
      </c>
      <c r="E43" s="54">
        <v>1</v>
      </c>
      <c r="F43" s="55" t="s">
        <v>67</v>
      </c>
      <c r="G43" s="50"/>
      <c r="H43" s="50"/>
      <c r="I43" s="50"/>
      <c r="J43" s="56">
        <v>21694.92</v>
      </c>
      <c r="K43" s="50"/>
      <c r="L43" s="50"/>
      <c r="M43" s="50"/>
      <c r="N43" s="50"/>
      <c r="O43" s="50"/>
      <c r="P43" s="50"/>
      <c r="Q43" s="50"/>
    </row>
    <row r="44" spans="1:17" x14ac:dyDescent="0.2">
      <c r="A44" s="57" t="s">
        <v>68</v>
      </c>
      <c r="B44" s="44"/>
      <c r="C44" s="44"/>
      <c r="D44" s="44"/>
      <c r="E44" s="44"/>
      <c r="F44" s="44"/>
      <c r="G44" s="44"/>
      <c r="H44" s="44"/>
      <c r="I44" s="44"/>
      <c r="J44" s="55">
        <v>171628.32</v>
      </c>
      <c r="K44" s="50"/>
      <c r="L44" s="50"/>
      <c r="M44" s="50"/>
      <c r="N44" s="50"/>
      <c r="O44" s="55">
        <v>140.4</v>
      </c>
      <c r="P44" s="50"/>
      <c r="Q44" s="55">
        <v>2.85</v>
      </c>
    </row>
    <row r="45" spans="1:17" ht="19.149999999999999" customHeight="1" x14ac:dyDescent="0.2">
      <c r="A45" s="43" t="s">
        <v>69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1:17" ht="108" x14ac:dyDescent="0.2">
      <c r="A46" s="28">
        <v>19</v>
      </c>
      <c r="B46" s="45" t="s">
        <v>72</v>
      </c>
      <c r="C46" s="46" t="s">
        <v>70</v>
      </c>
      <c r="D46" s="47" t="s">
        <v>71</v>
      </c>
      <c r="E46" s="48">
        <f>2</f>
        <v>2</v>
      </c>
      <c r="F46" s="49">
        <v>201.21</v>
      </c>
      <c r="G46" s="49">
        <v>192.38</v>
      </c>
      <c r="H46" s="49">
        <v>8.83</v>
      </c>
      <c r="I46" s="50"/>
      <c r="J46" s="50">
        <v>402.42</v>
      </c>
      <c r="K46" s="50">
        <v>384.76</v>
      </c>
      <c r="L46" s="50">
        <v>17.66</v>
      </c>
      <c r="M46" s="50"/>
      <c r="N46" s="50">
        <v>1.36</v>
      </c>
      <c r="O46" s="50">
        <v>2.72</v>
      </c>
      <c r="P46" s="50"/>
      <c r="Q46" s="50"/>
    </row>
    <row r="47" spans="1:17" ht="24" x14ac:dyDescent="0.2">
      <c r="A47" s="51">
        <v>20</v>
      </c>
      <c r="B47" s="45" t="s">
        <v>33</v>
      </c>
      <c r="C47" s="52" t="s">
        <v>73</v>
      </c>
      <c r="D47" s="53" t="s">
        <v>35</v>
      </c>
      <c r="E47" s="54">
        <v>2</v>
      </c>
      <c r="F47" s="55" t="s">
        <v>74</v>
      </c>
      <c r="G47" s="50"/>
      <c r="H47" s="50"/>
      <c r="I47" s="50"/>
      <c r="J47" s="56">
        <v>12203.38</v>
      </c>
      <c r="K47" s="50"/>
      <c r="L47" s="50"/>
      <c r="M47" s="50"/>
      <c r="N47" s="50"/>
      <c r="O47" s="50"/>
      <c r="P47" s="50"/>
      <c r="Q47" s="50"/>
    </row>
    <row r="48" spans="1:17" ht="96" x14ac:dyDescent="0.2">
      <c r="A48" s="28">
        <v>21</v>
      </c>
      <c r="B48" s="45" t="s">
        <v>75</v>
      </c>
      <c r="C48" s="46" t="s">
        <v>76</v>
      </c>
      <c r="D48" s="47" t="s">
        <v>41</v>
      </c>
      <c r="E48" s="48">
        <f>1</f>
        <v>1</v>
      </c>
      <c r="F48" s="49">
        <v>1052.45</v>
      </c>
      <c r="G48" s="49">
        <v>921.63</v>
      </c>
      <c r="H48" s="49">
        <v>130.82</v>
      </c>
      <c r="I48" s="49">
        <v>8.19</v>
      </c>
      <c r="J48" s="50">
        <v>1052.45</v>
      </c>
      <c r="K48" s="50">
        <v>921.63</v>
      </c>
      <c r="L48" s="50">
        <v>130.82</v>
      </c>
      <c r="M48" s="50">
        <v>8.19</v>
      </c>
      <c r="N48" s="50">
        <v>6.36</v>
      </c>
      <c r="O48" s="50">
        <v>6.36</v>
      </c>
      <c r="P48" s="50">
        <v>0.04</v>
      </c>
      <c r="Q48" s="50">
        <v>0.04</v>
      </c>
    </row>
    <row r="49" spans="1:17" ht="24" x14ac:dyDescent="0.2">
      <c r="A49" s="51">
        <v>22</v>
      </c>
      <c r="B49" s="45" t="s">
        <v>33</v>
      </c>
      <c r="C49" s="52" t="s">
        <v>77</v>
      </c>
      <c r="D49" s="53" t="s">
        <v>35</v>
      </c>
      <c r="E49" s="54">
        <v>1</v>
      </c>
      <c r="F49" s="55" t="s">
        <v>78</v>
      </c>
      <c r="G49" s="50"/>
      <c r="H49" s="50"/>
      <c r="I49" s="50"/>
      <c r="J49" s="56">
        <v>2969.49</v>
      </c>
      <c r="K49" s="50"/>
      <c r="L49" s="50"/>
      <c r="M49" s="50"/>
      <c r="N49" s="50"/>
      <c r="O49" s="50"/>
      <c r="P49" s="50"/>
      <c r="Q49" s="50"/>
    </row>
    <row r="50" spans="1:17" ht="108" x14ac:dyDescent="0.2">
      <c r="A50" s="28">
        <v>24</v>
      </c>
      <c r="B50" s="45" t="s">
        <v>81</v>
      </c>
      <c r="C50" s="46" t="s">
        <v>79</v>
      </c>
      <c r="D50" s="47" t="s">
        <v>80</v>
      </c>
      <c r="E50" s="48">
        <f>4</f>
        <v>4</v>
      </c>
      <c r="F50" s="49">
        <v>886.96</v>
      </c>
      <c r="G50" s="49">
        <v>728.28</v>
      </c>
      <c r="H50" s="49">
        <v>158.68</v>
      </c>
      <c r="I50" s="49">
        <v>8.19</v>
      </c>
      <c r="J50" s="50">
        <v>3547.84</v>
      </c>
      <c r="K50" s="50">
        <v>2913.12</v>
      </c>
      <c r="L50" s="50">
        <v>634.72</v>
      </c>
      <c r="M50" s="50">
        <v>32.76</v>
      </c>
      <c r="N50" s="50">
        <v>4.74</v>
      </c>
      <c r="O50" s="50">
        <v>18.96</v>
      </c>
      <c r="P50" s="50">
        <v>0.04</v>
      </c>
      <c r="Q50" s="50">
        <v>0.16</v>
      </c>
    </row>
    <row r="51" spans="1:17" ht="18" x14ac:dyDescent="0.2">
      <c r="A51" s="51">
        <v>25</v>
      </c>
      <c r="B51" s="45" t="s">
        <v>33</v>
      </c>
      <c r="C51" s="52" t="s">
        <v>82</v>
      </c>
      <c r="D51" s="53" t="s">
        <v>35</v>
      </c>
      <c r="E51" s="54">
        <v>4</v>
      </c>
      <c r="F51" s="55" t="s">
        <v>83</v>
      </c>
      <c r="G51" s="50"/>
      <c r="H51" s="50"/>
      <c r="I51" s="50"/>
      <c r="J51" s="56">
        <v>4881.3599999999997</v>
      </c>
      <c r="K51" s="50"/>
      <c r="L51" s="50"/>
      <c r="M51" s="50"/>
      <c r="N51" s="50"/>
      <c r="O51" s="50"/>
      <c r="P51" s="50"/>
      <c r="Q51" s="50"/>
    </row>
    <row r="52" spans="1:17" ht="108" x14ac:dyDescent="0.2">
      <c r="A52" s="28">
        <v>26</v>
      </c>
      <c r="B52" s="45" t="s">
        <v>86</v>
      </c>
      <c r="C52" s="46" t="s">
        <v>84</v>
      </c>
      <c r="D52" s="47" t="s">
        <v>85</v>
      </c>
      <c r="E52" s="58" t="s">
        <v>87</v>
      </c>
      <c r="F52" s="49">
        <v>1534.12</v>
      </c>
      <c r="G52" s="49">
        <v>1347.47</v>
      </c>
      <c r="H52" s="49">
        <v>186.65</v>
      </c>
      <c r="I52" s="49">
        <v>20.68</v>
      </c>
      <c r="J52" s="50">
        <v>153.41</v>
      </c>
      <c r="K52" s="50">
        <v>134.75</v>
      </c>
      <c r="L52" s="50">
        <v>18.66</v>
      </c>
      <c r="M52" s="50">
        <v>2.0699999999999998</v>
      </c>
      <c r="N52" s="50">
        <v>8.77</v>
      </c>
      <c r="O52" s="50">
        <v>0.88</v>
      </c>
      <c r="P52" s="50">
        <v>0.1</v>
      </c>
      <c r="Q52" s="50">
        <v>0.01</v>
      </c>
    </row>
    <row r="53" spans="1:17" ht="18" x14ac:dyDescent="0.2">
      <c r="A53" s="51">
        <v>27</v>
      </c>
      <c r="B53" s="45" t="s">
        <v>33</v>
      </c>
      <c r="C53" s="52" t="s">
        <v>88</v>
      </c>
      <c r="D53" s="53" t="s">
        <v>35</v>
      </c>
      <c r="E53" s="54">
        <v>1</v>
      </c>
      <c r="F53" s="55" t="s">
        <v>89</v>
      </c>
      <c r="G53" s="50"/>
      <c r="H53" s="50"/>
      <c r="I53" s="50"/>
      <c r="J53" s="56">
        <v>1545.76</v>
      </c>
      <c r="K53" s="50"/>
      <c r="L53" s="50"/>
      <c r="M53" s="50"/>
      <c r="N53" s="50"/>
      <c r="O53" s="50"/>
      <c r="P53" s="50"/>
      <c r="Q53" s="50"/>
    </row>
    <row r="54" spans="1:17" ht="18" x14ac:dyDescent="0.2">
      <c r="A54" s="51">
        <v>29</v>
      </c>
      <c r="B54" s="45" t="s">
        <v>33</v>
      </c>
      <c r="C54" s="52" t="s">
        <v>65</v>
      </c>
      <c r="D54" s="53" t="s">
        <v>66</v>
      </c>
      <c r="E54" s="54">
        <v>1</v>
      </c>
      <c r="F54" s="55" t="s">
        <v>90</v>
      </c>
      <c r="G54" s="50"/>
      <c r="H54" s="50"/>
      <c r="I54" s="50"/>
      <c r="J54" s="56">
        <v>6440.68</v>
      </c>
      <c r="K54" s="50"/>
      <c r="L54" s="50"/>
      <c r="M54" s="50"/>
      <c r="N54" s="50"/>
      <c r="O54" s="50"/>
      <c r="P54" s="50"/>
      <c r="Q54" s="50"/>
    </row>
    <row r="55" spans="1:17" x14ac:dyDescent="0.2">
      <c r="A55" s="57" t="s">
        <v>91</v>
      </c>
      <c r="B55" s="44"/>
      <c r="C55" s="44"/>
      <c r="D55" s="44"/>
      <c r="E55" s="44"/>
      <c r="F55" s="44"/>
      <c r="G55" s="44"/>
      <c r="H55" s="44"/>
      <c r="I55" s="44"/>
      <c r="J55" s="55">
        <v>39504.74</v>
      </c>
      <c r="K55" s="50"/>
      <c r="L55" s="50"/>
      <c r="M55" s="50"/>
      <c r="N55" s="50"/>
      <c r="O55" s="55">
        <v>34.700000000000003</v>
      </c>
      <c r="P55" s="50"/>
      <c r="Q55" s="55">
        <v>0.25</v>
      </c>
    </row>
    <row r="56" spans="1:17" ht="19.149999999999999" customHeight="1" x14ac:dyDescent="0.2">
      <c r="A56" s="43" t="s">
        <v>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ht="96" x14ac:dyDescent="0.2">
      <c r="A57" s="28">
        <v>31</v>
      </c>
      <c r="B57" s="45" t="s">
        <v>93</v>
      </c>
      <c r="C57" s="46" t="s">
        <v>94</v>
      </c>
      <c r="D57" s="47" t="s">
        <v>41</v>
      </c>
      <c r="E57" s="48">
        <f>4</f>
        <v>4</v>
      </c>
      <c r="F57" s="49">
        <v>78.010000000000005</v>
      </c>
      <c r="G57" s="49">
        <v>78.010000000000005</v>
      </c>
      <c r="H57" s="50"/>
      <c r="I57" s="50"/>
      <c r="J57" s="50">
        <v>312.04000000000002</v>
      </c>
      <c r="K57" s="50">
        <v>312.04000000000002</v>
      </c>
      <c r="L57" s="50"/>
      <c r="M57" s="50"/>
      <c r="N57" s="50">
        <v>0.5</v>
      </c>
      <c r="O57" s="50">
        <v>2</v>
      </c>
      <c r="P57" s="50"/>
      <c r="Q57" s="50"/>
    </row>
    <row r="58" spans="1:17" ht="24" x14ac:dyDescent="0.2">
      <c r="A58" s="51">
        <v>32</v>
      </c>
      <c r="B58" s="45" t="s">
        <v>33</v>
      </c>
      <c r="C58" s="52" t="s">
        <v>95</v>
      </c>
      <c r="D58" s="53" t="s">
        <v>35</v>
      </c>
      <c r="E58" s="54">
        <v>4</v>
      </c>
      <c r="F58" s="55" t="s">
        <v>96</v>
      </c>
      <c r="G58" s="50"/>
      <c r="H58" s="50"/>
      <c r="I58" s="50"/>
      <c r="J58" s="56">
        <v>3254.24</v>
      </c>
      <c r="K58" s="50"/>
      <c r="L58" s="50"/>
      <c r="M58" s="50"/>
      <c r="N58" s="50"/>
      <c r="O58" s="50"/>
      <c r="P58" s="50"/>
      <c r="Q58" s="50"/>
    </row>
    <row r="59" spans="1:17" ht="96" x14ac:dyDescent="0.2">
      <c r="A59" s="28">
        <v>33</v>
      </c>
      <c r="B59" s="45" t="s">
        <v>97</v>
      </c>
      <c r="C59" s="46" t="s">
        <v>98</v>
      </c>
      <c r="D59" s="47" t="s">
        <v>41</v>
      </c>
      <c r="E59" s="48">
        <f>1</f>
        <v>1</v>
      </c>
      <c r="F59" s="49">
        <v>295.33</v>
      </c>
      <c r="G59" s="49">
        <v>226.24</v>
      </c>
      <c r="H59" s="49">
        <v>69.09</v>
      </c>
      <c r="I59" s="49">
        <v>4.16</v>
      </c>
      <c r="J59" s="50">
        <v>295.33</v>
      </c>
      <c r="K59" s="50">
        <v>226.24</v>
      </c>
      <c r="L59" s="50">
        <v>69.09</v>
      </c>
      <c r="M59" s="50">
        <v>4.16</v>
      </c>
      <c r="N59" s="50">
        <v>1.43</v>
      </c>
      <c r="O59" s="50">
        <v>1.43</v>
      </c>
      <c r="P59" s="50">
        <v>0.02</v>
      </c>
      <c r="Q59" s="50">
        <v>0.02</v>
      </c>
    </row>
    <row r="60" spans="1:17" ht="18" x14ac:dyDescent="0.2">
      <c r="A60" s="51">
        <v>34</v>
      </c>
      <c r="B60" s="45" t="s">
        <v>33</v>
      </c>
      <c r="C60" s="52" t="s">
        <v>99</v>
      </c>
      <c r="D60" s="53" t="s">
        <v>35</v>
      </c>
      <c r="E60" s="54">
        <v>1</v>
      </c>
      <c r="F60" s="55" t="s">
        <v>100</v>
      </c>
      <c r="G60" s="50"/>
      <c r="H60" s="50"/>
      <c r="I60" s="50"/>
      <c r="J60" s="56">
        <v>7932.2</v>
      </c>
      <c r="K60" s="50"/>
      <c r="L60" s="50"/>
      <c r="M60" s="50"/>
      <c r="N60" s="50"/>
      <c r="O60" s="50"/>
      <c r="P60" s="50"/>
      <c r="Q60" s="50"/>
    </row>
    <row r="61" spans="1:17" ht="18" x14ac:dyDescent="0.2">
      <c r="A61" s="51">
        <v>36</v>
      </c>
      <c r="B61" s="45" t="s">
        <v>33</v>
      </c>
      <c r="C61" s="52" t="s">
        <v>101</v>
      </c>
      <c r="D61" s="53" t="s">
        <v>35</v>
      </c>
      <c r="E61" s="54">
        <v>4</v>
      </c>
      <c r="F61" s="55" t="s">
        <v>102</v>
      </c>
      <c r="G61" s="50"/>
      <c r="H61" s="50"/>
      <c r="I61" s="50"/>
      <c r="J61" s="56">
        <v>915.24</v>
      </c>
      <c r="K61" s="50"/>
      <c r="L61" s="50"/>
      <c r="M61" s="50"/>
      <c r="N61" s="50"/>
      <c r="O61" s="50"/>
      <c r="P61" s="50"/>
      <c r="Q61" s="50"/>
    </row>
    <row r="62" spans="1:17" ht="18" x14ac:dyDescent="0.2">
      <c r="A62" s="51">
        <v>37</v>
      </c>
      <c r="B62" s="45" t="s">
        <v>33</v>
      </c>
      <c r="C62" s="52" t="s">
        <v>103</v>
      </c>
      <c r="D62" s="53" t="s">
        <v>58</v>
      </c>
      <c r="E62" s="54">
        <v>1</v>
      </c>
      <c r="F62" s="55" t="s">
        <v>104</v>
      </c>
      <c r="G62" s="50"/>
      <c r="H62" s="50"/>
      <c r="I62" s="50"/>
      <c r="J62" s="56">
        <v>2542.37</v>
      </c>
      <c r="K62" s="50"/>
      <c r="L62" s="50"/>
      <c r="M62" s="50"/>
      <c r="N62" s="50"/>
      <c r="O62" s="50"/>
      <c r="P62" s="50"/>
      <c r="Q62" s="50"/>
    </row>
    <row r="63" spans="1:17" ht="96" x14ac:dyDescent="0.2">
      <c r="A63" s="28">
        <v>38</v>
      </c>
      <c r="B63" s="45" t="s">
        <v>105</v>
      </c>
      <c r="C63" s="46" t="s">
        <v>106</v>
      </c>
      <c r="D63" s="47" t="s">
        <v>107</v>
      </c>
      <c r="E63" s="58" t="s">
        <v>108</v>
      </c>
      <c r="F63" s="49">
        <v>24986.54</v>
      </c>
      <c r="G63" s="49">
        <v>13924.42</v>
      </c>
      <c r="H63" s="49">
        <v>11062.12</v>
      </c>
      <c r="I63" s="49">
        <v>6816.75</v>
      </c>
      <c r="J63" s="50">
        <v>999.46</v>
      </c>
      <c r="K63" s="50">
        <v>556.98</v>
      </c>
      <c r="L63" s="50">
        <v>442.48</v>
      </c>
      <c r="M63" s="50">
        <v>272.67</v>
      </c>
      <c r="N63" s="50">
        <v>88</v>
      </c>
      <c r="O63" s="50">
        <v>3.52</v>
      </c>
      <c r="P63" s="50">
        <v>33.049999999999997</v>
      </c>
      <c r="Q63" s="50">
        <v>1.32</v>
      </c>
    </row>
    <row r="64" spans="1:17" ht="24" x14ac:dyDescent="0.2">
      <c r="A64" s="51">
        <v>39</v>
      </c>
      <c r="B64" s="45" t="s">
        <v>33</v>
      </c>
      <c r="C64" s="52" t="s">
        <v>109</v>
      </c>
      <c r="D64" s="53" t="s">
        <v>35</v>
      </c>
      <c r="E64" s="54">
        <v>4</v>
      </c>
      <c r="F64" s="55" t="s">
        <v>110</v>
      </c>
      <c r="G64" s="50"/>
      <c r="H64" s="50"/>
      <c r="I64" s="50"/>
      <c r="J64" s="56">
        <v>18711.88</v>
      </c>
      <c r="K64" s="50"/>
      <c r="L64" s="50"/>
      <c r="M64" s="50"/>
      <c r="N64" s="50"/>
      <c r="O64" s="50"/>
      <c r="P64" s="50"/>
      <c r="Q64" s="50"/>
    </row>
    <row r="65" spans="1:17" x14ac:dyDescent="0.2">
      <c r="A65" s="57" t="s">
        <v>111</v>
      </c>
      <c r="B65" s="44"/>
      <c r="C65" s="44"/>
      <c r="D65" s="44"/>
      <c r="E65" s="44"/>
      <c r="F65" s="44"/>
      <c r="G65" s="44"/>
      <c r="H65" s="44"/>
      <c r="I65" s="44"/>
      <c r="J65" s="55">
        <v>36930.639999999999</v>
      </c>
      <c r="K65" s="50"/>
      <c r="L65" s="50"/>
      <c r="M65" s="50"/>
      <c r="N65" s="50"/>
      <c r="O65" s="55">
        <v>8.34</v>
      </c>
      <c r="P65" s="50"/>
      <c r="Q65" s="55">
        <v>1.61</v>
      </c>
    </row>
    <row r="66" spans="1:17" ht="19.149999999999999" customHeight="1" x14ac:dyDescent="0.2">
      <c r="A66" s="43" t="s">
        <v>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1:17" ht="96" x14ac:dyDescent="0.2">
      <c r="A67" s="28">
        <v>40</v>
      </c>
      <c r="B67" s="45" t="s">
        <v>113</v>
      </c>
      <c r="C67" s="46" t="s">
        <v>114</v>
      </c>
      <c r="D67" s="47" t="s">
        <v>41</v>
      </c>
      <c r="E67" s="48">
        <v>1</v>
      </c>
      <c r="F67" s="49">
        <v>7616.52</v>
      </c>
      <c r="G67" s="49">
        <v>4445.3500000000004</v>
      </c>
      <c r="H67" s="49">
        <v>3171.17</v>
      </c>
      <c r="I67" s="49">
        <v>594.62</v>
      </c>
      <c r="J67" s="50">
        <v>7616.52</v>
      </c>
      <c r="K67" s="50">
        <v>4445.3500000000004</v>
      </c>
      <c r="L67" s="50">
        <v>3171.17</v>
      </c>
      <c r="M67" s="50">
        <v>594.62</v>
      </c>
      <c r="N67" s="50">
        <v>29.6</v>
      </c>
      <c r="O67" s="50">
        <v>29.6</v>
      </c>
      <c r="P67" s="50">
        <v>3.36</v>
      </c>
      <c r="Q67" s="50">
        <v>3.36</v>
      </c>
    </row>
    <row r="68" spans="1:17" ht="24" x14ac:dyDescent="0.2">
      <c r="A68" s="51">
        <v>41</v>
      </c>
      <c r="B68" s="45" t="s">
        <v>33</v>
      </c>
      <c r="C68" s="52" t="s">
        <v>115</v>
      </c>
      <c r="D68" s="53" t="s">
        <v>116</v>
      </c>
      <c r="E68" s="54">
        <v>1</v>
      </c>
      <c r="F68" s="55" t="s">
        <v>117</v>
      </c>
      <c r="G68" s="50"/>
      <c r="H68" s="50"/>
      <c r="I68" s="50"/>
      <c r="J68" s="56">
        <v>1098.31</v>
      </c>
      <c r="K68" s="50"/>
      <c r="L68" s="50"/>
      <c r="M68" s="50"/>
      <c r="N68" s="50"/>
      <c r="O68" s="50"/>
      <c r="P68" s="50"/>
      <c r="Q68" s="50"/>
    </row>
    <row r="69" spans="1:17" ht="24" x14ac:dyDescent="0.2">
      <c r="A69" s="51">
        <v>42</v>
      </c>
      <c r="B69" s="45" t="s">
        <v>33</v>
      </c>
      <c r="C69" s="52" t="s">
        <v>118</v>
      </c>
      <c r="D69" s="53" t="s">
        <v>116</v>
      </c>
      <c r="E69" s="54">
        <v>1</v>
      </c>
      <c r="F69" s="55" t="s">
        <v>119</v>
      </c>
      <c r="G69" s="50"/>
      <c r="H69" s="50"/>
      <c r="I69" s="50"/>
      <c r="J69" s="56">
        <v>1301.69</v>
      </c>
      <c r="K69" s="50"/>
      <c r="L69" s="50"/>
      <c r="M69" s="50"/>
      <c r="N69" s="50"/>
      <c r="O69" s="50"/>
      <c r="P69" s="50"/>
      <c r="Q69" s="50"/>
    </row>
    <row r="70" spans="1:17" ht="18" x14ac:dyDescent="0.2">
      <c r="A70" s="51">
        <v>43</v>
      </c>
      <c r="B70" s="45" t="s">
        <v>33</v>
      </c>
      <c r="C70" s="52" t="s">
        <v>120</v>
      </c>
      <c r="D70" s="53" t="s">
        <v>116</v>
      </c>
      <c r="E70" s="54">
        <v>1</v>
      </c>
      <c r="F70" s="55" t="s">
        <v>121</v>
      </c>
      <c r="G70" s="50"/>
      <c r="H70" s="50"/>
      <c r="I70" s="50"/>
      <c r="J70" s="56">
        <v>1464.41</v>
      </c>
      <c r="K70" s="50"/>
      <c r="L70" s="50"/>
      <c r="M70" s="50"/>
      <c r="N70" s="50"/>
      <c r="O70" s="50"/>
      <c r="P70" s="50"/>
      <c r="Q70" s="50"/>
    </row>
    <row r="71" spans="1:17" ht="96" x14ac:dyDescent="0.2">
      <c r="A71" s="28">
        <v>44</v>
      </c>
      <c r="B71" s="45" t="s">
        <v>122</v>
      </c>
      <c r="C71" s="46" t="s">
        <v>123</v>
      </c>
      <c r="D71" s="47" t="s">
        <v>124</v>
      </c>
      <c r="E71" s="58" t="s">
        <v>125</v>
      </c>
      <c r="F71" s="49">
        <v>10298.33</v>
      </c>
      <c r="G71" s="49">
        <v>4861.33</v>
      </c>
      <c r="H71" s="49">
        <v>5437</v>
      </c>
      <c r="I71" s="49">
        <v>1165.6400000000001</v>
      </c>
      <c r="J71" s="50">
        <v>514.91999999999996</v>
      </c>
      <c r="K71" s="50">
        <v>243.07</v>
      </c>
      <c r="L71" s="50">
        <v>271.85000000000002</v>
      </c>
      <c r="M71" s="50">
        <v>58.28</v>
      </c>
      <c r="N71" s="50">
        <v>32.369999999999997</v>
      </c>
      <c r="O71" s="50">
        <v>1.62</v>
      </c>
      <c r="P71" s="50">
        <v>5.64</v>
      </c>
      <c r="Q71" s="50">
        <v>0.28000000000000003</v>
      </c>
    </row>
    <row r="72" spans="1:17" ht="24" x14ac:dyDescent="0.2">
      <c r="A72" s="51">
        <v>45</v>
      </c>
      <c r="B72" s="45" t="s">
        <v>33</v>
      </c>
      <c r="C72" s="52" t="s">
        <v>126</v>
      </c>
      <c r="D72" s="53" t="s">
        <v>35</v>
      </c>
      <c r="E72" s="54">
        <v>2</v>
      </c>
      <c r="F72" s="55" t="s">
        <v>127</v>
      </c>
      <c r="G72" s="50"/>
      <c r="H72" s="50"/>
      <c r="I72" s="50"/>
      <c r="J72" s="56">
        <v>16610.16</v>
      </c>
      <c r="K72" s="50"/>
      <c r="L72" s="50"/>
      <c r="M72" s="50"/>
      <c r="N72" s="50"/>
      <c r="O72" s="50"/>
      <c r="P72" s="50"/>
      <c r="Q72" s="50"/>
    </row>
    <row r="73" spans="1:17" ht="18" x14ac:dyDescent="0.2">
      <c r="A73" s="51">
        <v>46</v>
      </c>
      <c r="B73" s="45" t="s">
        <v>33</v>
      </c>
      <c r="C73" s="52" t="s">
        <v>128</v>
      </c>
      <c r="D73" s="53" t="s">
        <v>35</v>
      </c>
      <c r="E73" s="54">
        <v>2</v>
      </c>
      <c r="F73" s="55" t="s">
        <v>89</v>
      </c>
      <c r="G73" s="50"/>
      <c r="H73" s="50"/>
      <c r="I73" s="50"/>
      <c r="J73" s="56">
        <v>3091.52</v>
      </c>
      <c r="K73" s="50"/>
      <c r="L73" s="50"/>
      <c r="M73" s="50"/>
      <c r="N73" s="50"/>
      <c r="O73" s="50"/>
      <c r="P73" s="50"/>
      <c r="Q73" s="50"/>
    </row>
    <row r="74" spans="1:17" x14ac:dyDescent="0.2">
      <c r="A74" s="57" t="s">
        <v>129</v>
      </c>
      <c r="B74" s="44"/>
      <c r="C74" s="44"/>
      <c r="D74" s="44"/>
      <c r="E74" s="44"/>
      <c r="F74" s="44"/>
      <c r="G74" s="44"/>
      <c r="H74" s="44"/>
      <c r="I74" s="44"/>
      <c r="J74" s="55">
        <v>39733.39</v>
      </c>
      <c r="K74" s="50"/>
      <c r="L74" s="50"/>
      <c r="M74" s="50"/>
      <c r="N74" s="50"/>
      <c r="O74" s="55">
        <v>37.46</v>
      </c>
      <c r="P74" s="50"/>
      <c r="Q74" s="55">
        <v>4.37</v>
      </c>
    </row>
    <row r="75" spans="1:17" ht="19.149999999999999" customHeight="1" x14ac:dyDescent="0.2">
      <c r="A75" s="43" t="s">
        <v>130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1:17" ht="96" x14ac:dyDescent="0.2">
      <c r="A76" s="28">
        <v>47</v>
      </c>
      <c r="B76" s="45" t="s">
        <v>131</v>
      </c>
      <c r="C76" s="46" t="s">
        <v>132</v>
      </c>
      <c r="D76" s="47" t="s">
        <v>133</v>
      </c>
      <c r="E76" s="58" t="s">
        <v>134</v>
      </c>
      <c r="F76" s="49">
        <v>5660.21</v>
      </c>
      <c r="G76" s="49">
        <v>4448.3999999999996</v>
      </c>
      <c r="H76" s="49">
        <v>1211.81</v>
      </c>
      <c r="I76" s="49">
        <v>154.76</v>
      </c>
      <c r="J76" s="50">
        <v>396.21</v>
      </c>
      <c r="K76" s="50">
        <v>311.39</v>
      </c>
      <c r="L76" s="50">
        <v>84.82</v>
      </c>
      <c r="M76" s="50">
        <v>10.83</v>
      </c>
      <c r="N76" s="50">
        <v>34.76</v>
      </c>
      <c r="O76" s="50">
        <v>2.4300000000000002</v>
      </c>
      <c r="P76" s="50">
        <v>0.75</v>
      </c>
      <c r="Q76" s="50">
        <v>0.05</v>
      </c>
    </row>
    <row r="77" spans="1:17" ht="18" x14ac:dyDescent="0.2">
      <c r="A77" s="51">
        <v>48</v>
      </c>
      <c r="B77" s="45" t="s">
        <v>33</v>
      </c>
      <c r="C77" s="52" t="s">
        <v>135</v>
      </c>
      <c r="D77" s="53" t="s">
        <v>136</v>
      </c>
      <c r="E77" s="54">
        <v>71.400000000000006</v>
      </c>
      <c r="F77" s="55" t="s">
        <v>137</v>
      </c>
      <c r="G77" s="50"/>
      <c r="H77" s="50"/>
      <c r="I77" s="50"/>
      <c r="J77" s="56">
        <v>14.28</v>
      </c>
      <c r="K77" s="50"/>
      <c r="L77" s="50"/>
      <c r="M77" s="50"/>
      <c r="N77" s="50"/>
      <c r="O77" s="50"/>
      <c r="P77" s="50"/>
      <c r="Q77" s="50"/>
    </row>
    <row r="78" spans="1:17" ht="18" x14ac:dyDescent="0.2">
      <c r="A78" s="51">
        <v>49</v>
      </c>
      <c r="B78" s="45" t="s">
        <v>33</v>
      </c>
      <c r="C78" s="52" t="s">
        <v>138</v>
      </c>
      <c r="D78" s="53" t="s">
        <v>35</v>
      </c>
      <c r="E78" s="54">
        <v>5</v>
      </c>
      <c r="F78" s="55" t="s">
        <v>139</v>
      </c>
      <c r="G78" s="50"/>
      <c r="H78" s="50"/>
      <c r="I78" s="50"/>
      <c r="J78" s="56">
        <v>1610.15</v>
      </c>
      <c r="K78" s="50"/>
      <c r="L78" s="50"/>
      <c r="M78" s="50"/>
      <c r="N78" s="50"/>
      <c r="O78" s="50"/>
      <c r="P78" s="50"/>
      <c r="Q78" s="50"/>
    </row>
    <row r="79" spans="1:17" ht="18" x14ac:dyDescent="0.2">
      <c r="A79" s="51">
        <v>50</v>
      </c>
      <c r="B79" s="45" t="s">
        <v>33</v>
      </c>
      <c r="C79" s="52" t="s">
        <v>140</v>
      </c>
      <c r="D79" s="53" t="s">
        <v>136</v>
      </c>
      <c r="E79" s="54">
        <v>2</v>
      </c>
      <c r="F79" s="55" t="s">
        <v>141</v>
      </c>
      <c r="G79" s="50"/>
      <c r="H79" s="50"/>
      <c r="I79" s="50"/>
      <c r="J79" s="56">
        <v>4576.28</v>
      </c>
      <c r="K79" s="50"/>
      <c r="L79" s="50"/>
      <c r="M79" s="50"/>
      <c r="N79" s="50"/>
      <c r="O79" s="50"/>
      <c r="P79" s="50"/>
      <c r="Q79" s="50"/>
    </row>
    <row r="80" spans="1:17" ht="18" x14ac:dyDescent="0.2">
      <c r="A80" s="51">
        <v>51</v>
      </c>
      <c r="B80" s="45" t="s">
        <v>33</v>
      </c>
      <c r="C80" s="52" t="s">
        <v>142</v>
      </c>
      <c r="D80" s="53" t="s">
        <v>35</v>
      </c>
      <c r="E80" s="54">
        <v>200</v>
      </c>
      <c r="F80" s="55" t="s">
        <v>143</v>
      </c>
      <c r="G80" s="50"/>
      <c r="H80" s="50"/>
      <c r="I80" s="50"/>
      <c r="J80" s="56">
        <v>204</v>
      </c>
      <c r="K80" s="50"/>
      <c r="L80" s="50"/>
      <c r="M80" s="50"/>
      <c r="N80" s="50"/>
      <c r="O80" s="50"/>
      <c r="P80" s="50"/>
      <c r="Q80" s="50"/>
    </row>
    <row r="81" spans="1:17" ht="96" x14ac:dyDescent="0.2">
      <c r="A81" s="28">
        <v>52</v>
      </c>
      <c r="B81" s="45" t="s">
        <v>144</v>
      </c>
      <c r="C81" s="46" t="s">
        <v>145</v>
      </c>
      <c r="D81" s="47" t="s">
        <v>146</v>
      </c>
      <c r="E81" s="58" t="s">
        <v>147</v>
      </c>
      <c r="F81" s="49">
        <v>688.75</v>
      </c>
      <c r="G81" s="49">
        <v>491.49</v>
      </c>
      <c r="H81" s="49">
        <v>197.26</v>
      </c>
      <c r="I81" s="49">
        <v>108.82</v>
      </c>
      <c r="J81" s="50">
        <v>482.13</v>
      </c>
      <c r="K81" s="50">
        <v>344.05</v>
      </c>
      <c r="L81" s="50">
        <v>138.08000000000001</v>
      </c>
      <c r="M81" s="50">
        <v>76.17</v>
      </c>
      <c r="N81" s="50">
        <v>3.61</v>
      </c>
      <c r="O81" s="50">
        <v>2.5299999999999998</v>
      </c>
      <c r="P81" s="50">
        <v>0.61</v>
      </c>
      <c r="Q81" s="50">
        <v>0.43</v>
      </c>
    </row>
    <row r="82" spans="1:17" ht="24" x14ac:dyDescent="0.2">
      <c r="A82" s="51">
        <v>53</v>
      </c>
      <c r="B82" s="45" t="s">
        <v>33</v>
      </c>
      <c r="C82" s="52" t="s">
        <v>148</v>
      </c>
      <c r="D82" s="53" t="s">
        <v>136</v>
      </c>
      <c r="E82" s="54">
        <v>75.900000000000006</v>
      </c>
      <c r="F82" s="55" t="s">
        <v>119</v>
      </c>
      <c r="G82" s="50"/>
      <c r="H82" s="50"/>
      <c r="I82" s="50"/>
      <c r="J82" s="56">
        <v>98798.27</v>
      </c>
      <c r="K82" s="50"/>
      <c r="L82" s="50"/>
      <c r="M82" s="50"/>
      <c r="N82" s="50"/>
      <c r="O82" s="50"/>
      <c r="P82" s="50"/>
      <c r="Q82" s="50"/>
    </row>
    <row r="83" spans="1:17" x14ac:dyDescent="0.2">
      <c r="A83" s="57" t="s">
        <v>149</v>
      </c>
      <c r="B83" s="44"/>
      <c r="C83" s="44"/>
      <c r="D83" s="44"/>
      <c r="E83" s="44"/>
      <c r="F83" s="44"/>
      <c r="G83" s="44"/>
      <c r="H83" s="44"/>
      <c r="I83" s="44"/>
      <c r="J83" s="55">
        <v>107147.92</v>
      </c>
      <c r="K83" s="50"/>
      <c r="L83" s="50"/>
      <c r="M83" s="50"/>
      <c r="N83" s="50"/>
      <c r="O83" s="55">
        <v>5.96</v>
      </c>
      <c r="P83" s="50"/>
      <c r="Q83" s="55">
        <v>0.57999999999999996</v>
      </c>
    </row>
    <row r="84" spans="1:17" x14ac:dyDescent="0.2">
      <c r="A84" s="59" t="s">
        <v>150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</row>
    <row r="85" spans="1:17" x14ac:dyDescent="0.2">
      <c r="A85" s="61" t="s">
        <v>151</v>
      </c>
      <c r="B85" s="44"/>
      <c r="C85" s="44"/>
      <c r="D85" s="44"/>
      <c r="E85" s="44"/>
      <c r="F85" s="44"/>
      <c r="G85" s="44"/>
      <c r="H85" s="44"/>
      <c r="I85" s="44"/>
      <c r="J85" s="49">
        <v>351993.61</v>
      </c>
      <c r="K85" s="49">
        <v>28012.94</v>
      </c>
      <c r="L85" s="49">
        <v>9403.9599999999991</v>
      </c>
      <c r="M85" s="49">
        <v>1543.75</v>
      </c>
      <c r="N85" s="50"/>
      <c r="O85" s="49">
        <v>189.05</v>
      </c>
      <c r="P85" s="50"/>
      <c r="Q85" s="49">
        <v>8.0500000000000007</v>
      </c>
    </row>
    <row r="86" spans="1:17" x14ac:dyDescent="0.2">
      <c r="A86" s="61" t="s">
        <v>152</v>
      </c>
      <c r="B86" s="44"/>
      <c r="C86" s="44"/>
      <c r="D86" s="44"/>
      <c r="E86" s="44"/>
      <c r="F86" s="44"/>
      <c r="G86" s="44"/>
      <c r="H86" s="44"/>
      <c r="I86" s="44"/>
      <c r="J86" s="49">
        <v>359476.99</v>
      </c>
      <c r="K86" s="49">
        <v>33615.53</v>
      </c>
      <c r="L86" s="49">
        <v>11284.75</v>
      </c>
      <c r="M86" s="49">
        <v>1852.5</v>
      </c>
      <c r="N86" s="50"/>
      <c r="O86" s="49">
        <v>226.86</v>
      </c>
      <c r="P86" s="50"/>
      <c r="Q86" s="49">
        <v>9.67</v>
      </c>
    </row>
    <row r="87" spans="1:17" x14ac:dyDescent="0.2">
      <c r="A87" s="61" t="s">
        <v>153</v>
      </c>
      <c r="B87" s="44"/>
      <c r="C87" s="44"/>
      <c r="D87" s="44"/>
      <c r="E87" s="44"/>
      <c r="F87" s="44"/>
      <c r="G87" s="44"/>
      <c r="H87" s="44"/>
      <c r="I87" s="44"/>
      <c r="J87" s="50"/>
      <c r="K87" s="50"/>
      <c r="L87" s="50"/>
      <c r="M87" s="50"/>
      <c r="N87" s="50"/>
      <c r="O87" s="50"/>
      <c r="P87" s="50"/>
      <c r="Q87" s="50"/>
    </row>
    <row r="88" spans="1:17" ht="39" customHeight="1" x14ac:dyDescent="0.2">
      <c r="A88" s="61" t="s">
        <v>154</v>
      </c>
      <c r="B88" s="44"/>
      <c r="C88" s="44"/>
      <c r="D88" s="44"/>
      <c r="E88" s="44"/>
      <c r="F88" s="44"/>
      <c r="G88" s="44"/>
      <c r="H88" s="44"/>
      <c r="I88" s="44"/>
      <c r="J88" s="49">
        <v>7483.38</v>
      </c>
      <c r="K88" s="49">
        <v>5602.59</v>
      </c>
      <c r="L88" s="49">
        <v>1880.79</v>
      </c>
      <c r="M88" s="49">
        <v>308.75</v>
      </c>
      <c r="N88" s="50"/>
      <c r="O88" s="49">
        <v>37.81</v>
      </c>
      <c r="P88" s="50"/>
      <c r="Q88" s="49">
        <v>1.61</v>
      </c>
    </row>
    <row r="89" spans="1:17" x14ac:dyDescent="0.2">
      <c r="A89" s="61" t="s">
        <v>155</v>
      </c>
      <c r="B89" s="44"/>
      <c r="C89" s="44"/>
      <c r="D89" s="44"/>
      <c r="E89" s="44"/>
      <c r="F89" s="44"/>
      <c r="G89" s="44"/>
      <c r="H89" s="44"/>
      <c r="I89" s="44"/>
      <c r="J89" s="49">
        <v>24827.62</v>
      </c>
      <c r="K89" s="50"/>
      <c r="L89" s="50"/>
      <c r="M89" s="50"/>
      <c r="N89" s="50"/>
      <c r="O89" s="50"/>
      <c r="P89" s="50"/>
      <c r="Q89" s="50"/>
    </row>
    <row r="90" spans="1:17" x14ac:dyDescent="0.2">
      <c r="A90" s="61" t="s">
        <v>153</v>
      </c>
      <c r="B90" s="44"/>
      <c r="C90" s="44"/>
      <c r="D90" s="44"/>
      <c r="E90" s="44"/>
      <c r="F90" s="44"/>
      <c r="G90" s="44"/>
      <c r="H90" s="44"/>
      <c r="I90" s="44"/>
      <c r="J90" s="50"/>
      <c r="K90" s="50"/>
      <c r="L90" s="50"/>
      <c r="M90" s="50"/>
      <c r="N90" s="50"/>
      <c r="O90" s="50"/>
      <c r="P90" s="50"/>
      <c r="Q90" s="50"/>
    </row>
    <row r="91" spans="1:17" ht="26.1" customHeight="1" x14ac:dyDescent="0.2">
      <c r="A91" s="61" t="s">
        <v>156</v>
      </c>
      <c r="B91" s="44"/>
      <c r="C91" s="44"/>
      <c r="D91" s="44"/>
      <c r="E91" s="44"/>
      <c r="F91" s="44"/>
      <c r="G91" s="44"/>
      <c r="H91" s="44"/>
      <c r="I91" s="44"/>
      <c r="J91" s="49">
        <v>24827.62</v>
      </c>
      <c r="K91" s="50"/>
      <c r="L91" s="50"/>
      <c r="M91" s="50"/>
      <c r="N91" s="50"/>
      <c r="O91" s="50"/>
      <c r="P91" s="50"/>
      <c r="Q91" s="50"/>
    </row>
    <row r="92" spans="1:17" x14ac:dyDescent="0.2">
      <c r="A92" s="61" t="s">
        <v>157</v>
      </c>
      <c r="B92" s="44"/>
      <c r="C92" s="44"/>
      <c r="D92" s="44"/>
      <c r="E92" s="44"/>
      <c r="F92" s="44"/>
      <c r="G92" s="44"/>
      <c r="H92" s="44"/>
      <c r="I92" s="44"/>
      <c r="J92" s="49">
        <v>10640.41</v>
      </c>
      <c r="K92" s="50"/>
      <c r="L92" s="50"/>
      <c r="M92" s="50"/>
      <c r="N92" s="50"/>
      <c r="O92" s="50"/>
      <c r="P92" s="50"/>
      <c r="Q92" s="50"/>
    </row>
    <row r="93" spans="1:17" x14ac:dyDescent="0.2">
      <c r="A93" s="61" t="s">
        <v>153</v>
      </c>
      <c r="B93" s="44"/>
      <c r="C93" s="44"/>
      <c r="D93" s="44"/>
      <c r="E93" s="44"/>
      <c r="F93" s="44"/>
      <c r="G93" s="44"/>
      <c r="H93" s="44"/>
      <c r="I93" s="44"/>
      <c r="J93" s="50"/>
      <c r="K93" s="50"/>
      <c r="L93" s="50"/>
      <c r="M93" s="50"/>
      <c r="N93" s="50"/>
      <c r="O93" s="50"/>
      <c r="P93" s="50"/>
      <c r="Q93" s="50"/>
    </row>
    <row r="94" spans="1:17" ht="26.1" customHeight="1" x14ac:dyDescent="0.2">
      <c r="A94" s="61" t="s">
        <v>158</v>
      </c>
      <c r="B94" s="44"/>
      <c r="C94" s="44"/>
      <c r="D94" s="44"/>
      <c r="E94" s="44"/>
      <c r="F94" s="44"/>
      <c r="G94" s="44"/>
      <c r="H94" s="44"/>
      <c r="I94" s="44"/>
      <c r="J94" s="49">
        <v>10640.41</v>
      </c>
      <c r="K94" s="50"/>
      <c r="L94" s="50"/>
      <c r="M94" s="50"/>
      <c r="N94" s="50"/>
      <c r="O94" s="50"/>
      <c r="P94" s="50"/>
      <c r="Q94" s="50"/>
    </row>
    <row r="95" spans="1:17" x14ac:dyDescent="0.2">
      <c r="A95" s="57" t="s">
        <v>159</v>
      </c>
      <c r="B95" s="44"/>
      <c r="C95" s="44"/>
      <c r="D95" s="44"/>
      <c r="E95" s="44"/>
      <c r="F95" s="44"/>
      <c r="G95" s="44"/>
      <c r="H95" s="44"/>
      <c r="I95" s="44"/>
      <c r="J95" s="50"/>
      <c r="K95" s="50"/>
      <c r="L95" s="50"/>
      <c r="M95" s="50"/>
      <c r="N95" s="50"/>
      <c r="O95" s="50"/>
      <c r="P95" s="50"/>
      <c r="Q95" s="50"/>
    </row>
    <row r="96" spans="1:17" x14ac:dyDescent="0.2">
      <c r="A96" s="61" t="s">
        <v>160</v>
      </c>
      <c r="B96" s="44"/>
      <c r="C96" s="44"/>
      <c r="D96" s="44"/>
      <c r="E96" s="44"/>
      <c r="F96" s="44"/>
      <c r="G96" s="44"/>
      <c r="H96" s="44"/>
      <c r="I96" s="44"/>
      <c r="J96" s="49">
        <v>192912.49</v>
      </c>
      <c r="K96" s="50"/>
      <c r="L96" s="50"/>
      <c r="M96" s="50"/>
      <c r="N96" s="50"/>
      <c r="O96" s="49">
        <v>85.2</v>
      </c>
      <c r="P96" s="50"/>
      <c r="Q96" s="49">
        <v>1.56</v>
      </c>
    </row>
    <row r="97" spans="1:17" x14ac:dyDescent="0.2">
      <c r="A97" s="61" t="s">
        <v>161</v>
      </c>
      <c r="B97" s="44"/>
      <c r="C97" s="44"/>
      <c r="D97" s="44"/>
      <c r="E97" s="44"/>
      <c r="F97" s="44"/>
      <c r="G97" s="44"/>
      <c r="H97" s="44"/>
      <c r="I97" s="44"/>
      <c r="J97" s="49">
        <v>202032.53</v>
      </c>
      <c r="K97" s="50"/>
      <c r="L97" s="50"/>
      <c r="M97" s="50"/>
      <c r="N97" s="50"/>
      <c r="O97" s="49">
        <v>141.66</v>
      </c>
      <c r="P97" s="50"/>
      <c r="Q97" s="49">
        <v>8.11</v>
      </c>
    </row>
    <row r="98" spans="1:17" x14ac:dyDescent="0.2">
      <c r="A98" s="61" t="s">
        <v>162</v>
      </c>
      <c r="B98" s="44"/>
      <c r="C98" s="44"/>
      <c r="D98" s="44"/>
      <c r="E98" s="44"/>
      <c r="F98" s="44"/>
      <c r="G98" s="44"/>
      <c r="H98" s="44"/>
      <c r="I98" s="44"/>
      <c r="J98" s="49">
        <v>394945.02</v>
      </c>
      <c r="K98" s="50"/>
      <c r="L98" s="50"/>
      <c r="M98" s="50"/>
      <c r="N98" s="50"/>
      <c r="O98" s="49">
        <v>226.86</v>
      </c>
      <c r="P98" s="50"/>
      <c r="Q98" s="49">
        <v>9.67</v>
      </c>
    </row>
    <row r="99" spans="1:17" x14ac:dyDescent="0.2">
      <c r="A99" s="61" t="s">
        <v>163</v>
      </c>
      <c r="B99" s="44"/>
      <c r="C99" s="44"/>
      <c r="D99" s="44"/>
      <c r="E99" s="44"/>
      <c r="F99" s="44"/>
      <c r="G99" s="44"/>
      <c r="H99" s="44"/>
      <c r="I99" s="44"/>
      <c r="J99" s="50"/>
      <c r="K99" s="50"/>
      <c r="L99" s="50"/>
      <c r="M99" s="50"/>
      <c r="N99" s="50"/>
      <c r="O99" s="50"/>
      <c r="P99" s="50"/>
      <c r="Q99" s="50"/>
    </row>
    <row r="100" spans="1:17" x14ac:dyDescent="0.2">
      <c r="A100" s="61" t="s">
        <v>164</v>
      </c>
      <c r="B100" s="44"/>
      <c r="C100" s="44"/>
      <c r="D100" s="44"/>
      <c r="E100" s="44"/>
      <c r="F100" s="44"/>
      <c r="G100" s="44"/>
      <c r="H100" s="44"/>
      <c r="I100" s="44"/>
      <c r="J100" s="49">
        <v>314576.71000000002</v>
      </c>
      <c r="K100" s="50"/>
      <c r="L100" s="50"/>
      <c r="M100" s="50"/>
      <c r="N100" s="50"/>
      <c r="O100" s="50"/>
      <c r="P100" s="50"/>
      <c r="Q100" s="50"/>
    </row>
    <row r="101" spans="1:17" x14ac:dyDescent="0.2">
      <c r="A101" s="61" t="s">
        <v>165</v>
      </c>
      <c r="B101" s="44"/>
      <c r="C101" s="44"/>
      <c r="D101" s="44"/>
      <c r="E101" s="44"/>
      <c r="F101" s="44"/>
      <c r="G101" s="44"/>
      <c r="H101" s="44"/>
      <c r="I101" s="44"/>
      <c r="J101" s="49">
        <v>11284.75</v>
      </c>
      <c r="K101" s="50"/>
      <c r="L101" s="50"/>
      <c r="M101" s="50"/>
      <c r="N101" s="50"/>
      <c r="O101" s="50"/>
      <c r="P101" s="50"/>
      <c r="Q101" s="50"/>
    </row>
    <row r="102" spans="1:17" x14ac:dyDescent="0.2">
      <c r="A102" s="61" t="s">
        <v>166</v>
      </c>
      <c r="B102" s="44"/>
      <c r="C102" s="44"/>
      <c r="D102" s="44"/>
      <c r="E102" s="44"/>
      <c r="F102" s="44"/>
      <c r="G102" s="44"/>
      <c r="H102" s="44"/>
      <c r="I102" s="44"/>
      <c r="J102" s="49">
        <v>35468.03</v>
      </c>
      <c r="K102" s="50"/>
      <c r="L102" s="50"/>
      <c r="M102" s="50"/>
      <c r="N102" s="50"/>
      <c r="O102" s="50"/>
      <c r="P102" s="50"/>
      <c r="Q102" s="50"/>
    </row>
    <row r="103" spans="1:17" x14ac:dyDescent="0.2">
      <c r="A103" s="61" t="s">
        <v>167</v>
      </c>
      <c r="B103" s="44"/>
      <c r="C103" s="44"/>
      <c r="D103" s="44"/>
      <c r="E103" s="44"/>
      <c r="F103" s="44"/>
      <c r="G103" s="44"/>
      <c r="H103" s="44"/>
      <c r="I103" s="44"/>
      <c r="J103" s="49">
        <v>24827.62</v>
      </c>
      <c r="K103" s="50"/>
      <c r="L103" s="50"/>
      <c r="M103" s="50"/>
      <c r="N103" s="50"/>
      <c r="O103" s="50"/>
      <c r="P103" s="50"/>
      <c r="Q103" s="50"/>
    </row>
    <row r="104" spans="1:17" x14ac:dyDescent="0.2">
      <c r="A104" s="61" t="s">
        <v>168</v>
      </c>
      <c r="B104" s="44"/>
      <c r="C104" s="44"/>
      <c r="D104" s="44"/>
      <c r="E104" s="44"/>
      <c r="F104" s="44"/>
      <c r="G104" s="44"/>
      <c r="H104" s="44"/>
      <c r="I104" s="44"/>
      <c r="J104" s="49">
        <v>10640.41</v>
      </c>
      <c r="K104" s="50"/>
      <c r="L104" s="50"/>
      <c r="M104" s="50"/>
      <c r="N104" s="50"/>
      <c r="O104" s="50"/>
      <c r="P104" s="50"/>
      <c r="Q104" s="50"/>
    </row>
    <row r="105" spans="1:17" x14ac:dyDescent="0.2">
      <c r="A105" s="61" t="s">
        <v>169</v>
      </c>
      <c r="B105" s="44"/>
      <c r="C105" s="44"/>
      <c r="D105" s="44"/>
      <c r="E105" s="44"/>
      <c r="F105" s="44"/>
      <c r="G105" s="44"/>
      <c r="H105" s="44"/>
      <c r="I105" s="44"/>
      <c r="J105" s="49">
        <v>14237.16</v>
      </c>
      <c r="K105" s="50"/>
      <c r="L105" s="50"/>
      <c r="M105" s="50"/>
      <c r="N105" s="50"/>
      <c r="O105" s="50"/>
      <c r="P105" s="50"/>
      <c r="Q105" s="50"/>
    </row>
    <row r="106" spans="1:17" x14ac:dyDescent="0.2">
      <c r="A106" s="61" t="s">
        <v>170</v>
      </c>
      <c r="B106" s="44"/>
      <c r="C106" s="44"/>
      <c r="D106" s="44"/>
      <c r="E106" s="44"/>
      <c r="F106" s="44"/>
      <c r="G106" s="44"/>
      <c r="H106" s="44"/>
      <c r="I106" s="44"/>
      <c r="J106" s="49">
        <v>15762.71</v>
      </c>
      <c r="K106" s="50"/>
      <c r="L106" s="50"/>
      <c r="M106" s="50"/>
      <c r="N106" s="50"/>
      <c r="O106" s="50"/>
      <c r="P106" s="50"/>
      <c r="Q106" s="50"/>
    </row>
    <row r="107" spans="1:17" x14ac:dyDescent="0.2">
      <c r="A107" s="57" t="s">
        <v>171</v>
      </c>
      <c r="B107" s="44"/>
      <c r="C107" s="44"/>
      <c r="D107" s="44"/>
      <c r="E107" s="44"/>
      <c r="F107" s="44"/>
      <c r="G107" s="44"/>
      <c r="H107" s="44"/>
      <c r="I107" s="44"/>
      <c r="J107" s="55">
        <v>424944.89</v>
      </c>
      <c r="K107" s="50"/>
      <c r="L107" s="50"/>
      <c r="M107" s="50"/>
      <c r="N107" s="50"/>
      <c r="O107" s="50"/>
      <c r="P107" s="50"/>
      <c r="Q107" s="50"/>
    </row>
    <row r="108" spans="1:17" x14ac:dyDescent="0.2">
      <c r="A108" s="61" t="s">
        <v>172</v>
      </c>
      <c r="B108" s="44"/>
      <c r="C108" s="44"/>
      <c r="D108" s="44"/>
      <c r="E108" s="44"/>
      <c r="F108" s="44"/>
      <c r="G108" s="44"/>
      <c r="H108" s="44"/>
      <c r="I108" s="44"/>
      <c r="J108" s="49">
        <v>76490.080000000002</v>
      </c>
      <c r="K108" s="50"/>
      <c r="L108" s="50"/>
      <c r="M108" s="50"/>
      <c r="N108" s="50"/>
      <c r="O108" s="50"/>
      <c r="P108" s="50"/>
      <c r="Q108" s="50"/>
    </row>
    <row r="109" spans="1:17" x14ac:dyDescent="0.2">
      <c r="A109" s="57" t="s">
        <v>173</v>
      </c>
      <c r="B109" s="44"/>
      <c r="C109" s="44"/>
      <c r="D109" s="44"/>
      <c r="E109" s="44"/>
      <c r="F109" s="44"/>
      <c r="G109" s="44"/>
      <c r="H109" s="44"/>
      <c r="I109" s="44"/>
      <c r="J109" s="55">
        <v>501434.97</v>
      </c>
      <c r="K109" s="50"/>
      <c r="L109" s="50"/>
      <c r="M109" s="50"/>
      <c r="N109" s="50"/>
      <c r="O109" s="55">
        <v>226.86</v>
      </c>
      <c r="P109" s="50"/>
      <c r="Q109" s="55">
        <v>9.67</v>
      </c>
    </row>
    <row r="110" spans="1:17" x14ac:dyDescent="0.2"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2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2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1:17" x14ac:dyDescent="0.2">
      <c r="A113" s="62" t="s">
        <v>179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1:17" x14ac:dyDescent="0.2">
      <c r="A114" s="63" t="s">
        <v>180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1:17" x14ac:dyDescent="0.2"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1:17" x14ac:dyDescent="0.2">
      <c r="A116" s="62" t="s">
        <v>181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x14ac:dyDescent="0.2">
      <c r="A117" s="63" t="s">
        <v>180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</row>
    <row r="118" spans="1:17" x14ac:dyDescent="0.2"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1:17" x14ac:dyDescent="0.2"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1:17" x14ac:dyDescent="0.2"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1:17" x14ac:dyDescent="0.2">
      <c r="A121" s="62" t="s">
        <v>182</v>
      </c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</row>
    <row r="122" spans="1:17" x14ac:dyDescent="0.2">
      <c r="A122" s="63" t="s">
        <v>180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</row>
    <row r="123" spans="1:17" x14ac:dyDescent="0.2"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1:17" x14ac:dyDescent="0.2">
      <c r="A124" s="62" t="s">
        <v>183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1:17" x14ac:dyDescent="0.2"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1:17" x14ac:dyDescent="0.2"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1:17" x14ac:dyDescent="0.2"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1:17" x14ac:dyDescent="0.2"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1:17" x14ac:dyDescent="0.2">
      <c r="A129" s="62" t="s">
        <v>184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x14ac:dyDescent="0.2">
      <c r="A130" s="63" t="s">
        <v>180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</row>
    <row r="131" spans="1:17" x14ac:dyDescent="0.2"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1:17" x14ac:dyDescent="0.2">
      <c r="A132" s="62" t="s">
        <v>183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</row>
    <row r="133" spans="1:17" x14ac:dyDescent="0.2"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1:17" x14ac:dyDescent="0.2"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1:17" x14ac:dyDescent="0.2"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1:17" x14ac:dyDescent="0.2"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1:17" x14ac:dyDescent="0.2">
      <c r="A137" s="62" t="s">
        <v>185</v>
      </c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1:17" x14ac:dyDescent="0.2">
      <c r="A138" s="63" t="s">
        <v>180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</row>
    <row r="139" spans="1:17" x14ac:dyDescent="0.2"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1:17" x14ac:dyDescent="0.2">
      <c r="A140" s="62" t="s">
        <v>183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</row>
    <row r="141" spans="1:17" x14ac:dyDescent="0.2"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1:17" x14ac:dyDescent="0.2"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1:17" x14ac:dyDescent="0.2">
      <c r="A143" s="62" t="s">
        <v>186</v>
      </c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</row>
    <row r="144" spans="1:17" x14ac:dyDescent="0.2">
      <c r="A144" s="63" t="s">
        <v>180</v>
      </c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</row>
    <row r="145" spans="1:17" x14ac:dyDescent="0.2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2">
      <c r="A146" s="62" t="s">
        <v>187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</row>
    <row r="147" spans="1:17" x14ac:dyDescent="0.2">
      <c r="A147" s="63" t="s">
        <v>180</v>
      </c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</row>
    <row r="148" spans="1:17" x14ac:dyDescent="0.2"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1:17" x14ac:dyDescent="0.2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1:17" x14ac:dyDescent="0.2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1:17" x14ac:dyDescent="0.2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1:17" x14ac:dyDescent="0.2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17" x14ac:dyDescent="0.2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2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2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2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1:17" x14ac:dyDescent="0.2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1:17" x14ac:dyDescent="0.2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1:17" x14ac:dyDescent="0.2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1:17" x14ac:dyDescent="0.2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 x14ac:dyDescent="0.2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 x14ac:dyDescent="0.2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 x14ac:dyDescent="0.2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 x14ac:dyDescent="0.2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 x14ac:dyDescent="0.2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 x14ac:dyDescent="0.2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 x14ac:dyDescent="0.2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 x14ac:dyDescent="0.2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 x14ac:dyDescent="0.2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 x14ac:dyDescent="0.2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 x14ac:dyDescent="0.2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 x14ac:dyDescent="0.2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 x14ac:dyDescent="0.2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 x14ac:dyDescent="0.2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 x14ac:dyDescent="0.2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 x14ac:dyDescent="0.2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 x14ac:dyDescent="0.2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 x14ac:dyDescent="0.2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 x14ac:dyDescent="0.2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 x14ac:dyDescent="0.2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 x14ac:dyDescent="0.2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 x14ac:dyDescent="0.2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 x14ac:dyDescent="0.2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 x14ac:dyDescent="0.2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 x14ac:dyDescent="0.2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 x14ac:dyDescent="0.2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 x14ac:dyDescent="0.2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 x14ac:dyDescent="0.2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 x14ac:dyDescent="0.2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 x14ac:dyDescent="0.2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 x14ac:dyDescent="0.2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 x14ac:dyDescent="0.2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 x14ac:dyDescent="0.2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 x14ac:dyDescent="0.2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 x14ac:dyDescent="0.2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 x14ac:dyDescent="0.2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 x14ac:dyDescent="0.2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 x14ac:dyDescent="0.2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 x14ac:dyDescent="0.2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 x14ac:dyDescent="0.2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 x14ac:dyDescent="0.2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 x14ac:dyDescent="0.2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 x14ac:dyDescent="0.2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 x14ac:dyDescent="0.2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 x14ac:dyDescent="0.2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 x14ac:dyDescent="0.2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 x14ac:dyDescent="0.2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 x14ac:dyDescent="0.2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 x14ac:dyDescent="0.2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 x14ac:dyDescent="0.2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 x14ac:dyDescent="0.2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 x14ac:dyDescent="0.2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 x14ac:dyDescent="0.2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 x14ac:dyDescent="0.2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 x14ac:dyDescent="0.2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 x14ac:dyDescent="0.2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 x14ac:dyDescent="0.2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 x14ac:dyDescent="0.2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 x14ac:dyDescent="0.2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 x14ac:dyDescent="0.2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 x14ac:dyDescent="0.2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 x14ac:dyDescent="0.2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 x14ac:dyDescent="0.2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 x14ac:dyDescent="0.2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 x14ac:dyDescent="0.2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 x14ac:dyDescent="0.2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 x14ac:dyDescent="0.2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 x14ac:dyDescent="0.2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 x14ac:dyDescent="0.2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 x14ac:dyDescent="0.2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 x14ac:dyDescent="0.2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 x14ac:dyDescent="0.2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 x14ac:dyDescent="0.2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 x14ac:dyDescent="0.2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 x14ac:dyDescent="0.2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 x14ac:dyDescent="0.2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 x14ac:dyDescent="0.2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 x14ac:dyDescent="0.2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 x14ac:dyDescent="0.2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 x14ac:dyDescent="0.2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 x14ac:dyDescent="0.2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 x14ac:dyDescent="0.2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 x14ac:dyDescent="0.2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 x14ac:dyDescent="0.2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 x14ac:dyDescent="0.2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 x14ac:dyDescent="0.2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 x14ac:dyDescent="0.2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 x14ac:dyDescent="0.2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 x14ac:dyDescent="0.2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 x14ac:dyDescent="0.2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 x14ac:dyDescent="0.2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 x14ac:dyDescent="0.2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 x14ac:dyDescent="0.2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 x14ac:dyDescent="0.2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 x14ac:dyDescent="0.2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 x14ac:dyDescent="0.2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 x14ac:dyDescent="0.2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 x14ac:dyDescent="0.2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 x14ac:dyDescent="0.2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 x14ac:dyDescent="0.2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 x14ac:dyDescent="0.2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 x14ac:dyDescent="0.2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 x14ac:dyDescent="0.2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 x14ac:dyDescent="0.2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 x14ac:dyDescent="0.2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 x14ac:dyDescent="0.2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 x14ac:dyDescent="0.2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 x14ac:dyDescent="0.2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 x14ac:dyDescent="0.2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 x14ac:dyDescent="0.2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 x14ac:dyDescent="0.2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 x14ac:dyDescent="0.2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 x14ac:dyDescent="0.2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 x14ac:dyDescent="0.2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 x14ac:dyDescent="0.2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 x14ac:dyDescent="0.2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 x14ac:dyDescent="0.2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 x14ac:dyDescent="0.2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 x14ac:dyDescent="0.2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 x14ac:dyDescent="0.2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 x14ac:dyDescent="0.2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 x14ac:dyDescent="0.2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 x14ac:dyDescent="0.2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 x14ac:dyDescent="0.2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 x14ac:dyDescent="0.2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 x14ac:dyDescent="0.2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 x14ac:dyDescent="0.2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 x14ac:dyDescent="0.2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 x14ac:dyDescent="0.2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 x14ac:dyDescent="0.2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 x14ac:dyDescent="0.2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 x14ac:dyDescent="0.2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 x14ac:dyDescent="0.2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 x14ac:dyDescent="0.2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 x14ac:dyDescent="0.2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 x14ac:dyDescent="0.2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 x14ac:dyDescent="0.2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 x14ac:dyDescent="0.2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 x14ac:dyDescent="0.2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 x14ac:dyDescent="0.2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 x14ac:dyDescent="0.2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 x14ac:dyDescent="0.2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 x14ac:dyDescent="0.2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 x14ac:dyDescent="0.2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 x14ac:dyDescent="0.2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 x14ac:dyDescent="0.2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 x14ac:dyDescent="0.2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 x14ac:dyDescent="0.2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 x14ac:dyDescent="0.2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 x14ac:dyDescent="0.2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 x14ac:dyDescent="0.2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 x14ac:dyDescent="0.2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 x14ac:dyDescent="0.2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 x14ac:dyDescent="0.2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 x14ac:dyDescent="0.2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 x14ac:dyDescent="0.2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 x14ac:dyDescent="0.2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 x14ac:dyDescent="0.2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 x14ac:dyDescent="0.2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 x14ac:dyDescent="0.2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 x14ac:dyDescent="0.2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 x14ac:dyDescent="0.2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 x14ac:dyDescent="0.2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 x14ac:dyDescent="0.2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 x14ac:dyDescent="0.2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 x14ac:dyDescent="0.2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 x14ac:dyDescent="0.2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 x14ac:dyDescent="0.2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 x14ac:dyDescent="0.2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 x14ac:dyDescent="0.2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 x14ac:dyDescent="0.2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 x14ac:dyDescent="0.2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 x14ac:dyDescent="0.2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 x14ac:dyDescent="0.2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 x14ac:dyDescent="0.2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 x14ac:dyDescent="0.2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 x14ac:dyDescent="0.2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 x14ac:dyDescent="0.2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 x14ac:dyDescent="0.2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 x14ac:dyDescent="0.2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 x14ac:dyDescent="0.2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 x14ac:dyDescent="0.2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 x14ac:dyDescent="0.2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 x14ac:dyDescent="0.2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 x14ac:dyDescent="0.2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 x14ac:dyDescent="0.2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 x14ac:dyDescent="0.2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 x14ac:dyDescent="0.2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 x14ac:dyDescent="0.2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 x14ac:dyDescent="0.2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 x14ac:dyDescent="0.2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 x14ac:dyDescent="0.2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 x14ac:dyDescent="0.2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 x14ac:dyDescent="0.2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 x14ac:dyDescent="0.2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 x14ac:dyDescent="0.2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 x14ac:dyDescent="0.2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 x14ac:dyDescent="0.2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 x14ac:dyDescent="0.2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 x14ac:dyDescent="0.2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 x14ac:dyDescent="0.2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 x14ac:dyDescent="0.2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 x14ac:dyDescent="0.2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 x14ac:dyDescent="0.2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 x14ac:dyDescent="0.2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 x14ac:dyDescent="0.2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 x14ac:dyDescent="0.2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 x14ac:dyDescent="0.2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 x14ac:dyDescent="0.2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 x14ac:dyDescent="0.2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 x14ac:dyDescent="0.2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 x14ac:dyDescent="0.2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 x14ac:dyDescent="0.2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 x14ac:dyDescent="0.2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 x14ac:dyDescent="0.2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 x14ac:dyDescent="0.2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 x14ac:dyDescent="0.2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 x14ac:dyDescent="0.2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 x14ac:dyDescent="0.2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 x14ac:dyDescent="0.2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 x14ac:dyDescent="0.2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 x14ac:dyDescent="0.2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 x14ac:dyDescent="0.2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 x14ac:dyDescent="0.2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 x14ac:dyDescent="0.2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 x14ac:dyDescent="0.2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 x14ac:dyDescent="0.2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 x14ac:dyDescent="0.2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 x14ac:dyDescent="0.2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 x14ac:dyDescent="0.2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 x14ac:dyDescent="0.2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 x14ac:dyDescent="0.2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 x14ac:dyDescent="0.2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 x14ac:dyDescent="0.2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 x14ac:dyDescent="0.2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 x14ac:dyDescent="0.2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 x14ac:dyDescent="0.2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 x14ac:dyDescent="0.2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 x14ac:dyDescent="0.2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 x14ac:dyDescent="0.2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 x14ac:dyDescent="0.2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 x14ac:dyDescent="0.2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 x14ac:dyDescent="0.2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 x14ac:dyDescent="0.2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 x14ac:dyDescent="0.2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 x14ac:dyDescent="0.2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 x14ac:dyDescent="0.2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 x14ac:dyDescent="0.2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 x14ac:dyDescent="0.2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 x14ac:dyDescent="0.2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 x14ac:dyDescent="0.2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 x14ac:dyDescent="0.2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 x14ac:dyDescent="0.2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 x14ac:dyDescent="0.2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 x14ac:dyDescent="0.2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 x14ac:dyDescent="0.2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 x14ac:dyDescent="0.2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 x14ac:dyDescent="0.2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 x14ac:dyDescent="0.2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 x14ac:dyDescent="0.2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 x14ac:dyDescent="0.2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 x14ac:dyDescent="0.2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 x14ac:dyDescent="0.2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 x14ac:dyDescent="0.2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 x14ac:dyDescent="0.2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 x14ac:dyDescent="0.2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 x14ac:dyDescent="0.2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 x14ac:dyDescent="0.2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 x14ac:dyDescent="0.2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 x14ac:dyDescent="0.2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 x14ac:dyDescent="0.2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 x14ac:dyDescent="0.2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 x14ac:dyDescent="0.2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 x14ac:dyDescent="0.2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 x14ac:dyDescent="0.2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 x14ac:dyDescent="0.2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 x14ac:dyDescent="0.2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 x14ac:dyDescent="0.2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 x14ac:dyDescent="0.2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 x14ac:dyDescent="0.2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 x14ac:dyDescent="0.2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 x14ac:dyDescent="0.2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 x14ac:dyDescent="0.2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 x14ac:dyDescent="0.2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 x14ac:dyDescent="0.2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 x14ac:dyDescent="0.2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 x14ac:dyDescent="0.2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 x14ac:dyDescent="0.2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 x14ac:dyDescent="0.2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 x14ac:dyDescent="0.2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 x14ac:dyDescent="0.2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 x14ac:dyDescent="0.2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 x14ac:dyDescent="0.2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 x14ac:dyDescent="0.2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 x14ac:dyDescent="0.2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 x14ac:dyDescent="0.2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 x14ac:dyDescent="0.2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 x14ac:dyDescent="0.2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 x14ac:dyDescent="0.2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 x14ac:dyDescent="0.2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 x14ac:dyDescent="0.2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 x14ac:dyDescent="0.2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 x14ac:dyDescent="0.2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 x14ac:dyDescent="0.2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 x14ac:dyDescent="0.2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 x14ac:dyDescent="0.2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 x14ac:dyDescent="0.2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 x14ac:dyDescent="0.2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 x14ac:dyDescent="0.2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 x14ac:dyDescent="0.2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 x14ac:dyDescent="0.2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 x14ac:dyDescent="0.2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 x14ac:dyDescent="0.2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 x14ac:dyDescent="0.2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 x14ac:dyDescent="0.2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 x14ac:dyDescent="0.2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 x14ac:dyDescent="0.2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 x14ac:dyDescent="0.2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 x14ac:dyDescent="0.2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 x14ac:dyDescent="0.2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 x14ac:dyDescent="0.2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 x14ac:dyDescent="0.2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 x14ac:dyDescent="0.2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 x14ac:dyDescent="0.2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 x14ac:dyDescent="0.2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 x14ac:dyDescent="0.2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 x14ac:dyDescent="0.2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 x14ac:dyDescent="0.2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 x14ac:dyDescent="0.2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 x14ac:dyDescent="0.2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 x14ac:dyDescent="0.2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 x14ac:dyDescent="0.2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 x14ac:dyDescent="0.2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 x14ac:dyDescent="0.2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 x14ac:dyDescent="0.2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 x14ac:dyDescent="0.2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 x14ac:dyDescent="0.2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 x14ac:dyDescent="0.2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 x14ac:dyDescent="0.2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 x14ac:dyDescent="0.2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 x14ac:dyDescent="0.2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 x14ac:dyDescent="0.2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 x14ac:dyDescent="0.2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 x14ac:dyDescent="0.2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 x14ac:dyDescent="0.2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 x14ac:dyDescent="0.2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 x14ac:dyDescent="0.2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 x14ac:dyDescent="0.2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 x14ac:dyDescent="0.2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 x14ac:dyDescent="0.2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 x14ac:dyDescent="0.2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 x14ac:dyDescent="0.2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 x14ac:dyDescent="0.2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 x14ac:dyDescent="0.2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 x14ac:dyDescent="0.2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 x14ac:dyDescent="0.2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 x14ac:dyDescent="0.2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 x14ac:dyDescent="0.2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 x14ac:dyDescent="0.2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 x14ac:dyDescent="0.2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 x14ac:dyDescent="0.2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 x14ac:dyDescent="0.2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 x14ac:dyDescent="0.2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 x14ac:dyDescent="0.2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 x14ac:dyDescent="0.2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 x14ac:dyDescent="0.2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 x14ac:dyDescent="0.2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 x14ac:dyDescent="0.2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 x14ac:dyDescent="0.2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 x14ac:dyDescent="0.2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 x14ac:dyDescent="0.2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 x14ac:dyDescent="0.2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 x14ac:dyDescent="0.2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 x14ac:dyDescent="0.2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 x14ac:dyDescent="0.2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 x14ac:dyDescent="0.2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 x14ac:dyDescent="0.2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 x14ac:dyDescent="0.2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 x14ac:dyDescent="0.2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 x14ac:dyDescent="0.2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 x14ac:dyDescent="0.2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 x14ac:dyDescent="0.2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 x14ac:dyDescent="0.2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 x14ac:dyDescent="0.2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 x14ac:dyDescent="0.2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 x14ac:dyDescent="0.2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 x14ac:dyDescent="0.2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 x14ac:dyDescent="0.2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 x14ac:dyDescent="0.2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 x14ac:dyDescent="0.2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 x14ac:dyDescent="0.2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 x14ac:dyDescent="0.2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 x14ac:dyDescent="0.2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 x14ac:dyDescent="0.2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 x14ac:dyDescent="0.2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 x14ac:dyDescent="0.2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 x14ac:dyDescent="0.2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 x14ac:dyDescent="0.2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 x14ac:dyDescent="0.2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 x14ac:dyDescent="0.2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 x14ac:dyDescent="0.2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 x14ac:dyDescent="0.2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 x14ac:dyDescent="0.2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 x14ac:dyDescent="0.2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 x14ac:dyDescent="0.2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 x14ac:dyDescent="0.2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 x14ac:dyDescent="0.2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 x14ac:dyDescent="0.2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 x14ac:dyDescent="0.2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 x14ac:dyDescent="0.2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 x14ac:dyDescent="0.2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 x14ac:dyDescent="0.2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 x14ac:dyDescent="0.2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 x14ac:dyDescent="0.2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 x14ac:dyDescent="0.2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 x14ac:dyDescent="0.2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 x14ac:dyDescent="0.2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 x14ac:dyDescent="0.2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 x14ac:dyDescent="0.2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 x14ac:dyDescent="0.2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 x14ac:dyDescent="0.2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 x14ac:dyDescent="0.2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 x14ac:dyDescent="0.2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 x14ac:dyDescent="0.2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 x14ac:dyDescent="0.2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 x14ac:dyDescent="0.2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 x14ac:dyDescent="0.2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 x14ac:dyDescent="0.2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 x14ac:dyDescent="0.2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 x14ac:dyDescent="0.2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 x14ac:dyDescent="0.2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 x14ac:dyDescent="0.2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 x14ac:dyDescent="0.2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 x14ac:dyDescent="0.2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 x14ac:dyDescent="0.2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 x14ac:dyDescent="0.2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 x14ac:dyDescent="0.2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 x14ac:dyDescent="0.2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 x14ac:dyDescent="0.2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 x14ac:dyDescent="0.2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 x14ac:dyDescent="0.2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 x14ac:dyDescent="0.2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 x14ac:dyDescent="0.2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 x14ac:dyDescent="0.2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 x14ac:dyDescent="0.2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 x14ac:dyDescent="0.2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 x14ac:dyDescent="0.2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 x14ac:dyDescent="0.2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 x14ac:dyDescent="0.2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 x14ac:dyDescent="0.2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 x14ac:dyDescent="0.2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 x14ac:dyDescent="0.2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 x14ac:dyDescent="0.2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 x14ac:dyDescent="0.2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 x14ac:dyDescent="0.2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 x14ac:dyDescent="0.2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 x14ac:dyDescent="0.2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 x14ac:dyDescent="0.2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 x14ac:dyDescent="0.2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 x14ac:dyDescent="0.2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 x14ac:dyDescent="0.2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 x14ac:dyDescent="0.2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 x14ac:dyDescent="0.2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 x14ac:dyDescent="0.2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 x14ac:dyDescent="0.2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 x14ac:dyDescent="0.2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 x14ac:dyDescent="0.2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 x14ac:dyDescent="0.2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 x14ac:dyDescent="0.2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 x14ac:dyDescent="0.2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 x14ac:dyDescent="0.2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 x14ac:dyDescent="0.2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 x14ac:dyDescent="0.2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 x14ac:dyDescent="0.2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 x14ac:dyDescent="0.2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 x14ac:dyDescent="0.2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 x14ac:dyDescent="0.2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 x14ac:dyDescent="0.2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 x14ac:dyDescent="0.2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 x14ac:dyDescent="0.2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 x14ac:dyDescent="0.2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 x14ac:dyDescent="0.2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 x14ac:dyDescent="0.2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 x14ac:dyDescent="0.2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 x14ac:dyDescent="0.2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 x14ac:dyDescent="0.2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 x14ac:dyDescent="0.2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 x14ac:dyDescent="0.2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 x14ac:dyDescent="0.2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 x14ac:dyDescent="0.2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 x14ac:dyDescent="0.2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 x14ac:dyDescent="0.2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 x14ac:dyDescent="0.2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 x14ac:dyDescent="0.2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 x14ac:dyDescent="0.2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 x14ac:dyDescent="0.2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 x14ac:dyDescent="0.2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 x14ac:dyDescent="0.2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 x14ac:dyDescent="0.2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 x14ac:dyDescent="0.2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 x14ac:dyDescent="0.2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 x14ac:dyDescent="0.2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 x14ac:dyDescent="0.2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 x14ac:dyDescent="0.2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 x14ac:dyDescent="0.2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 x14ac:dyDescent="0.2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 x14ac:dyDescent="0.2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 x14ac:dyDescent="0.2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 x14ac:dyDescent="0.2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 x14ac:dyDescent="0.2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 x14ac:dyDescent="0.2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 x14ac:dyDescent="0.2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 x14ac:dyDescent="0.2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 x14ac:dyDescent="0.2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 x14ac:dyDescent="0.2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 x14ac:dyDescent="0.2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 x14ac:dyDescent="0.2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 x14ac:dyDescent="0.2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 x14ac:dyDescent="0.2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 x14ac:dyDescent="0.2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 x14ac:dyDescent="0.2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 x14ac:dyDescent="0.2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 x14ac:dyDescent="0.2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 x14ac:dyDescent="0.2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 x14ac:dyDescent="0.2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 x14ac:dyDescent="0.2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 x14ac:dyDescent="0.2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 x14ac:dyDescent="0.2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 x14ac:dyDescent="0.2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 x14ac:dyDescent="0.2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 x14ac:dyDescent="0.2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 x14ac:dyDescent="0.2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 x14ac:dyDescent="0.2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 x14ac:dyDescent="0.2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 x14ac:dyDescent="0.2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 x14ac:dyDescent="0.2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 x14ac:dyDescent="0.2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 x14ac:dyDescent="0.2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 x14ac:dyDescent="0.2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 x14ac:dyDescent="0.2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 x14ac:dyDescent="0.2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 x14ac:dyDescent="0.2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 x14ac:dyDescent="0.2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 x14ac:dyDescent="0.2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 x14ac:dyDescent="0.2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 x14ac:dyDescent="0.2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 x14ac:dyDescent="0.2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 x14ac:dyDescent="0.2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 x14ac:dyDescent="0.2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 x14ac:dyDescent="0.2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 x14ac:dyDescent="0.2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 x14ac:dyDescent="0.2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 x14ac:dyDescent="0.2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 x14ac:dyDescent="0.2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 x14ac:dyDescent="0.2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 x14ac:dyDescent="0.2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 x14ac:dyDescent="0.2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 x14ac:dyDescent="0.2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 x14ac:dyDescent="0.2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 x14ac:dyDescent="0.2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 x14ac:dyDescent="0.2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 x14ac:dyDescent="0.2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 x14ac:dyDescent="0.2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 x14ac:dyDescent="0.2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 x14ac:dyDescent="0.2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 x14ac:dyDescent="0.2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 x14ac:dyDescent="0.2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 x14ac:dyDescent="0.2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 x14ac:dyDescent="0.2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 x14ac:dyDescent="0.2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 x14ac:dyDescent="0.2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 x14ac:dyDescent="0.2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 x14ac:dyDescent="0.2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 x14ac:dyDescent="0.2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 x14ac:dyDescent="0.2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 x14ac:dyDescent="0.2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 x14ac:dyDescent="0.2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 x14ac:dyDescent="0.2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 x14ac:dyDescent="0.2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 x14ac:dyDescent="0.2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 x14ac:dyDescent="0.2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 x14ac:dyDescent="0.2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 x14ac:dyDescent="0.2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 x14ac:dyDescent="0.2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 x14ac:dyDescent="0.2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 x14ac:dyDescent="0.2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 x14ac:dyDescent="0.2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 x14ac:dyDescent="0.2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 x14ac:dyDescent="0.2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 x14ac:dyDescent="0.2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 x14ac:dyDescent="0.2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 x14ac:dyDescent="0.2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 x14ac:dyDescent="0.2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 x14ac:dyDescent="0.2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 x14ac:dyDescent="0.2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 x14ac:dyDescent="0.2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 x14ac:dyDescent="0.2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 x14ac:dyDescent="0.2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 x14ac:dyDescent="0.2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 x14ac:dyDescent="0.2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 x14ac:dyDescent="0.2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 x14ac:dyDescent="0.2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 x14ac:dyDescent="0.2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 x14ac:dyDescent="0.2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 x14ac:dyDescent="0.2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 x14ac:dyDescent="0.2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 x14ac:dyDescent="0.2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 x14ac:dyDescent="0.2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 x14ac:dyDescent="0.2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 x14ac:dyDescent="0.2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 x14ac:dyDescent="0.2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 x14ac:dyDescent="0.2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 x14ac:dyDescent="0.2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 x14ac:dyDescent="0.2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 x14ac:dyDescent="0.2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 x14ac:dyDescent="0.2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 x14ac:dyDescent="0.2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 x14ac:dyDescent="0.2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 x14ac:dyDescent="0.2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 x14ac:dyDescent="0.2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 x14ac:dyDescent="0.2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 x14ac:dyDescent="0.2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 x14ac:dyDescent="0.2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 x14ac:dyDescent="0.2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 x14ac:dyDescent="0.2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 x14ac:dyDescent="0.2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 x14ac:dyDescent="0.2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 x14ac:dyDescent="0.2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 x14ac:dyDescent="0.2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 x14ac:dyDescent="0.2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 x14ac:dyDescent="0.2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 x14ac:dyDescent="0.2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 x14ac:dyDescent="0.2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 x14ac:dyDescent="0.2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 x14ac:dyDescent="0.2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 x14ac:dyDescent="0.2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 x14ac:dyDescent="0.2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 x14ac:dyDescent="0.2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 x14ac:dyDescent="0.2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 x14ac:dyDescent="0.2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 x14ac:dyDescent="0.2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 x14ac:dyDescent="0.2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 x14ac:dyDescent="0.2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 x14ac:dyDescent="0.2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 x14ac:dyDescent="0.2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 x14ac:dyDescent="0.2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 x14ac:dyDescent="0.2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 x14ac:dyDescent="0.2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 x14ac:dyDescent="0.2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 x14ac:dyDescent="0.2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 x14ac:dyDescent="0.2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 x14ac:dyDescent="0.2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 x14ac:dyDescent="0.2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 x14ac:dyDescent="0.2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 x14ac:dyDescent="0.2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 x14ac:dyDescent="0.2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 x14ac:dyDescent="0.2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 x14ac:dyDescent="0.2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 x14ac:dyDescent="0.2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 x14ac:dyDescent="0.2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 x14ac:dyDescent="0.2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 x14ac:dyDescent="0.2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 x14ac:dyDescent="0.2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 x14ac:dyDescent="0.2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 x14ac:dyDescent="0.2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 x14ac:dyDescent="0.2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 x14ac:dyDescent="0.2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 x14ac:dyDescent="0.2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 x14ac:dyDescent="0.2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 x14ac:dyDescent="0.2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 x14ac:dyDescent="0.2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 x14ac:dyDescent="0.2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 x14ac:dyDescent="0.2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 x14ac:dyDescent="0.2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 x14ac:dyDescent="0.2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 x14ac:dyDescent="0.2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 x14ac:dyDescent="0.2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 x14ac:dyDescent="0.2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 x14ac:dyDescent="0.2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 x14ac:dyDescent="0.2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 x14ac:dyDescent="0.2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 x14ac:dyDescent="0.2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 x14ac:dyDescent="0.2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 x14ac:dyDescent="0.2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 x14ac:dyDescent="0.2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 x14ac:dyDescent="0.2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 x14ac:dyDescent="0.2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 x14ac:dyDescent="0.2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 x14ac:dyDescent="0.2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 x14ac:dyDescent="0.2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 x14ac:dyDescent="0.2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 x14ac:dyDescent="0.2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 x14ac:dyDescent="0.2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 x14ac:dyDescent="0.2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 x14ac:dyDescent="0.2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 x14ac:dyDescent="0.2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 x14ac:dyDescent="0.2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 x14ac:dyDescent="0.2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 x14ac:dyDescent="0.2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 x14ac:dyDescent="0.2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 x14ac:dyDescent="0.2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 x14ac:dyDescent="0.2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 x14ac:dyDescent="0.2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 x14ac:dyDescent="0.2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 x14ac:dyDescent="0.2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 x14ac:dyDescent="0.2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 x14ac:dyDescent="0.2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 x14ac:dyDescent="0.2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 x14ac:dyDescent="0.2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 x14ac:dyDescent="0.2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 x14ac:dyDescent="0.2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 x14ac:dyDescent="0.2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 x14ac:dyDescent="0.2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 x14ac:dyDescent="0.2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 x14ac:dyDescent="0.2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 x14ac:dyDescent="0.2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 x14ac:dyDescent="0.2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 x14ac:dyDescent="0.2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 x14ac:dyDescent="0.2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 x14ac:dyDescent="0.2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 x14ac:dyDescent="0.2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 x14ac:dyDescent="0.2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 x14ac:dyDescent="0.2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 x14ac:dyDescent="0.2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 x14ac:dyDescent="0.2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 x14ac:dyDescent="0.2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 x14ac:dyDescent="0.2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 x14ac:dyDescent="0.2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 x14ac:dyDescent="0.2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 x14ac:dyDescent="0.2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 x14ac:dyDescent="0.2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 x14ac:dyDescent="0.2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 x14ac:dyDescent="0.2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 x14ac:dyDescent="0.2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 x14ac:dyDescent="0.2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 x14ac:dyDescent="0.2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 x14ac:dyDescent="0.2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 x14ac:dyDescent="0.2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 x14ac:dyDescent="0.2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 x14ac:dyDescent="0.2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 x14ac:dyDescent="0.2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 x14ac:dyDescent="0.2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 x14ac:dyDescent="0.2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 x14ac:dyDescent="0.2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 x14ac:dyDescent="0.2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 x14ac:dyDescent="0.2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 x14ac:dyDescent="0.2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 x14ac:dyDescent="0.2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 x14ac:dyDescent="0.2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 x14ac:dyDescent="0.2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 x14ac:dyDescent="0.2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 x14ac:dyDescent="0.2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 x14ac:dyDescent="0.2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 x14ac:dyDescent="0.2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 x14ac:dyDescent="0.2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 x14ac:dyDescent="0.2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 x14ac:dyDescent="0.2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 x14ac:dyDescent="0.2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 x14ac:dyDescent="0.2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 x14ac:dyDescent="0.2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 x14ac:dyDescent="0.2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 x14ac:dyDescent="0.2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 x14ac:dyDescent="0.2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 x14ac:dyDescent="0.2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 x14ac:dyDescent="0.2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 x14ac:dyDescent="0.2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 x14ac:dyDescent="0.2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 x14ac:dyDescent="0.2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 x14ac:dyDescent="0.2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 x14ac:dyDescent="0.2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 x14ac:dyDescent="0.2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 x14ac:dyDescent="0.2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 x14ac:dyDescent="0.2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 x14ac:dyDescent="0.2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 x14ac:dyDescent="0.2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 x14ac:dyDescent="0.2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 x14ac:dyDescent="0.2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 x14ac:dyDescent="0.2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 x14ac:dyDescent="0.2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 x14ac:dyDescent="0.2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 x14ac:dyDescent="0.2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 x14ac:dyDescent="0.2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 x14ac:dyDescent="0.2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 x14ac:dyDescent="0.2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 x14ac:dyDescent="0.2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 x14ac:dyDescent="0.2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 x14ac:dyDescent="0.2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 x14ac:dyDescent="0.2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 x14ac:dyDescent="0.2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 x14ac:dyDescent="0.2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 x14ac:dyDescent="0.2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 x14ac:dyDescent="0.2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 x14ac:dyDescent="0.2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 x14ac:dyDescent="0.2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 x14ac:dyDescent="0.2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 x14ac:dyDescent="0.2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 x14ac:dyDescent="0.2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 x14ac:dyDescent="0.2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 x14ac:dyDescent="0.2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 x14ac:dyDescent="0.2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 x14ac:dyDescent="0.2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 x14ac:dyDescent="0.2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 x14ac:dyDescent="0.2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 x14ac:dyDescent="0.2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 x14ac:dyDescent="0.2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 x14ac:dyDescent="0.2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 x14ac:dyDescent="0.2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 x14ac:dyDescent="0.2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 x14ac:dyDescent="0.2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 x14ac:dyDescent="0.2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 x14ac:dyDescent="0.2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 x14ac:dyDescent="0.2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 x14ac:dyDescent="0.2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 x14ac:dyDescent="0.2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 x14ac:dyDescent="0.2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 x14ac:dyDescent="0.2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 x14ac:dyDescent="0.2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 x14ac:dyDescent="0.2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 x14ac:dyDescent="0.2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 x14ac:dyDescent="0.2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 x14ac:dyDescent="0.2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 x14ac:dyDescent="0.2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 x14ac:dyDescent="0.2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 x14ac:dyDescent="0.2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 x14ac:dyDescent="0.2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 x14ac:dyDescent="0.2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 x14ac:dyDescent="0.2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 x14ac:dyDescent="0.2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 x14ac:dyDescent="0.2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 x14ac:dyDescent="0.2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 x14ac:dyDescent="0.2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 x14ac:dyDescent="0.2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 x14ac:dyDescent="0.2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 x14ac:dyDescent="0.2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 x14ac:dyDescent="0.2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 x14ac:dyDescent="0.2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 x14ac:dyDescent="0.2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 x14ac:dyDescent="0.2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 x14ac:dyDescent="0.2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 x14ac:dyDescent="0.2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 x14ac:dyDescent="0.2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 x14ac:dyDescent="0.2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 x14ac:dyDescent="0.2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 x14ac:dyDescent="0.2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 x14ac:dyDescent="0.2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 x14ac:dyDescent="0.2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 x14ac:dyDescent="0.2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 x14ac:dyDescent="0.2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 x14ac:dyDescent="0.2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 x14ac:dyDescent="0.2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 x14ac:dyDescent="0.2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 x14ac:dyDescent="0.2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 x14ac:dyDescent="0.2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 x14ac:dyDescent="0.2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 x14ac:dyDescent="0.2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 x14ac:dyDescent="0.2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 x14ac:dyDescent="0.2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 x14ac:dyDescent="0.2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 x14ac:dyDescent="0.2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 x14ac:dyDescent="0.2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 x14ac:dyDescent="0.2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 x14ac:dyDescent="0.2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 x14ac:dyDescent="0.2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 x14ac:dyDescent="0.2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 x14ac:dyDescent="0.2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 x14ac:dyDescent="0.2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 x14ac:dyDescent="0.2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 x14ac:dyDescent="0.2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 x14ac:dyDescent="0.2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 x14ac:dyDescent="0.2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 x14ac:dyDescent="0.2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 x14ac:dyDescent="0.2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 x14ac:dyDescent="0.2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 x14ac:dyDescent="0.2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 x14ac:dyDescent="0.2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 x14ac:dyDescent="0.2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 x14ac:dyDescent="0.2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 x14ac:dyDescent="0.2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 x14ac:dyDescent="0.2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 x14ac:dyDescent="0.2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 x14ac:dyDescent="0.2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 x14ac:dyDescent="0.2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 x14ac:dyDescent="0.2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 x14ac:dyDescent="0.2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 x14ac:dyDescent="0.2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 x14ac:dyDescent="0.2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 x14ac:dyDescent="0.2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 x14ac:dyDescent="0.2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 x14ac:dyDescent="0.2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 x14ac:dyDescent="0.2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 x14ac:dyDescent="0.2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 x14ac:dyDescent="0.2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 x14ac:dyDescent="0.2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 x14ac:dyDescent="0.2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 x14ac:dyDescent="0.2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 x14ac:dyDescent="0.2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 x14ac:dyDescent="0.2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 x14ac:dyDescent="0.2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 x14ac:dyDescent="0.2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 x14ac:dyDescent="0.2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 x14ac:dyDescent="0.2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 x14ac:dyDescent="0.2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 x14ac:dyDescent="0.2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 x14ac:dyDescent="0.2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 x14ac:dyDescent="0.2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 x14ac:dyDescent="0.2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 x14ac:dyDescent="0.2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 x14ac:dyDescent="0.2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 x14ac:dyDescent="0.2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 x14ac:dyDescent="0.2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 x14ac:dyDescent="0.2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 x14ac:dyDescent="0.2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 x14ac:dyDescent="0.2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 x14ac:dyDescent="0.2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 x14ac:dyDescent="0.2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 x14ac:dyDescent="0.2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 x14ac:dyDescent="0.2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 x14ac:dyDescent="0.2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 x14ac:dyDescent="0.2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 x14ac:dyDescent="0.2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 x14ac:dyDescent="0.2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 x14ac:dyDescent="0.2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 x14ac:dyDescent="0.2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 x14ac:dyDescent="0.2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 x14ac:dyDescent="0.2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 x14ac:dyDescent="0.2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 x14ac:dyDescent="0.2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 x14ac:dyDescent="0.2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 x14ac:dyDescent="0.2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 x14ac:dyDescent="0.2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 x14ac:dyDescent="0.2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 x14ac:dyDescent="0.2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 x14ac:dyDescent="0.2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 x14ac:dyDescent="0.2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 x14ac:dyDescent="0.2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 x14ac:dyDescent="0.2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 x14ac:dyDescent="0.2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 x14ac:dyDescent="0.2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 x14ac:dyDescent="0.2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 x14ac:dyDescent="0.2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 x14ac:dyDescent="0.2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 x14ac:dyDescent="0.2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 x14ac:dyDescent="0.2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 x14ac:dyDescent="0.2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 x14ac:dyDescent="0.2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 x14ac:dyDescent="0.2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 x14ac:dyDescent="0.2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 x14ac:dyDescent="0.2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 x14ac:dyDescent="0.2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 x14ac:dyDescent="0.2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 x14ac:dyDescent="0.2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 x14ac:dyDescent="0.2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 x14ac:dyDescent="0.2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 x14ac:dyDescent="0.2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 x14ac:dyDescent="0.2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 x14ac:dyDescent="0.2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 x14ac:dyDescent="0.2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 x14ac:dyDescent="0.2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 x14ac:dyDescent="0.2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 x14ac:dyDescent="0.2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 x14ac:dyDescent="0.2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 x14ac:dyDescent="0.2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 x14ac:dyDescent="0.2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 x14ac:dyDescent="0.2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 x14ac:dyDescent="0.2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 x14ac:dyDescent="0.2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 x14ac:dyDescent="0.2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 x14ac:dyDescent="0.2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 x14ac:dyDescent="0.2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 x14ac:dyDescent="0.2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 x14ac:dyDescent="0.2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 x14ac:dyDescent="0.2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 x14ac:dyDescent="0.2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 x14ac:dyDescent="0.2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 x14ac:dyDescent="0.2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 x14ac:dyDescent="0.2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 x14ac:dyDescent="0.2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 x14ac:dyDescent="0.2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 x14ac:dyDescent="0.2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 x14ac:dyDescent="0.2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 x14ac:dyDescent="0.2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 x14ac:dyDescent="0.2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 x14ac:dyDescent="0.2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 x14ac:dyDescent="0.2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 x14ac:dyDescent="0.2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 x14ac:dyDescent="0.2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 x14ac:dyDescent="0.2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 x14ac:dyDescent="0.2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 x14ac:dyDescent="0.2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 x14ac:dyDescent="0.2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 x14ac:dyDescent="0.2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 x14ac:dyDescent="0.2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 x14ac:dyDescent="0.2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 x14ac:dyDescent="0.2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 x14ac:dyDescent="0.2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 x14ac:dyDescent="0.2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 x14ac:dyDescent="0.2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 x14ac:dyDescent="0.2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 x14ac:dyDescent="0.2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 x14ac:dyDescent="0.2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 x14ac:dyDescent="0.2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 x14ac:dyDescent="0.2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 x14ac:dyDescent="0.2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 x14ac:dyDescent="0.2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 x14ac:dyDescent="0.2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 x14ac:dyDescent="0.2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 x14ac:dyDescent="0.2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 x14ac:dyDescent="0.2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 x14ac:dyDescent="0.2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 x14ac:dyDescent="0.2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 x14ac:dyDescent="0.2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 x14ac:dyDescent="0.2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 x14ac:dyDescent="0.2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 x14ac:dyDescent="0.2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 x14ac:dyDescent="0.2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 x14ac:dyDescent="0.2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 x14ac:dyDescent="0.2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 x14ac:dyDescent="0.2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 x14ac:dyDescent="0.2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 x14ac:dyDescent="0.2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 x14ac:dyDescent="0.2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 x14ac:dyDescent="0.2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 x14ac:dyDescent="0.2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 x14ac:dyDescent="0.2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 x14ac:dyDescent="0.2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 x14ac:dyDescent="0.2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 x14ac:dyDescent="0.2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 x14ac:dyDescent="0.2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 x14ac:dyDescent="0.2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 x14ac:dyDescent="0.2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 x14ac:dyDescent="0.2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 x14ac:dyDescent="0.2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 x14ac:dyDescent="0.2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 x14ac:dyDescent="0.2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 x14ac:dyDescent="0.2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 x14ac:dyDescent="0.2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 x14ac:dyDescent="0.2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 x14ac:dyDescent="0.2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 x14ac:dyDescent="0.2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 x14ac:dyDescent="0.2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 x14ac:dyDescent="0.2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 x14ac:dyDescent="0.2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 x14ac:dyDescent="0.2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 x14ac:dyDescent="0.2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 x14ac:dyDescent="0.2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 x14ac:dyDescent="0.2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 x14ac:dyDescent="0.2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 x14ac:dyDescent="0.2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 x14ac:dyDescent="0.2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 x14ac:dyDescent="0.2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 x14ac:dyDescent="0.2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 x14ac:dyDescent="0.2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 x14ac:dyDescent="0.2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 x14ac:dyDescent="0.2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 x14ac:dyDescent="0.2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 x14ac:dyDescent="0.2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 x14ac:dyDescent="0.2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 x14ac:dyDescent="0.2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 x14ac:dyDescent="0.2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 x14ac:dyDescent="0.2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 x14ac:dyDescent="0.2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 x14ac:dyDescent="0.2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 x14ac:dyDescent="0.2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 x14ac:dyDescent="0.2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 x14ac:dyDescent="0.2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 x14ac:dyDescent="0.2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 x14ac:dyDescent="0.2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 x14ac:dyDescent="0.2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 x14ac:dyDescent="0.2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 x14ac:dyDescent="0.2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 x14ac:dyDescent="0.2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 x14ac:dyDescent="0.2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 x14ac:dyDescent="0.2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 x14ac:dyDescent="0.2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 x14ac:dyDescent="0.2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 x14ac:dyDescent="0.2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 x14ac:dyDescent="0.2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 x14ac:dyDescent="0.2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 x14ac:dyDescent="0.2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 x14ac:dyDescent="0.2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 x14ac:dyDescent="0.2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 x14ac:dyDescent="0.2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 x14ac:dyDescent="0.2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 x14ac:dyDescent="0.2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 x14ac:dyDescent="0.2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 x14ac:dyDescent="0.2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 x14ac:dyDescent="0.2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 x14ac:dyDescent="0.2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 x14ac:dyDescent="0.2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 x14ac:dyDescent="0.2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 x14ac:dyDescent="0.2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 x14ac:dyDescent="0.2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 x14ac:dyDescent="0.2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 x14ac:dyDescent="0.2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 x14ac:dyDescent="0.2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 x14ac:dyDescent="0.2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 x14ac:dyDescent="0.2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 x14ac:dyDescent="0.2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 x14ac:dyDescent="0.2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 x14ac:dyDescent="0.2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 x14ac:dyDescent="0.2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 x14ac:dyDescent="0.2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 x14ac:dyDescent="0.2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 x14ac:dyDescent="0.2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 x14ac:dyDescent="0.2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 x14ac:dyDescent="0.2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 x14ac:dyDescent="0.2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 x14ac:dyDescent="0.2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 x14ac:dyDescent="0.2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 x14ac:dyDescent="0.2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 x14ac:dyDescent="0.2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 x14ac:dyDescent="0.2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 x14ac:dyDescent="0.2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 x14ac:dyDescent="0.2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 x14ac:dyDescent="0.2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 x14ac:dyDescent="0.2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 x14ac:dyDescent="0.2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 x14ac:dyDescent="0.2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 x14ac:dyDescent="0.2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 x14ac:dyDescent="0.2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 x14ac:dyDescent="0.2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 x14ac:dyDescent="0.2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 x14ac:dyDescent="0.2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 x14ac:dyDescent="0.2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 x14ac:dyDescent="0.2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 x14ac:dyDescent="0.2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 x14ac:dyDescent="0.2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 x14ac:dyDescent="0.2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 x14ac:dyDescent="0.2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 x14ac:dyDescent="0.2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 x14ac:dyDescent="0.2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 x14ac:dyDescent="0.2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 x14ac:dyDescent="0.2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 x14ac:dyDescent="0.2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 x14ac:dyDescent="0.2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 x14ac:dyDescent="0.2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 x14ac:dyDescent="0.2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 x14ac:dyDescent="0.2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 x14ac:dyDescent="0.2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 x14ac:dyDescent="0.2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 x14ac:dyDescent="0.2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 x14ac:dyDescent="0.2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 x14ac:dyDescent="0.2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 x14ac:dyDescent="0.2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 x14ac:dyDescent="0.2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 x14ac:dyDescent="0.2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 x14ac:dyDescent="0.2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 x14ac:dyDescent="0.2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 x14ac:dyDescent="0.2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 x14ac:dyDescent="0.2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 x14ac:dyDescent="0.2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 x14ac:dyDescent="0.2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 x14ac:dyDescent="0.2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 x14ac:dyDescent="0.2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 x14ac:dyDescent="0.2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 x14ac:dyDescent="0.2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 x14ac:dyDescent="0.2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 x14ac:dyDescent="0.2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 x14ac:dyDescent="0.2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 x14ac:dyDescent="0.2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 x14ac:dyDescent="0.2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 x14ac:dyDescent="0.2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 x14ac:dyDescent="0.2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 x14ac:dyDescent="0.2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 x14ac:dyDescent="0.2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 x14ac:dyDescent="0.2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 x14ac:dyDescent="0.2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 x14ac:dyDescent="0.2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 x14ac:dyDescent="0.2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 x14ac:dyDescent="0.2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 x14ac:dyDescent="0.2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 x14ac:dyDescent="0.2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 x14ac:dyDescent="0.2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 x14ac:dyDescent="0.2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 x14ac:dyDescent="0.2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 x14ac:dyDescent="0.2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 x14ac:dyDescent="0.2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 x14ac:dyDescent="0.2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 x14ac:dyDescent="0.2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 x14ac:dyDescent="0.2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 x14ac:dyDescent="0.2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 x14ac:dyDescent="0.2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 x14ac:dyDescent="0.2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 x14ac:dyDescent="0.2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 x14ac:dyDescent="0.2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 x14ac:dyDescent="0.2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 x14ac:dyDescent="0.2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 x14ac:dyDescent="0.2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 x14ac:dyDescent="0.2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 x14ac:dyDescent="0.2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 x14ac:dyDescent="0.2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 x14ac:dyDescent="0.2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 x14ac:dyDescent="0.2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 x14ac:dyDescent="0.2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 x14ac:dyDescent="0.2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 x14ac:dyDescent="0.2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 x14ac:dyDescent="0.2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 x14ac:dyDescent="0.2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 x14ac:dyDescent="0.2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 x14ac:dyDescent="0.2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 x14ac:dyDescent="0.2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 x14ac:dyDescent="0.2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 x14ac:dyDescent="0.2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 x14ac:dyDescent="0.2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 x14ac:dyDescent="0.2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 x14ac:dyDescent="0.2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 x14ac:dyDescent="0.2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 x14ac:dyDescent="0.2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 x14ac:dyDescent="0.2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 x14ac:dyDescent="0.2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 x14ac:dyDescent="0.2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 x14ac:dyDescent="0.2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 x14ac:dyDescent="0.2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 x14ac:dyDescent="0.2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 x14ac:dyDescent="0.2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 x14ac:dyDescent="0.2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 x14ac:dyDescent="0.2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 x14ac:dyDescent="0.2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 x14ac:dyDescent="0.2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 x14ac:dyDescent="0.2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 x14ac:dyDescent="0.2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 x14ac:dyDescent="0.2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 x14ac:dyDescent="0.2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 x14ac:dyDescent="0.2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 x14ac:dyDescent="0.2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 x14ac:dyDescent="0.2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 x14ac:dyDescent="0.2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 x14ac:dyDescent="0.2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 x14ac:dyDescent="0.2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 x14ac:dyDescent="0.2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 x14ac:dyDescent="0.2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 x14ac:dyDescent="0.2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 x14ac:dyDescent="0.2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 x14ac:dyDescent="0.2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 x14ac:dyDescent="0.2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 x14ac:dyDescent="0.2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 x14ac:dyDescent="0.2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 x14ac:dyDescent="0.2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 x14ac:dyDescent="0.2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 x14ac:dyDescent="0.2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 x14ac:dyDescent="0.2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 x14ac:dyDescent="0.2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 x14ac:dyDescent="0.2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 x14ac:dyDescent="0.2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 x14ac:dyDescent="0.2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 x14ac:dyDescent="0.2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 x14ac:dyDescent="0.2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 x14ac:dyDescent="0.2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 x14ac:dyDescent="0.2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 x14ac:dyDescent="0.2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 x14ac:dyDescent="0.2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 x14ac:dyDescent="0.2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 x14ac:dyDescent="0.2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 x14ac:dyDescent="0.2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 x14ac:dyDescent="0.2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 x14ac:dyDescent="0.2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 x14ac:dyDescent="0.2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 x14ac:dyDescent="0.2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 x14ac:dyDescent="0.2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 x14ac:dyDescent="0.2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 x14ac:dyDescent="0.2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 x14ac:dyDescent="0.2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 x14ac:dyDescent="0.2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 x14ac:dyDescent="0.2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 x14ac:dyDescent="0.2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 x14ac:dyDescent="0.2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 x14ac:dyDescent="0.2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 x14ac:dyDescent="0.2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 x14ac:dyDescent="0.2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 x14ac:dyDescent="0.2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 x14ac:dyDescent="0.2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 x14ac:dyDescent="0.2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 x14ac:dyDescent="0.2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 x14ac:dyDescent="0.2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 x14ac:dyDescent="0.2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 x14ac:dyDescent="0.2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 x14ac:dyDescent="0.2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 x14ac:dyDescent="0.2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 x14ac:dyDescent="0.2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 x14ac:dyDescent="0.2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 x14ac:dyDescent="0.2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 x14ac:dyDescent="0.2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 x14ac:dyDescent="0.2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 x14ac:dyDescent="0.2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 x14ac:dyDescent="0.2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 x14ac:dyDescent="0.2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 x14ac:dyDescent="0.2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 x14ac:dyDescent="0.2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 x14ac:dyDescent="0.2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 x14ac:dyDescent="0.2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 x14ac:dyDescent="0.2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 x14ac:dyDescent="0.2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 x14ac:dyDescent="0.2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 x14ac:dyDescent="0.2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 x14ac:dyDescent="0.2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 x14ac:dyDescent="0.2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 x14ac:dyDescent="0.2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 x14ac:dyDescent="0.2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 x14ac:dyDescent="0.2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 x14ac:dyDescent="0.2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 x14ac:dyDescent="0.2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 x14ac:dyDescent="0.2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 x14ac:dyDescent="0.2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 x14ac:dyDescent="0.2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 x14ac:dyDescent="0.2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 x14ac:dyDescent="0.2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 x14ac:dyDescent="0.2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 x14ac:dyDescent="0.2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 x14ac:dyDescent="0.2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 x14ac:dyDescent="0.2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 x14ac:dyDescent="0.2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 x14ac:dyDescent="0.2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 x14ac:dyDescent="0.2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 x14ac:dyDescent="0.2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 x14ac:dyDescent="0.2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 x14ac:dyDescent="0.2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 x14ac:dyDescent="0.2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 x14ac:dyDescent="0.2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 x14ac:dyDescent="0.2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 x14ac:dyDescent="0.2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 x14ac:dyDescent="0.2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 x14ac:dyDescent="0.2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 x14ac:dyDescent="0.2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 x14ac:dyDescent="0.2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 x14ac:dyDescent="0.2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 x14ac:dyDescent="0.2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 x14ac:dyDescent="0.2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 x14ac:dyDescent="0.2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 x14ac:dyDescent="0.2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 x14ac:dyDescent="0.2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 x14ac:dyDescent="0.2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 x14ac:dyDescent="0.2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 x14ac:dyDescent="0.2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 x14ac:dyDescent="0.2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 x14ac:dyDescent="0.2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 x14ac:dyDescent="0.2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 x14ac:dyDescent="0.2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 x14ac:dyDescent="0.2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 x14ac:dyDescent="0.2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 x14ac:dyDescent="0.2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 x14ac:dyDescent="0.2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 x14ac:dyDescent="0.2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 x14ac:dyDescent="0.2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 x14ac:dyDescent="0.2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 x14ac:dyDescent="0.2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 x14ac:dyDescent="0.2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 x14ac:dyDescent="0.2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 x14ac:dyDescent="0.2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 x14ac:dyDescent="0.2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 x14ac:dyDescent="0.2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 x14ac:dyDescent="0.2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 x14ac:dyDescent="0.2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 x14ac:dyDescent="0.2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 x14ac:dyDescent="0.2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 x14ac:dyDescent="0.2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 x14ac:dyDescent="0.2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 x14ac:dyDescent="0.2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 x14ac:dyDescent="0.2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 x14ac:dyDescent="0.2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 x14ac:dyDescent="0.2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 x14ac:dyDescent="0.2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 x14ac:dyDescent="0.2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 x14ac:dyDescent="0.2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 x14ac:dyDescent="0.2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 x14ac:dyDescent="0.2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 x14ac:dyDescent="0.2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 x14ac:dyDescent="0.2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 x14ac:dyDescent="0.2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 x14ac:dyDescent="0.2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 x14ac:dyDescent="0.2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 x14ac:dyDescent="0.2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 x14ac:dyDescent="0.2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 x14ac:dyDescent="0.2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 x14ac:dyDescent="0.2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 x14ac:dyDescent="0.2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 x14ac:dyDescent="0.2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 x14ac:dyDescent="0.2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 x14ac:dyDescent="0.2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 x14ac:dyDescent="0.2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 x14ac:dyDescent="0.2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 x14ac:dyDescent="0.2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 x14ac:dyDescent="0.2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 x14ac:dyDescent="0.2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 x14ac:dyDescent="0.2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 x14ac:dyDescent="0.2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 x14ac:dyDescent="0.2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 x14ac:dyDescent="0.2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 x14ac:dyDescent="0.2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 x14ac:dyDescent="0.2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 x14ac:dyDescent="0.2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 x14ac:dyDescent="0.2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 x14ac:dyDescent="0.2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 x14ac:dyDescent="0.2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 x14ac:dyDescent="0.2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 x14ac:dyDescent="0.2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 x14ac:dyDescent="0.2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 x14ac:dyDescent="0.2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 x14ac:dyDescent="0.2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 x14ac:dyDescent="0.2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 x14ac:dyDescent="0.2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 x14ac:dyDescent="0.2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 x14ac:dyDescent="0.2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 x14ac:dyDescent="0.2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 x14ac:dyDescent="0.2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 x14ac:dyDescent="0.2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 x14ac:dyDescent="0.2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 x14ac:dyDescent="0.2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 x14ac:dyDescent="0.2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 x14ac:dyDescent="0.2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 x14ac:dyDescent="0.2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 x14ac:dyDescent="0.2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 x14ac:dyDescent="0.2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 x14ac:dyDescent="0.2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 x14ac:dyDescent="0.2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 x14ac:dyDescent="0.2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 x14ac:dyDescent="0.2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 x14ac:dyDescent="0.2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 x14ac:dyDescent="0.2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 x14ac:dyDescent="0.2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 x14ac:dyDescent="0.2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 x14ac:dyDescent="0.2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 x14ac:dyDescent="0.2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 x14ac:dyDescent="0.2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 x14ac:dyDescent="0.2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 x14ac:dyDescent="0.2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 x14ac:dyDescent="0.2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 x14ac:dyDescent="0.2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 x14ac:dyDescent="0.2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 x14ac:dyDescent="0.2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 x14ac:dyDescent="0.2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 x14ac:dyDescent="0.2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 x14ac:dyDescent="0.2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 x14ac:dyDescent="0.2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 x14ac:dyDescent="0.2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 x14ac:dyDescent="0.2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 x14ac:dyDescent="0.2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 x14ac:dyDescent="0.2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 x14ac:dyDescent="0.2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 x14ac:dyDescent="0.2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 x14ac:dyDescent="0.2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 x14ac:dyDescent="0.2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 x14ac:dyDescent="0.2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 x14ac:dyDescent="0.2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 x14ac:dyDescent="0.2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 x14ac:dyDescent="0.2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 x14ac:dyDescent="0.2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 x14ac:dyDescent="0.2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 x14ac:dyDescent="0.2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 x14ac:dyDescent="0.2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 x14ac:dyDescent="0.2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 x14ac:dyDescent="0.2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 x14ac:dyDescent="0.2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 x14ac:dyDescent="0.2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 x14ac:dyDescent="0.2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 x14ac:dyDescent="0.2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 x14ac:dyDescent="0.2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 x14ac:dyDescent="0.2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 x14ac:dyDescent="0.2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 x14ac:dyDescent="0.2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 x14ac:dyDescent="0.2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 x14ac:dyDescent="0.2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 x14ac:dyDescent="0.2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 x14ac:dyDescent="0.2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 x14ac:dyDescent="0.2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 x14ac:dyDescent="0.2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 x14ac:dyDescent="0.2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 x14ac:dyDescent="0.2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 x14ac:dyDescent="0.2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 x14ac:dyDescent="0.2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 x14ac:dyDescent="0.2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 x14ac:dyDescent="0.2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 x14ac:dyDescent="0.2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 x14ac:dyDescent="0.2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 x14ac:dyDescent="0.2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 x14ac:dyDescent="0.2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 x14ac:dyDescent="0.2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 x14ac:dyDescent="0.2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 x14ac:dyDescent="0.2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 x14ac:dyDescent="0.2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 x14ac:dyDescent="0.2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 x14ac:dyDescent="0.2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 x14ac:dyDescent="0.2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 x14ac:dyDescent="0.2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 x14ac:dyDescent="0.2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 x14ac:dyDescent="0.2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 x14ac:dyDescent="0.2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 x14ac:dyDescent="0.2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 x14ac:dyDescent="0.2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 x14ac:dyDescent="0.2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 x14ac:dyDescent="0.2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 x14ac:dyDescent="0.2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 x14ac:dyDescent="0.2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 x14ac:dyDescent="0.2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 x14ac:dyDescent="0.2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 x14ac:dyDescent="0.2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 x14ac:dyDescent="0.2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 x14ac:dyDescent="0.2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 x14ac:dyDescent="0.2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 x14ac:dyDescent="0.2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 x14ac:dyDescent="0.2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 x14ac:dyDescent="0.2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 x14ac:dyDescent="0.2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 x14ac:dyDescent="0.2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 x14ac:dyDescent="0.2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 x14ac:dyDescent="0.2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 x14ac:dyDescent="0.2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 x14ac:dyDescent="0.2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 x14ac:dyDescent="0.2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 x14ac:dyDescent="0.2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 x14ac:dyDescent="0.2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 x14ac:dyDescent="0.2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 x14ac:dyDescent="0.2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 x14ac:dyDescent="0.2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 x14ac:dyDescent="0.2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 x14ac:dyDescent="0.2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 x14ac:dyDescent="0.2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 x14ac:dyDescent="0.2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 x14ac:dyDescent="0.2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 x14ac:dyDescent="0.2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 x14ac:dyDescent="0.2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 x14ac:dyDescent="0.2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 x14ac:dyDescent="0.2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 x14ac:dyDescent="0.2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 x14ac:dyDescent="0.2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 x14ac:dyDescent="0.2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 x14ac:dyDescent="0.2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 x14ac:dyDescent="0.2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 x14ac:dyDescent="0.2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 x14ac:dyDescent="0.2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 x14ac:dyDescent="0.2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 x14ac:dyDescent="0.2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 x14ac:dyDescent="0.2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 x14ac:dyDescent="0.2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 x14ac:dyDescent="0.2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 x14ac:dyDescent="0.2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 x14ac:dyDescent="0.2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 x14ac:dyDescent="0.2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 x14ac:dyDescent="0.2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 x14ac:dyDescent="0.2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 x14ac:dyDescent="0.2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 x14ac:dyDescent="0.2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 x14ac:dyDescent="0.2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 x14ac:dyDescent="0.2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 x14ac:dyDescent="0.2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 x14ac:dyDescent="0.2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 x14ac:dyDescent="0.2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 x14ac:dyDescent="0.2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 x14ac:dyDescent="0.2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 x14ac:dyDescent="0.2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 x14ac:dyDescent="0.2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 x14ac:dyDescent="0.2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 x14ac:dyDescent="0.2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 x14ac:dyDescent="0.2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 x14ac:dyDescent="0.2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 x14ac:dyDescent="0.2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 x14ac:dyDescent="0.2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 x14ac:dyDescent="0.2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 x14ac:dyDescent="0.2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 x14ac:dyDescent="0.2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 x14ac:dyDescent="0.2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 x14ac:dyDescent="0.2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 x14ac:dyDescent="0.2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 x14ac:dyDescent="0.2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 x14ac:dyDescent="0.2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 x14ac:dyDescent="0.2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 x14ac:dyDescent="0.2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 x14ac:dyDescent="0.2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 x14ac:dyDescent="0.2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 x14ac:dyDescent="0.2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 x14ac:dyDescent="0.2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 x14ac:dyDescent="0.2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 x14ac:dyDescent="0.2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 x14ac:dyDescent="0.2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 x14ac:dyDescent="0.2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 x14ac:dyDescent="0.2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 x14ac:dyDescent="0.2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 x14ac:dyDescent="0.2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 x14ac:dyDescent="0.2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 x14ac:dyDescent="0.2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 x14ac:dyDescent="0.2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 x14ac:dyDescent="0.2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 x14ac:dyDescent="0.2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 x14ac:dyDescent="0.2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 x14ac:dyDescent="0.2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 x14ac:dyDescent="0.2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 x14ac:dyDescent="0.2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 x14ac:dyDescent="0.2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 x14ac:dyDescent="0.2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 x14ac:dyDescent="0.2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 x14ac:dyDescent="0.2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 x14ac:dyDescent="0.2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 x14ac:dyDescent="0.2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 x14ac:dyDescent="0.2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 x14ac:dyDescent="0.2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 x14ac:dyDescent="0.2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 x14ac:dyDescent="0.2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 x14ac:dyDescent="0.2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 x14ac:dyDescent="0.2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 x14ac:dyDescent="0.2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 x14ac:dyDescent="0.2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 x14ac:dyDescent="0.2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 x14ac:dyDescent="0.2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 x14ac:dyDescent="0.2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 x14ac:dyDescent="0.2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 x14ac:dyDescent="0.2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 x14ac:dyDescent="0.2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 x14ac:dyDescent="0.2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 x14ac:dyDescent="0.2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 x14ac:dyDescent="0.2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 x14ac:dyDescent="0.2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 x14ac:dyDescent="0.2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 x14ac:dyDescent="0.2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 x14ac:dyDescent="0.2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 x14ac:dyDescent="0.2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 x14ac:dyDescent="0.2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 x14ac:dyDescent="0.2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 x14ac:dyDescent="0.2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 x14ac:dyDescent="0.2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 x14ac:dyDescent="0.2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 x14ac:dyDescent="0.2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 x14ac:dyDescent="0.2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 x14ac:dyDescent="0.2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 x14ac:dyDescent="0.2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 x14ac:dyDescent="0.2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 x14ac:dyDescent="0.2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 x14ac:dyDescent="0.2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 x14ac:dyDescent="0.2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 x14ac:dyDescent="0.2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 x14ac:dyDescent="0.2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 x14ac:dyDescent="0.2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 x14ac:dyDescent="0.2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 x14ac:dyDescent="0.2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 x14ac:dyDescent="0.2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 x14ac:dyDescent="0.2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 x14ac:dyDescent="0.2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 x14ac:dyDescent="0.2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 x14ac:dyDescent="0.2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 x14ac:dyDescent="0.2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 x14ac:dyDescent="0.2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 x14ac:dyDescent="0.2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 x14ac:dyDescent="0.2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 x14ac:dyDescent="0.2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 x14ac:dyDescent="0.2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 x14ac:dyDescent="0.2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 x14ac:dyDescent="0.2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 x14ac:dyDescent="0.2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 x14ac:dyDescent="0.2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 x14ac:dyDescent="0.2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 x14ac:dyDescent="0.2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 x14ac:dyDescent="0.2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 x14ac:dyDescent="0.2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 x14ac:dyDescent="0.2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 x14ac:dyDescent="0.2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 x14ac:dyDescent="0.2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 x14ac:dyDescent="0.2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 x14ac:dyDescent="0.2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 x14ac:dyDescent="0.2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 x14ac:dyDescent="0.2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 x14ac:dyDescent="0.2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 x14ac:dyDescent="0.2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 x14ac:dyDescent="0.2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 x14ac:dyDescent="0.2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 x14ac:dyDescent="0.2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 x14ac:dyDescent="0.2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 x14ac:dyDescent="0.2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 x14ac:dyDescent="0.2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 x14ac:dyDescent="0.2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 x14ac:dyDescent="0.2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 x14ac:dyDescent="0.2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 x14ac:dyDescent="0.2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 x14ac:dyDescent="0.2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 x14ac:dyDescent="0.2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 x14ac:dyDescent="0.2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 x14ac:dyDescent="0.2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 x14ac:dyDescent="0.2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 x14ac:dyDescent="0.2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 x14ac:dyDescent="0.2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 x14ac:dyDescent="0.2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 x14ac:dyDescent="0.2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 x14ac:dyDescent="0.2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 x14ac:dyDescent="0.2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 x14ac:dyDescent="0.2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 x14ac:dyDescent="0.2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 x14ac:dyDescent="0.2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 x14ac:dyDescent="0.2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 x14ac:dyDescent="0.2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 x14ac:dyDescent="0.2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 x14ac:dyDescent="0.2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 x14ac:dyDescent="0.2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 x14ac:dyDescent="0.2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 x14ac:dyDescent="0.2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 x14ac:dyDescent="0.2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 x14ac:dyDescent="0.2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 x14ac:dyDescent="0.2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 x14ac:dyDescent="0.2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 x14ac:dyDescent="0.2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 x14ac:dyDescent="0.2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 x14ac:dyDescent="0.2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 x14ac:dyDescent="0.2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 x14ac:dyDescent="0.2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 x14ac:dyDescent="0.2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 x14ac:dyDescent="0.2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 x14ac:dyDescent="0.2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 x14ac:dyDescent="0.2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 x14ac:dyDescent="0.2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 x14ac:dyDescent="0.2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 x14ac:dyDescent="0.2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 x14ac:dyDescent="0.2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 x14ac:dyDescent="0.2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 x14ac:dyDescent="0.2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 x14ac:dyDescent="0.2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 x14ac:dyDescent="0.2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 x14ac:dyDescent="0.2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 x14ac:dyDescent="0.2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 x14ac:dyDescent="0.2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 x14ac:dyDescent="0.2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 x14ac:dyDescent="0.2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 x14ac:dyDescent="0.2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 x14ac:dyDescent="0.2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 x14ac:dyDescent="0.2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 x14ac:dyDescent="0.2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 x14ac:dyDescent="0.2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 x14ac:dyDescent="0.2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 x14ac:dyDescent="0.2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 x14ac:dyDescent="0.2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 x14ac:dyDescent="0.2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 x14ac:dyDescent="0.2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 x14ac:dyDescent="0.2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 x14ac:dyDescent="0.2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 x14ac:dyDescent="0.2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 x14ac:dyDescent="0.2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 x14ac:dyDescent="0.2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 x14ac:dyDescent="0.2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 x14ac:dyDescent="0.2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 x14ac:dyDescent="0.2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 x14ac:dyDescent="0.2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 x14ac:dyDescent="0.2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 x14ac:dyDescent="0.2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 x14ac:dyDescent="0.2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 x14ac:dyDescent="0.2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 x14ac:dyDescent="0.2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 x14ac:dyDescent="0.2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 x14ac:dyDescent="0.2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 x14ac:dyDescent="0.2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 x14ac:dyDescent="0.2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 x14ac:dyDescent="0.2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 x14ac:dyDescent="0.2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 x14ac:dyDescent="0.2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 x14ac:dyDescent="0.2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 x14ac:dyDescent="0.2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 x14ac:dyDescent="0.2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 x14ac:dyDescent="0.2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 x14ac:dyDescent="0.2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 x14ac:dyDescent="0.2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 x14ac:dyDescent="0.2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 x14ac:dyDescent="0.2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 x14ac:dyDescent="0.2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 x14ac:dyDescent="0.2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 x14ac:dyDescent="0.2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 x14ac:dyDescent="0.2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 x14ac:dyDescent="0.2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 x14ac:dyDescent="0.2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 x14ac:dyDescent="0.2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 x14ac:dyDescent="0.2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 x14ac:dyDescent="0.2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 x14ac:dyDescent="0.2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 x14ac:dyDescent="0.2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 x14ac:dyDescent="0.2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 x14ac:dyDescent="0.2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 x14ac:dyDescent="0.2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 x14ac:dyDescent="0.2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 x14ac:dyDescent="0.2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 x14ac:dyDescent="0.2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 x14ac:dyDescent="0.2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 x14ac:dyDescent="0.2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 x14ac:dyDescent="0.2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 x14ac:dyDescent="0.2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 x14ac:dyDescent="0.2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 x14ac:dyDescent="0.2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 x14ac:dyDescent="0.2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 x14ac:dyDescent="0.2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 x14ac:dyDescent="0.2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 x14ac:dyDescent="0.2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 x14ac:dyDescent="0.2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 x14ac:dyDescent="0.2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 x14ac:dyDescent="0.2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 x14ac:dyDescent="0.2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 x14ac:dyDescent="0.2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 x14ac:dyDescent="0.2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 x14ac:dyDescent="0.2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 x14ac:dyDescent="0.2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 x14ac:dyDescent="0.2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 x14ac:dyDescent="0.2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 x14ac:dyDescent="0.2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 x14ac:dyDescent="0.2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 x14ac:dyDescent="0.2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 x14ac:dyDescent="0.2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 x14ac:dyDescent="0.2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 x14ac:dyDescent="0.2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 x14ac:dyDescent="0.2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 x14ac:dyDescent="0.2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 x14ac:dyDescent="0.2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 x14ac:dyDescent="0.2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 x14ac:dyDescent="0.2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 x14ac:dyDescent="0.2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 x14ac:dyDescent="0.2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 x14ac:dyDescent="0.2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 x14ac:dyDescent="0.2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 x14ac:dyDescent="0.2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 x14ac:dyDescent="0.2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 x14ac:dyDescent="0.2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 x14ac:dyDescent="0.2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 x14ac:dyDescent="0.2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 x14ac:dyDescent="0.2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 x14ac:dyDescent="0.2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 x14ac:dyDescent="0.2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 x14ac:dyDescent="0.2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 x14ac:dyDescent="0.2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 x14ac:dyDescent="0.2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 x14ac:dyDescent="0.2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 x14ac:dyDescent="0.2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 x14ac:dyDescent="0.2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 x14ac:dyDescent="0.2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 x14ac:dyDescent="0.2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 x14ac:dyDescent="0.2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 x14ac:dyDescent="0.2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 x14ac:dyDescent="0.2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 x14ac:dyDescent="0.2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 x14ac:dyDescent="0.2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 x14ac:dyDescent="0.2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 x14ac:dyDescent="0.2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 x14ac:dyDescent="0.2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 x14ac:dyDescent="0.2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 x14ac:dyDescent="0.2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 x14ac:dyDescent="0.2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 x14ac:dyDescent="0.2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 x14ac:dyDescent="0.2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 x14ac:dyDescent="0.2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 x14ac:dyDescent="0.2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 x14ac:dyDescent="0.2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 x14ac:dyDescent="0.2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 x14ac:dyDescent="0.2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 x14ac:dyDescent="0.2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 x14ac:dyDescent="0.2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 x14ac:dyDescent="0.2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 x14ac:dyDescent="0.2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 x14ac:dyDescent="0.2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 x14ac:dyDescent="0.2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 x14ac:dyDescent="0.2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 x14ac:dyDescent="0.2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 x14ac:dyDescent="0.2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 x14ac:dyDescent="0.2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 x14ac:dyDescent="0.2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 x14ac:dyDescent="0.2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 x14ac:dyDescent="0.2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 x14ac:dyDescent="0.2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 x14ac:dyDescent="0.2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 x14ac:dyDescent="0.2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 x14ac:dyDescent="0.2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 x14ac:dyDescent="0.2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 x14ac:dyDescent="0.2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 x14ac:dyDescent="0.2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 x14ac:dyDescent="0.2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 x14ac:dyDescent="0.2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 x14ac:dyDescent="0.2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 x14ac:dyDescent="0.2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 x14ac:dyDescent="0.2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 x14ac:dyDescent="0.2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 x14ac:dyDescent="0.2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 x14ac:dyDescent="0.2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 x14ac:dyDescent="0.2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 x14ac:dyDescent="0.2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 x14ac:dyDescent="0.2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 x14ac:dyDescent="0.2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 x14ac:dyDescent="0.2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 x14ac:dyDescent="0.2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 x14ac:dyDescent="0.2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 x14ac:dyDescent="0.2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 x14ac:dyDescent="0.2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 x14ac:dyDescent="0.2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 x14ac:dyDescent="0.2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 x14ac:dyDescent="0.2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 x14ac:dyDescent="0.2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 x14ac:dyDescent="0.2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 x14ac:dyDescent="0.2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 x14ac:dyDescent="0.2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 x14ac:dyDescent="0.2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 x14ac:dyDescent="0.2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 x14ac:dyDescent="0.2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 x14ac:dyDescent="0.2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 x14ac:dyDescent="0.2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 x14ac:dyDescent="0.2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 x14ac:dyDescent="0.2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 x14ac:dyDescent="0.2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 x14ac:dyDescent="0.2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 x14ac:dyDescent="0.2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 x14ac:dyDescent="0.2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 x14ac:dyDescent="0.2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 x14ac:dyDescent="0.2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 x14ac:dyDescent="0.2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 x14ac:dyDescent="0.2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 x14ac:dyDescent="0.2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 x14ac:dyDescent="0.2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 x14ac:dyDescent="0.2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 x14ac:dyDescent="0.2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 x14ac:dyDescent="0.2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 x14ac:dyDescent="0.2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 x14ac:dyDescent="0.2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 x14ac:dyDescent="0.2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 x14ac:dyDescent="0.2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 x14ac:dyDescent="0.2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 x14ac:dyDescent="0.2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 x14ac:dyDescent="0.2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 x14ac:dyDescent="0.2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 x14ac:dyDescent="0.2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 x14ac:dyDescent="0.2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 x14ac:dyDescent="0.2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 x14ac:dyDescent="0.2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 x14ac:dyDescent="0.2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 x14ac:dyDescent="0.2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 x14ac:dyDescent="0.2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 x14ac:dyDescent="0.2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 x14ac:dyDescent="0.2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 x14ac:dyDescent="0.2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 x14ac:dyDescent="0.2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 x14ac:dyDescent="0.2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 x14ac:dyDescent="0.2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 x14ac:dyDescent="0.2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 x14ac:dyDescent="0.2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 x14ac:dyDescent="0.2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 x14ac:dyDescent="0.2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 x14ac:dyDescent="0.2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 x14ac:dyDescent="0.2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 x14ac:dyDescent="0.2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 x14ac:dyDescent="0.2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 x14ac:dyDescent="0.2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 x14ac:dyDescent="0.2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 x14ac:dyDescent="0.2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 x14ac:dyDescent="0.2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 x14ac:dyDescent="0.2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 x14ac:dyDescent="0.2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 x14ac:dyDescent="0.2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 x14ac:dyDescent="0.2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 x14ac:dyDescent="0.2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 x14ac:dyDescent="0.2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 x14ac:dyDescent="0.2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 x14ac:dyDescent="0.2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 x14ac:dyDescent="0.2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 x14ac:dyDescent="0.2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 x14ac:dyDescent="0.2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 x14ac:dyDescent="0.2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 x14ac:dyDescent="0.2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 x14ac:dyDescent="0.2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 x14ac:dyDescent="0.2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 x14ac:dyDescent="0.2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 x14ac:dyDescent="0.2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 x14ac:dyDescent="0.2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 x14ac:dyDescent="0.2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 x14ac:dyDescent="0.2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 x14ac:dyDescent="0.2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 x14ac:dyDescent="0.2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 x14ac:dyDescent="0.2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 x14ac:dyDescent="0.2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 x14ac:dyDescent="0.2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 x14ac:dyDescent="0.2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 x14ac:dyDescent="0.2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 x14ac:dyDescent="0.2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 x14ac:dyDescent="0.2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 x14ac:dyDescent="0.2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 x14ac:dyDescent="0.2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 x14ac:dyDescent="0.2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 x14ac:dyDescent="0.2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 x14ac:dyDescent="0.2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 x14ac:dyDescent="0.2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 x14ac:dyDescent="0.2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 x14ac:dyDescent="0.2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 x14ac:dyDescent="0.2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 x14ac:dyDescent="0.2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 x14ac:dyDescent="0.2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 x14ac:dyDescent="0.2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 x14ac:dyDescent="0.2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 x14ac:dyDescent="0.2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 x14ac:dyDescent="0.2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 x14ac:dyDescent="0.2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 x14ac:dyDescent="0.2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 x14ac:dyDescent="0.2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 x14ac:dyDescent="0.2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 x14ac:dyDescent="0.2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 x14ac:dyDescent="0.2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 x14ac:dyDescent="0.2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 x14ac:dyDescent="0.2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 x14ac:dyDescent="0.2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 x14ac:dyDescent="0.2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 x14ac:dyDescent="0.2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 x14ac:dyDescent="0.2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 x14ac:dyDescent="0.2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 x14ac:dyDescent="0.2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 x14ac:dyDescent="0.2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 x14ac:dyDescent="0.2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 x14ac:dyDescent="0.2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 x14ac:dyDescent="0.2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 x14ac:dyDescent="0.2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 x14ac:dyDescent="0.2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 x14ac:dyDescent="0.2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 x14ac:dyDescent="0.2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 x14ac:dyDescent="0.2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 x14ac:dyDescent="0.2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 x14ac:dyDescent="0.2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 x14ac:dyDescent="0.2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 x14ac:dyDescent="0.2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 x14ac:dyDescent="0.2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 x14ac:dyDescent="0.2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 x14ac:dyDescent="0.2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 x14ac:dyDescent="0.2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 x14ac:dyDescent="0.2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 x14ac:dyDescent="0.2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 x14ac:dyDescent="0.2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 x14ac:dyDescent="0.2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 x14ac:dyDescent="0.2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 x14ac:dyDescent="0.2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 x14ac:dyDescent="0.2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 x14ac:dyDescent="0.2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 x14ac:dyDescent="0.2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 x14ac:dyDescent="0.2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 x14ac:dyDescent="0.2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 x14ac:dyDescent="0.2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 x14ac:dyDescent="0.2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 x14ac:dyDescent="0.2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 x14ac:dyDescent="0.2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 x14ac:dyDescent="0.2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 x14ac:dyDescent="0.2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 x14ac:dyDescent="0.2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 x14ac:dyDescent="0.2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 x14ac:dyDescent="0.2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 x14ac:dyDescent="0.2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 x14ac:dyDescent="0.2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 x14ac:dyDescent="0.2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 x14ac:dyDescent="0.2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 x14ac:dyDescent="0.2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 x14ac:dyDescent="0.2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 x14ac:dyDescent="0.2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 x14ac:dyDescent="0.2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 x14ac:dyDescent="0.2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 x14ac:dyDescent="0.2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 x14ac:dyDescent="0.2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 x14ac:dyDescent="0.2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 x14ac:dyDescent="0.2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 x14ac:dyDescent="0.2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 x14ac:dyDescent="0.2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 x14ac:dyDescent="0.2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 x14ac:dyDescent="0.2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 x14ac:dyDescent="0.2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 x14ac:dyDescent="0.2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 x14ac:dyDescent="0.2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 x14ac:dyDescent="0.2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 x14ac:dyDescent="0.2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 x14ac:dyDescent="0.2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 x14ac:dyDescent="0.2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 x14ac:dyDescent="0.2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 x14ac:dyDescent="0.2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 x14ac:dyDescent="0.2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 x14ac:dyDescent="0.2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 x14ac:dyDescent="0.2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 x14ac:dyDescent="0.2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 x14ac:dyDescent="0.2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 x14ac:dyDescent="0.2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 x14ac:dyDescent="0.2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 x14ac:dyDescent="0.2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 x14ac:dyDescent="0.2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 x14ac:dyDescent="0.2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 x14ac:dyDescent="0.2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 x14ac:dyDescent="0.2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 x14ac:dyDescent="0.2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 x14ac:dyDescent="0.2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 x14ac:dyDescent="0.2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 x14ac:dyDescent="0.2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 x14ac:dyDescent="0.2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 x14ac:dyDescent="0.2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 x14ac:dyDescent="0.2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 x14ac:dyDescent="0.2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 x14ac:dyDescent="0.2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 x14ac:dyDescent="0.2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 x14ac:dyDescent="0.2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 x14ac:dyDescent="0.2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 x14ac:dyDescent="0.2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 x14ac:dyDescent="0.2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 x14ac:dyDescent="0.2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 x14ac:dyDescent="0.2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 x14ac:dyDescent="0.2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 x14ac:dyDescent="0.2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 x14ac:dyDescent="0.2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 x14ac:dyDescent="0.2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 x14ac:dyDescent="0.2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 x14ac:dyDescent="0.2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 x14ac:dyDescent="0.2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 x14ac:dyDescent="0.2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 x14ac:dyDescent="0.2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 x14ac:dyDescent="0.2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 x14ac:dyDescent="0.2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 x14ac:dyDescent="0.2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 x14ac:dyDescent="0.2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 x14ac:dyDescent="0.2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 x14ac:dyDescent="0.2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 x14ac:dyDescent="0.2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 x14ac:dyDescent="0.2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 x14ac:dyDescent="0.2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 x14ac:dyDescent="0.2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 x14ac:dyDescent="0.2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 x14ac:dyDescent="0.2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 x14ac:dyDescent="0.2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 x14ac:dyDescent="0.2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 x14ac:dyDescent="0.2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 x14ac:dyDescent="0.2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 x14ac:dyDescent="0.2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 x14ac:dyDescent="0.2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 x14ac:dyDescent="0.2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 x14ac:dyDescent="0.2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 x14ac:dyDescent="0.2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 x14ac:dyDescent="0.2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 x14ac:dyDescent="0.2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 x14ac:dyDescent="0.2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 x14ac:dyDescent="0.2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 x14ac:dyDescent="0.2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 x14ac:dyDescent="0.2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 x14ac:dyDescent="0.2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 x14ac:dyDescent="0.2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 x14ac:dyDescent="0.2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 x14ac:dyDescent="0.2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 x14ac:dyDescent="0.2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 x14ac:dyDescent="0.2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 x14ac:dyDescent="0.2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 x14ac:dyDescent="0.2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 x14ac:dyDescent="0.2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 x14ac:dyDescent="0.2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 x14ac:dyDescent="0.2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 x14ac:dyDescent="0.2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 x14ac:dyDescent="0.2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 x14ac:dyDescent="0.2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 x14ac:dyDescent="0.2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 x14ac:dyDescent="0.2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 x14ac:dyDescent="0.2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 x14ac:dyDescent="0.2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 x14ac:dyDescent="0.2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 x14ac:dyDescent="0.2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 x14ac:dyDescent="0.2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 x14ac:dyDescent="0.2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 x14ac:dyDescent="0.2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 x14ac:dyDescent="0.2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 x14ac:dyDescent="0.2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 x14ac:dyDescent="0.2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 x14ac:dyDescent="0.2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 x14ac:dyDescent="0.2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 x14ac:dyDescent="0.2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 x14ac:dyDescent="0.2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 x14ac:dyDescent="0.2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 x14ac:dyDescent="0.2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 x14ac:dyDescent="0.2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 x14ac:dyDescent="0.2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 x14ac:dyDescent="0.2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 x14ac:dyDescent="0.2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 x14ac:dyDescent="0.2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 x14ac:dyDescent="0.2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 x14ac:dyDescent="0.2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 x14ac:dyDescent="0.2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 x14ac:dyDescent="0.2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 x14ac:dyDescent="0.2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 x14ac:dyDescent="0.2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 x14ac:dyDescent="0.2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 x14ac:dyDescent="0.2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 x14ac:dyDescent="0.2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 x14ac:dyDescent="0.2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 x14ac:dyDescent="0.2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 x14ac:dyDescent="0.2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 x14ac:dyDescent="0.2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 x14ac:dyDescent="0.2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 x14ac:dyDescent="0.2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 x14ac:dyDescent="0.2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 x14ac:dyDescent="0.2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 x14ac:dyDescent="0.2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 x14ac:dyDescent="0.2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 x14ac:dyDescent="0.2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 x14ac:dyDescent="0.2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 x14ac:dyDescent="0.2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 x14ac:dyDescent="0.2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 x14ac:dyDescent="0.2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 x14ac:dyDescent="0.2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 x14ac:dyDescent="0.2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 x14ac:dyDescent="0.2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 x14ac:dyDescent="0.2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 x14ac:dyDescent="0.2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 x14ac:dyDescent="0.2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 x14ac:dyDescent="0.2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 x14ac:dyDescent="0.2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 x14ac:dyDescent="0.2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 x14ac:dyDescent="0.2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 x14ac:dyDescent="0.2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 x14ac:dyDescent="0.2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 x14ac:dyDescent="0.2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 x14ac:dyDescent="0.2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 x14ac:dyDescent="0.2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 x14ac:dyDescent="0.2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 x14ac:dyDescent="0.2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 x14ac:dyDescent="0.2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 x14ac:dyDescent="0.2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 x14ac:dyDescent="0.2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 x14ac:dyDescent="0.2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 x14ac:dyDescent="0.2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 x14ac:dyDescent="0.2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 x14ac:dyDescent="0.2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 x14ac:dyDescent="0.2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 x14ac:dyDescent="0.2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 x14ac:dyDescent="0.2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 x14ac:dyDescent="0.2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 x14ac:dyDescent="0.2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 x14ac:dyDescent="0.2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 x14ac:dyDescent="0.2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 x14ac:dyDescent="0.2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 x14ac:dyDescent="0.2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 x14ac:dyDescent="0.2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 x14ac:dyDescent="0.2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 x14ac:dyDescent="0.2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 x14ac:dyDescent="0.2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 x14ac:dyDescent="0.2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 x14ac:dyDescent="0.2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 x14ac:dyDescent="0.2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 x14ac:dyDescent="0.2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 x14ac:dyDescent="0.2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 x14ac:dyDescent="0.2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 x14ac:dyDescent="0.2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 x14ac:dyDescent="0.2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 x14ac:dyDescent="0.2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 x14ac:dyDescent="0.2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 x14ac:dyDescent="0.2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 x14ac:dyDescent="0.2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 x14ac:dyDescent="0.2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 x14ac:dyDescent="0.2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 x14ac:dyDescent="0.2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 x14ac:dyDescent="0.2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 x14ac:dyDescent="0.2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 x14ac:dyDescent="0.2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 x14ac:dyDescent="0.2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 x14ac:dyDescent="0.2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 x14ac:dyDescent="0.2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 x14ac:dyDescent="0.2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 x14ac:dyDescent="0.2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 x14ac:dyDescent="0.2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 x14ac:dyDescent="0.2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 x14ac:dyDescent="0.2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 x14ac:dyDescent="0.2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 x14ac:dyDescent="0.2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 x14ac:dyDescent="0.2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 x14ac:dyDescent="0.2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 x14ac:dyDescent="0.2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 x14ac:dyDescent="0.2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 x14ac:dyDescent="0.2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 x14ac:dyDescent="0.2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 x14ac:dyDescent="0.2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 x14ac:dyDescent="0.2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 x14ac:dyDescent="0.2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 x14ac:dyDescent="0.2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 x14ac:dyDescent="0.2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 x14ac:dyDescent="0.2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 x14ac:dyDescent="0.2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 x14ac:dyDescent="0.2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 x14ac:dyDescent="0.2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 x14ac:dyDescent="0.2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 x14ac:dyDescent="0.2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 x14ac:dyDescent="0.2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 x14ac:dyDescent="0.2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 x14ac:dyDescent="0.2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 x14ac:dyDescent="0.2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 x14ac:dyDescent="0.2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 x14ac:dyDescent="0.2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 x14ac:dyDescent="0.2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 x14ac:dyDescent="0.2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 x14ac:dyDescent="0.2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 x14ac:dyDescent="0.2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 x14ac:dyDescent="0.2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 x14ac:dyDescent="0.2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 x14ac:dyDescent="0.2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 x14ac:dyDescent="0.2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 x14ac:dyDescent="0.2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 x14ac:dyDescent="0.2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 x14ac:dyDescent="0.2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 x14ac:dyDescent="0.2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 x14ac:dyDescent="0.2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 x14ac:dyDescent="0.2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 x14ac:dyDescent="0.2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 x14ac:dyDescent="0.2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 x14ac:dyDescent="0.2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 x14ac:dyDescent="0.2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 x14ac:dyDescent="0.2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 x14ac:dyDescent="0.2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 x14ac:dyDescent="0.2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 x14ac:dyDescent="0.2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 x14ac:dyDescent="0.2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 x14ac:dyDescent="0.2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 x14ac:dyDescent="0.2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 x14ac:dyDescent="0.2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 x14ac:dyDescent="0.2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 x14ac:dyDescent="0.2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 x14ac:dyDescent="0.2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 x14ac:dyDescent="0.2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 x14ac:dyDescent="0.2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 x14ac:dyDescent="0.2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 x14ac:dyDescent="0.2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 x14ac:dyDescent="0.2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 x14ac:dyDescent="0.2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 x14ac:dyDescent="0.2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 x14ac:dyDescent="0.2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 x14ac:dyDescent="0.2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 x14ac:dyDescent="0.2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 x14ac:dyDescent="0.2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 x14ac:dyDescent="0.2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 x14ac:dyDescent="0.2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 x14ac:dyDescent="0.2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 x14ac:dyDescent="0.2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 x14ac:dyDescent="0.2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 x14ac:dyDescent="0.2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 x14ac:dyDescent="0.2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 x14ac:dyDescent="0.2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 x14ac:dyDescent="0.2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 x14ac:dyDescent="0.2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 x14ac:dyDescent="0.2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 x14ac:dyDescent="0.2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 x14ac:dyDescent="0.2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 x14ac:dyDescent="0.2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 x14ac:dyDescent="0.2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 x14ac:dyDescent="0.2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 x14ac:dyDescent="0.2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 x14ac:dyDescent="0.2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 x14ac:dyDescent="0.2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 x14ac:dyDescent="0.2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 x14ac:dyDescent="0.2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 x14ac:dyDescent="0.2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 x14ac:dyDescent="0.2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 x14ac:dyDescent="0.2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 x14ac:dyDescent="0.2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 x14ac:dyDescent="0.2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 x14ac:dyDescent="0.2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 x14ac:dyDescent="0.2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 x14ac:dyDescent="0.2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 x14ac:dyDescent="0.2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 x14ac:dyDescent="0.2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 x14ac:dyDescent="0.2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 x14ac:dyDescent="0.2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 x14ac:dyDescent="0.2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 x14ac:dyDescent="0.2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 x14ac:dyDescent="0.2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 x14ac:dyDescent="0.2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 x14ac:dyDescent="0.2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 x14ac:dyDescent="0.2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 x14ac:dyDescent="0.2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 x14ac:dyDescent="0.2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 x14ac:dyDescent="0.2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 x14ac:dyDescent="0.2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 x14ac:dyDescent="0.2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 x14ac:dyDescent="0.2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 x14ac:dyDescent="0.2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 x14ac:dyDescent="0.2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 x14ac:dyDescent="0.2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 x14ac:dyDescent="0.2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 x14ac:dyDescent="0.2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 x14ac:dyDescent="0.2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 x14ac:dyDescent="0.2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 x14ac:dyDescent="0.2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 x14ac:dyDescent="0.2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 x14ac:dyDescent="0.2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 x14ac:dyDescent="0.2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 x14ac:dyDescent="0.2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 x14ac:dyDescent="0.2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 x14ac:dyDescent="0.2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 x14ac:dyDescent="0.2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 x14ac:dyDescent="0.2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 x14ac:dyDescent="0.2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 x14ac:dyDescent="0.2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 x14ac:dyDescent="0.2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 x14ac:dyDescent="0.2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 x14ac:dyDescent="0.2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 x14ac:dyDescent="0.2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 x14ac:dyDescent="0.2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 x14ac:dyDescent="0.2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 x14ac:dyDescent="0.2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 x14ac:dyDescent="0.2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 x14ac:dyDescent="0.2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 x14ac:dyDescent="0.2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 x14ac:dyDescent="0.2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 x14ac:dyDescent="0.2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 x14ac:dyDescent="0.2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 x14ac:dyDescent="0.2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 x14ac:dyDescent="0.2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 x14ac:dyDescent="0.2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 x14ac:dyDescent="0.2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 x14ac:dyDescent="0.2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 x14ac:dyDescent="0.2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 x14ac:dyDescent="0.2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 x14ac:dyDescent="0.2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 x14ac:dyDescent="0.2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 x14ac:dyDescent="0.2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 x14ac:dyDescent="0.2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 x14ac:dyDescent="0.2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 x14ac:dyDescent="0.2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 x14ac:dyDescent="0.2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 x14ac:dyDescent="0.2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 x14ac:dyDescent="0.2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 x14ac:dyDescent="0.2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 x14ac:dyDescent="0.2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 x14ac:dyDescent="0.2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 x14ac:dyDescent="0.2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 x14ac:dyDescent="0.2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 x14ac:dyDescent="0.2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 x14ac:dyDescent="0.2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 x14ac:dyDescent="0.2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 x14ac:dyDescent="0.2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 x14ac:dyDescent="0.2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 x14ac:dyDescent="0.2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 x14ac:dyDescent="0.2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 x14ac:dyDescent="0.2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 x14ac:dyDescent="0.2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 x14ac:dyDescent="0.2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 x14ac:dyDescent="0.2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 x14ac:dyDescent="0.2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 x14ac:dyDescent="0.2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 x14ac:dyDescent="0.2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 x14ac:dyDescent="0.2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 x14ac:dyDescent="0.2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 x14ac:dyDescent="0.2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 x14ac:dyDescent="0.2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 x14ac:dyDescent="0.2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 x14ac:dyDescent="0.2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 x14ac:dyDescent="0.2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 x14ac:dyDescent="0.2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 x14ac:dyDescent="0.2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 x14ac:dyDescent="0.2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 x14ac:dyDescent="0.2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 x14ac:dyDescent="0.2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 x14ac:dyDescent="0.2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 x14ac:dyDescent="0.2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 x14ac:dyDescent="0.2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 x14ac:dyDescent="0.2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 x14ac:dyDescent="0.2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 x14ac:dyDescent="0.2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 x14ac:dyDescent="0.2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 x14ac:dyDescent="0.2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 x14ac:dyDescent="0.2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 x14ac:dyDescent="0.2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 x14ac:dyDescent="0.2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 x14ac:dyDescent="0.2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 x14ac:dyDescent="0.2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 x14ac:dyDescent="0.2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 x14ac:dyDescent="0.2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 x14ac:dyDescent="0.2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 x14ac:dyDescent="0.2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 x14ac:dyDescent="0.2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 x14ac:dyDescent="0.2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 x14ac:dyDescent="0.2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 x14ac:dyDescent="0.2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 x14ac:dyDescent="0.2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 x14ac:dyDescent="0.2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 x14ac:dyDescent="0.2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 x14ac:dyDescent="0.2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 x14ac:dyDescent="0.2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 x14ac:dyDescent="0.2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 x14ac:dyDescent="0.2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 x14ac:dyDescent="0.2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 x14ac:dyDescent="0.2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 x14ac:dyDescent="0.2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 x14ac:dyDescent="0.2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 x14ac:dyDescent="0.2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 x14ac:dyDescent="0.2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 x14ac:dyDescent="0.2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 x14ac:dyDescent="0.2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 x14ac:dyDescent="0.2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 x14ac:dyDescent="0.2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 x14ac:dyDescent="0.2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 x14ac:dyDescent="0.2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 x14ac:dyDescent="0.2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 x14ac:dyDescent="0.2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 x14ac:dyDescent="0.2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 x14ac:dyDescent="0.2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 x14ac:dyDescent="0.2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 x14ac:dyDescent="0.2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 x14ac:dyDescent="0.2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 x14ac:dyDescent="0.2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 x14ac:dyDescent="0.2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 x14ac:dyDescent="0.2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 x14ac:dyDescent="0.2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 x14ac:dyDescent="0.2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 x14ac:dyDescent="0.2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 x14ac:dyDescent="0.2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 x14ac:dyDescent="0.2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 x14ac:dyDescent="0.2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 x14ac:dyDescent="0.2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 x14ac:dyDescent="0.2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 x14ac:dyDescent="0.2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 x14ac:dyDescent="0.2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 x14ac:dyDescent="0.2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 x14ac:dyDescent="0.2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 x14ac:dyDescent="0.2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 x14ac:dyDescent="0.2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 x14ac:dyDescent="0.2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 x14ac:dyDescent="0.2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 x14ac:dyDescent="0.2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 x14ac:dyDescent="0.2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 x14ac:dyDescent="0.2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 x14ac:dyDescent="0.2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 x14ac:dyDescent="0.2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 x14ac:dyDescent="0.2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 x14ac:dyDescent="0.2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 x14ac:dyDescent="0.2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 x14ac:dyDescent="0.2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 x14ac:dyDescent="0.2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 x14ac:dyDescent="0.2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 x14ac:dyDescent="0.2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 x14ac:dyDescent="0.2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 x14ac:dyDescent="0.2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 x14ac:dyDescent="0.2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 x14ac:dyDescent="0.2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 x14ac:dyDescent="0.2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 x14ac:dyDescent="0.2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 x14ac:dyDescent="0.2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 x14ac:dyDescent="0.2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 x14ac:dyDescent="0.2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 x14ac:dyDescent="0.2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 x14ac:dyDescent="0.2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 x14ac:dyDescent="0.2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 x14ac:dyDescent="0.2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 x14ac:dyDescent="0.2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 x14ac:dyDescent="0.2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 x14ac:dyDescent="0.2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 x14ac:dyDescent="0.2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 x14ac:dyDescent="0.2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 x14ac:dyDescent="0.2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 x14ac:dyDescent="0.2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 x14ac:dyDescent="0.2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 x14ac:dyDescent="0.2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 x14ac:dyDescent="0.2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 x14ac:dyDescent="0.2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 x14ac:dyDescent="0.2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 x14ac:dyDescent="0.2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 x14ac:dyDescent="0.2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 x14ac:dyDescent="0.2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 x14ac:dyDescent="0.2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 x14ac:dyDescent="0.2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 x14ac:dyDescent="0.2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 x14ac:dyDescent="0.2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 x14ac:dyDescent="0.2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 x14ac:dyDescent="0.2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 x14ac:dyDescent="0.2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 x14ac:dyDescent="0.2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 x14ac:dyDescent="0.2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 x14ac:dyDescent="0.2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 x14ac:dyDescent="0.2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 x14ac:dyDescent="0.2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 x14ac:dyDescent="0.2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 x14ac:dyDescent="0.2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 x14ac:dyDescent="0.2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 x14ac:dyDescent="0.2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 x14ac:dyDescent="0.2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 x14ac:dyDescent="0.2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 x14ac:dyDescent="0.2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 x14ac:dyDescent="0.2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 x14ac:dyDescent="0.2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 x14ac:dyDescent="0.2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 x14ac:dyDescent="0.2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 x14ac:dyDescent="0.2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 x14ac:dyDescent="0.2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 x14ac:dyDescent="0.2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 x14ac:dyDescent="0.2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 x14ac:dyDescent="0.2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 x14ac:dyDescent="0.2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 x14ac:dyDescent="0.2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 x14ac:dyDescent="0.2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 x14ac:dyDescent="0.2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 x14ac:dyDescent="0.2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 x14ac:dyDescent="0.2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 x14ac:dyDescent="0.2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 x14ac:dyDescent="0.2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 x14ac:dyDescent="0.2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 x14ac:dyDescent="0.2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 x14ac:dyDescent="0.2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 x14ac:dyDescent="0.2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 x14ac:dyDescent="0.2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 x14ac:dyDescent="0.2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 x14ac:dyDescent="0.2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 x14ac:dyDescent="0.2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 x14ac:dyDescent="0.2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 x14ac:dyDescent="0.2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 x14ac:dyDescent="0.2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 x14ac:dyDescent="0.2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 x14ac:dyDescent="0.2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 x14ac:dyDescent="0.2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 x14ac:dyDescent="0.2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 x14ac:dyDescent="0.2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 x14ac:dyDescent="0.2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 x14ac:dyDescent="0.2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 x14ac:dyDescent="0.2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 x14ac:dyDescent="0.2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 x14ac:dyDescent="0.2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 x14ac:dyDescent="0.2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 x14ac:dyDescent="0.2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 x14ac:dyDescent="0.2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 x14ac:dyDescent="0.2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 x14ac:dyDescent="0.2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 x14ac:dyDescent="0.2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 x14ac:dyDescent="0.2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 x14ac:dyDescent="0.2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 x14ac:dyDescent="0.2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 x14ac:dyDescent="0.2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 x14ac:dyDescent="0.2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 x14ac:dyDescent="0.2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 x14ac:dyDescent="0.2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 x14ac:dyDescent="0.2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 x14ac:dyDescent="0.2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 x14ac:dyDescent="0.2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 x14ac:dyDescent="0.2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 x14ac:dyDescent="0.2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 x14ac:dyDescent="0.2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 x14ac:dyDescent="0.2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 x14ac:dyDescent="0.2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 x14ac:dyDescent="0.2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 x14ac:dyDescent="0.2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 x14ac:dyDescent="0.2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 x14ac:dyDescent="0.2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 x14ac:dyDescent="0.2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 x14ac:dyDescent="0.2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 x14ac:dyDescent="0.2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 x14ac:dyDescent="0.2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 x14ac:dyDescent="0.2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 x14ac:dyDescent="0.2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 x14ac:dyDescent="0.2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 x14ac:dyDescent="0.2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 x14ac:dyDescent="0.2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 x14ac:dyDescent="0.2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 x14ac:dyDescent="0.2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 x14ac:dyDescent="0.2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 x14ac:dyDescent="0.2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 x14ac:dyDescent="0.2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 x14ac:dyDescent="0.2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 x14ac:dyDescent="0.2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 x14ac:dyDescent="0.2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 x14ac:dyDescent="0.2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 x14ac:dyDescent="0.2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 x14ac:dyDescent="0.2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 x14ac:dyDescent="0.2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 x14ac:dyDescent="0.2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 x14ac:dyDescent="0.2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 x14ac:dyDescent="0.2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 x14ac:dyDescent="0.2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 x14ac:dyDescent="0.2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 x14ac:dyDescent="0.2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 x14ac:dyDescent="0.2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 x14ac:dyDescent="0.2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 x14ac:dyDescent="0.2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 x14ac:dyDescent="0.2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 x14ac:dyDescent="0.2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 x14ac:dyDescent="0.2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 x14ac:dyDescent="0.2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 x14ac:dyDescent="0.2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 x14ac:dyDescent="0.2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 x14ac:dyDescent="0.2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 x14ac:dyDescent="0.2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 x14ac:dyDescent="0.2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 x14ac:dyDescent="0.2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 x14ac:dyDescent="0.2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 x14ac:dyDescent="0.2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 x14ac:dyDescent="0.2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 x14ac:dyDescent="0.2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 x14ac:dyDescent="0.2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 x14ac:dyDescent="0.2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 x14ac:dyDescent="0.2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 x14ac:dyDescent="0.2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 x14ac:dyDescent="0.2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 x14ac:dyDescent="0.2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 x14ac:dyDescent="0.2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 x14ac:dyDescent="0.2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 x14ac:dyDescent="0.2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 x14ac:dyDescent="0.2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 x14ac:dyDescent="0.2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 x14ac:dyDescent="0.2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 x14ac:dyDescent="0.2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 x14ac:dyDescent="0.2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 x14ac:dyDescent="0.2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 x14ac:dyDescent="0.2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 x14ac:dyDescent="0.2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 x14ac:dyDescent="0.2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 x14ac:dyDescent="0.2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 x14ac:dyDescent="0.2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 x14ac:dyDescent="0.2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 x14ac:dyDescent="0.2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 x14ac:dyDescent="0.2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 x14ac:dyDescent="0.2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 x14ac:dyDescent="0.2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 x14ac:dyDescent="0.2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 x14ac:dyDescent="0.2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 x14ac:dyDescent="0.2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 x14ac:dyDescent="0.2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 x14ac:dyDescent="0.2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 x14ac:dyDescent="0.2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 x14ac:dyDescent="0.2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 x14ac:dyDescent="0.2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 x14ac:dyDescent="0.2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 x14ac:dyDescent="0.2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 x14ac:dyDescent="0.2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 x14ac:dyDescent="0.2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 x14ac:dyDescent="0.2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 x14ac:dyDescent="0.2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 x14ac:dyDescent="0.2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 x14ac:dyDescent="0.2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 x14ac:dyDescent="0.2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 x14ac:dyDescent="0.2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 x14ac:dyDescent="0.2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 x14ac:dyDescent="0.2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 x14ac:dyDescent="0.2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 x14ac:dyDescent="0.2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 x14ac:dyDescent="0.2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 x14ac:dyDescent="0.2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 x14ac:dyDescent="0.2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 x14ac:dyDescent="0.2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 x14ac:dyDescent="0.2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 x14ac:dyDescent="0.2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 x14ac:dyDescent="0.2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 x14ac:dyDescent="0.2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 x14ac:dyDescent="0.2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 x14ac:dyDescent="0.2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 x14ac:dyDescent="0.2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 x14ac:dyDescent="0.2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 x14ac:dyDescent="0.2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 x14ac:dyDescent="0.2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 x14ac:dyDescent="0.2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 x14ac:dyDescent="0.2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 x14ac:dyDescent="0.2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 x14ac:dyDescent="0.2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 x14ac:dyDescent="0.2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 x14ac:dyDescent="0.2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 x14ac:dyDescent="0.2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 x14ac:dyDescent="0.2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 x14ac:dyDescent="0.2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 x14ac:dyDescent="0.2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 x14ac:dyDescent="0.2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 x14ac:dyDescent="0.2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 x14ac:dyDescent="0.2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 x14ac:dyDescent="0.2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 x14ac:dyDescent="0.2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 x14ac:dyDescent="0.2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 x14ac:dyDescent="0.2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 x14ac:dyDescent="0.2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 x14ac:dyDescent="0.2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 x14ac:dyDescent="0.2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 x14ac:dyDescent="0.2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 x14ac:dyDescent="0.2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 x14ac:dyDescent="0.2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 x14ac:dyDescent="0.2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 x14ac:dyDescent="0.2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 x14ac:dyDescent="0.2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 x14ac:dyDescent="0.2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 x14ac:dyDescent="0.2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 x14ac:dyDescent="0.2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 x14ac:dyDescent="0.2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 x14ac:dyDescent="0.2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 x14ac:dyDescent="0.2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 x14ac:dyDescent="0.2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 x14ac:dyDescent="0.2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 x14ac:dyDescent="0.2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 x14ac:dyDescent="0.2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 x14ac:dyDescent="0.2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 x14ac:dyDescent="0.2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 x14ac:dyDescent="0.2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 x14ac:dyDescent="0.2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 x14ac:dyDescent="0.2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 x14ac:dyDescent="0.2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 x14ac:dyDescent="0.2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 x14ac:dyDescent="0.2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 x14ac:dyDescent="0.2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 x14ac:dyDescent="0.2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 x14ac:dyDescent="0.2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 x14ac:dyDescent="0.2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 x14ac:dyDescent="0.2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 x14ac:dyDescent="0.2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 x14ac:dyDescent="0.2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 x14ac:dyDescent="0.2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 x14ac:dyDescent="0.2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 x14ac:dyDescent="0.2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 x14ac:dyDescent="0.2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 x14ac:dyDescent="0.2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 x14ac:dyDescent="0.2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 x14ac:dyDescent="0.2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 x14ac:dyDescent="0.2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 x14ac:dyDescent="0.2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 x14ac:dyDescent="0.2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 x14ac:dyDescent="0.2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 x14ac:dyDescent="0.2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 x14ac:dyDescent="0.2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 x14ac:dyDescent="0.2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 x14ac:dyDescent="0.2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 x14ac:dyDescent="0.2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 x14ac:dyDescent="0.2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 x14ac:dyDescent="0.2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 x14ac:dyDescent="0.2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 x14ac:dyDescent="0.2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 x14ac:dyDescent="0.2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 x14ac:dyDescent="0.2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 x14ac:dyDescent="0.2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 x14ac:dyDescent="0.2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 x14ac:dyDescent="0.2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 x14ac:dyDescent="0.2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 x14ac:dyDescent="0.2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 x14ac:dyDescent="0.2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 x14ac:dyDescent="0.2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 x14ac:dyDescent="0.2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 x14ac:dyDescent="0.2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 x14ac:dyDescent="0.2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 x14ac:dyDescent="0.2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 x14ac:dyDescent="0.2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 x14ac:dyDescent="0.2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 x14ac:dyDescent="0.2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 x14ac:dyDescent="0.2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 x14ac:dyDescent="0.2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 x14ac:dyDescent="0.2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 x14ac:dyDescent="0.2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 x14ac:dyDescent="0.2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 x14ac:dyDescent="0.2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 x14ac:dyDescent="0.2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 x14ac:dyDescent="0.2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 x14ac:dyDescent="0.2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 x14ac:dyDescent="0.2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 x14ac:dyDescent="0.2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 x14ac:dyDescent="0.2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 x14ac:dyDescent="0.2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 x14ac:dyDescent="0.2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 x14ac:dyDescent="0.2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 x14ac:dyDescent="0.2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 x14ac:dyDescent="0.2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 x14ac:dyDescent="0.2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 x14ac:dyDescent="0.2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 x14ac:dyDescent="0.2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 x14ac:dyDescent="0.2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 x14ac:dyDescent="0.2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 x14ac:dyDescent="0.2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 x14ac:dyDescent="0.2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 x14ac:dyDescent="0.2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 x14ac:dyDescent="0.2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 x14ac:dyDescent="0.2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 x14ac:dyDescent="0.2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 x14ac:dyDescent="0.2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 x14ac:dyDescent="0.2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 x14ac:dyDescent="0.2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 x14ac:dyDescent="0.2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 x14ac:dyDescent="0.2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 x14ac:dyDescent="0.2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 x14ac:dyDescent="0.2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 x14ac:dyDescent="0.2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 x14ac:dyDescent="0.2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 x14ac:dyDescent="0.2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 x14ac:dyDescent="0.2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 x14ac:dyDescent="0.2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 x14ac:dyDescent="0.2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 x14ac:dyDescent="0.2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 x14ac:dyDescent="0.2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 x14ac:dyDescent="0.2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 x14ac:dyDescent="0.2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 x14ac:dyDescent="0.2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 x14ac:dyDescent="0.2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 x14ac:dyDescent="0.2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 x14ac:dyDescent="0.2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 x14ac:dyDescent="0.2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 x14ac:dyDescent="0.2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 x14ac:dyDescent="0.2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 x14ac:dyDescent="0.2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 x14ac:dyDescent="0.2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 x14ac:dyDescent="0.2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 x14ac:dyDescent="0.2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 x14ac:dyDescent="0.2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 x14ac:dyDescent="0.2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 x14ac:dyDescent="0.2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 x14ac:dyDescent="0.2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 x14ac:dyDescent="0.2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 x14ac:dyDescent="0.2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 x14ac:dyDescent="0.2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 x14ac:dyDescent="0.2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 x14ac:dyDescent="0.2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 x14ac:dyDescent="0.2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 x14ac:dyDescent="0.2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 x14ac:dyDescent="0.2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 x14ac:dyDescent="0.2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 x14ac:dyDescent="0.2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 x14ac:dyDescent="0.2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 x14ac:dyDescent="0.2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 x14ac:dyDescent="0.2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 x14ac:dyDescent="0.2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 x14ac:dyDescent="0.2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 x14ac:dyDescent="0.2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 x14ac:dyDescent="0.2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 x14ac:dyDescent="0.2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 x14ac:dyDescent="0.2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 x14ac:dyDescent="0.2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 x14ac:dyDescent="0.2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 x14ac:dyDescent="0.2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 x14ac:dyDescent="0.2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 x14ac:dyDescent="0.2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 x14ac:dyDescent="0.2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 x14ac:dyDescent="0.2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 x14ac:dyDescent="0.2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 x14ac:dyDescent="0.2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 x14ac:dyDescent="0.2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 x14ac:dyDescent="0.2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 x14ac:dyDescent="0.2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 x14ac:dyDescent="0.2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 x14ac:dyDescent="0.2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 x14ac:dyDescent="0.2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 x14ac:dyDescent="0.2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 x14ac:dyDescent="0.2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 x14ac:dyDescent="0.2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 x14ac:dyDescent="0.2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 x14ac:dyDescent="0.2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 x14ac:dyDescent="0.2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 x14ac:dyDescent="0.2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 x14ac:dyDescent="0.2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 x14ac:dyDescent="0.2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 x14ac:dyDescent="0.2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 x14ac:dyDescent="0.2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 x14ac:dyDescent="0.2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 x14ac:dyDescent="0.2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 x14ac:dyDescent="0.2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 x14ac:dyDescent="0.2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 x14ac:dyDescent="0.2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 x14ac:dyDescent="0.2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 x14ac:dyDescent="0.2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 x14ac:dyDescent="0.2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 x14ac:dyDescent="0.2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 x14ac:dyDescent="0.2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 x14ac:dyDescent="0.2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 x14ac:dyDescent="0.2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 x14ac:dyDescent="0.2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 x14ac:dyDescent="0.2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 x14ac:dyDescent="0.2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 x14ac:dyDescent="0.2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 x14ac:dyDescent="0.2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 x14ac:dyDescent="0.2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 x14ac:dyDescent="0.2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 x14ac:dyDescent="0.2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 x14ac:dyDescent="0.2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 x14ac:dyDescent="0.2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 x14ac:dyDescent="0.2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 x14ac:dyDescent="0.2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 x14ac:dyDescent="0.2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 x14ac:dyDescent="0.2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 x14ac:dyDescent="0.2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 x14ac:dyDescent="0.2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 x14ac:dyDescent="0.2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 x14ac:dyDescent="0.2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 x14ac:dyDescent="0.2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 x14ac:dyDescent="0.2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 x14ac:dyDescent="0.2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 x14ac:dyDescent="0.2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 x14ac:dyDescent="0.2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 x14ac:dyDescent="0.2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 x14ac:dyDescent="0.2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 x14ac:dyDescent="0.2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 x14ac:dyDescent="0.2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 x14ac:dyDescent="0.2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 x14ac:dyDescent="0.2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 x14ac:dyDescent="0.2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 x14ac:dyDescent="0.2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 x14ac:dyDescent="0.2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 x14ac:dyDescent="0.2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 x14ac:dyDescent="0.2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 x14ac:dyDescent="0.2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 x14ac:dyDescent="0.2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 x14ac:dyDescent="0.2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 x14ac:dyDescent="0.2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 x14ac:dyDescent="0.2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 x14ac:dyDescent="0.2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 x14ac:dyDescent="0.2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 x14ac:dyDescent="0.2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 x14ac:dyDescent="0.2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 x14ac:dyDescent="0.2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 x14ac:dyDescent="0.2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 x14ac:dyDescent="0.2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 x14ac:dyDescent="0.2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 x14ac:dyDescent="0.2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 x14ac:dyDescent="0.2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 x14ac:dyDescent="0.2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 x14ac:dyDescent="0.2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 x14ac:dyDescent="0.2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 x14ac:dyDescent="0.2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 x14ac:dyDescent="0.2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 x14ac:dyDescent="0.2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 x14ac:dyDescent="0.2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 x14ac:dyDescent="0.2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 x14ac:dyDescent="0.2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 x14ac:dyDescent="0.2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 x14ac:dyDescent="0.2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 x14ac:dyDescent="0.2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 x14ac:dyDescent="0.2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 x14ac:dyDescent="0.2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 x14ac:dyDescent="0.2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 x14ac:dyDescent="0.2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 x14ac:dyDescent="0.2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 x14ac:dyDescent="0.2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 x14ac:dyDescent="0.2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 x14ac:dyDescent="0.2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 x14ac:dyDescent="0.2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 x14ac:dyDescent="0.2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 x14ac:dyDescent="0.2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 x14ac:dyDescent="0.2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 x14ac:dyDescent="0.2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 x14ac:dyDescent="0.2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 x14ac:dyDescent="0.2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 x14ac:dyDescent="0.2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 x14ac:dyDescent="0.2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 x14ac:dyDescent="0.2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 x14ac:dyDescent="0.2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 x14ac:dyDescent="0.2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 x14ac:dyDescent="0.2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 x14ac:dyDescent="0.2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 x14ac:dyDescent="0.2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 x14ac:dyDescent="0.2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 x14ac:dyDescent="0.2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 x14ac:dyDescent="0.2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 x14ac:dyDescent="0.2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 x14ac:dyDescent="0.2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 x14ac:dyDescent="0.2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 x14ac:dyDescent="0.2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 x14ac:dyDescent="0.2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 x14ac:dyDescent="0.2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 x14ac:dyDescent="0.2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 x14ac:dyDescent="0.2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 x14ac:dyDescent="0.2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 x14ac:dyDescent="0.2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 x14ac:dyDescent="0.2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 x14ac:dyDescent="0.2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 x14ac:dyDescent="0.2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 x14ac:dyDescent="0.2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 x14ac:dyDescent="0.2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 x14ac:dyDescent="0.2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 x14ac:dyDescent="0.2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 x14ac:dyDescent="0.2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 x14ac:dyDescent="0.2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 x14ac:dyDescent="0.2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 x14ac:dyDescent="0.2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 x14ac:dyDescent="0.2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 x14ac:dyDescent="0.2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 x14ac:dyDescent="0.2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 x14ac:dyDescent="0.2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 x14ac:dyDescent="0.2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 x14ac:dyDescent="0.2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 x14ac:dyDescent="0.2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 x14ac:dyDescent="0.2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 x14ac:dyDescent="0.2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 x14ac:dyDescent="0.2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 x14ac:dyDescent="0.2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 x14ac:dyDescent="0.2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 x14ac:dyDescent="0.2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 x14ac:dyDescent="0.2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 x14ac:dyDescent="0.2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 x14ac:dyDescent="0.2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 x14ac:dyDescent="0.2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 x14ac:dyDescent="0.2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 x14ac:dyDescent="0.2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 x14ac:dyDescent="0.2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 x14ac:dyDescent="0.2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 x14ac:dyDescent="0.2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 x14ac:dyDescent="0.2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 x14ac:dyDescent="0.2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 x14ac:dyDescent="0.2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 x14ac:dyDescent="0.2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 x14ac:dyDescent="0.2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 x14ac:dyDescent="0.2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 x14ac:dyDescent="0.2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 x14ac:dyDescent="0.2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 x14ac:dyDescent="0.2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 x14ac:dyDescent="0.2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 x14ac:dyDescent="0.2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 x14ac:dyDescent="0.2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 x14ac:dyDescent="0.2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 x14ac:dyDescent="0.2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 x14ac:dyDescent="0.2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 x14ac:dyDescent="0.2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 x14ac:dyDescent="0.2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 x14ac:dyDescent="0.2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 x14ac:dyDescent="0.2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 x14ac:dyDescent="0.2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 x14ac:dyDescent="0.2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 x14ac:dyDescent="0.2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 x14ac:dyDescent="0.2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 x14ac:dyDescent="0.2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 x14ac:dyDescent="0.2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 x14ac:dyDescent="0.2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 x14ac:dyDescent="0.2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 x14ac:dyDescent="0.2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 x14ac:dyDescent="0.2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 x14ac:dyDescent="0.2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 x14ac:dyDescent="0.2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 x14ac:dyDescent="0.2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 x14ac:dyDescent="0.2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 x14ac:dyDescent="0.2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 x14ac:dyDescent="0.2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 x14ac:dyDescent="0.2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 x14ac:dyDescent="0.2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 x14ac:dyDescent="0.2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 x14ac:dyDescent="0.2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 x14ac:dyDescent="0.2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 x14ac:dyDescent="0.2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 x14ac:dyDescent="0.2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 x14ac:dyDescent="0.2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 x14ac:dyDescent="0.2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 x14ac:dyDescent="0.2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 x14ac:dyDescent="0.2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 x14ac:dyDescent="0.2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 x14ac:dyDescent="0.2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 x14ac:dyDescent="0.2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 x14ac:dyDescent="0.2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 x14ac:dyDescent="0.2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 x14ac:dyDescent="0.2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 x14ac:dyDescent="0.2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 x14ac:dyDescent="0.2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 x14ac:dyDescent="0.2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 x14ac:dyDescent="0.2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 x14ac:dyDescent="0.2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 x14ac:dyDescent="0.2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 x14ac:dyDescent="0.2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 x14ac:dyDescent="0.2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 x14ac:dyDescent="0.2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 x14ac:dyDescent="0.2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 x14ac:dyDescent="0.2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 x14ac:dyDescent="0.2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 x14ac:dyDescent="0.2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 x14ac:dyDescent="0.2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 x14ac:dyDescent="0.2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 x14ac:dyDescent="0.2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 x14ac:dyDescent="0.2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 x14ac:dyDescent="0.2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 x14ac:dyDescent="0.2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 x14ac:dyDescent="0.2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 x14ac:dyDescent="0.2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 x14ac:dyDescent="0.2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 x14ac:dyDescent="0.2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 x14ac:dyDescent="0.2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 x14ac:dyDescent="0.2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 x14ac:dyDescent="0.2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 x14ac:dyDescent="0.2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 x14ac:dyDescent="0.2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 x14ac:dyDescent="0.2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 x14ac:dyDescent="0.2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 x14ac:dyDescent="0.2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 x14ac:dyDescent="0.2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 x14ac:dyDescent="0.2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 x14ac:dyDescent="0.2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 x14ac:dyDescent="0.2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 x14ac:dyDescent="0.2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 x14ac:dyDescent="0.2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 x14ac:dyDescent="0.2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 x14ac:dyDescent="0.2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 x14ac:dyDescent="0.2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 x14ac:dyDescent="0.2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 x14ac:dyDescent="0.2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 x14ac:dyDescent="0.2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 x14ac:dyDescent="0.2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 x14ac:dyDescent="0.2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 x14ac:dyDescent="0.2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 x14ac:dyDescent="0.2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 x14ac:dyDescent="0.2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 x14ac:dyDescent="0.2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 x14ac:dyDescent="0.2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 x14ac:dyDescent="0.2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 x14ac:dyDescent="0.2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 x14ac:dyDescent="0.2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 x14ac:dyDescent="0.2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 x14ac:dyDescent="0.2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 x14ac:dyDescent="0.2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 x14ac:dyDescent="0.2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 x14ac:dyDescent="0.2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 x14ac:dyDescent="0.2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 x14ac:dyDescent="0.2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 x14ac:dyDescent="0.2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 x14ac:dyDescent="0.2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 x14ac:dyDescent="0.2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 x14ac:dyDescent="0.2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 x14ac:dyDescent="0.2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 x14ac:dyDescent="0.2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 x14ac:dyDescent="0.2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 x14ac:dyDescent="0.2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 x14ac:dyDescent="0.2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 x14ac:dyDescent="0.2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 x14ac:dyDescent="0.2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 x14ac:dyDescent="0.2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 x14ac:dyDescent="0.2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 x14ac:dyDescent="0.2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 x14ac:dyDescent="0.2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 x14ac:dyDescent="0.2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 x14ac:dyDescent="0.2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 x14ac:dyDescent="0.2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 x14ac:dyDescent="0.2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 x14ac:dyDescent="0.2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 x14ac:dyDescent="0.2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 x14ac:dyDescent="0.2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 x14ac:dyDescent="0.2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 x14ac:dyDescent="0.2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 x14ac:dyDescent="0.2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 x14ac:dyDescent="0.2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 x14ac:dyDescent="0.2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 x14ac:dyDescent="0.2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 x14ac:dyDescent="0.2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 x14ac:dyDescent="0.2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 x14ac:dyDescent="0.2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 x14ac:dyDescent="0.2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 x14ac:dyDescent="0.2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 x14ac:dyDescent="0.2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 x14ac:dyDescent="0.2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 x14ac:dyDescent="0.2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 x14ac:dyDescent="0.2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 x14ac:dyDescent="0.2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 x14ac:dyDescent="0.2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 x14ac:dyDescent="0.2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 x14ac:dyDescent="0.2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 x14ac:dyDescent="0.2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 x14ac:dyDescent="0.2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 x14ac:dyDescent="0.2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 x14ac:dyDescent="0.2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 x14ac:dyDescent="0.2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 x14ac:dyDescent="0.2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 x14ac:dyDescent="0.2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 x14ac:dyDescent="0.2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 x14ac:dyDescent="0.2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 x14ac:dyDescent="0.2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 x14ac:dyDescent="0.2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 x14ac:dyDescent="0.2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 x14ac:dyDescent="0.2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 x14ac:dyDescent="0.2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 x14ac:dyDescent="0.2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 x14ac:dyDescent="0.2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 x14ac:dyDescent="0.2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 x14ac:dyDescent="0.2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 x14ac:dyDescent="0.2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 x14ac:dyDescent="0.2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 x14ac:dyDescent="0.2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 x14ac:dyDescent="0.2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 x14ac:dyDescent="0.2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 x14ac:dyDescent="0.2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 x14ac:dyDescent="0.2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 x14ac:dyDescent="0.2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 x14ac:dyDescent="0.2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  <row r="3431" spans="6:17" x14ac:dyDescent="0.2">
      <c r="F3431" s="32"/>
      <c r="G3431" s="32"/>
      <c r="H3431" s="32"/>
      <c r="I3431" s="32"/>
      <c r="J3431" s="32"/>
      <c r="K3431" s="32"/>
      <c r="L3431" s="32"/>
      <c r="M3431" s="32"/>
      <c r="N3431" s="32"/>
      <c r="O3431" s="32"/>
      <c r="P3431" s="32"/>
      <c r="Q3431" s="32"/>
    </row>
    <row r="3432" spans="6:17" x14ac:dyDescent="0.2">
      <c r="F3432" s="32"/>
      <c r="G3432" s="32"/>
      <c r="H3432" s="32"/>
      <c r="I3432" s="32"/>
      <c r="J3432" s="32"/>
      <c r="K3432" s="32"/>
      <c r="L3432" s="32"/>
      <c r="M3432" s="32"/>
      <c r="N3432" s="32"/>
      <c r="O3432" s="32"/>
      <c r="P3432" s="32"/>
      <c r="Q3432" s="32"/>
    </row>
  </sheetData>
  <mergeCells count="73">
    <mergeCell ref="A147:Q147"/>
    <mergeCell ref="J20:K20"/>
    <mergeCell ref="J18:K18"/>
    <mergeCell ref="J17:K17"/>
    <mergeCell ref="A137:Q137"/>
    <mergeCell ref="A138:Q138"/>
    <mergeCell ref="A140:Q140"/>
    <mergeCell ref="A143:Q143"/>
    <mergeCell ref="A144:Q144"/>
    <mergeCell ref="A146:Q146"/>
    <mergeCell ref="A121:Q121"/>
    <mergeCell ref="A122:Q122"/>
    <mergeCell ref="A124:Q124"/>
    <mergeCell ref="A129:Q129"/>
    <mergeCell ref="A130:Q130"/>
    <mergeCell ref="A132:Q132"/>
    <mergeCell ref="J16:K16"/>
    <mergeCell ref="J19:K19"/>
    <mergeCell ref="A113:Q113"/>
    <mergeCell ref="A114:Q114"/>
    <mergeCell ref="A116:Q116"/>
    <mergeCell ref="A117:Q117"/>
    <mergeCell ref="A104:I104"/>
    <mergeCell ref="A105:I105"/>
    <mergeCell ref="A106:I106"/>
    <mergeCell ref="A107:I107"/>
    <mergeCell ref="A108:I108"/>
    <mergeCell ref="A109:I109"/>
    <mergeCell ref="A98:I98"/>
    <mergeCell ref="A99:I99"/>
    <mergeCell ref="A100:I100"/>
    <mergeCell ref="A101:I101"/>
    <mergeCell ref="A102:I102"/>
    <mergeCell ref="A103:I103"/>
    <mergeCell ref="A92:I92"/>
    <mergeCell ref="A93:I93"/>
    <mergeCell ref="A94:I94"/>
    <mergeCell ref="A95:I95"/>
    <mergeCell ref="A96:I96"/>
    <mergeCell ref="A97:I97"/>
    <mergeCell ref="A86:I86"/>
    <mergeCell ref="A87:I87"/>
    <mergeCell ref="A88:I88"/>
    <mergeCell ref="A89:I89"/>
    <mergeCell ref="A90:I90"/>
    <mergeCell ref="A91:I91"/>
    <mergeCell ref="A66:Q66"/>
    <mergeCell ref="A74:I74"/>
    <mergeCell ref="A75:Q75"/>
    <mergeCell ref="A83:I83"/>
    <mergeCell ref="A84:Q84"/>
    <mergeCell ref="A85:I85"/>
    <mergeCell ref="A28:Q28"/>
    <mergeCell ref="A44:I44"/>
    <mergeCell ref="A45:Q45"/>
    <mergeCell ref="A55:I55"/>
    <mergeCell ref="A56:Q56"/>
    <mergeCell ref="A65:I65"/>
    <mergeCell ref="O24:O26"/>
    <mergeCell ref="N24:N26"/>
    <mergeCell ref="Q24:Q26"/>
    <mergeCell ref="J25:J26"/>
    <mergeCell ref="K25:M25"/>
    <mergeCell ref="J24:M24"/>
    <mergeCell ref="P24:P26"/>
    <mergeCell ref="A24:A26"/>
    <mergeCell ref="C24:C26"/>
    <mergeCell ref="D24:D26"/>
    <mergeCell ref="E24:E26"/>
    <mergeCell ref="B24:B26"/>
    <mergeCell ref="F25:F26"/>
    <mergeCell ref="F24:I24"/>
    <mergeCell ref="G25:I25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2012-01-16T07:36:47Z</cp:lastPrinted>
  <dcterms:created xsi:type="dcterms:W3CDTF">2002-02-11T05:58:42Z</dcterms:created>
  <dcterms:modified xsi:type="dcterms:W3CDTF">2014-09-25T04:41:03Z</dcterms:modified>
</cp:coreProperties>
</file>