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0730" windowHeight="10545"/>
  </bookViews>
  <sheets>
    <sheet name="готов" sheetId="4" r:id="rId1"/>
  </sheets>
  <definedNames>
    <definedName name="_xlnm.Print_Titles" localSheetId="0">готов!$52:$52</definedName>
    <definedName name="_xlnm.Print_Area" localSheetId="0">готов!$A$1:$E$62</definedName>
  </definedNames>
  <calcPr calcId="145621"/>
</workbook>
</file>

<file path=xl/calcChain.xml><?xml version="1.0" encoding="utf-8"?>
<calcChain xmlns="http://schemas.openxmlformats.org/spreadsheetml/2006/main">
  <c r="E34" i="4" l="1"/>
  <c r="E31" i="4" l="1"/>
  <c r="E27" i="4"/>
  <c r="E20" i="4"/>
</calcChain>
</file>

<file path=xl/sharedStrings.xml><?xml version="1.0" encoding="utf-8"?>
<sst xmlns="http://schemas.openxmlformats.org/spreadsheetml/2006/main" count="78" uniqueCount="57">
  <si>
    <t>Форма № 2П</t>
  </si>
  <si>
    <t>С М Е Т А    №  7</t>
  </si>
  <si>
    <t>на проектные (изыскательские) работы</t>
  </si>
  <si>
    <t>Наименование объекта проектирования:</t>
  </si>
  <si>
    <t>1</t>
  </si>
  <si>
    <t>Наименование проектной (изыскательской) организации:</t>
  </si>
  <si>
    <t>Наименование организации заказчика:</t>
  </si>
  <si>
    <t>N п/п</t>
  </si>
  <si>
    <t>Характеристика предприятия, здания, сооружения или вида работ</t>
  </si>
  <si>
    <t>N частей, глав таблиц, параграфов, пунктов указаний к разделу или глав Сборника цен на проектные работы для строительства</t>
  </si>
  <si>
    <t>Расчет стоимости А+Вх, или (объем строительно-монтажных работ)* проц. 100</t>
  </si>
  <si>
    <t>Стоимость   (тыс.руб)</t>
  </si>
  <si>
    <t>Электрохимическая защита от коррозии</t>
  </si>
  <si>
    <t>Электрозащитная установка</t>
  </si>
  <si>
    <t>Справ.цен 2006г. Р.51 т.</t>
  </si>
  <si>
    <t>(станция катодной защиты)</t>
  </si>
  <si>
    <t>13 п.1, Кинд.=3.64,</t>
  </si>
  <si>
    <t>2шт</t>
  </si>
  <si>
    <t>п.1.4, Ко.р.=2</t>
  </si>
  <si>
    <t>шт, Кр51=1.3 п.ОУ3.7, К</t>
  </si>
  <si>
    <t>=0.8</t>
  </si>
  <si>
    <t>на оптимизацию</t>
  </si>
  <si>
    <t>2</t>
  </si>
  <si>
    <t>3</t>
  </si>
  <si>
    <t>4</t>
  </si>
  <si>
    <t>Прокладка протяженного</t>
  </si>
  <si>
    <t>анода 0.2 км - 10 шт</t>
  </si>
  <si>
    <t>16 п.2, Кинд.=3.64, Ко.р.</t>
  </si>
  <si>
    <t>=10</t>
  </si>
  <si>
    <t>Прокладка контрольных</t>
  </si>
  <si>
    <t>кабелей 0.3 км - 6 шт</t>
  </si>
  <si>
    <t>14 п.1, Кинд.=3.64, Ко.р.</t>
  </si>
  <si>
    <t>=6</t>
  </si>
  <si>
    <t>Итого:</t>
  </si>
  <si>
    <t>Главный инженер проекта</t>
  </si>
  <si>
    <t>Составитель сметы</t>
  </si>
  <si>
    <t>Используемые Справочники базовых цен, начиная с 1995г.</t>
  </si>
  <si>
    <t>Р.51.  Газооборудование и газоснабжение.Наружное освещение. (2006г.)</t>
  </si>
  <si>
    <t>Используемые коэффициенты</t>
  </si>
  <si>
    <t>Обозначение в смете</t>
  </si>
  <si>
    <t xml:space="preserve">Описание    </t>
  </si>
  <si>
    <t xml:space="preserve">  коэффициента</t>
  </si>
  <si>
    <t>Кпр51.13=0.9 п.1</t>
  </si>
  <si>
    <t/>
  </si>
  <si>
    <t>Кр51=1.3 п.ОУ3</t>
  </si>
  <si>
    <t>Кпр51.13=0.007 п.2</t>
  </si>
  <si>
    <t>Кпр51.13=0.031 п.2</t>
  </si>
  <si>
    <t>Кпр51.13=0.009 п.2</t>
  </si>
  <si>
    <t>Приложение №_______</t>
  </si>
  <si>
    <t>к договору № __________</t>
  </si>
  <si>
    <t>21*2*3,64*0,9*0,8*1,3*0,4</t>
  </si>
  <si>
    <t>(3,098+16,348*0,2)*10*3,64*0,8*0,4</t>
  </si>
  <si>
    <t>К=0,4 Р.51.14 п.8</t>
  </si>
  <si>
    <t>(6,422+4,404*0,3)*6*3,64*0,8*0,4*0,4</t>
  </si>
  <si>
    <t>Кпр51.13=0.9 п.1, Кп=0.4</t>
  </si>
  <si>
    <t>шт, К =0.8, Кп=0.4 п.1.4</t>
  </si>
  <si>
    <t>СТО ПЯТЬДЕСЯТ ТРИ ТЫСЯЧИ ПЯТЬДЕСЯТ ЧЕТЫРЕ РУБЛЯ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</si>
</sst>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vertical="top"/>
    </xf>
    <xf numFmtId="0" fontId="1" fillId="0" borderId="5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6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7" xfId="0" applyFont="1" applyBorder="1" applyAlignment="1">
      <alignment horizontal="right" vertical="center"/>
    </xf>
    <xf numFmtId="0" fontId="1" fillId="0" borderId="7" xfId="0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center" vertical="top"/>
    </xf>
    <xf numFmtId="0" fontId="1" fillId="0" borderId="3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1" fillId="0" borderId="9" xfId="0" applyFont="1" applyBorder="1" applyAlignment="1">
      <alignment vertical="top"/>
    </xf>
    <xf numFmtId="49" fontId="1" fillId="0" borderId="10" xfId="0" applyNumberFormat="1" applyFont="1" applyBorder="1" applyAlignment="1">
      <alignment horizontal="center" vertical="top"/>
    </xf>
    <xf numFmtId="0" fontId="1" fillId="0" borderId="11" xfId="0" applyFont="1" applyBorder="1" applyAlignment="1">
      <alignment vertical="top"/>
    </xf>
    <xf numFmtId="0" fontId="1" fillId="0" borderId="15" xfId="0" applyFont="1" applyBorder="1" applyAlignment="1">
      <alignment vertical="top"/>
    </xf>
    <xf numFmtId="0" fontId="1" fillId="0" borderId="16" xfId="0" applyFont="1" applyBorder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 wrapText="1"/>
    </xf>
    <xf numFmtId="49" fontId="4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horizontal="right" vertical="top"/>
    </xf>
    <xf numFmtId="49" fontId="5" fillId="0" borderId="0" xfId="0" applyNumberFormat="1" applyFont="1" applyAlignment="1">
      <alignment horizontal="left" vertical="top"/>
    </xf>
    <xf numFmtId="0" fontId="5" fillId="0" borderId="0" xfId="0" applyFont="1" applyAlignment="1">
      <alignment vertical="top"/>
    </xf>
    <xf numFmtId="164" fontId="5" fillId="0" borderId="0" xfId="0" applyNumberFormat="1" applyFont="1" applyAlignment="1">
      <alignment horizontal="right" vertical="top"/>
    </xf>
    <xf numFmtId="0" fontId="6" fillId="0" borderId="0" xfId="0" applyFont="1" applyAlignment="1">
      <alignment horizontal="right" vertical="center"/>
    </xf>
    <xf numFmtId="164" fontId="6" fillId="0" borderId="0" xfId="0" applyNumberFormat="1" applyFont="1" applyAlignment="1">
      <alignment horizontal="right" vertical="top"/>
    </xf>
    <xf numFmtId="0" fontId="6" fillId="0" borderId="0" xfId="0" applyFont="1" applyAlignment="1">
      <alignment vertical="top"/>
    </xf>
    <xf numFmtId="49" fontId="1" fillId="0" borderId="6" xfId="0" applyNumberFormat="1" applyFont="1" applyBorder="1" applyAlignment="1">
      <alignment horizontal="left" vertical="top" wrapText="1"/>
    </xf>
    <xf numFmtId="49" fontId="1" fillId="0" borderId="7" xfId="0" applyNumberFormat="1" applyFont="1" applyBorder="1" applyAlignment="1">
      <alignment horizontal="left" vertical="top" wrapText="1"/>
    </xf>
    <xf numFmtId="49" fontId="1" fillId="0" borderId="8" xfId="0" applyNumberFormat="1" applyFont="1" applyBorder="1" applyAlignment="1">
      <alignment horizontal="left"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1" fillId="0" borderId="4" xfId="0" applyNumberFormat="1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left" vertical="top" wrapText="1"/>
    </xf>
    <xf numFmtId="49" fontId="1" fillId="0" borderId="2" xfId="0" applyNumberFormat="1" applyFont="1" applyBorder="1" applyAlignment="1">
      <alignment horizontal="left" vertical="top" wrapText="1"/>
    </xf>
    <xf numFmtId="49" fontId="1" fillId="0" borderId="12" xfId="0" applyNumberFormat="1" applyFont="1" applyBorder="1" applyAlignment="1">
      <alignment horizontal="left" vertical="top" wrapText="1"/>
    </xf>
    <xf numFmtId="49" fontId="1" fillId="0" borderId="13" xfId="0" applyNumberFormat="1" applyFont="1" applyBorder="1" applyAlignment="1">
      <alignment horizontal="left" vertical="top" wrapText="1"/>
    </xf>
    <xf numFmtId="49" fontId="1" fillId="0" borderId="14" xfId="0" applyNumberFormat="1" applyFont="1" applyBorder="1" applyAlignment="1">
      <alignment horizontal="left" vertical="top" wrapText="1"/>
    </xf>
    <xf numFmtId="49" fontId="1" fillId="0" borderId="17" xfId="0" applyNumberFormat="1" applyFont="1" applyBorder="1" applyAlignment="1">
      <alignment horizontal="left" vertical="top" wrapText="1"/>
    </xf>
    <xf numFmtId="49" fontId="1" fillId="0" borderId="18" xfId="0" applyNumberFormat="1" applyFont="1" applyBorder="1" applyAlignment="1">
      <alignment horizontal="left" vertical="top" wrapText="1"/>
    </xf>
    <xf numFmtId="49" fontId="1" fillId="0" borderId="19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G62"/>
  <sheetViews>
    <sheetView tabSelected="1" view="pageBreakPreview" zoomScaleNormal="100" zoomScaleSheetLayoutView="100" workbookViewId="0">
      <selection activeCell="A12" sqref="A12"/>
    </sheetView>
  </sheetViews>
  <sheetFormatPr defaultColWidth="9.7109375" defaultRowHeight="15" x14ac:dyDescent="0.25"/>
  <cols>
    <col min="1" max="1" width="6.28515625" style="20" customWidth="1"/>
    <col min="2" max="2" width="26.7109375" style="20" customWidth="1"/>
    <col min="3" max="3" width="35.42578125" style="20" customWidth="1"/>
    <col min="4" max="4" width="24.7109375" style="20" customWidth="1"/>
    <col min="5" max="5" width="13.7109375" style="20" customWidth="1"/>
    <col min="6" max="16384" width="9.7109375" style="20"/>
  </cols>
  <sheetData>
    <row r="1" spans="1:7" x14ac:dyDescent="0.25">
      <c r="B1" s="20" t="s">
        <v>48</v>
      </c>
      <c r="E1" s="20" t="s">
        <v>0</v>
      </c>
    </row>
    <row r="2" spans="1:7" x14ac:dyDescent="0.25">
      <c r="B2" s="20" t="s">
        <v>49</v>
      </c>
    </row>
    <row r="4" spans="1:7" x14ac:dyDescent="0.25">
      <c r="C4" s="33" t="s">
        <v>1</v>
      </c>
      <c r="D4" s="33"/>
    </row>
    <row r="5" spans="1:7" x14ac:dyDescent="0.25">
      <c r="B5" s="34" t="s">
        <v>2</v>
      </c>
      <c r="C5" s="34"/>
      <c r="D5" s="34"/>
    </row>
    <row r="7" spans="1:7" x14ac:dyDescent="0.25">
      <c r="A7" s="20" t="s">
        <v>3</v>
      </c>
    </row>
    <row r="8" spans="1:7" x14ac:dyDescent="0.25">
      <c r="A8" s="1"/>
    </row>
    <row r="9" spans="1:7" x14ac:dyDescent="0.25">
      <c r="A9" s="20" t="s">
        <v>5</v>
      </c>
      <c r="G9" s="21"/>
    </row>
    <row r="10" spans="1:7" x14ac:dyDescent="0.25">
      <c r="A10" s="1"/>
    </row>
    <row r="11" spans="1:7" x14ac:dyDescent="0.25">
      <c r="A11" s="20" t="s">
        <v>6</v>
      </c>
    </row>
    <row r="12" spans="1:7" x14ac:dyDescent="0.25">
      <c r="A12" s="1"/>
    </row>
    <row r="14" spans="1:7" ht="60" x14ac:dyDescent="0.25">
      <c r="A14" s="2" t="s">
        <v>7</v>
      </c>
      <c r="B14" s="3" t="s">
        <v>8</v>
      </c>
      <c r="C14" s="3" t="s">
        <v>9</v>
      </c>
      <c r="D14" s="3" t="s">
        <v>10</v>
      </c>
      <c r="E14" s="3" t="s">
        <v>11</v>
      </c>
    </row>
    <row r="15" spans="1:7" x14ac:dyDescent="0.25">
      <c r="B15" s="35" t="s">
        <v>12</v>
      </c>
      <c r="C15" s="35"/>
      <c r="D15" s="35"/>
      <c r="E15" s="35"/>
    </row>
    <row r="16" spans="1:7" x14ac:dyDescent="0.25">
      <c r="B16" s="36"/>
      <c r="C16" s="36"/>
      <c r="D16" s="36"/>
      <c r="E16" s="36"/>
    </row>
    <row r="17" spans="1:5" x14ac:dyDescent="0.25">
      <c r="A17" s="4" t="s">
        <v>4</v>
      </c>
      <c r="B17" s="5" t="s">
        <v>13</v>
      </c>
      <c r="C17" s="24" t="s">
        <v>14</v>
      </c>
      <c r="D17" s="22"/>
      <c r="E17" s="23"/>
    </row>
    <row r="18" spans="1:5" x14ac:dyDescent="0.25">
      <c r="B18" s="5" t="s">
        <v>15</v>
      </c>
      <c r="C18" s="24" t="s">
        <v>16</v>
      </c>
      <c r="D18" s="24"/>
      <c r="E18" s="25"/>
    </row>
    <row r="19" spans="1:5" x14ac:dyDescent="0.25">
      <c r="B19" s="5" t="s">
        <v>17</v>
      </c>
      <c r="C19" s="24" t="s">
        <v>54</v>
      </c>
      <c r="D19" s="25" t="s">
        <v>50</v>
      </c>
      <c r="E19" s="25"/>
    </row>
    <row r="20" spans="1:5" x14ac:dyDescent="0.25">
      <c r="C20" s="24" t="s">
        <v>18</v>
      </c>
      <c r="D20" s="25"/>
      <c r="E20" s="25">
        <f>ROUND(21*2*3.64*0.9*0.8*1.3*0.4,3)</f>
        <v>57.238</v>
      </c>
    </row>
    <row r="21" spans="1:5" x14ac:dyDescent="0.25">
      <c r="C21" s="24" t="s">
        <v>19</v>
      </c>
      <c r="D21" s="25"/>
      <c r="E21" s="25"/>
    </row>
    <row r="22" spans="1:5" x14ac:dyDescent="0.25">
      <c r="C22" s="24" t="s">
        <v>20</v>
      </c>
      <c r="D22" s="25"/>
      <c r="E22" s="25"/>
    </row>
    <row r="23" spans="1:5" x14ac:dyDescent="0.25">
      <c r="C23" s="24" t="s">
        <v>21</v>
      </c>
      <c r="D23" s="25"/>
      <c r="E23" s="25"/>
    </row>
    <row r="24" spans="1:5" x14ac:dyDescent="0.25">
      <c r="A24" s="4" t="s">
        <v>22</v>
      </c>
      <c r="B24" s="5" t="s">
        <v>25</v>
      </c>
      <c r="C24" s="24" t="s">
        <v>14</v>
      </c>
      <c r="D24" s="24"/>
      <c r="E24" s="26"/>
    </row>
    <row r="25" spans="1:5" x14ac:dyDescent="0.25">
      <c r="B25" s="5" t="s">
        <v>26</v>
      </c>
      <c r="C25" s="24" t="s">
        <v>27</v>
      </c>
      <c r="D25" s="24"/>
      <c r="E25" s="25"/>
    </row>
    <row r="26" spans="1:5" x14ac:dyDescent="0.25">
      <c r="C26" s="24" t="s">
        <v>28</v>
      </c>
      <c r="D26" s="25" t="s">
        <v>51</v>
      </c>
      <c r="E26" s="25"/>
    </row>
    <row r="27" spans="1:5" x14ac:dyDescent="0.25">
      <c r="C27" s="24" t="s">
        <v>55</v>
      </c>
      <c r="D27" s="25"/>
      <c r="E27" s="25">
        <f>ROUND((3.098+16.348*0.2)*10*3.64*0.8*0.4,3)</f>
        <v>74.17</v>
      </c>
    </row>
    <row r="28" spans="1:5" x14ac:dyDescent="0.25">
      <c r="A28" s="4" t="s">
        <v>23</v>
      </c>
      <c r="B28" s="5" t="s">
        <v>29</v>
      </c>
      <c r="C28" s="24" t="s">
        <v>14</v>
      </c>
      <c r="D28" s="24"/>
      <c r="E28" s="26"/>
    </row>
    <row r="29" spans="1:5" x14ac:dyDescent="0.25">
      <c r="B29" s="5" t="s">
        <v>30</v>
      </c>
      <c r="C29" s="24" t="s">
        <v>31</v>
      </c>
      <c r="D29" s="24"/>
      <c r="E29" s="25"/>
    </row>
    <row r="30" spans="1:5" x14ac:dyDescent="0.25">
      <c r="C30" s="24" t="s">
        <v>32</v>
      </c>
      <c r="D30" s="25" t="s">
        <v>53</v>
      </c>
      <c r="E30" s="25"/>
    </row>
    <row r="31" spans="1:5" x14ac:dyDescent="0.25">
      <c r="C31" s="24" t="s">
        <v>55</v>
      </c>
      <c r="D31" s="25"/>
      <c r="E31" s="25">
        <f>ROUND((6.422+4.404*0.3)*6*3.64*0.8*0.4*0.4,3)</f>
        <v>21.646000000000001</v>
      </c>
    </row>
    <row r="32" spans="1:5" x14ac:dyDescent="0.25">
      <c r="C32" s="25" t="s">
        <v>52</v>
      </c>
      <c r="D32" s="25"/>
      <c r="E32" s="25"/>
    </row>
    <row r="33" spans="1:5" x14ac:dyDescent="0.25">
      <c r="D33" s="27"/>
      <c r="E33" s="28"/>
    </row>
    <row r="34" spans="1:5" x14ac:dyDescent="0.25">
      <c r="D34" s="27" t="s">
        <v>33</v>
      </c>
      <c r="E34" s="29">
        <f>ROUND(E31+E27+E20,3)</f>
        <v>153.054</v>
      </c>
    </row>
    <row r="35" spans="1:5" x14ac:dyDescent="0.25">
      <c r="A35" s="6" t="s">
        <v>33</v>
      </c>
      <c r="B35" s="7" t="s">
        <v>56</v>
      </c>
    </row>
    <row r="39" spans="1:5" x14ac:dyDescent="0.25">
      <c r="A39" s="20" t="s">
        <v>34</v>
      </c>
    </row>
    <row r="41" spans="1:5" x14ac:dyDescent="0.25">
      <c r="A41" s="20" t="s">
        <v>35</v>
      </c>
    </row>
    <row r="46" spans="1:5" x14ac:dyDescent="0.25">
      <c r="B46" s="37" t="s">
        <v>36</v>
      </c>
      <c r="C46" s="37"/>
      <c r="D46" s="37"/>
    </row>
    <row r="48" spans="1:5" x14ac:dyDescent="0.25">
      <c r="A48" s="6" t="s">
        <v>37</v>
      </c>
    </row>
    <row r="51" spans="1:5" x14ac:dyDescent="0.25">
      <c r="B51" s="37" t="s">
        <v>38</v>
      </c>
      <c r="C51" s="37"/>
      <c r="D51" s="37"/>
    </row>
    <row r="52" spans="1:5" x14ac:dyDescent="0.25">
      <c r="A52" s="8" t="s">
        <v>7</v>
      </c>
      <c r="B52" s="2" t="s">
        <v>39</v>
      </c>
      <c r="C52" s="10" t="s">
        <v>40</v>
      </c>
      <c r="D52" s="11" t="s">
        <v>41</v>
      </c>
      <c r="E52" s="9"/>
    </row>
    <row r="53" spans="1:5" x14ac:dyDescent="0.25">
      <c r="A53" s="12" t="s">
        <v>4</v>
      </c>
      <c r="B53" s="14" t="s">
        <v>42</v>
      </c>
      <c r="C53" s="30" t="s">
        <v>43</v>
      </c>
      <c r="D53" s="31"/>
      <c r="E53" s="32"/>
    </row>
    <row r="54" spans="1:5" x14ac:dyDescent="0.25">
      <c r="A54" s="15"/>
      <c r="B54" s="13" t="s">
        <v>44</v>
      </c>
      <c r="C54" s="38"/>
      <c r="D54" s="39"/>
      <c r="E54" s="40"/>
    </row>
    <row r="55" spans="1:5" x14ac:dyDescent="0.25">
      <c r="A55" s="16" t="s">
        <v>22</v>
      </c>
      <c r="B55" s="17" t="s">
        <v>42</v>
      </c>
      <c r="C55" s="41" t="s">
        <v>43</v>
      </c>
      <c r="D55" s="42"/>
      <c r="E55" s="43"/>
    </row>
    <row r="56" spans="1:5" x14ac:dyDescent="0.25">
      <c r="A56" s="15"/>
      <c r="B56" s="14" t="s">
        <v>45</v>
      </c>
      <c r="C56" s="30" t="s">
        <v>43</v>
      </c>
      <c r="D56" s="31"/>
      <c r="E56" s="32"/>
    </row>
    <row r="57" spans="1:5" x14ac:dyDescent="0.25">
      <c r="A57" s="15"/>
      <c r="B57" s="13" t="s">
        <v>44</v>
      </c>
      <c r="C57" s="38" t="s">
        <v>43</v>
      </c>
      <c r="D57" s="39"/>
      <c r="E57" s="40"/>
    </row>
    <row r="58" spans="1:5" x14ac:dyDescent="0.25">
      <c r="A58" s="16" t="s">
        <v>23</v>
      </c>
      <c r="B58" s="17" t="s">
        <v>42</v>
      </c>
      <c r="C58" s="41" t="s">
        <v>43</v>
      </c>
      <c r="D58" s="42"/>
      <c r="E58" s="43"/>
    </row>
    <row r="59" spans="1:5" x14ac:dyDescent="0.25">
      <c r="A59" s="15"/>
      <c r="B59" s="14" t="s">
        <v>46</v>
      </c>
      <c r="C59" s="30" t="s">
        <v>43</v>
      </c>
      <c r="D59" s="31"/>
      <c r="E59" s="32"/>
    </row>
    <row r="60" spans="1:5" x14ac:dyDescent="0.25">
      <c r="A60" s="15"/>
      <c r="B60" s="13" t="s">
        <v>44</v>
      </c>
      <c r="C60" s="38" t="s">
        <v>43</v>
      </c>
      <c r="D60" s="39"/>
      <c r="E60" s="40"/>
    </row>
    <row r="61" spans="1:5" x14ac:dyDescent="0.25">
      <c r="A61" s="16" t="s">
        <v>24</v>
      </c>
      <c r="B61" s="17" t="s">
        <v>42</v>
      </c>
      <c r="C61" s="41" t="s">
        <v>43</v>
      </c>
      <c r="D61" s="42"/>
      <c r="E61" s="43"/>
    </row>
    <row r="62" spans="1:5" x14ac:dyDescent="0.25">
      <c r="A62" s="18"/>
      <c r="B62" s="19" t="s">
        <v>47</v>
      </c>
      <c r="C62" s="44" t="s">
        <v>43</v>
      </c>
      <c r="D62" s="45"/>
      <c r="E62" s="46"/>
    </row>
  </sheetData>
  <mergeCells count="15">
    <mergeCell ref="C60:E60"/>
    <mergeCell ref="C61:E61"/>
    <mergeCell ref="C62:E62"/>
    <mergeCell ref="C54:E54"/>
    <mergeCell ref="C55:E55"/>
    <mergeCell ref="C56:E56"/>
    <mergeCell ref="C57:E57"/>
    <mergeCell ref="C58:E58"/>
    <mergeCell ref="C59:E59"/>
    <mergeCell ref="C53:E53"/>
    <mergeCell ref="C4:D4"/>
    <mergeCell ref="B5:D5"/>
    <mergeCell ref="B15:E16"/>
    <mergeCell ref="B46:D46"/>
    <mergeCell ref="B51:D51"/>
  </mergeCells>
  <pageMargins left="0.78740157480314954" right="0.39370078740157477" top="0.75" bottom="0.75" header="0.3" footer="0.3"/>
  <pageSetup paperSize="9" scale="57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готов</vt:lpstr>
      <vt:lpstr>готов!Заголовки_для_печати</vt:lpstr>
      <vt:lpstr>готов!Область_печати</vt:lpstr>
    </vt:vector>
  </TitlesOfParts>
  <Company>ОАО "ВНИПИгаздобыча"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Каримова Алия</dc:creator>
  <cp:lastModifiedBy>user</cp:lastModifiedBy>
  <cp:lastPrinted>2014-02-19T07:00:20Z</cp:lastPrinted>
  <dcterms:created xsi:type="dcterms:W3CDTF">2014-02-19T06:53:44Z</dcterms:created>
  <dcterms:modified xsi:type="dcterms:W3CDTF">2014-04-30T08:25:56Z</dcterms:modified>
</cp:coreProperties>
</file>