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6700" windowHeight="131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31" i="1" l="1"/>
  <c r="I20" i="1" l="1"/>
  <c r="H20" i="1"/>
  <c r="I17" i="1"/>
  <c r="H17" i="1"/>
  <c r="I14" i="1"/>
  <c r="H14" i="1"/>
  <c r="I11" i="1"/>
  <c r="H11" i="1"/>
  <c r="I8" i="1"/>
  <c r="H8" i="1"/>
  <c r="I5" i="1"/>
  <c r="H5" i="1"/>
  <c r="H30" i="1" l="1"/>
  <c r="G30" i="1"/>
  <c r="F30" i="1"/>
  <c r="E30" i="1"/>
  <c r="D30" i="1"/>
  <c r="H29" i="1"/>
  <c r="G29" i="1"/>
  <c r="F29" i="1"/>
  <c r="C29" i="1"/>
  <c r="C30" i="1"/>
  <c r="H28" i="1"/>
  <c r="H27" i="1"/>
  <c r="G28" i="1"/>
  <c r="G27" i="1"/>
  <c r="F28" i="1"/>
  <c r="F27" i="1"/>
  <c r="E29" i="1"/>
  <c r="E28" i="1"/>
  <c r="E27" i="1"/>
  <c r="D29" i="1"/>
  <c r="D28" i="1"/>
  <c r="D27" i="1"/>
  <c r="C28" i="1"/>
  <c r="C27" i="1"/>
  <c r="H26" i="1"/>
  <c r="G26" i="1"/>
  <c r="F26" i="1"/>
  <c r="E26" i="1"/>
  <c r="D26" i="1"/>
  <c r="C26" i="1"/>
  <c r="E31" i="1" l="1"/>
  <c r="G31" i="1"/>
  <c r="F31" i="1"/>
  <c r="H31" i="1"/>
  <c r="D31" i="1"/>
  <c r="C31" i="1" l="1"/>
</calcChain>
</file>

<file path=xl/sharedStrings.xml><?xml version="1.0" encoding="utf-8"?>
<sst xmlns="http://schemas.openxmlformats.org/spreadsheetml/2006/main" count="47" uniqueCount="33">
  <si>
    <t>Куа</t>
  </si>
  <si>
    <t>Куд</t>
  </si>
  <si>
    <t>От КПТС к ТОУ</t>
  </si>
  <si>
    <t>От ТОУ к КТПС</t>
  </si>
  <si>
    <t>Киа</t>
  </si>
  <si>
    <t>Кид</t>
  </si>
  <si>
    <t>От Оператора к КПТС</t>
  </si>
  <si>
    <t>От КПТС к Оператору</t>
  </si>
  <si>
    <t>Киа*0,025; Кид*0,01 (т.к. имеется панель оператора)</t>
  </si>
  <si>
    <t>Итого</t>
  </si>
  <si>
    <t>Кобщ</t>
  </si>
  <si>
    <t>АТМ</t>
  </si>
  <si>
    <t>АВК</t>
  </si>
  <si>
    <t>АОВ1</t>
  </si>
  <si>
    <t>АОВ2</t>
  </si>
  <si>
    <t>УУТ</t>
  </si>
  <si>
    <t>АЭО</t>
  </si>
  <si>
    <t>АК</t>
  </si>
  <si>
    <t>Контроль состояния оборудования (входы контроллера)</t>
  </si>
  <si>
    <t>Управление насосами и клапанами (выходы контроллера)</t>
  </si>
  <si>
    <t>Датчики давления, протечки, контроль состояния оборудования (дискретные входы контроллера)</t>
  </si>
  <si>
    <t>датчики температуры (аналоговые входы контроллера)</t>
  </si>
  <si>
    <t>Расходомеры и датчики температуры</t>
  </si>
  <si>
    <t>каналы управления термоголовками отопления</t>
  </si>
  <si>
    <t>ЭПРА QUICKTRONIC INTELLIGENT DIM с  интерфейсом DALI 
для люминесцентных ламп T8/26мм</t>
  </si>
  <si>
    <t>Переключатели, кнопки на щите</t>
  </si>
  <si>
    <t>Кнопка съема сигнализации на щите</t>
  </si>
  <si>
    <t>Датчики температуры встроенные в кнопочные выключатели с трмостатом</t>
  </si>
  <si>
    <t>Клавиши на кнопочных выключателях. Количество клавишь на каждом выключателе в 2 раза больше чем указано в наименовании кнопок.</t>
  </si>
  <si>
    <t>Аналоговые сишналы упарвления клапанами и частотными преобразователями</t>
  </si>
  <si>
    <t>Дискретные выходные сигналы управления заслонками, преобразователями частоты и т.п.</t>
  </si>
  <si>
    <t>Датчики тепмпературы, СО2, давления</t>
  </si>
  <si>
    <t>Датчики давления, контроль состояния оборудования (дискретные входы)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</si>
</sst>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1" fillId="0" borderId="0" xfId="0" applyFont="1"/>
    <xf numFmtId="0" fontId="1" fillId="0" borderId="1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4" borderId="1" xfId="0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tabSelected="1" topLeftCell="A13" zoomScale="70" zoomScaleNormal="70" workbookViewId="0">
      <selection activeCell="J6" sqref="J6"/>
    </sheetView>
  </sheetViews>
  <sheetFormatPr defaultRowHeight="15" x14ac:dyDescent="0.25"/>
  <cols>
    <col min="1" max="1" width="17.85546875" customWidth="1"/>
    <col min="2" max="2" width="14.28515625" customWidth="1"/>
    <col min="3" max="3" width="13.42578125" customWidth="1"/>
    <col min="4" max="4" width="17.28515625" customWidth="1"/>
    <col min="5" max="5" width="14" customWidth="1"/>
    <col min="6" max="6" width="12.28515625" customWidth="1"/>
    <col min="7" max="7" width="13.28515625" customWidth="1"/>
    <col min="8" max="8" width="25.28515625" customWidth="1"/>
    <col min="9" max="9" width="32.140625" customWidth="1"/>
  </cols>
  <sheetData>
    <row r="2" spans="1:9" x14ac:dyDescent="0.25">
      <c r="A2" s="6"/>
      <c r="B2" s="16" t="s">
        <v>2</v>
      </c>
      <c r="C2" s="16"/>
      <c r="D2" s="17" t="s">
        <v>3</v>
      </c>
      <c r="E2" s="17"/>
      <c r="F2" s="16" t="s">
        <v>6</v>
      </c>
      <c r="G2" s="16"/>
      <c r="H2" s="18" t="s">
        <v>7</v>
      </c>
      <c r="I2" s="19"/>
    </row>
    <row r="3" spans="1:9" x14ac:dyDescent="0.25">
      <c r="A3" s="6"/>
      <c r="B3" s="4" t="s">
        <v>0</v>
      </c>
      <c r="C3" s="4" t="s">
        <v>1</v>
      </c>
      <c r="D3" s="5" t="s">
        <v>4</v>
      </c>
      <c r="E3" s="5" t="s">
        <v>5</v>
      </c>
      <c r="F3" s="4" t="s">
        <v>4</v>
      </c>
      <c r="G3" s="4" t="s">
        <v>5</v>
      </c>
      <c r="H3" s="5" t="s">
        <v>4</v>
      </c>
      <c r="I3" s="5" t="s">
        <v>5</v>
      </c>
    </row>
    <row r="4" spans="1:9" x14ac:dyDescent="0.25">
      <c r="A4" s="6"/>
      <c r="B4" s="1"/>
      <c r="C4" s="1"/>
      <c r="D4" s="1"/>
      <c r="E4" s="1"/>
      <c r="F4" s="1"/>
      <c r="G4" s="1"/>
      <c r="H4" s="1"/>
      <c r="I4" s="1"/>
    </row>
    <row r="5" spans="1:9" x14ac:dyDescent="0.25">
      <c r="A5" s="6" t="s">
        <v>11</v>
      </c>
      <c r="B5" s="2">
        <v>0</v>
      </c>
      <c r="C5" s="2">
        <v>7</v>
      </c>
      <c r="D5" s="3">
        <v>7</v>
      </c>
      <c r="E5" s="3">
        <v>15</v>
      </c>
      <c r="F5" s="2"/>
      <c r="G5" s="2">
        <v>8</v>
      </c>
      <c r="H5" s="3">
        <f>(D5+F5)*0.025</f>
        <v>0.17500000000000002</v>
      </c>
      <c r="I5" s="3">
        <f>(E5+G5)*0.01</f>
        <v>0.23</v>
      </c>
    </row>
    <row r="6" spans="1:9" s="12" customFormat="1" ht="150" x14ac:dyDescent="0.25">
      <c r="A6" s="10"/>
      <c r="B6" s="11"/>
      <c r="C6" s="11" t="s">
        <v>19</v>
      </c>
      <c r="D6" s="11" t="s">
        <v>21</v>
      </c>
      <c r="E6" s="11" t="s">
        <v>20</v>
      </c>
      <c r="F6" s="11"/>
      <c r="G6" s="11" t="s">
        <v>25</v>
      </c>
      <c r="H6" s="11"/>
      <c r="I6" s="11"/>
    </row>
    <row r="7" spans="1:9" x14ac:dyDescent="0.25">
      <c r="A7" s="6"/>
      <c r="B7" s="1"/>
      <c r="C7" s="1"/>
      <c r="D7" s="1"/>
      <c r="E7" s="1"/>
      <c r="F7" s="1"/>
      <c r="G7" s="1"/>
      <c r="H7" s="20" t="s">
        <v>8</v>
      </c>
      <c r="I7" s="21"/>
    </row>
    <row r="8" spans="1:9" x14ac:dyDescent="0.25">
      <c r="A8" s="6" t="s">
        <v>12</v>
      </c>
      <c r="B8" s="2">
        <v>0</v>
      </c>
      <c r="C8" s="2">
        <v>0</v>
      </c>
      <c r="D8" s="3">
        <v>0</v>
      </c>
      <c r="E8" s="3">
        <v>16</v>
      </c>
      <c r="F8" s="2"/>
      <c r="G8" s="2">
        <v>1</v>
      </c>
      <c r="H8" s="3">
        <f>(D8+F8)*0.025</f>
        <v>0</v>
      </c>
      <c r="I8" s="3">
        <f>(E8+G8)*0.01</f>
        <v>0.17</v>
      </c>
    </row>
    <row r="9" spans="1:9" s="12" customFormat="1" ht="75" x14ac:dyDescent="0.25">
      <c r="A9" s="10"/>
      <c r="B9" s="11"/>
      <c r="C9" s="11"/>
      <c r="D9" s="11"/>
      <c r="E9" s="11" t="s">
        <v>18</v>
      </c>
      <c r="F9" s="11"/>
      <c r="G9" s="11" t="s">
        <v>26</v>
      </c>
      <c r="H9" s="11"/>
      <c r="I9" s="11"/>
    </row>
    <row r="10" spans="1:9" x14ac:dyDescent="0.25">
      <c r="A10" s="6"/>
      <c r="B10" s="1"/>
      <c r="C10" s="1"/>
      <c r="D10" s="1"/>
      <c r="E10" s="1"/>
      <c r="F10" s="1"/>
      <c r="G10" s="1"/>
      <c r="H10" s="20" t="s">
        <v>8</v>
      </c>
      <c r="I10" s="21"/>
    </row>
    <row r="11" spans="1:9" x14ac:dyDescent="0.25">
      <c r="A11" s="6" t="s">
        <v>13</v>
      </c>
      <c r="B11" s="2">
        <v>13</v>
      </c>
      <c r="C11" s="2">
        <v>110</v>
      </c>
      <c r="D11" s="3">
        <v>135</v>
      </c>
      <c r="E11" s="3">
        <v>75</v>
      </c>
      <c r="F11" s="2"/>
      <c r="G11" s="2">
        <v>52</v>
      </c>
      <c r="H11" s="3">
        <f>(D11+F11)*0.025</f>
        <v>3.375</v>
      </c>
      <c r="I11" s="3">
        <f>(E11+G11)*0.01</f>
        <v>1.27</v>
      </c>
    </row>
    <row r="12" spans="1:9" s="12" customFormat="1" ht="120" x14ac:dyDescent="0.25">
      <c r="A12" s="10"/>
      <c r="B12" s="11" t="s">
        <v>29</v>
      </c>
      <c r="C12" s="11" t="s">
        <v>30</v>
      </c>
      <c r="D12" s="11" t="s">
        <v>31</v>
      </c>
      <c r="E12" s="11" t="s">
        <v>32</v>
      </c>
      <c r="F12" s="11"/>
      <c r="G12" s="11" t="s">
        <v>25</v>
      </c>
      <c r="H12" s="11"/>
      <c r="I12" s="11"/>
    </row>
    <row r="13" spans="1:9" x14ac:dyDescent="0.25">
      <c r="A13" s="6"/>
      <c r="B13" s="1"/>
      <c r="C13" s="1"/>
      <c r="D13" s="1"/>
      <c r="E13" s="1"/>
      <c r="F13" s="1"/>
      <c r="G13" s="1"/>
      <c r="H13" s="20" t="s">
        <v>8</v>
      </c>
      <c r="I13" s="21"/>
    </row>
    <row r="14" spans="1:9" x14ac:dyDescent="0.25">
      <c r="A14" s="6" t="s">
        <v>14</v>
      </c>
      <c r="B14" s="2">
        <v>0</v>
      </c>
      <c r="C14" s="2">
        <v>32</v>
      </c>
      <c r="D14" s="3">
        <v>0</v>
      </c>
      <c r="E14" s="3">
        <v>0</v>
      </c>
      <c r="F14" s="2"/>
      <c r="G14" s="2">
        <v>0</v>
      </c>
      <c r="H14" s="3">
        <f>(D14+F14)*0.025</f>
        <v>0</v>
      </c>
      <c r="I14" s="3">
        <f>(E14+G14)*0.01</f>
        <v>0</v>
      </c>
    </row>
    <row r="15" spans="1:9" s="12" customFormat="1" ht="75" x14ac:dyDescent="0.25">
      <c r="A15" s="10"/>
      <c r="B15" s="11"/>
      <c r="C15" s="11" t="s">
        <v>23</v>
      </c>
      <c r="D15" s="11"/>
      <c r="E15" s="11"/>
      <c r="F15" s="11"/>
      <c r="G15" s="11"/>
      <c r="H15" s="11"/>
      <c r="I15" s="11"/>
    </row>
    <row r="16" spans="1:9" x14ac:dyDescent="0.25">
      <c r="A16" s="6"/>
      <c r="B16" s="1"/>
      <c r="C16" s="1"/>
      <c r="D16" s="1"/>
      <c r="E16" s="1"/>
      <c r="F16" s="1"/>
      <c r="G16" s="1"/>
      <c r="H16" s="20" t="s">
        <v>8</v>
      </c>
      <c r="I16" s="21"/>
    </row>
    <row r="17" spans="1:9" x14ac:dyDescent="0.25">
      <c r="A17" s="6" t="s">
        <v>15</v>
      </c>
      <c r="B17" s="2">
        <v>0</v>
      </c>
      <c r="C17" s="2">
        <v>0</v>
      </c>
      <c r="D17" s="3">
        <v>5</v>
      </c>
      <c r="E17" s="3">
        <v>0</v>
      </c>
      <c r="F17" s="2"/>
      <c r="G17" s="2">
        <v>0</v>
      </c>
      <c r="H17" s="3">
        <f>(D17+F17)*0.025</f>
        <v>0.125</v>
      </c>
      <c r="I17" s="3">
        <f>(E17+G17)*0.01</f>
        <v>0</v>
      </c>
    </row>
    <row r="18" spans="1:9" s="12" customFormat="1" ht="45" x14ac:dyDescent="0.25">
      <c r="A18" s="10"/>
      <c r="B18" s="11"/>
      <c r="C18" s="11"/>
      <c r="D18" s="11" t="s">
        <v>22</v>
      </c>
      <c r="E18" s="11"/>
      <c r="F18" s="11"/>
      <c r="G18" s="11"/>
      <c r="H18" s="11"/>
      <c r="I18" s="11"/>
    </row>
    <row r="19" spans="1:9" x14ac:dyDescent="0.25">
      <c r="A19" s="6"/>
      <c r="B19" s="1"/>
      <c r="C19" s="1"/>
      <c r="D19" s="1"/>
      <c r="E19" s="1"/>
      <c r="F19" s="1"/>
      <c r="G19" s="1"/>
      <c r="H19" s="20" t="s">
        <v>8</v>
      </c>
      <c r="I19" s="21"/>
    </row>
    <row r="20" spans="1:9" x14ac:dyDescent="0.25">
      <c r="A20" s="6" t="s">
        <v>16</v>
      </c>
      <c r="B20" s="2">
        <v>247</v>
      </c>
      <c r="C20" s="2">
        <v>0</v>
      </c>
      <c r="D20" s="3">
        <v>28</v>
      </c>
      <c r="E20" s="3">
        <v>0</v>
      </c>
      <c r="F20" s="2"/>
      <c r="G20" s="2">
        <v>144</v>
      </c>
      <c r="H20" s="3">
        <f>(D20+F20)*0.025</f>
        <v>0.70000000000000007</v>
      </c>
      <c r="I20" s="3">
        <f>(E20+G20)*0.01</f>
        <v>1.44</v>
      </c>
    </row>
    <row r="21" spans="1:9" s="12" customFormat="1" ht="195" x14ac:dyDescent="0.25">
      <c r="A21" s="10"/>
      <c r="B21" s="11" t="s">
        <v>24</v>
      </c>
      <c r="C21" s="11"/>
      <c r="D21" s="11" t="s">
        <v>27</v>
      </c>
      <c r="E21" s="11"/>
      <c r="F21" s="11"/>
      <c r="G21" s="11" t="s">
        <v>28</v>
      </c>
      <c r="H21" s="11"/>
      <c r="I21" s="11"/>
    </row>
    <row r="22" spans="1:9" x14ac:dyDescent="0.25">
      <c r="A22" s="6"/>
      <c r="B22" s="1"/>
      <c r="C22" s="1"/>
      <c r="D22" s="1"/>
      <c r="E22" s="1"/>
      <c r="F22" s="1"/>
      <c r="G22" s="1"/>
      <c r="H22" s="20" t="s">
        <v>8</v>
      </c>
      <c r="I22" s="21"/>
    </row>
    <row r="23" spans="1:9" x14ac:dyDescent="0.25">
      <c r="A23" s="6"/>
      <c r="B23" s="8"/>
      <c r="C23" s="8"/>
      <c r="D23" s="8"/>
      <c r="E23" s="8"/>
      <c r="F23" s="8"/>
      <c r="G23" s="8"/>
      <c r="H23" s="9"/>
      <c r="I23" s="9"/>
    </row>
    <row r="26" spans="1:9" x14ac:dyDescent="0.25">
      <c r="C26" t="str">
        <f>A5</f>
        <v>АТМ</v>
      </c>
      <c r="D26" t="str">
        <f>A8</f>
        <v>АВК</v>
      </c>
      <c r="E26" t="str">
        <f>A11</f>
        <v>АОВ1</v>
      </c>
      <c r="F26" t="str">
        <f>A14</f>
        <v>АОВ2</v>
      </c>
      <c r="G26" t="str">
        <f>A17</f>
        <v>УУТ</v>
      </c>
      <c r="H26" t="str">
        <f>A20</f>
        <v>АЭО</v>
      </c>
      <c r="I26" t="s">
        <v>17</v>
      </c>
    </row>
    <row r="27" spans="1:9" x14ac:dyDescent="0.25">
      <c r="A27" s="7" t="s">
        <v>9</v>
      </c>
      <c r="B27" s="7" t="s">
        <v>0</v>
      </c>
      <c r="C27" s="7">
        <f>B5</f>
        <v>0</v>
      </c>
      <c r="D27" s="1">
        <f>B8</f>
        <v>0</v>
      </c>
      <c r="E27" s="1">
        <f>B11</f>
        <v>13</v>
      </c>
      <c r="F27" s="1">
        <f>B14</f>
        <v>0</v>
      </c>
      <c r="G27" s="7">
        <f>B17</f>
        <v>0</v>
      </c>
      <c r="H27" s="1">
        <f>B20</f>
        <v>247</v>
      </c>
      <c r="I27" s="1"/>
    </row>
    <row r="28" spans="1:9" x14ac:dyDescent="0.25">
      <c r="A28" s="7"/>
      <c r="B28" s="7" t="s">
        <v>1</v>
      </c>
      <c r="C28" s="7">
        <f>C5</f>
        <v>7</v>
      </c>
      <c r="D28" s="1">
        <f>C8</f>
        <v>0</v>
      </c>
      <c r="E28" s="1">
        <f>C11</f>
        <v>110</v>
      </c>
      <c r="F28" s="1">
        <f>C14</f>
        <v>32</v>
      </c>
      <c r="G28" s="7">
        <f>C17</f>
        <v>0</v>
      </c>
      <c r="H28" s="1">
        <f>C20</f>
        <v>0</v>
      </c>
      <c r="I28" s="1"/>
    </row>
    <row r="29" spans="1:9" x14ac:dyDescent="0.25">
      <c r="A29" s="7"/>
      <c r="B29" s="7" t="s">
        <v>4</v>
      </c>
      <c r="C29" s="7">
        <f>D5+F5+H5</f>
        <v>7.1749999999999998</v>
      </c>
      <c r="D29" s="1">
        <f>D8+F8+H8</f>
        <v>0</v>
      </c>
      <c r="E29" s="1">
        <f>D11+F11+H11</f>
        <v>138.375</v>
      </c>
      <c r="F29" s="1">
        <f>D14+F14+H14</f>
        <v>0</v>
      </c>
      <c r="G29" s="7">
        <f>D17+F17+H17</f>
        <v>5.125</v>
      </c>
      <c r="H29" s="1">
        <f>D20+F20+H20</f>
        <v>28.7</v>
      </c>
      <c r="I29" s="1"/>
    </row>
    <row r="30" spans="1:9" x14ac:dyDescent="0.25">
      <c r="A30" s="7"/>
      <c r="B30" s="7" t="s">
        <v>5</v>
      </c>
      <c r="C30" s="13">
        <f>E5+G5+I5</f>
        <v>23.23</v>
      </c>
      <c r="D30" s="14">
        <f>E8+G8+I8</f>
        <v>17.170000000000002</v>
      </c>
      <c r="E30" s="14">
        <f>E11+G11+I11</f>
        <v>128.27000000000001</v>
      </c>
      <c r="F30" s="14">
        <f>E14+G14+I14</f>
        <v>0</v>
      </c>
      <c r="G30" s="13">
        <f>E17+G17+I17</f>
        <v>0</v>
      </c>
      <c r="H30" s="14">
        <f>E20+G20+I20</f>
        <v>145.44</v>
      </c>
      <c r="I30" s="14"/>
    </row>
    <row r="31" spans="1:9" x14ac:dyDescent="0.25">
      <c r="A31" s="7"/>
      <c r="B31" s="7" t="s">
        <v>10</v>
      </c>
      <c r="C31" s="13">
        <f>SUM(C27:C30)</f>
        <v>37.405000000000001</v>
      </c>
      <c r="D31" s="13">
        <f t="shared" ref="D31:E31" si="0">SUM(D27:D30)</f>
        <v>17.170000000000002</v>
      </c>
      <c r="E31" s="13">
        <f t="shared" si="0"/>
        <v>389.64499999999998</v>
      </c>
      <c r="F31" s="13">
        <f t="shared" ref="F31:G31" si="1">SUM(F27:F30)</f>
        <v>32</v>
      </c>
      <c r="G31" s="13">
        <f t="shared" si="1"/>
        <v>5.125</v>
      </c>
      <c r="H31" s="13">
        <f t="shared" ref="H31" si="2">SUM(H27:H30)</f>
        <v>421.14</v>
      </c>
      <c r="I31" s="15">
        <f>H31+G31+F31+E31+D31+C31</f>
        <v>902.4849999999999</v>
      </c>
    </row>
  </sheetData>
  <mergeCells count="10">
    <mergeCell ref="H10:I10"/>
    <mergeCell ref="H13:I13"/>
    <mergeCell ref="H16:I16"/>
    <mergeCell ref="H19:I19"/>
    <mergeCell ref="H22:I22"/>
    <mergeCell ref="B2:C2"/>
    <mergeCell ref="D2:E2"/>
    <mergeCell ref="F2:G2"/>
    <mergeCell ref="H2:I2"/>
    <mergeCell ref="H7:I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Дембицкий</dc:creator>
  <cp:lastModifiedBy>Татьяна Платонова</cp:lastModifiedBy>
  <dcterms:created xsi:type="dcterms:W3CDTF">2013-02-19T03:18:50Z</dcterms:created>
  <dcterms:modified xsi:type="dcterms:W3CDTF">2014-01-17T03:49:08Z</dcterms:modified>
</cp:coreProperties>
</file>