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881C307-AE4B-4978-99B5-53B901C2D5A7}" xr6:coauthVersionLast="41" xr6:coauthVersionMax="41" xr10:uidLastSave="{00000000-0000-0000-0000-000000000000}"/>
  <bookViews>
    <workbookView xWindow="-108" yWindow="-108" windowWidth="20376" windowHeight="12816" xr2:uid="{00000000-000D-0000-FFFF-FFFF00000000}"/>
  </bookViews>
  <sheets>
    <sheet name="Лок.См.Расч.Баз.-Инд.Методом" sheetId="5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'Лок.См.Расч.Баз.-Инд.Методом'!$1:$4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_xlnm.Print_Area" localSheetId="0">'Лок.См.Расч.Баз.-Инд.Методом'!$A:$N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81029"/>
</workbook>
</file>

<file path=xl/calcChain.xml><?xml version="1.0" encoding="utf-8"?>
<calcChain xmlns="http://schemas.openxmlformats.org/spreadsheetml/2006/main">
  <c r="L7" i="5" l="1"/>
  <c r="L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&lt;&gt;</author>
    <author>Proba</author>
    <author>Rus</author>
  </authors>
  <commentList>
    <comment ref="A5" authorId="0" shapeId="0" xr:uid="{00000000-0006-0000-0000-00000D000000}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5" authorId="0" shapeId="0" xr:uid="{00000000-0006-0000-0000-00000E000000}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&lt;Примечание&gt;
----------------------------
&lt;Комментарии из базы данных к расценке&gt;&lt;Пустой идентификатор&gt;</t>
        </r>
      </text>
    </comment>
    <comment ref="C5" authorId="0" shapeId="0" xr:uid="{00000000-0006-0000-0000-00000F000000}">
      <text>
        <r>
          <rPr>
            <sz val="14"/>
            <color indexed="81"/>
            <rFont val="Tahoma"/>
            <family val="2"/>
            <charset val="204"/>
          </rPr>
          <t xml:space="preserve"> &lt;Наименование (текстовая часть) расценки&gt;
-----------------------------------------------------------------------
&lt;Ед. измерения по расценке&gt;)
-----------------------------------------------------------------------
&lt;Обоснование коэффициентов&gt;
-----------------------------------------------------------------------
Сумма НР - &lt;Сумма НР по позиции для БИМ&gt; руб. (&lt;Строка задания НР для БИМ&gt;)
Сумма СП - &lt;Сумма СП по позиции для БИМ&gt; руб. (&lt;Строка задания СП для БИМ&gt;)</t>
        </r>
      </text>
    </comment>
    <comment ref="D5" authorId="0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-------------------
&lt;Формула расчета физ. объема&gt;</t>
        </r>
      </text>
    </comment>
    <comment ref="E5" authorId="0" shapeId="0" xr:uid="{00000000-0006-0000-0000-000011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&gt;
----------------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ценах&gt;</t>
        </r>
      </text>
    </comment>
    <comment ref="F5" authorId="0" shapeId="0" xr:uid="{00000000-0006-0000-0000-000012000000}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ценах&gt;
----------------
&lt;ЗПМ по позиции на единицу в базисных ценах&gt;</t>
        </r>
      </text>
    </comment>
    <comment ref="G5" authorId="1" shapeId="0" xr:uid="{00000000-0006-0000-0000-000013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ценах&gt;&lt;Оборудование на единицу в базисных ценах&gt;
&lt;Пустой идентификатор&gt;
-------------------
&lt;Формула базисной цены единицы ПЗ&gt;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5" authorId="2" shapeId="0" xr:uid="{00000000-0006-0000-0000-000014000000}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5" authorId="0" shapeId="0" xr:uid="{00000000-0006-0000-0000-000015000000}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5" authorId="0" shapeId="0" xr:uid="{00000000-0006-0000-0000-000016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5" authorId="0" shapeId="0" xr:uid="{00000000-0006-0000-0000-000017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-----------------
&lt;Общая стоимость ЗПМ по позиции для БИМ до начисления НР и СП&gt;</t>
        </r>
      </text>
    </comment>
    <comment ref="L5" authorId="1" shapeId="0" xr:uid="{00000000-0006-0000-0000-000018000000}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МАТ&gt;),0)))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5" authorId="0" shapeId="0" xr:uid="{00000000-0006-0000-0000-000019000000}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-------------
&lt;ТЗМ по позиции на единицу&gt;</t>
        </r>
      </text>
    </comment>
    <comment ref="N5" authorId="1" shapeId="0" xr:uid="{00000000-0006-0000-0000-00001A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------------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<sst xmlns="http://schemas.openxmlformats.org/spreadsheetml/2006/main" count="39" uniqueCount="34">
  <si>
    <t>№ пп</t>
  </si>
  <si>
    <t>Индекс</t>
  </si>
  <si>
    <t>на единицу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</si>
  <si>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</si>
  <si>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</si>
  <si>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</si>
  <si>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</si>
  <si>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</si>
  <si>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</si>
  <si>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</si>
  <si>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</si>
  <si>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</si>
  <si>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Наименование работ и затрат, единица измерения</t>
  </si>
  <si>
    <r>
      <t xml:space="preserve">Общая стоимость                                                                    </t>
    </r>
    <r>
      <rPr>
        <i/>
        <sz val="9"/>
        <rFont val="Tahoma"/>
        <family val="2"/>
        <charset val="204"/>
      </rPr>
      <t>(в текущем уровне цен)</t>
    </r>
  </si>
  <si>
    <t>Стоимость единицы                                        (в базисном уровне цен)</t>
  </si>
  <si>
    <t>Раздел 1. Демонтажные работы</t>
  </si>
  <si>
    <t xml:space="preserve">ФЕРр65-2-3
----------------------------
Приказ Минстроя России от 30.12.2016 №1039/пр </t>
  </si>
  <si>
    <t>Разборка трубопроводов из чугунных канализационных труб диаметром: 150 мм (фановые трубы)
-----------------------------------------------------------------------
100 м
-----------------------------------------------------------------------
Сумма НР - 1959 руб. (НР 63%=74%*0.85 от ФОТ)
Сумма СП - 1244 руб. (СП 40%=50%*0.8 от ФОТ)</t>
  </si>
  <si>
    <t>958,29
----------------
943,29</t>
  </si>
  <si>
    <t>15
----------------
6,48</t>
  </si>
  <si>
    <t xml:space="preserve"> 
 </t>
  </si>
  <si>
    <t>90.2 Разборка трубопроводов из чугунных канализационных труб (2кв. 2018г.): ОЗП=18,85; ЭМ=10,21; ЗПМ=18,85</t>
  </si>
  <si>
    <t>31
-----------------
19</t>
  </si>
  <si>
    <t>111,5
-------------
0,48</t>
  </si>
  <si>
    <t>19,4
------------
0,08</t>
  </si>
  <si>
    <t xml:space="preserve">ФЕР12-01-011-01
----------------------------
Приказ Минстроя России от 30.12.2016 №1039/пр </t>
  </si>
  <si>
    <t>Устройство колпаков над шахтами в два канала (демонтаж флюгарок вент. шахт:19,7м2*4,52кг/м2=89,044кг=0,089т)
-----------------------------------------------------------------------
шт)
-----------------------------------------------------------------------
(Демонтаж (разборка) металлических конструкций ОЗП=0,7; ЭМ=0,7 к расх.; ЗПМ=0,7; МАТ=0 к расх.; ТЗ=0,7; ТЗМ=0,7)
-----------------------------------------------------------------------
Сумма НР - 3226 руб. (НР 92%=120%*(0.9*0.85) от ФОТ)
Сумма СП - 1543 руб. (СП 44%=65%*(0.85*0.8) от ФОТ)</t>
  </si>
  <si>
    <t>443,92
----------------
16,46</t>
  </si>
  <si>
    <t>0,66
----------------
0,12</t>
  </si>
  <si>
    <t xml:space="preserve">426,8 
 </t>
  </si>
  <si>
    <t>12.28. Устройство колпаков над шахтами (2кв. 2018г.): ОЗП=18,85; ЭМ=12,5; ЗПМ=18,85; МАТ=4,28</t>
  </si>
  <si>
    <t>88
-----------------
19</t>
  </si>
  <si>
    <t>1,351
-------------
0,007</t>
  </si>
  <si>
    <t>21,62
------------
0,11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</si>
</sst>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sz val="14"/>
      <color indexed="81"/>
      <name val="Tahoma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  <font>
      <i/>
      <sz val="9"/>
      <name val="Tahoma"/>
      <family val="2"/>
      <charset val="204"/>
    </font>
    <font>
      <sz val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 applyProtection="0">
      <alignment horizontal="right" indent="1"/>
    </xf>
    <xf numFmtId="0" fontId="1" fillId="0" borderId="0">
      <alignment horizontal="left" vertical="top"/>
    </xf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6" fillId="0" borderId="0" xfId="0" applyFont="1" applyAlignment="1">
      <alignment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3" xfId="4" applyFont="1" applyBorder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3" xfId="0" quotePrefix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0" xfId="0" applyFont="1"/>
    <xf numFmtId="0" fontId="8" fillId="0" borderId="11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1">
    <cellStyle name="Акт" xfId="1" xr:uid="{00000000-0005-0000-0000-000000000000}"/>
    <cellStyle name="ВедРесурсов" xfId="2" xr:uid="{00000000-0005-0000-0000-000001000000}"/>
    <cellStyle name="Итоги" xfId="3" xr:uid="{00000000-0005-0000-0000-000002000000}"/>
    <cellStyle name="ЛокСмета" xfId="4" xr:uid="{00000000-0005-0000-0000-000003000000}"/>
    <cellStyle name="ОбСмета" xfId="5" xr:uid="{00000000-0005-0000-0000-000004000000}"/>
    <cellStyle name="Обычный" xfId="0" builtinId="0"/>
    <cellStyle name="РесСмета" xfId="6" xr:uid="{00000000-0005-0000-0000-000006000000}"/>
    <cellStyle name="СводРасч" xfId="7" xr:uid="{00000000-0005-0000-0000-000007000000}"/>
    <cellStyle name="Список ресурсов" xfId="8" xr:uid="{00000000-0005-0000-0000-000008000000}"/>
    <cellStyle name="Титул" xfId="9" xr:uid="{00000000-0005-0000-0000-000009000000}"/>
    <cellStyle name="Хвост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11"/>
  <sheetViews>
    <sheetView showGridLines="0" tabSelected="1" zoomScale="85" zoomScaleNormal="85" workbookViewId="0">
      <selection activeCell="M14" sqref="M14"/>
    </sheetView>
  </sheetViews>
  <sheetFormatPr defaultColWidth="9.109375" defaultRowHeight="13.2" x14ac:dyDescent="0.25"/>
  <cols>
    <col min="1" max="1" width="5.5546875" style="2" customWidth="1"/>
    <col min="2" max="2" width="22.5546875" style="2" customWidth="1"/>
    <col min="3" max="3" width="46.33203125" style="2" customWidth="1"/>
    <col min="4" max="4" width="12.33203125" style="2" customWidth="1"/>
    <col min="5" max="5" width="10.88671875" style="3" customWidth="1"/>
    <col min="6" max="6" width="10.6640625" style="3" customWidth="1"/>
    <col min="7" max="7" width="10" style="3" customWidth="1"/>
    <col min="8" max="8" width="26.44140625" style="3" customWidth="1"/>
    <col min="9" max="9" width="14.88671875" style="3" customWidth="1"/>
    <col min="10" max="11" width="11" style="3" customWidth="1"/>
    <col min="12" max="12" width="10.6640625" style="3" customWidth="1"/>
    <col min="13" max="13" width="9" style="3" customWidth="1"/>
    <col min="14" max="14" width="8.6640625" style="1" customWidth="1"/>
    <col min="15" max="16384" width="9.109375" style="1"/>
  </cols>
  <sheetData>
    <row r="1" spans="1:14" ht="12.75" customHeight="1" x14ac:dyDescent="0.25">
      <c r="A1" s="20" t="s">
        <v>0</v>
      </c>
      <c r="B1" s="20" t="s">
        <v>9</v>
      </c>
      <c r="C1" s="18" t="s">
        <v>12</v>
      </c>
      <c r="D1" s="18" t="s">
        <v>10</v>
      </c>
      <c r="E1" s="26" t="s">
        <v>14</v>
      </c>
      <c r="F1" s="27"/>
      <c r="G1" s="28"/>
      <c r="H1" s="18" t="s">
        <v>1</v>
      </c>
      <c r="I1" s="26" t="s">
        <v>13</v>
      </c>
      <c r="J1" s="32"/>
      <c r="K1" s="32"/>
      <c r="L1" s="23"/>
      <c r="M1" s="22" t="s">
        <v>11</v>
      </c>
      <c r="N1" s="23"/>
    </row>
    <row r="2" spans="1:14" s="4" customFormat="1" ht="38.25" customHeight="1" x14ac:dyDescent="0.25">
      <c r="A2" s="21"/>
      <c r="B2" s="21"/>
      <c r="C2" s="21"/>
      <c r="D2" s="21"/>
      <c r="E2" s="29"/>
      <c r="F2" s="30"/>
      <c r="G2" s="31"/>
      <c r="H2" s="21"/>
      <c r="I2" s="24"/>
      <c r="J2" s="33"/>
      <c r="K2" s="33"/>
      <c r="L2" s="25"/>
      <c r="M2" s="24"/>
      <c r="N2" s="25"/>
    </row>
    <row r="3" spans="1:14" s="4" customFormat="1" ht="12.75" customHeight="1" x14ac:dyDescent="0.25">
      <c r="A3" s="21"/>
      <c r="B3" s="21"/>
      <c r="C3" s="21"/>
      <c r="D3" s="21"/>
      <c r="E3" s="6" t="s">
        <v>4</v>
      </c>
      <c r="F3" s="6" t="s">
        <v>6</v>
      </c>
      <c r="G3" s="18" t="s">
        <v>8</v>
      </c>
      <c r="H3" s="21"/>
      <c r="I3" s="18" t="s">
        <v>4</v>
      </c>
      <c r="J3" s="18" t="s">
        <v>7</v>
      </c>
      <c r="K3" s="6" t="s">
        <v>6</v>
      </c>
      <c r="L3" s="18" t="s">
        <v>8</v>
      </c>
      <c r="M3" s="20" t="s">
        <v>2</v>
      </c>
      <c r="N3" s="18" t="s">
        <v>4</v>
      </c>
    </row>
    <row r="4" spans="1:14" s="4" customFormat="1" ht="11.25" customHeight="1" x14ac:dyDescent="0.25">
      <c r="A4" s="19"/>
      <c r="B4" s="19"/>
      <c r="C4" s="19"/>
      <c r="D4" s="19"/>
      <c r="E4" s="7" t="s">
        <v>3</v>
      </c>
      <c r="F4" s="6" t="s">
        <v>5</v>
      </c>
      <c r="G4" s="19"/>
      <c r="H4" s="19"/>
      <c r="I4" s="19"/>
      <c r="J4" s="19"/>
      <c r="K4" s="6" t="s">
        <v>5</v>
      </c>
      <c r="L4" s="19"/>
      <c r="M4" s="19"/>
      <c r="N4" s="19"/>
    </row>
    <row r="5" spans="1:14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</row>
    <row r="6" spans="1:14" ht="17.850000000000001" customHeight="1" x14ac:dyDescent="0.25">
      <c r="A6" s="34" t="s">
        <v>15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79.8" x14ac:dyDescent="0.25">
      <c r="A7" s="12">
        <v>1</v>
      </c>
      <c r="B7" s="13" t="s">
        <v>16</v>
      </c>
      <c r="C7" s="14" t="s">
        <v>17</v>
      </c>
      <c r="D7" s="15">
        <v>0.17399999999999999</v>
      </c>
      <c r="E7" s="16" t="s">
        <v>18</v>
      </c>
      <c r="F7" s="16" t="s">
        <v>19</v>
      </c>
      <c r="G7" s="16" t="s">
        <v>20</v>
      </c>
      <c r="H7" s="17" t="s">
        <v>21</v>
      </c>
      <c r="I7" s="16">
        <v>3122</v>
      </c>
      <c r="J7" s="16">
        <v>3091</v>
      </c>
      <c r="K7" s="16" t="s">
        <v>22</v>
      </c>
      <c r="L7" s="16" t="str">
        <f>IF(0.174*0=0," ",TEXT(,ROUND((0.174*0*1),0)))</f>
        <v xml:space="preserve"> </v>
      </c>
      <c r="M7" s="16" t="s">
        <v>23</v>
      </c>
      <c r="N7" s="16" t="s">
        <v>24</v>
      </c>
    </row>
    <row r="8" spans="1:14" ht="148.19999999999999" x14ac:dyDescent="0.25">
      <c r="A8" s="12">
        <v>2</v>
      </c>
      <c r="B8" s="13" t="s">
        <v>25</v>
      </c>
      <c r="C8" s="14" t="s">
        <v>26</v>
      </c>
      <c r="D8" s="15">
        <v>16</v>
      </c>
      <c r="E8" s="16" t="s">
        <v>27</v>
      </c>
      <c r="F8" s="16" t="s">
        <v>28</v>
      </c>
      <c r="G8" s="16" t="s">
        <v>29</v>
      </c>
      <c r="H8" s="17" t="s">
        <v>30</v>
      </c>
      <c r="I8" s="16">
        <v>3575</v>
      </c>
      <c r="J8" s="16">
        <v>3487</v>
      </c>
      <c r="K8" s="16" t="s">
        <v>31</v>
      </c>
      <c r="L8" s="16" t="str">
        <f>IF(16*0=0," ",TEXT(,ROUND((16*0*4.28),0)))</f>
        <v xml:space="preserve"> </v>
      </c>
      <c r="M8" s="16" t="s">
        <v>32</v>
      </c>
      <c r="N8" s="16" t="s">
        <v>33</v>
      </c>
    </row>
    <row r="9" spans="1:14" x14ac:dyDescent="0.25">
      <c r="A9" s="10"/>
      <c r="B9" s="10"/>
      <c r="C9" s="10"/>
      <c r="D9" s="10"/>
      <c r="E9" s="8"/>
      <c r="F9" s="8"/>
      <c r="G9" s="8"/>
      <c r="H9" s="8"/>
      <c r="I9" s="8"/>
      <c r="J9" s="8"/>
      <c r="K9" s="8"/>
      <c r="L9" s="8"/>
      <c r="M9" s="8"/>
      <c r="N9" s="9"/>
    </row>
    <row r="11" spans="1:14" x14ac:dyDescent="0.25">
      <c r="B11" s="5"/>
    </row>
  </sheetData>
  <mergeCells count="15">
    <mergeCell ref="A6:N6"/>
    <mergeCell ref="J3:J4"/>
    <mergeCell ref="L3:L4"/>
    <mergeCell ref="N3:N4"/>
    <mergeCell ref="A1:A4"/>
    <mergeCell ref="D1:D4"/>
    <mergeCell ref="C1:C4"/>
    <mergeCell ref="B1:B4"/>
    <mergeCell ref="G3:G4"/>
    <mergeCell ref="M1:N2"/>
    <mergeCell ref="E1:G2"/>
    <mergeCell ref="I1:L2"/>
    <mergeCell ref="M3:M4"/>
    <mergeCell ref="H1:H4"/>
    <mergeCell ref="I3:I4"/>
  </mergeCells>
  <phoneticPr fontId="0" type="noConversion"/>
  <pageMargins left="0.19685039370078741" right="0.19685039370078741" top="0.19685039370078741" bottom="0.19685039370078741" header="0" footer="0"/>
  <pageSetup paperSize="9" scale="7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Лок.См.Расч.Баз.-Инд.Методом</vt:lpstr>
      <vt:lpstr>'Лок.См.Расч.Баз.-Инд.Методом'!Заголовки_для_печати</vt:lpstr>
      <vt:lpstr>'Лок.См.Расч.Баз.-Инд.Методом'!Область_печати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2011-11-18T07:56:05Z</cp:lastPrinted>
  <dcterms:created xsi:type="dcterms:W3CDTF">2003-01-28T12:33:10Z</dcterms:created>
  <dcterms:modified xsi:type="dcterms:W3CDTF">2019-03-12T08:08:02Z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