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75" windowWidth="11340" windowHeight="9345"/>
  </bookViews>
  <sheets>
    <sheet name="Локальная смета" sheetId="1" r:id="rId1"/>
  </sheets>
  <definedNames>
    <definedName name="Constr" localSheetId="0">'Локальная смета'!$A$1</definedName>
    <definedName name="FOT" localSheetId="0">'Локальная смета'!$C$19</definedName>
    <definedName name="Ind" localSheetId="0">'Локальная смета'!$D$9</definedName>
    <definedName name="Obj" localSheetId="0">'Локальная смета'!#REF!</definedName>
    <definedName name="Obosn" localSheetId="0">'Локальная смета'!$C$15</definedName>
    <definedName name="SmPr" localSheetId="0">'Локальная смета'!$C$16</definedName>
    <definedName name="_xlnm.Print_Titles" localSheetId="0">'Локальная смета'!$27:$27</definedName>
  </definedNames>
  <calcPr calcId="125725"/>
</workbook>
</file>

<file path=xl/calcChain.xml><?xml version="1.0" encoding="utf-8"?>
<calcChain xmlns="http://schemas.openxmlformats.org/spreadsheetml/2006/main">
  <c r="K56" i="1"/>
  <c r="K49"/>
  <c r="K48"/>
  <c r="J32"/>
  <c r="J45"/>
  <c r="K61" l="1"/>
  <c r="K62"/>
</calcChain>
</file>

<file path=xl/sharedStrings.xml><?xml version="1.0" encoding="utf-8"?>
<sst xmlns="http://schemas.openxmlformats.org/spreadsheetml/2006/main" count="112" uniqueCount="83">
  <si>
    <t>(наименование стройки)</t>
  </si>
  <si>
    <t xml:space="preserve">ЛОКАЛЬНЫЙ СМЕТНЫЙ РАСЧЕТ № </t>
  </si>
  <si>
    <t>(локальная смета)</t>
  </si>
  <si>
    <t xml:space="preserve">на </t>
  </si>
  <si>
    <t>(наименование работ и затрат, наименование объекта)</t>
  </si>
  <si>
    <t>№ пп</t>
  </si>
  <si>
    <t>Наименование</t>
  </si>
  <si>
    <t>Ед. изм.</t>
  </si>
  <si>
    <t>Кол.</t>
  </si>
  <si>
    <t>Всего</t>
  </si>
  <si>
    <t>Осн.З/п</t>
  </si>
  <si>
    <t>В том числе</t>
  </si>
  <si>
    <t>Обоснование</t>
  </si>
  <si>
    <t>Эк.Маш.</t>
  </si>
  <si>
    <t>З/пМех</t>
  </si>
  <si>
    <t xml:space="preserve">Основание: </t>
  </si>
  <si>
    <t>СОГЛАСОВАНО:</t>
  </si>
  <si>
    <t>УТВЕРЖДАЮ:</t>
  </si>
  <si>
    <t>Стоимость единицы, руб.</t>
  </si>
  <si>
    <t>Общая стоимость, руб.</t>
  </si>
  <si>
    <t>________________</t>
  </si>
  <si>
    <t xml:space="preserve">                           Раздел 1. Новый Раздел</t>
  </si>
  <si>
    <t>ТЕРр67-1-2</t>
  </si>
  <si>
    <t>100 м</t>
  </si>
  <si>
    <r>
      <t>Демонтаж: шнура на роликах</t>
    </r>
    <r>
      <rPr>
        <i/>
        <sz val="7"/>
        <rFont val="Arial"/>
        <family val="2"/>
        <charset val="204"/>
      </rPr>
      <t xml:space="preserve">
ИНДЕКС К ПОЗИЦИИ(справочно):
ТЕР  СМР=5,52
НР (87 руб.): 85% от ФОТ
СП (56 руб.): 65%*0,85 от ФОТ</t>
    </r>
  </si>
  <si>
    <r>
      <t>6</t>
    </r>
    <r>
      <rPr>
        <i/>
        <sz val="6"/>
        <rFont val="Arial"/>
        <family val="2"/>
        <charset val="204"/>
      </rPr>
      <t xml:space="preserve">
600/100</t>
    </r>
  </si>
  <si>
    <t>ТЕРм08-02-413-01</t>
  </si>
  <si>
    <t>100 м трубок</t>
  </si>
  <si>
    <r>
      <t>Провод, количество проводов в резинобитумной трубке: до 2, сечение провода до 6 мм2</t>
    </r>
    <r>
      <rPr>
        <i/>
        <sz val="7"/>
        <rFont val="Arial"/>
        <family val="2"/>
        <charset val="204"/>
      </rPr>
      <t xml:space="preserve">
ИНДЕКС К ПОЗИЦИИ(справочно):
ТЕР  СМР=5,52
НР (868 руб.): 95% от ФОТ
СП (505 руб.): 65%*0,85 от ФОТ</t>
    </r>
  </si>
  <si>
    <t>ТЕРр67-8-2</t>
  </si>
  <si>
    <t>100 шт.</t>
  </si>
  <si>
    <r>
      <t>Смена светильников: с люминесцентными лампами</t>
    </r>
    <r>
      <rPr>
        <i/>
        <sz val="7"/>
        <rFont val="Arial"/>
        <family val="2"/>
        <charset val="204"/>
      </rPr>
      <t xml:space="preserve">
ИНДЕКС К ПОЗИЦИИ(справочно):
ТЕР  СМР=5,52
НР (633 руб.): 85% от ФОТ
СП (412 руб.): 65%*0,85 от ФОТ</t>
    </r>
  </si>
  <si>
    <r>
      <t>0,6</t>
    </r>
    <r>
      <rPr>
        <i/>
        <sz val="6"/>
        <rFont val="Arial"/>
        <family val="2"/>
        <charset val="204"/>
      </rPr>
      <t xml:space="preserve">
60/100</t>
    </r>
  </si>
  <si>
    <t xml:space="preserve">                           Раздел 2. Материалы</t>
  </si>
  <si>
    <t>Прайс-лист ЧП Мартюшев Е.А.</t>
  </si>
  <si>
    <t>Светильник TLWP 235 PS (без ламп)</t>
  </si>
  <si>
    <t>шт</t>
  </si>
  <si>
    <t>Лампа РL 35W755</t>
  </si>
  <si>
    <t>Кабель ВВГ 3Х1,5</t>
  </si>
  <si>
    <t>м</t>
  </si>
  <si>
    <t>Труба гофр. ПВХ лег. с пр. - 20 мм</t>
  </si>
  <si>
    <t>Итоги по смете:</t>
  </si>
  <si>
    <t xml:space="preserve">  Итоги по Строительным работам</t>
  </si>
  <si>
    <t xml:space="preserve">    Материалы</t>
  </si>
  <si>
    <t xml:space="preserve">    Итого</t>
  </si>
  <si>
    <t xml:space="preserve">  Итоги по Монтажным работам</t>
  </si>
  <si>
    <t xml:space="preserve">    Итоги по позициям, введенным в ценах 2001г.</t>
  </si>
  <si>
    <t xml:space="preserve">      Электромонтажные работы (ремонтно-строительные)</t>
  </si>
  <si>
    <t xml:space="preserve">      Электромонтажные работы на других объектах</t>
  </si>
  <si>
    <t xml:space="preserve">      Итого</t>
  </si>
  <si>
    <t xml:space="preserve">      Всего с учетом " СМР=5,52"</t>
  </si>
  <si>
    <t xml:space="preserve">    Итоги по позициям, введенным в текущих ценах</t>
  </si>
  <si>
    <t xml:space="preserve">  Итого</t>
  </si>
  <si>
    <t xml:space="preserve">  НДС 18%</t>
  </si>
  <si>
    <t xml:space="preserve">  ВСЕГО по смете</t>
  </si>
  <si>
    <t>Новая стройка</t>
  </si>
  <si>
    <t>___________________________124387,34</t>
  </si>
  <si>
    <t>руб.</t>
  </si>
  <si>
    <t>___________________________0</t>
  </si>
  <si>
    <t>Составил: ___________________________</t>
  </si>
  <si>
    <t>(должность, подпись, расшифровка)</t>
  </si>
  <si>
    <t>Проверил: ___________________________</t>
  </si>
  <si>
    <t>Заказчик:  ___________________________</t>
  </si>
  <si>
    <t>М.П.</t>
  </si>
  <si>
    <t>Подрядчик:  ___________________________</t>
  </si>
  <si>
    <t>Инвестор:  ___________________________</t>
  </si>
  <si>
    <t>Сдал: ___________________________</t>
  </si>
  <si>
    <t>Принял: ___________________________</t>
  </si>
  <si>
    <t>Средства 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</si>
  <si>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</si>
  <si>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_______________________________________________________________________________________________235,8</t>
  </si>
  <si>
    <t>чел.час</t>
  </si>
  <si>
    <t>Сметная стоимость _______________________________________________________________________________________________</t>
  </si>
  <si>
    <t xml:space="preserve">      монтажных работ _______________________________________________________________________________________________</t>
  </si>
  <si>
    <t>_______________________________________________________________________________________________65333</t>
  </si>
  <si>
    <t xml:space="preserve">      строительных работ _______________________________________________________________________________________________</t>
  </si>
  <si>
    <t>_______________________________________________________________________________________________40080</t>
  </si>
  <si>
    <t xml:space="preserve">Замена светильников в помещениях ЦРП </t>
  </si>
  <si>
    <t>Составлен(а) в текущих (прогнозных) ценах по состоянию на 2 квартал 2013 г.</t>
  </si>
  <si>
    <t>" _____ " ________________ 2013 г.</t>
  </si>
  <si>
    <t>"______ " _______________2013 г.</t>
  </si>
  <si>
    <t>НР</t>
  </si>
  <si>
    <t>СП</t>
  </si>
</sst>
</file>

<file path=xl/styles.xml><?xml version="1.0" encoding="utf-8"?>
<styleSheet xmlns="http://schemas.openxmlformats.org/spreadsheetml/2006/main">
  <fonts count="18">
    <font>
      <sz val="10"/>
      <name val="Arial Cyr"/>
      <charset val="204"/>
    </font>
    <font>
      <sz val="8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i/>
      <sz val="11"/>
      <name val="Arial"/>
      <family val="2"/>
      <charset val="204"/>
    </font>
    <font>
      <i/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i/>
      <sz val="10"/>
      <name val="Arial"/>
      <family val="2"/>
      <charset val="204"/>
    </font>
    <font>
      <i/>
      <sz val="9"/>
      <name val="Arial"/>
      <family val="2"/>
      <charset val="204"/>
    </font>
    <font>
      <b/>
      <sz val="9"/>
      <name val="Arial"/>
      <family val="2"/>
      <charset val="204"/>
    </font>
    <font>
      <i/>
      <sz val="7"/>
      <name val="Arial"/>
      <family val="2"/>
      <charset val="204"/>
    </font>
    <font>
      <i/>
      <sz val="6"/>
      <name val="Arial"/>
      <family val="2"/>
      <charset val="204"/>
    </font>
    <font>
      <b/>
      <sz val="8"/>
      <color indexed="10"/>
      <name val="Arial"/>
      <family val="2"/>
      <charset val="204"/>
    </font>
    <font>
      <sz val="8"/>
      <color indexed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Alignment="1">
      <alignment horizontal="left" vertical="top"/>
    </xf>
    <xf numFmtId="49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right" vertical="top"/>
    </xf>
    <xf numFmtId="0" fontId="5" fillId="0" borderId="0" xfId="0" applyFont="1"/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right" vertical="top"/>
    </xf>
    <xf numFmtId="0" fontId="7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right" vertical="top"/>
    </xf>
    <xf numFmtId="0" fontId="8" fillId="0" borderId="0" xfId="0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right" vertical="top"/>
    </xf>
    <xf numFmtId="0" fontId="4" fillId="0" borderId="0" xfId="0" applyFont="1" applyAlignment="1">
      <alignment horizontal="center" vertical="top"/>
    </xf>
    <xf numFmtId="0" fontId="6" fillId="0" borderId="0" xfId="0" applyFont="1" applyFill="1" applyBorder="1" applyAlignment="1">
      <alignment horizontal="right" vertical="top"/>
    </xf>
    <xf numFmtId="0" fontId="6" fillId="0" borderId="1" xfId="0" applyFont="1" applyBorder="1" applyAlignment="1">
      <alignment horizontal="left" vertical="top"/>
    </xf>
    <xf numFmtId="0" fontId="6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right" vertical="top"/>
    </xf>
    <xf numFmtId="0" fontId="6" fillId="0" borderId="1" xfId="0" applyFont="1" applyBorder="1" applyAlignment="1">
      <alignment horizontal="right" vertical="top"/>
    </xf>
    <xf numFmtId="0" fontId="3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49" fontId="12" fillId="0" borderId="0" xfId="0" applyNumberFormat="1" applyFont="1" applyAlignment="1">
      <alignment horizontal="left" vertical="top"/>
    </xf>
    <xf numFmtId="0" fontId="4" fillId="0" borderId="0" xfId="0" applyFont="1" applyAlignme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 vertical="top"/>
    </xf>
    <xf numFmtId="49" fontId="6" fillId="0" borderId="0" xfId="0" applyNumberFormat="1" applyFont="1" applyAlignment="1">
      <alignment horizontal="left" vertical="top"/>
    </xf>
    <xf numFmtId="0" fontId="6" fillId="0" borderId="0" xfId="0" applyFont="1"/>
    <xf numFmtId="0" fontId="6" fillId="0" borderId="0" xfId="0" applyFont="1" applyAlignment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6" fillId="0" borderId="0" xfId="0" applyFont="1" applyAlignment="1">
      <alignment horizontal="left" vertical="top"/>
    </xf>
    <xf numFmtId="49" fontId="13" fillId="0" borderId="2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right" vertical="top"/>
    </xf>
    <xf numFmtId="0" fontId="13" fillId="0" borderId="2" xfId="0" applyFont="1" applyBorder="1" applyAlignment="1">
      <alignment horizontal="center" vertical="top"/>
    </xf>
    <xf numFmtId="0" fontId="13" fillId="0" borderId="2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/>
    </xf>
    <xf numFmtId="0" fontId="10" fillId="0" borderId="2" xfId="0" applyFont="1" applyBorder="1" applyAlignment="1">
      <alignment horizontal="right" vertical="top"/>
    </xf>
    <xf numFmtId="0" fontId="4" fillId="0" borderId="2" xfId="0" applyFont="1" applyBorder="1" applyAlignment="1">
      <alignment horizontal="right" vertical="top" wrapText="1"/>
    </xf>
    <xf numFmtId="0" fontId="10" fillId="0" borderId="2" xfId="0" applyFont="1" applyBorder="1" applyAlignment="1">
      <alignment horizontal="right" vertical="top" wrapText="1"/>
    </xf>
    <xf numFmtId="0" fontId="16" fillId="0" borderId="2" xfId="0" applyFont="1" applyBorder="1" applyAlignment="1">
      <alignment horizontal="right" vertical="top"/>
    </xf>
    <xf numFmtId="0" fontId="17" fillId="0" borderId="2" xfId="0" applyFont="1" applyBorder="1" applyAlignment="1">
      <alignment horizontal="right" vertical="top" wrapText="1"/>
    </xf>
    <xf numFmtId="0" fontId="17" fillId="0" borderId="2" xfId="0" applyFont="1" applyBorder="1" applyAlignment="1">
      <alignment horizontal="right" vertical="top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0" fillId="0" borderId="2" xfId="0" applyBorder="1" applyAlignment="1">
      <alignment vertical="top" wrapText="1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1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N100"/>
  <sheetViews>
    <sheetView showGridLines="0" tabSelected="1" topLeftCell="A28" zoomScaleSheetLayoutView="75" workbookViewId="0">
      <selection activeCell="K57" sqref="K57"/>
    </sheetView>
  </sheetViews>
  <sheetFormatPr defaultRowHeight="12.75" outlineLevelRow="2"/>
  <cols>
    <col min="1" max="1" width="4.5703125" style="10" customWidth="1"/>
    <col min="2" max="2" width="14.42578125" style="2" customWidth="1"/>
    <col min="3" max="3" width="40.7109375" style="3" customWidth="1"/>
    <col min="4" max="4" width="13.85546875" style="4" customWidth="1"/>
    <col min="5" max="5" width="16.42578125" style="5" customWidth="1"/>
    <col min="6" max="6" width="8.140625" style="6" customWidth="1"/>
    <col min="7" max="9" width="7.140625" style="6" customWidth="1"/>
    <col min="10" max="10" width="8.140625" style="6" customWidth="1"/>
    <col min="11" max="13" width="7.140625" style="6" customWidth="1"/>
    <col min="14" max="16384" width="9.140625" style="7"/>
  </cols>
  <sheetData>
    <row r="1" spans="1:14" outlineLevel="2">
      <c r="A1" s="1" t="s">
        <v>16</v>
      </c>
      <c r="J1" s="1" t="s">
        <v>17</v>
      </c>
    </row>
    <row r="2" spans="1:14" outlineLevel="1">
      <c r="A2" s="8"/>
      <c r="J2" s="8"/>
    </row>
    <row r="3" spans="1:14" outlineLevel="1">
      <c r="A3" s="8"/>
      <c r="J3" s="8"/>
    </row>
    <row r="4" spans="1:14" outlineLevel="1">
      <c r="A4" s="8" t="s">
        <v>20</v>
      </c>
      <c r="J4" s="8" t="s">
        <v>20</v>
      </c>
    </row>
    <row r="5" spans="1:14" outlineLevel="1">
      <c r="A5" s="9" t="s">
        <v>79</v>
      </c>
      <c r="J5" s="9" t="s">
        <v>80</v>
      </c>
    </row>
    <row r="6" spans="1:14" ht="14.25">
      <c r="C6" s="11"/>
      <c r="D6" s="12" t="s">
        <v>55</v>
      </c>
      <c r="E6" s="12"/>
      <c r="F6" s="13"/>
      <c r="G6" s="13"/>
      <c r="H6" s="12"/>
      <c r="I6" s="13"/>
      <c r="J6" s="13"/>
    </row>
    <row r="7" spans="1:14" ht="14.25">
      <c r="C7" s="9"/>
      <c r="D7" s="10"/>
      <c r="E7" s="14" t="s">
        <v>0</v>
      </c>
      <c r="F7" s="15"/>
      <c r="G7" s="15"/>
      <c r="I7" s="16"/>
    </row>
    <row r="8" spans="1:14" ht="14.25">
      <c r="C8" s="9"/>
      <c r="D8" s="10"/>
      <c r="E8" s="14"/>
      <c r="F8" s="15"/>
      <c r="G8" s="15"/>
      <c r="I8" s="16"/>
    </row>
    <row r="9" spans="1:14" ht="15.75">
      <c r="C9" s="9"/>
      <c r="D9" s="17" t="s">
        <v>1</v>
      </c>
    </row>
    <row r="10" spans="1:14" ht="14.25">
      <c r="C10" s="9"/>
      <c r="D10" s="18" t="s">
        <v>2</v>
      </c>
      <c r="I10" s="19"/>
    </row>
    <row r="11" spans="1:14">
      <c r="C11" s="20"/>
      <c r="D11" s="10"/>
      <c r="E11" s="21"/>
      <c r="F11" s="22"/>
      <c r="G11" s="22"/>
      <c r="I11" s="23"/>
    </row>
    <row r="12" spans="1:14" ht="14.25">
      <c r="B12" s="24" t="s">
        <v>3</v>
      </c>
      <c r="C12" s="25" t="s">
        <v>77</v>
      </c>
      <c r="D12" s="12"/>
      <c r="E12" s="26"/>
      <c r="F12" s="27"/>
      <c r="G12" s="27"/>
      <c r="H12" s="28"/>
      <c r="I12" s="13"/>
      <c r="J12" s="13"/>
    </row>
    <row r="13" spans="1:14" ht="14.25">
      <c r="C13" s="29"/>
      <c r="D13" s="10"/>
      <c r="E13" s="30" t="s">
        <v>4</v>
      </c>
      <c r="G13" s="15"/>
      <c r="H13" s="18"/>
      <c r="I13" s="15"/>
      <c r="J13" s="15"/>
    </row>
    <row r="14" spans="1:14">
      <c r="A14" s="31"/>
      <c r="B14" s="32"/>
      <c r="C14" s="9"/>
      <c r="D14" s="10"/>
      <c r="E14" s="33"/>
    </row>
    <row r="15" spans="1:14" ht="14.25">
      <c r="C15" s="34" t="s">
        <v>15</v>
      </c>
      <c r="D15" s="10"/>
      <c r="E15" s="23"/>
      <c r="I15" s="34"/>
      <c r="J15" s="34"/>
      <c r="N15" s="35"/>
    </row>
    <row r="16" spans="1:14" s="37" customFormat="1" ht="14.25">
      <c r="A16" s="18"/>
      <c r="B16" s="36"/>
      <c r="C16" s="34" t="s">
        <v>72</v>
      </c>
      <c r="D16" s="35"/>
      <c r="E16" s="66" t="s">
        <v>56</v>
      </c>
      <c r="F16" s="67"/>
      <c r="G16" s="44" t="s">
        <v>57</v>
      </c>
      <c r="H16" s="35"/>
      <c r="I16" s="34"/>
      <c r="J16" s="34"/>
      <c r="K16" s="35"/>
      <c r="L16" s="35"/>
      <c r="M16" s="35"/>
    </row>
    <row r="17" spans="1:13" s="37" customFormat="1" ht="14.25" outlineLevel="1">
      <c r="A17" s="18"/>
      <c r="B17" s="36"/>
      <c r="C17" s="34" t="s">
        <v>75</v>
      </c>
      <c r="D17" s="35"/>
      <c r="E17" s="66" t="s">
        <v>76</v>
      </c>
      <c r="F17" s="67"/>
      <c r="G17" s="44" t="s">
        <v>57</v>
      </c>
      <c r="H17" s="35"/>
      <c r="I17" s="34"/>
      <c r="J17" s="34"/>
      <c r="K17" s="35"/>
      <c r="L17" s="35"/>
      <c r="M17" s="35"/>
    </row>
    <row r="18" spans="1:13" s="37" customFormat="1" ht="14.25" outlineLevel="1">
      <c r="A18" s="18"/>
      <c r="B18" s="36"/>
      <c r="C18" s="34" t="s">
        <v>73</v>
      </c>
      <c r="D18" s="35"/>
      <c r="E18" s="66" t="s">
        <v>74</v>
      </c>
      <c r="F18" s="67"/>
      <c r="G18" s="44" t="s">
        <v>57</v>
      </c>
      <c r="H18" s="35"/>
      <c r="I18" s="34"/>
      <c r="J18" s="34"/>
      <c r="K18" s="35"/>
      <c r="L18" s="35"/>
      <c r="M18" s="35"/>
    </row>
    <row r="19" spans="1:13" s="37" customFormat="1" ht="14.25">
      <c r="A19" s="18"/>
      <c r="B19" s="36"/>
      <c r="C19" s="34" t="s">
        <v>68</v>
      </c>
      <c r="D19" s="18"/>
      <c r="E19" s="66" t="s">
        <v>58</v>
      </c>
      <c r="F19" s="67"/>
      <c r="G19" s="44" t="s">
        <v>57</v>
      </c>
      <c r="H19" s="35"/>
      <c r="I19" s="34"/>
      <c r="J19" s="34"/>
      <c r="K19" s="35"/>
      <c r="L19" s="35"/>
      <c r="M19" s="35"/>
    </row>
    <row r="20" spans="1:13" s="37" customFormat="1" ht="14.25" outlineLevel="1">
      <c r="A20" s="18"/>
      <c r="B20" s="36"/>
      <c r="C20" s="34" t="s">
        <v>69</v>
      </c>
      <c r="D20" s="18"/>
      <c r="E20" s="66" t="s">
        <v>70</v>
      </c>
      <c r="F20" s="67"/>
      <c r="G20" s="44" t="s">
        <v>71</v>
      </c>
      <c r="H20" s="35"/>
      <c r="I20" s="34"/>
      <c r="J20" s="34"/>
      <c r="K20" s="35"/>
      <c r="L20" s="35"/>
      <c r="M20" s="35"/>
    </row>
    <row r="21" spans="1:13" ht="14.25">
      <c r="C21" s="38" t="s">
        <v>78</v>
      </c>
      <c r="D21" s="10"/>
      <c r="E21" s="23"/>
    </row>
    <row r="22" spans="1:13">
      <c r="C22" s="9"/>
      <c r="D22" s="10"/>
      <c r="E22" s="23"/>
    </row>
    <row r="23" spans="1:13">
      <c r="C23" s="9"/>
      <c r="D23" s="10"/>
      <c r="E23" s="23"/>
    </row>
    <row r="24" spans="1:13" ht="12.75" customHeight="1">
      <c r="A24" s="60" t="s">
        <v>5</v>
      </c>
      <c r="B24" s="62" t="s">
        <v>12</v>
      </c>
      <c r="C24" s="60" t="s">
        <v>6</v>
      </c>
      <c r="D24" s="60" t="s">
        <v>7</v>
      </c>
      <c r="E24" s="60" t="s">
        <v>8</v>
      </c>
      <c r="F24" s="60" t="s">
        <v>18</v>
      </c>
      <c r="G24" s="72"/>
      <c r="H24" s="72"/>
      <c r="I24" s="72"/>
      <c r="J24" s="60" t="s">
        <v>19</v>
      </c>
      <c r="K24" s="72"/>
      <c r="L24" s="72"/>
      <c r="M24" s="72"/>
    </row>
    <row r="25" spans="1:13" ht="13.5" customHeight="1">
      <c r="A25" s="72"/>
      <c r="B25" s="63"/>
      <c r="C25" s="61"/>
      <c r="D25" s="60"/>
      <c r="E25" s="60"/>
      <c r="F25" s="60" t="s">
        <v>9</v>
      </c>
      <c r="G25" s="60" t="s">
        <v>11</v>
      </c>
      <c r="H25" s="72"/>
      <c r="I25" s="72"/>
      <c r="J25" s="60" t="s">
        <v>9</v>
      </c>
      <c r="K25" s="60" t="s">
        <v>11</v>
      </c>
      <c r="L25" s="72"/>
      <c r="M25" s="72"/>
    </row>
    <row r="26" spans="1:13" ht="24">
      <c r="A26" s="72"/>
      <c r="B26" s="63"/>
      <c r="C26" s="61"/>
      <c r="D26" s="60"/>
      <c r="E26" s="60"/>
      <c r="F26" s="72"/>
      <c r="G26" s="39" t="s">
        <v>10</v>
      </c>
      <c r="H26" s="39" t="s">
        <v>13</v>
      </c>
      <c r="I26" s="39" t="s">
        <v>14</v>
      </c>
      <c r="J26" s="72"/>
      <c r="K26" s="39" t="s">
        <v>10</v>
      </c>
      <c r="L26" s="39" t="s">
        <v>13</v>
      </c>
      <c r="M26" s="39" t="s">
        <v>14</v>
      </c>
    </row>
    <row r="27" spans="1:13">
      <c r="A27" s="41">
        <v>1</v>
      </c>
      <c r="B27" s="42">
        <v>2</v>
      </c>
      <c r="C27" s="39">
        <v>3</v>
      </c>
      <c r="D27" s="39">
        <v>4</v>
      </c>
      <c r="E27" s="43">
        <v>5</v>
      </c>
      <c r="F27" s="40">
        <v>6</v>
      </c>
      <c r="G27" s="40">
        <v>7</v>
      </c>
      <c r="H27" s="40">
        <v>8</v>
      </c>
      <c r="I27" s="40">
        <v>9</v>
      </c>
      <c r="J27" s="40">
        <v>10</v>
      </c>
      <c r="K27" s="40">
        <v>11</v>
      </c>
      <c r="L27" s="40">
        <v>12</v>
      </c>
      <c r="M27" s="40">
        <v>13</v>
      </c>
    </row>
    <row r="28" spans="1:13" ht="19.149999999999999" customHeight="1">
      <c r="A28" s="73" t="s">
        <v>21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</row>
    <row r="29" spans="1:13" ht="51">
      <c r="A29" s="41">
        <v>6</v>
      </c>
      <c r="B29" s="45" t="s">
        <v>22</v>
      </c>
      <c r="C29" s="46" t="s">
        <v>24</v>
      </c>
      <c r="D29" s="43" t="s">
        <v>23</v>
      </c>
      <c r="E29" s="47" t="s">
        <v>25</v>
      </c>
      <c r="F29" s="48">
        <v>14.85</v>
      </c>
      <c r="G29" s="48">
        <v>14.85</v>
      </c>
      <c r="H29" s="48"/>
      <c r="I29" s="48"/>
      <c r="J29" s="48">
        <v>89</v>
      </c>
      <c r="K29" s="48">
        <v>89</v>
      </c>
      <c r="L29" s="48"/>
      <c r="M29" s="48"/>
    </row>
    <row r="30" spans="1:13" ht="75">
      <c r="A30" s="41">
        <v>3</v>
      </c>
      <c r="B30" s="45" t="s">
        <v>26</v>
      </c>
      <c r="C30" s="46" t="s">
        <v>28</v>
      </c>
      <c r="D30" s="43" t="s">
        <v>27</v>
      </c>
      <c r="E30" s="47" t="s">
        <v>25</v>
      </c>
      <c r="F30" s="48">
        <v>1307.71</v>
      </c>
      <c r="G30" s="48">
        <v>130.49</v>
      </c>
      <c r="H30" s="48">
        <v>46.36</v>
      </c>
      <c r="I30" s="48">
        <v>1.95</v>
      </c>
      <c r="J30" s="48">
        <v>7846</v>
      </c>
      <c r="K30" s="48">
        <v>783</v>
      </c>
      <c r="L30" s="48">
        <v>278</v>
      </c>
      <c r="M30" s="48">
        <v>12</v>
      </c>
    </row>
    <row r="31" spans="1:13" ht="63">
      <c r="A31" s="41">
        <v>1</v>
      </c>
      <c r="B31" s="45" t="s">
        <v>29</v>
      </c>
      <c r="C31" s="46" t="s">
        <v>31</v>
      </c>
      <c r="D31" s="43" t="s">
        <v>30</v>
      </c>
      <c r="E31" s="47" t="s">
        <v>32</v>
      </c>
      <c r="F31" s="48">
        <v>1081.51</v>
      </c>
      <c r="G31" s="48">
        <v>1079.4100000000001</v>
      </c>
      <c r="H31" s="48">
        <v>2.1</v>
      </c>
      <c r="I31" s="48">
        <v>0.61</v>
      </c>
      <c r="J31" s="48">
        <v>649</v>
      </c>
      <c r="K31" s="48">
        <v>648</v>
      </c>
      <c r="L31" s="48">
        <v>1</v>
      </c>
      <c r="M31" s="48"/>
    </row>
    <row r="32" spans="1:13">
      <c r="A32" s="41"/>
      <c r="B32" s="45"/>
      <c r="C32" s="46"/>
      <c r="D32" s="43"/>
      <c r="E32" s="47"/>
      <c r="F32" s="48"/>
      <c r="G32" s="48"/>
      <c r="H32" s="48"/>
      <c r="I32" s="48"/>
      <c r="J32" s="56">
        <f>SUM(J29:J31)</f>
        <v>8584</v>
      </c>
      <c r="K32" s="48"/>
      <c r="L32" s="48"/>
      <c r="M32" s="48"/>
    </row>
    <row r="33" spans="1:13">
      <c r="A33" s="41"/>
      <c r="B33" s="45"/>
      <c r="C33" s="59"/>
      <c r="D33" s="43"/>
      <c r="E33" s="47"/>
      <c r="F33" s="48"/>
      <c r="G33" s="48"/>
      <c r="H33" s="48"/>
      <c r="I33" s="48"/>
      <c r="J33" s="56">
        <v>1.1499999999999999</v>
      </c>
      <c r="K33" s="48"/>
      <c r="L33" s="48"/>
      <c r="M33" s="48"/>
    </row>
    <row r="34" spans="1:13">
      <c r="A34" s="41"/>
      <c r="B34" s="45"/>
      <c r="C34" s="59"/>
      <c r="D34" s="43"/>
      <c r="E34" s="47"/>
      <c r="F34" s="48"/>
      <c r="G34" s="48"/>
      <c r="H34" s="48"/>
      <c r="I34" s="48"/>
      <c r="J34" s="56">
        <v>8814</v>
      </c>
      <c r="K34" s="48"/>
      <c r="L34" s="48"/>
      <c r="M34" s="48"/>
    </row>
    <row r="35" spans="1:13">
      <c r="A35" s="41"/>
      <c r="B35" s="45"/>
      <c r="C35" s="59"/>
      <c r="D35" s="43"/>
      <c r="E35" s="47"/>
      <c r="F35" s="48"/>
      <c r="G35" s="48"/>
      <c r="H35" s="48"/>
      <c r="I35" s="48"/>
      <c r="J35" s="56">
        <v>1589</v>
      </c>
      <c r="K35" s="48"/>
      <c r="L35" s="48"/>
      <c r="M35" s="48"/>
    </row>
    <row r="36" spans="1:13">
      <c r="A36" s="41"/>
      <c r="B36" s="45"/>
      <c r="C36" s="59"/>
      <c r="D36" s="43"/>
      <c r="E36" s="47"/>
      <c r="F36" s="48"/>
      <c r="G36" s="48"/>
      <c r="H36" s="48"/>
      <c r="I36" s="48" t="s">
        <v>81</v>
      </c>
      <c r="J36" s="56">
        <v>974</v>
      </c>
      <c r="K36" s="48"/>
      <c r="L36" s="48"/>
      <c r="M36" s="48"/>
    </row>
    <row r="37" spans="1:13">
      <c r="A37" s="41"/>
      <c r="B37" s="45"/>
      <c r="C37" s="46"/>
      <c r="D37" s="43"/>
      <c r="E37" s="47"/>
      <c r="F37" s="48"/>
      <c r="G37" s="48"/>
      <c r="H37" s="48"/>
      <c r="I37" s="48" t="s">
        <v>82</v>
      </c>
      <c r="J37" s="56">
        <v>5.52</v>
      </c>
      <c r="K37" s="48"/>
      <c r="L37" s="48"/>
      <c r="M37" s="48"/>
    </row>
    <row r="38" spans="1:13">
      <c r="A38" s="41"/>
      <c r="B38" s="45"/>
      <c r="C38" s="46"/>
      <c r="D38" s="43"/>
      <c r="E38" s="47"/>
      <c r="F38" s="48"/>
      <c r="G38" s="48"/>
      <c r="H38" s="48"/>
      <c r="I38" s="48"/>
      <c r="J38" s="56">
        <v>62801</v>
      </c>
      <c r="K38" s="48"/>
      <c r="L38" s="48"/>
      <c r="M38" s="48"/>
    </row>
    <row r="39" spans="1:13" ht="19.149999999999999" customHeight="1">
      <c r="A39" s="73" t="s">
        <v>33</v>
      </c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</row>
    <row r="40" spans="1:13" ht="24">
      <c r="A40" s="49">
        <v>5</v>
      </c>
      <c r="B40" s="45" t="s">
        <v>34</v>
      </c>
      <c r="C40" s="50" t="s">
        <v>35</v>
      </c>
      <c r="D40" s="51" t="s">
        <v>36</v>
      </c>
      <c r="E40" s="52">
        <v>60</v>
      </c>
      <c r="F40" s="53">
        <v>450</v>
      </c>
      <c r="G40" s="48"/>
      <c r="H40" s="48"/>
      <c r="I40" s="48"/>
      <c r="J40" s="53">
        <v>27000</v>
      </c>
      <c r="K40" s="48"/>
      <c r="L40" s="48"/>
      <c r="M40" s="48"/>
    </row>
    <row r="41" spans="1:13" ht="24">
      <c r="A41" s="49">
        <v>7</v>
      </c>
      <c r="B41" s="45" t="s">
        <v>34</v>
      </c>
      <c r="C41" s="50" t="s">
        <v>37</v>
      </c>
      <c r="D41" s="51" t="s">
        <v>36</v>
      </c>
      <c r="E41" s="52">
        <v>120</v>
      </c>
      <c r="F41" s="53">
        <v>25</v>
      </c>
      <c r="G41" s="48"/>
      <c r="H41" s="48"/>
      <c r="I41" s="48"/>
      <c r="J41" s="53">
        <v>3000</v>
      </c>
      <c r="K41" s="48"/>
      <c r="L41" s="48"/>
      <c r="M41" s="48"/>
    </row>
    <row r="42" spans="1:13" ht="24">
      <c r="A42" s="49">
        <v>8</v>
      </c>
      <c r="B42" s="45" t="s">
        <v>34</v>
      </c>
      <c r="C42" s="50" t="s">
        <v>38</v>
      </c>
      <c r="D42" s="51" t="s">
        <v>39</v>
      </c>
      <c r="E42" s="52">
        <v>115</v>
      </c>
      <c r="F42" s="53">
        <v>16.8</v>
      </c>
      <c r="G42" s="48"/>
      <c r="H42" s="48"/>
      <c r="I42" s="48"/>
      <c r="J42" s="53">
        <v>1932</v>
      </c>
      <c r="K42" s="48"/>
      <c r="L42" s="48"/>
      <c r="M42" s="48"/>
    </row>
    <row r="43" spans="1:13" ht="24">
      <c r="A43" s="49">
        <v>9</v>
      </c>
      <c r="B43" s="45" t="s">
        <v>34</v>
      </c>
      <c r="C43" s="50" t="s">
        <v>38</v>
      </c>
      <c r="D43" s="51" t="s">
        <v>39</v>
      </c>
      <c r="E43" s="52">
        <v>485</v>
      </c>
      <c r="F43" s="53">
        <v>16.8</v>
      </c>
      <c r="G43" s="48"/>
      <c r="H43" s="48"/>
      <c r="I43" s="48"/>
      <c r="J43" s="53">
        <v>8148</v>
      </c>
      <c r="K43" s="48"/>
      <c r="L43" s="48"/>
      <c r="M43" s="48"/>
    </row>
    <row r="44" spans="1:13" ht="24">
      <c r="A44" s="49">
        <v>4</v>
      </c>
      <c r="B44" s="45" t="s">
        <v>34</v>
      </c>
      <c r="C44" s="50" t="s">
        <v>40</v>
      </c>
      <c r="D44" s="51" t="s">
        <v>39</v>
      </c>
      <c r="E44" s="52">
        <v>600</v>
      </c>
      <c r="F44" s="53">
        <v>4.22</v>
      </c>
      <c r="G44" s="48"/>
      <c r="H44" s="48"/>
      <c r="I44" s="48"/>
      <c r="J44" s="53">
        <v>2532</v>
      </c>
      <c r="K44" s="48"/>
      <c r="L44" s="48"/>
      <c r="M44" s="48"/>
    </row>
    <row r="45" spans="1:13">
      <c r="A45" s="49"/>
      <c r="B45" s="45"/>
      <c r="C45" s="50"/>
      <c r="D45" s="51"/>
      <c r="E45" s="52"/>
      <c r="F45" s="53"/>
      <c r="G45" s="48"/>
      <c r="H45" s="48"/>
      <c r="I45" s="48"/>
      <c r="J45" s="56">
        <f>SUM(J40:J44)</f>
        <v>42612</v>
      </c>
      <c r="K45" s="48"/>
      <c r="L45" s="48"/>
      <c r="M45" s="48"/>
    </row>
    <row r="46" spans="1:13">
      <c r="A46" s="71" t="s">
        <v>41</v>
      </c>
      <c r="B46" s="65"/>
      <c r="C46" s="65"/>
      <c r="D46" s="65"/>
      <c r="E46" s="65"/>
      <c r="F46" s="65"/>
      <c r="G46" s="65"/>
      <c r="H46" s="65"/>
      <c r="I46" s="65"/>
      <c r="J46" s="48"/>
      <c r="K46" s="48"/>
      <c r="L46" s="48"/>
      <c r="M46" s="48"/>
    </row>
    <row r="47" spans="1:13">
      <c r="A47" s="64" t="s">
        <v>42</v>
      </c>
      <c r="B47" s="65"/>
      <c r="C47" s="65"/>
      <c r="D47" s="65"/>
      <c r="E47" s="65"/>
      <c r="F47" s="65"/>
      <c r="G47" s="65"/>
      <c r="H47" s="65"/>
      <c r="I47" s="65"/>
      <c r="J47" s="48"/>
      <c r="K47" s="48"/>
      <c r="L47" s="48"/>
      <c r="M47" s="48"/>
    </row>
    <row r="48" spans="1:13">
      <c r="A48" s="64" t="s">
        <v>43</v>
      </c>
      <c r="B48" s="65"/>
      <c r="C48" s="65"/>
      <c r="D48" s="65"/>
      <c r="E48" s="65"/>
      <c r="F48" s="65"/>
      <c r="G48" s="65"/>
      <c r="H48" s="65"/>
      <c r="I48" s="65"/>
      <c r="J48" s="57">
        <v>40080</v>
      </c>
      <c r="K48" s="58">
        <f>J38</f>
        <v>62801</v>
      </c>
      <c r="L48" s="48"/>
      <c r="M48" s="48"/>
    </row>
    <row r="49" spans="1:13">
      <c r="A49" s="64" t="s">
        <v>44</v>
      </c>
      <c r="B49" s="65"/>
      <c r="C49" s="65"/>
      <c r="D49" s="65"/>
      <c r="E49" s="65"/>
      <c r="F49" s="65"/>
      <c r="G49" s="65"/>
      <c r="H49" s="65"/>
      <c r="I49" s="65"/>
      <c r="J49" s="57">
        <v>40080</v>
      </c>
      <c r="K49" s="58">
        <f>J49</f>
        <v>40080</v>
      </c>
      <c r="L49" s="48"/>
      <c r="M49" s="48"/>
    </row>
    <row r="50" spans="1:13">
      <c r="A50" s="64" t="s">
        <v>45</v>
      </c>
      <c r="B50" s="65"/>
      <c r="C50" s="65"/>
      <c r="D50" s="65"/>
      <c r="E50" s="65"/>
      <c r="F50" s="65"/>
      <c r="G50" s="65"/>
      <c r="H50" s="65"/>
      <c r="I50" s="65"/>
      <c r="J50" s="48"/>
      <c r="K50" s="58"/>
      <c r="L50" s="48"/>
      <c r="M50" s="48"/>
    </row>
    <row r="51" spans="1:13">
      <c r="A51" s="64" t="s">
        <v>46</v>
      </c>
      <c r="B51" s="65"/>
      <c r="C51" s="65"/>
      <c r="D51" s="65"/>
      <c r="E51" s="65"/>
      <c r="F51" s="65"/>
      <c r="G51" s="65"/>
      <c r="H51" s="65"/>
      <c r="I51" s="65"/>
      <c r="J51" s="48"/>
      <c r="K51" s="58"/>
      <c r="L51" s="48"/>
      <c r="M51" s="48"/>
    </row>
    <row r="52" spans="1:13">
      <c r="A52" s="64" t="s">
        <v>47</v>
      </c>
      <c r="B52" s="65"/>
      <c r="C52" s="65"/>
      <c r="D52" s="65"/>
      <c r="E52" s="65"/>
      <c r="F52" s="65"/>
      <c r="G52" s="65"/>
      <c r="H52" s="65"/>
      <c r="I52" s="65"/>
      <c r="J52" s="54">
        <v>2039</v>
      </c>
      <c r="K52" s="58"/>
      <c r="L52" s="48"/>
      <c r="M52" s="48"/>
    </row>
    <row r="53" spans="1:13">
      <c r="A53" s="64" t="s">
        <v>48</v>
      </c>
      <c r="B53" s="65"/>
      <c r="C53" s="65"/>
      <c r="D53" s="65"/>
      <c r="E53" s="65"/>
      <c r="F53" s="65"/>
      <c r="G53" s="65"/>
      <c r="H53" s="65"/>
      <c r="I53" s="65"/>
      <c r="J53" s="54">
        <v>9338</v>
      </c>
      <c r="K53" s="58"/>
      <c r="L53" s="48"/>
      <c r="M53" s="48"/>
    </row>
    <row r="54" spans="1:13">
      <c r="A54" s="64" t="s">
        <v>49</v>
      </c>
      <c r="B54" s="65"/>
      <c r="C54" s="65"/>
      <c r="D54" s="65"/>
      <c r="E54" s="65"/>
      <c r="F54" s="65"/>
      <c r="G54" s="65"/>
      <c r="H54" s="65"/>
      <c r="I54" s="65"/>
      <c r="J54" s="54">
        <v>11377</v>
      </c>
      <c r="K54" s="58"/>
      <c r="L54" s="48"/>
      <c r="M54" s="48"/>
    </row>
    <row r="55" spans="1:13">
      <c r="A55" s="64" t="s">
        <v>50</v>
      </c>
      <c r="B55" s="65"/>
      <c r="C55" s="65"/>
      <c r="D55" s="65"/>
      <c r="E55" s="65"/>
      <c r="F55" s="65"/>
      <c r="G55" s="65"/>
      <c r="H55" s="65"/>
      <c r="I55" s="65"/>
      <c r="J55" s="54">
        <v>62801</v>
      </c>
      <c r="K55" s="58"/>
      <c r="L55" s="48"/>
      <c r="M55" s="48"/>
    </row>
    <row r="56" spans="1:13">
      <c r="A56" s="64" t="s">
        <v>51</v>
      </c>
      <c r="B56" s="65"/>
      <c r="C56" s="65"/>
      <c r="D56" s="65"/>
      <c r="E56" s="65"/>
      <c r="F56" s="65"/>
      <c r="G56" s="65"/>
      <c r="H56" s="65"/>
      <c r="I56" s="65"/>
      <c r="J56" s="48"/>
      <c r="K56" s="58">
        <f>K48+K49</f>
        <v>102881</v>
      </c>
      <c r="L56" s="48"/>
      <c r="M56" s="48"/>
    </row>
    <row r="57" spans="1:13">
      <c r="A57" s="64" t="s">
        <v>48</v>
      </c>
      <c r="B57" s="65"/>
      <c r="C57" s="65"/>
      <c r="D57" s="65"/>
      <c r="E57" s="65"/>
      <c r="F57" s="65"/>
      <c r="G57" s="65"/>
      <c r="H57" s="65"/>
      <c r="I57" s="65"/>
      <c r="J57" s="54">
        <v>2532</v>
      </c>
      <c r="K57" s="58"/>
      <c r="L57" s="48"/>
      <c r="M57" s="48"/>
    </row>
    <row r="58" spans="1:13">
      <c r="A58" s="64" t="s">
        <v>49</v>
      </c>
      <c r="B58" s="65"/>
      <c r="C58" s="65"/>
      <c r="D58" s="65"/>
      <c r="E58" s="65"/>
      <c r="F58" s="65"/>
      <c r="G58" s="65"/>
      <c r="H58" s="65"/>
      <c r="I58" s="65"/>
      <c r="J58" s="54">
        <v>2532</v>
      </c>
      <c r="K58" s="58"/>
      <c r="L58" s="48"/>
      <c r="M58" s="48"/>
    </row>
    <row r="59" spans="1:13">
      <c r="A59" s="64" t="s">
        <v>44</v>
      </c>
      <c r="B59" s="65"/>
      <c r="C59" s="65"/>
      <c r="D59" s="65"/>
      <c r="E59" s="65"/>
      <c r="F59" s="65"/>
      <c r="G59" s="65"/>
      <c r="H59" s="65"/>
      <c r="I59" s="65"/>
      <c r="J59" s="54">
        <v>65333</v>
      </c>
      <c r="K59" s="58"/>
      <c r="L59" s="48"/>
      <c r="M59" s="48"/>
    </row>
    <row r="60" spans="1:13">
      <c r="A60" s="64" t="s">
        <v>52</v>
      </c>
      <c r="B60" s="65"/>
      <c r="C60" s="65"/>
      <c r="D60" s="65"/>
      <c r="E60" s="65"/>
      <c r="F60" s="65"/>
      <c r="G60" s="65"/>
      <c r="H60" s="65"/>
      <c r="I60" s="65"/>
      <c r="J60" s="54">
        <v>105413</v>
      </c>
      <c r="K60" s="58"/>
      <c r="L60" s="48"/>
      <c r="M60" s="48"/>
    </row>
    <row r="61" spans="1:13">
      <c r="A61" s="64" t="s">
        <v>53</v>
      </c>
      <c r="B61" s="65"/>
      <c r="C61" s="65"/>
      <c r="D61" s="65"/>
      <c r="E61" s="65"/>
      <c r="F61" s="65"/>
      <c r="G61" s="65"/>
      <c r="H61" s="65"/>
      <c r="I61" s="65"/>
      <c r="J61" s="54">
        <v>18974.34</v>
      </c>
      <c r="K61" s="58">
        <f>K56*0.18</f>
        <v>18518.579999999998</v>
      </c>
      <c r="L61" s="48"/>
      <c r="M61" s="48"/>
    </row>
    <row r="62" spans="1:13">
      <c r="A62" s="71" t="s">
        <v>54</v>
      </c>
      <c r="B62" s="65"/>
      <c r="C62" s="65"/>
      <c r="D62" s="65"/>
      <c r="E62" s="65"/>
      <c r="F62" s="65"/>
      <c r="G62" s="65"/>
      <c r="H62" s="65"/>
      <c r="I62" s="65"/>
      <c r="J62" s="55">
        <v>124387.34</v>
      </c>
      <c r="K62" s="58">
        <f>K56+K61</f>
        <v>121399.58</v>
      </c>
      <c r="L62" s="48"/>
      <c r="M62" s="48"/>
    </row>
    <row r="66" spans="1:13">
      <c r="A66" s="68" t="s">
        <v>59</v>
      </c>
      <c r="B66" s="69"/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</row>
    <row r="67" spans="1:13">
      <c r="A67" s="70" t="s">
        <v>60</v>
      </c>
      <c r="B67" s="69"/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</row>
    <row r="69" spans="1:13">
      <c r="A69" s="68" t="s">
        <v>61</v>
      </c>
      <c r="B69" s="69"/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69"/>
    </row>
    <row r="70" spans="1:13">
      <c r="A70" s="70" t="s">
        <v>60</v>
      </c>
      <c r="B70" s="69"/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</row>
    <row r="74" spans="1:13">
      <c r="A74" s="68" t="s">
        <v>62</v>
      </c>
      <c r="B74" s="69"/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</row>
    <row r="75" spans="1:13">
      <c r="A75" s="70" t="s">
        <v>60</v>
      </c>
      <c r="B75" s="69"/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9"/>
    </row>
    <row r="77" spans="1:13">
      <c r="A77" s="68" t="s">
        <v>63</v>
      </c>
      <c r="B77" s="74"/>
      <c r="C77" s="75"/>
      <c r="D77" s="68"/>
      <c r="E77" s="76"/>
      <c r="F77" s="77"/>
      <c r="G77" s="77"/>
      <c r="H77" s="77"/>
      <c r="I77" s="77"/>
      <c r="J77" s="77"/>
      <c r="K77" s="77"/>
      <c r="L77" s="77"/>
      <c r="M77" s="77"/>
    </row>
    <row r="82" spans="1:13">
      <c r="A82" s="68" t="s">
        <v>64</v>
      </c>
      <c r="B82" s="69"/>
      <c r="C82" s="69"/>
      <c r="D82" s="69"/>
      <c r="E82" s="69"/>
      <c r="F82" s="69"/>
      <c r="G82" s="69"/>
      <c r="H82" s="69"/>
      <c r="I82" s="69"/>
      <c r="J82" s="69"/>
      <c r="K82" s="69"/>
      <c r="L82" s="69"/>
      <c r="M82" s="69"/>
    </row>
    <row r="83" spans="1:13">
      <c r="A83" s="70" t="s">
        <v>60</v>
      </c>
      <c r="B83" s="69"/>
      <c r="C83" s="69"/>
      <c r="D83" s="69"/>
      <c r="E83" s="69"/>
      <c r="F83" s="69"/>
      <c r="G83" s="69"/>
      <c r="H83" s="69"/>
      <c r="I83" s="69"/>
      <c r="J83" s="69"/>
      <c r="K83" s="69"/>
      <c r="L83" s="69"/>
      <c r="M83" s="69"/>
    </row>
    <row r="85" spans="1:13">
      <c r="A85" s="68" t="s">
        <v>63</v>
      </c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</row>
    <row r="90" spans="1:13">
      <c r="A90" s="68" t="s">
        <v>65</v>
      </c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</row>
    <row r="91" spans="1:13">
      <c r="A91" s="70" t="s">
        <v>60</v>
      </c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</row>
    <row r="93" spans="1:13">
      <c r="A93" s="68" t="s">
        <v>63</v>
      </c>
      <c r="B93" s="74"/>
      <c r="C93" s="75"/>
      <c r="D93" s="68"/>
      <c r="E93" s="76"/>
      <c r="F93" s="77"/>
      <c r="G93" s="77"/>
      <c r="H93" s="77"/>
      <c r="I93" s="77"/>
      <c r="J93" s="77"/>
      <c r="K93" s="77"/>
      <c r="L93" s="77"/>
      <c r="M93" s="77"/>
    </row>
    <row r="96" spans="1:13">
      <c r="A96" s="68" t="s">
        <v>66</v>
      </c>
      <c r="B96" s="69"/>
      <c r="C96" s="69"/>
      <c r="D96" s="69"/>
      <c r="E96" s="69"/>
      <c r="F96" s="69"/>
      <c r="G96" s="69"/>
      <c r="H96" s="69"/>
      <c r="I96" s="69"/>
      <c r="J96" s="69"/>
      <c r="K96" s="69"/>
      <c r="L96" s="69"/>
      <c r="M96" s="69"/>
    </row>
    <row r="97" spans="1:13">
      <c r="A97" s="70" t="s">
        <v>60</v>
      </c>
      <c r="B97" s="69"/>
      <c r="C97" s="69"/>
      <c r="D97" s="69"/>
      <c r="E97" s="69"/>
      <c r="F97" s="69"/>
      <c r="G97" s="69"/>
      <c r="H97" s="69"/>
      <c r="I97" s="69"/>
      <c r="J97" s="69"/>
      <c r="K97" s="69"/>
      <c r="L97" s="69"/>
      <c r="M97" s="69"/>
    </row>
    <row r="99" spans="1:13">
      <c r="A99" s="68" t="s">
        <v>67</v>
      </c>
      <c r="B99" s="69"/>
      <c r="C99" s="69"/>
      <c r="D99" s="69"/>
      <c r="E99" s="69"/>
      <c r="F99" s="69"/>
      <c r="G99" s="69"/>
      <c r="H99" s="69"/>
      <c r="I99" s="69"/>
      <c r="J99" s="69"/>
      <c r="K99" s="69"/>
      <c r="L99" s="69"/>
      <c r="M99" s="69"/>
    </row>
    <row r="100" spans="1:13">
      <c r="A100" s="70" t="s">
        <v>60</v>
      </c>
      <c r="B100" s="69"/>
      <c r="C100" s="69"/>
      <c r="D100" s="69"/>
      <c r="E100" s="69"/>
      <c r="F100" s="69"/>
      <c r="G100" s="69"/>
      <c r="H100" s="69"/>
      <c r="I100" s="69"/>
      <c r="J100" s="69"/>
      <c r="K100" s="69"/>
      <c r="L100" s="69"/>
      <c r="M100" s="69"/>
    </row>
  </sheetData>
  <mergeCells count="52">
    <mergeCell ref="A90:M90"/>
    <mergeCell ref="A91:M91"/>
    <mergeCell ref="A69:M69"/>
    <mergeCell ref="A70:M70"/>
    <mergeCell ref="A99:M99"/>
    <mergeCell ref="A100:M100"/>
    <mergeCell ref="E20:F20"/>
    <mergeCell ref="A93:M93"/>
    <mergeCell ref="A96:M96"/>
    <mergeCell ref="A46:I46"/>
    <mergeCell ref="A47:I47"/>
    <mergeCell ref="A48:I48"/>
    <mergeCell ref="K25:M25"/>
    <mergeCell ref="A85:M85"/>
    <mergeCell ref="A24:A26"/>
    <mergeCell ref="J24:M24"/>
    <mergeCell ref="F25:F26"/>
    <mergeCell ref="F24:I24"/>
    <mergeCell ref="G25:I25"/>
    <mergeCell ref="A97:M97"/>
    <mergeCell ref="A83:M83"/>
    <mergeCell ref="A61:I61"/>
    <mergeCell ref="A62:I62"/>
    <mergeCell ref="J25:J26"/>
    <mergeCell ref="A28:M28"/>
    <mergeCell ref="A39:M39"/>
    <mergeCell ref="A49:I49"/>
    <mergeCell ref="A50:I50"/>
    <mergeCell ref="A74:M74"/>
    <mergeCell ref="A75:M75"/>
    <mergeCell ref="A77:M77"/>
    <mergeCell ref="A82:M82"/>
    <mergeCell ref="A53:I53"/>
    <mergeCell ref="A54:I54"/>
    <mergeCell ref="A59:I59"/>
    <mergeCell ref="A60:I60"/>
    <mergeCell ref="A52:I52"/>
    <mergeCell ref="E16:F16"/>
    <mergeCell ref="E19:F19"/>
    <mergeCell ref="A66:M66"/>
    <mergeCell ref="A67:M67"/>
    <mergeCell ref="A55:I55"/>
    <mergeCell ref="A56:I56"/>
    <mergeCell ref="A57:I57"/>
    <mergeCell ref="A58:I58"/>
    <mergeCell ref="E17:F17"/>
    <mergeCell ref="E18:F18"/>
    <mergeCell ref="C24:C26"/>
    <mergeCell ref="D24:D26"/>
    <mergeCell ref="E24:E26"/>
    <mergeCell ref="B24:B26"/>
    <mergeCell ref="A51:I51"/>
  </mergeCells>
  <phoneticPr fontId="1" type="noConversion"/>
  <pageMargins left="0.39370078740157483" right="0" top="0.51181102362204722" bottom="0.39370078740157483" header="0.31496062992125984" footer="0.19685039370078741"/>
  <pageSetup paperSize="9" scale="96" fitToHeight="10000" orientation="landscape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Локальная смета</vt:lpstr>
      <vt:lpstr>'Локальная смета'!Constr</vt:lpstr>
      <vt:lpstr>'Локальная смета'!FOT</vt:lpstr>
      <vt:lpstr>'Локальная смета'!Ind</vt:lpstr>
      <vt:lpstr>'Локальная смета'!Obosn</vt:lpstr>
      <vt:lpstr>'Локальная смета'!SmPr</vt:lpstr>
      <vt:lpstr>'Локальная смета'!Заголовки_для_печати</vt:lpstr>
    </vt:vector>
  </TitlesOfParts>
  <Company>Grand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2012-01-16T07:50:30Z</cp:lastPrinted>
  <dcterms:created xsi:type="dcterms:W3CDTF">2002-02-11T05:58:42Z</dcterms:created>
  <dcterms:modified xsi:type="dcterms:W3CDTF">2013-08-22T03:49:21Z</dcterms:modified>
</cp:coreProperties>
</file>