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7185" activeTab="2"/>
  </bookViews>
  <sheets>
    <sheet name="апрель 2013" sheetId="1" r:id="rId1"/>
    <sheet name="КС3 апрель" sheetId="2" r:id="rId2"/>
    <sheet name="КС3 май" sheetId="3" r:id="rId3"/>
  </sheets>
  <externalReferences>
    <externalReference r:id="rId4"/>
    <externalReference r:id="rId5"/>
    <externalReference r:id="rId6"/>
  </externalReferences>
  <definedNames>
    <definedName name="_xlnm.Print_Titles" localSheetId="1">'КС3 апрель'!$22:$22</definedName>
    <definedName name="_xlnm.Print_Titles" localSheetId="2">'КС3 май'!$22:$22</definedName>
    <definedName name="_xlnm.Print_Area" localSheetId="1">'КС3 апрель'!$A$1:$G$32</definedName>
    <definedName name="_xlnm.Print_Area" localSheetId="2">'КС3 май'!$A$1:$G$32</definedName>
  </definedNames>
  <calcPr calcId="124519"/>
</workbook>
</file>

<file path=xl/calcChain.xml><?xml version="1.0" encoding="utf-8"?>
<calcChain xmlns="http://schemas.openxmlformats.org/spreadsheetml/2006/main">
  <c r="D18" i="3"/>
  <c r="F24"/>
  <c r="G27"/>
  <c r="G26"/>
  <c r="G25"/>
  <c r="E24"/>
  <c r="E23" s="1"/>
  <c r="G23"/>
  <c r="G27" i="2"/>
  <c r="G26" s="1"/>
  <c r="G25" s="1"/>
  <c r="G24"/>
  <c r="F24"/>
  <c r="E24" s="1"/>
  <c r="E23" s="1"/>
  <c r="G23"/>
  <c r="E63" i="1"/>
  <c r="E62"/>
  <c r="F48"/>
  <c r="P48" s="1"/>
  <c r="F46"/>
  <c r="P46" s="1"/>
  <c r="F45"/>
  <c r="P45" s="1"/>
  <c r="F44"/>
  <c r="P44" s="1"/>
  <c r="F43"/>
  <c r="P43" s="1"/>
  <c r="P47" s="1"/>
  <c r="P40"/>
  <c r="P41" s="1"/>
  <c r="F40"/>
  <c r="F35"/>
  <c r="F37" s="1"/>
  <c r="P37" s="1"/>
  <c r="P31"/>
  <c r="P33" s="1"/>
  <c r="F31"/>
  <c r="F32" s="1"/>
  <c r="P32" s="1"/>
  <c r="F28"/>
  <c r="P28" s="1"/>
  <c r="F27"/>
  <c r="P27" s="1"/>
  <c r="F23" i="3" l="1"/>
  <c r="F23" i="2"/>
  <c r="P29" i="1"/>
  <c r="P35"/>
  <c r="F36"/>
  <c r="P36" s="1"/>
  <c r="P38" l="1"/>
  <c r="P49" s="1"/>
</calcChain>
</file>

<file path=xl/sharedStrings.xml><?xml version="1.0" encoding="utf-8"?>
<sst xmlns="http://schemas.openxmlformats.org/spreadsheetml/2006/main" count="202" uniqueCount="95">
  <si>
    <t>Унифицированная форма № КС-2</t>
  </si>
  <si>
    <t>Утверждена Постановлением Госкомстата России</t>
  </si>
  <si>
    <t>от 11 ноября 1999 г. № 100</t>
  </si>
  <si>
    <t>Код</t>
  </si>
  <si>
    <t>Форма по ОКУД</t>
  </si>
  <si>
    <t xml:space="preserve">Инвестор : </t>
  </si>
  <si>
    <t>по ОКПО</t>
  </si>
  <si>
    <t>Стройка :"Многоквартирный жилой дом"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</si>
  <si>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</si>
  <si>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</si>
  <si>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</si>
  <si>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</si>
  <si>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</si>
  <si>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строительная</t>
  </si>
  <si>
    <t>Номер документа</t>
  </si>
  <si>
    <t>Дата составления</t>
  </si>
  <si>
    <t>Отчетный период</t>
  </si>
  <si>
    <t>с</t>
  </si>
  <si>
    <t>по</t>
  </si>
  <si>
    <t>АКТ</t>
  </si>
  <si>
    <t>О ПРИЕМКЕ ВЫПОЛНЕННЫХ РАБОТ</t>
  </si>
  <si>
    <t>№ п/п</t>
  </si>
  <si>
    <t>Наименование работ и затрат</t>
  </si>
  <si>
    <t>Ед. изм.</t>
  </si>
  <si>
    <t>Количество</t>
  </si>
  <si>
    <t>Стоимость единицы без НДС, руб</t>
  </si>
  <si>
    <t>Общая стоимость без НДС, руб.</t>
  </si>
  <si>
    <t>1.1</t>
  </si>
  <si>
    <t>шт.</t>
  </si>
  <si>
    <t>1.2</t>
  </si>
  <si>
    <t>ИТОГО:</t>
  </si>
  <si>
    <t>2.2</t>
  </si>
  <si>
    <t>2.3</t>
  </si>
  <si>
    <t>3.1</t>
  </si>
  <si>
    <t>м</t>
  </si>
  <si>
    <t>3.2</t>
  </si>
  <si>
    <t>3.3</t>
  </si>
  <si>
    <t>4.1</t>
  </si>
  <si>
    <t>5.1</t>
  </si>
  <si>
    <t>5.2</t>
  </si>
  <si>
    <t>5.3</t>
  </si>
  <si>
    <t>5.4</t>
  </si>
  <si>
    <t>7.5</t>
  </si>
  <si>
    <t>Кладка перегородок из кирпича, толщ. 120мм  (без стоимости материалов)</t>
  </si>
  <si>
    <t>м2</t>
  </si>
  <si>
    <t>Итого  НДС</t>
  </si>
  <si>
    <t xml:space="preserve"> НДС 18 %</t>
  </si>
  <si>
    <t>Заказчик</t>
  </si>
  <si>
    <t>М.П.</t>
  </si>
  <si>
    <t>подпись</t>
  </si>
  <si>
    <t>расшифровка подписи</t>
  </si>
  <si>
    <t>Подрядчик</t>
  </si>
  <si>
    <t>Горст В.А.</t>
  </si>
  <si>
    <t>Унифицированная форма № КС- 3</t>
  </si>
  <si>
    <t>Утверждена постановлением Госкомстата России</t>
  </si>
  <si>
    <t/>
  </si>
  <si>
    <t>от 11.11.99 № 100</t>
  </si>
  <si>
    <t xml:space="preserve">Форма по ОКУД </t>
  </si>
  <si>
    <t>0322001</t>
  </si>
  <si>
    <t>Инвестор:</t>
  </si>
  <si>
    <t xml:space="preserve">По ОКПО </t>
  </si>
  <si>
    <t>Заказчик (Генподрядчик):</t>
  </si>
  <si>
    <t>Подрядчик (Субподрядчик):</t>
  </si>
  <si>
    <t xml:space="preserve">Стройка </t>
  </si>
  <si>
    <t xml:space="preserve">Вид деятельности по ОКДП </t>
  </si>
  <si>
    <t xml:space="preserve">Договор подряда (контракт) </t>
  </si>
  <si>
    <t xml:space="preserve">номер </t>
  </si>
  <si>
    <t xml:space="preserve">дата </t>
  </si>
  <si>
    <t xml:space="preserve">Вид операции </t>
  </si>
  <si>
    <t>СПРАВКА</t>
  </si>
  <si>
    <t>О СТОИМОСТИ ВЫПОЛНЕННЫХ РАБОТ И ЗАТРАТ</t>
  </si>
  <si>
    <t>Номер по порядку</t>
  </si>
  <si>
    <t>Наименование пусковых комплексов, этапов, объектов, видов выполненных работ, оборудования, затрат</t>
  </si>
  <si>
    <t>Стоимость выполненных работ и затрат, руб</t>
  </si>
  <si>
    <t>с начала проведения работ</t>
  </si>
  <si>
    <t>с начала года</t>
  </si>
  <si>
    <t>в том числе за отчетный период</t>
  </si>
  <si>
    <t>Всего работ и затрат, включаемых в стоимость работ, в том числе:</t>
  </si>
  <si>
    <t xml:space="preserve">Итого </t>
  </si>
  <si>
    <t xml:space="preserve">Сумма НДС </t>
  </si>
  <si>
    <t xml:space="preserve">Всего с учетом НДС </t>
  </si>
  <si>
    <t>Заказчик: ООО "Пульсар"</t>
  </si>
  <si>
    <t xml:space="preserve">Директор </t>
  </si>
  <si>
    <t>В.П. Лисица</t>
  </si>
  <si>
    <t>Подрядчик: ООО "ГОРСТРОЙ"</t>
  </si>
  <si>
    <t>Генеральный директор:</t>
  </si>
  <si>
    <t>Генеральный директор ООО "……………..."</t>
  </si>
  <si>
    <t>Директор ООО "…………………………."</t>
  </si>
  <si>
    <t xml:space="preserve">Заказчик  : ООО "…………...", </t>
  </si>
  <si>
    <t xml:space="preserve">Подрядчик  : ООО "…………………...", </t>
  </si>
  <si>
    <t xml:space="preserve">Объект по адресу: </t>
  </si>
  <si>
    <t>ООО "………………..",</t>
  </si>
  <si>
    <t xml:space="preserve">ООО "………………………..", </t>
  </si>
  <si>
    <t>Заказчик: ООО "……………………..."</t>
  </si>
  <si>
    <t>Подрядчик: ООО "……………………………."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</si>
</sst>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#,##0&quot;р.&quot;"/>
  </numFmts>
  <fonts count="2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7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7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@Arial Unicode MS"/>
      <charset val="204"/>
    </font>
    <font>
      <sz val="11"/>
      <name val="Arial"/>
      <family val="2"/>
      <charset val="204"/>
    </font>
    <font>
      <sz val="7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8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58">
    <xf numFmtId="0" fontId="0" fillId="0" borderId="0"/>
    <xf numFmtId="0" fontId="1" fillId="0" borderId="0"/>
    <xf numFmtId="0" fontId="4" fillId="0" borderId="0">
      <alignment horizontal="left" vertical="top"/>
    </xf>
    <xf numFmtId="0" fontId="5" fillId="0" borderId="0">
      <alignment horizontal="right" vertical="top"/>
    </xf>
    <xf numFmtId="0" fontId="5" fillId="0" borderId="0">
      <alignment horizontal="right" vertical="top"/>
    </xf>
    <xf numFmtId="0" fontId="5" fillId="0" borderId="0">
      <alignment horizontal="left" vertical="top"/>
    </xf>
    <xf numFmtId="0" fontId="6" fillId="0" borderId="0">
      <alignment horizontal="right" vertical="top"/>
    </xf>
    <xf numFmtId="0" fontId="5" fillId="0" borderId="0">
      <alignment horizontal="right" vertical="top"/>
    </xf>
    <xf numFmtId="0" fontId="5" fillId="0" borderId="0">
      <alignment horizontal="right" vertical="top"/>
    </xf>
    <xf numFmtId="0" fontId="5" fillId="0" borderId="0">
      <alignment horizontal="right" vertical="top"/>
    </xf>
    <xf numFmtId="0" fontId="5" fillId="0" borderId="0">
      <alignment horizontal="right" vertical="top"/>
    </xf>
    <xf numFmtId="0" fontId="5" fillId="0" borderId="0">
      <alignment horizontal="right" vertical="top"/>
    </xf>
    <xf numFmtId="0" fontId="5" fillId="0" borderId="0">
      <alignment horizontal="left" vertical="top"/>
    </xf>
    <xf numFmtId="0" fontId="5" fillId="0" borderId="30">
      <alignment horizontal="center" vertical="center"/>
    </xf>
    <xf numFmtId="0" fontId="5" fillId="0" borderId="0">
      <alignment horizontal="left" vertical="center"/>
    </xf>
    <xf numFmtId="0" fontId="5" fillId="0" borderId="0">
      <alignment horizontal="left" vertical="top"/>
    </xf>
    <xf numFmtId="0" fontId="5" fillId="0" borderId="0">
      <alignment horizontal="left" vertical="center"/>
    </xf>
    <xf numFmtId="0" fontId="7" fillId="0" borderId="0">
      <alignment horizontal="center" vertical="center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5" fillId="0" borderId="33">
      <alignment horizontal="left" vertical="top"/>
    </xf>
    <xf numFmtId="0" fontId="5" fillId="0" borderId="0">
      <alignment horizontal="left" vertical="center"/>
    </xf>
    <xf numFmtId="0" fontId="5" fillId="0" borderId="0">
      <alignment horizontal="left" vertical="top"/>
    </xf>
    <xf numFmtId="0" fontId="5" fillId="0" borderId="0">
      <alignment horizontal="left" vertical="center"/>
    </xf>
    <xf numFmtId="0" fontId="5" fillId="0" borderId="0">
      <alignment horizontal="left" vertical="top"/>
    </xf>
    <xf numFmtId="0" fontId="5" fillId="0" borderId="30">
      <alignment horizontal="left" vertical="center"/>
    </xf>
    <xf numFmtId="0" fontId="5" fillId="0" borderId="0">
      <alignment horizontal="center" vertical="center"/>
    </xf>
    <xf numFmtId="0" fontId="5" fillId="0" borderId="30">
      <alignment horizontal="left" vertical="center"/>
    </xf>
    <xf numFmtId="0" fontId="5" fillId="0" borderId="30">
      <alignment horizontal="left" vertical="center"/>
    </xf>
    <xf numFmtId="0" fontId="7" fillId="0" borderId="0">
      <alignment horizontal="center" vertical="center"/>
    </xf>
    <xf numFmtId="0" fontId="5" fillId="0" borderId="30">
      <alignment horizontal="left" vertical="center"/>
    </xf>
    <xf numFmtId="0" fontId="5" fillId="0" borderId="0">
      <alignment horizontal="left" vertical="top"/>
    </xf>
    <xf numFmtId="0" fontId="7" fillId="0" borderId="0">
      <alignment horizontal="center" vertical="center"/>
    </xf>
    <xf numFmtId="0" fontId="5" fillId="0" borderId="0">
      <alignment horizontal="left" vertical="center"/>
    </xf>
    <xf numFmtId="0" fontId="5" fillId="0" borderId="30">
      <alignment horizontal="left" vertical="center"/>
    </xf>
    <xf numFmtId="0" fontId="5" fillId="0" borderId="0">
      <alignment horizontal="left" vertical="top"/>
    </xf>
    <xf numFmtId="0" fontId="5" fillId="0" borderId="0">
      <alignment horizontal="left" vertical="top"/>
    </xf>
    <xf numFmtId="0" fontId="5" fillId="0" borderId="0">
      <alignment horizontal="center" vertical="center"/>
    </xf>
    <xf numFmtId="0" fontId="5" fillId="0" borderId="30">
      <alignment horizontal="left" vertical="center"/>
    </xf>
    <xf numFmtId="0" fontId="5" fillId="0" borderId="0">
      <alignment horizontal="left" vertical="center"/>
    </xf>
    <xf numFmtId="0" fontId="5" fillId="0" borderId="30">
      <alignment horizontal="center" vertical="top"/>
    </xf>
    <xf numFmtId="0" fontId="5" fillId="0" borderId="30">
      <alignment horizontal="center" vertical="top"/>
    </xf>
    <xf numFmtId="0" fontId="8" fillId="0" borderId="0">
      <alignment horizontal="center" vertical="top"/>
    </xf>
    <xf numFmtId="0" fontId="5" fillId="0" borderId="0">
      <alignment horizontal="right" vertical="center"/>
    </xf>
    <xf numFmtId="0" fontId="5" fillId="0" borderId="0">
      <alignment horizontal="left" vertical="top"/>
    </xf>
    <xf numFmtId="0" fontId="5" fillId="0" borderId="0">
      <alignment horizontal="right" vertical="center"/>
    </xf>
    <xf numFmtId="0" fontId="5" fillId="0" borderId="0">
      <alignment horizontal="left" vertical="center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4" fillId="0" borderId="10">
      <alignment horizontal="center" vertical="center"/>
    </xf>
    <xf numFmtId="0" fontId="5" fillId="0" borderId="0">
      <alignment horizontal="right" vertical="center"/>
    </xf>
    <xf numFmtId="0" fontId="5" fillId="0" borderId="0">
      <alignment horizontal="left" vertical="top"/>
    </xf>
    <xf numFmtId="0" fontId="5" fillId="0" borderId="0">
      <alignment horizontal="right" vertical="center"/>
    </xf>
    <xf numFmtId="0" fontId="5" fillId="0" borderId="0">
      <alignment horizontal="left" vertical="top"/>
    </xf>
    <xf numFmtId="0" fontId="5" fillId="0" borderId="30">
      <alignment horizontal="right" vertical="center"/>
    </xf>
    <xf numFmtId="0" fontId="5" fillId="0" borderId="0">
      <alignment horizontal="left" vertical="top"/>
    </xf>
    <xf numFmtId="0" fontId="5" fillId="0" borderId="30">
      <alignment horizontal="right" vertical="center"/>
    </xf>
    <xf numFmtId="0" fontId="5" fillId="0" borderId="30">
      <alignment horizontal="right" vertical="center"/>
    </xf>
    <xf numFmtId="0" fontId="4" fillId="0" borderId="30">
      <alignment horizontal="center" vertical="center"/>
    </xf>
    <xf numFmtId="0" fontId="5" fillId="0" borderId="30">
      <alignment horizontal="right" vertical="center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5" fillId="0" borderId="0">
      <alignment horizontal="right" vertical="center"/>
    </xf>
    <xf numFmtId="0" fontId="5" fillId="0" borderId="30">
      <alignment horizontal="right" vertical="center"/>
    </xf>
    <xf numFmtId="0" fontId="5" fillId="0" borderId="30">
      <alignment horizontal="left" vertical="top"/>
    </xf>
    <xf numFmtId="0" fontId="5" fillId="0" borderId="0">
      <alignment horizontal="left" vertical="top"/>
    </xf>
    <xf numFmtId="0" fontId="5" fillId="0" borderId="30">
      <alignment horizontal="center" vertical="center"/>
    </xf>
    <xf numFmtId="0" fontId="5" fillId="0" borderId="30">
      <alignment horizontal="center" vertical="center"/>
    </xf>
    <xf numFmtId="0" fontId="5" fillId="0" borderId="30">
      <alignment horizontal="center" vertical="center"/>
    </xf>
    <xf numFmtId="0" fontId="4" fillId="0" borderId="30">
      <alignment horizontal="center" vertical="center"/>
    </xf>
    <xf numFmtId="0" fontId="5" fillId="0" borderId="30">
      <alignment horizontal="center" vertical="center"/>
    </xf>
    <xf numFmtId="0" fontId="5" fillId="0" borderId="0">
      <alignment horizontal="left" vertical="top"/>
    </xf>
    <xf numFmtId="0" fontId="5" fillId="0" borderId="30">
      <alignment horizontal="center" vertical="center"/>
    </xf>
    <xf numFmtId="0" fontId="5" fillId="0" borderId="0">
      <alignment horizontal="left" vertical="top"/>
    </xf>
    <xf numFmtId="0" fontId="5" fillId="0" borderId="0">
      <alignment horizontal="left" vertical="top"/>
    </xf>
    <xf numFmtId="0" fontId="5" fillId="0" borderId="30">
      <alignment horizontal="left" vertical="center"/>
    </xf>
    <xf numFmtId="0" fontId="5" fillId="0" borderId="30">
      <alignment horizontal="left" vertical="center"/>
    </xf>
    <xf numFmtId="0" fontId="5" fillId="0" borderId="30">
      <alignment horizontal="left" vertical="center"/>
    </xf>
    <xf numFmtId="0" fontId="4" fillId="0" borderId="30">
      <alignment horizontal="center" vertical="center"/>
    </xf>
    <xf numFmtId="0" fontId="5" fillId="0" borderId="30">
      <alignment horizontal="left" vertical="center"/>
    </xf>
    <xf numFmtId="0" fontId="5" fillId="0" borderId="0">
      <alignment horizontal="right" vertical="top"/>
    </xf>
    <xf numFmtId="0" fontId="5" fillId="0" borderId="30">
      <alignment horizontal="center" vertical="center"/>
    </xf>
    <xf numFmtId="0" fontId="5" fillId="0" borderId="30">
      <alignment horizontal="left" vertical="center"/>
    </xf>
    <xf numFmtId="0" fontId="5" fillId="0" borderId="0">
      <alignment horizontal="right" vertical="top"/>
    </xf>
    <xf numFmtId="0" fontId="5" fillId="0" borderId="0">
      <alignment horizontal="right" vertical="center"/>
    </xf>
    <xf numFmtId="0" fontId="5" fillId="0" borderId="0">
      <alignment horizontal="right" vertical="top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4" fillId="0" borderId="7">
      <alignment horizontal="center" vertical="center"/>
    </xf>
    <xf numFmtId="0" fontId="5" fillId="0" borderId="0">
      <alignment horizontal="right" vertical="center"/>
    </xf>
    <xf numFmtId="0" fontId="5" fillId="0" borderId="0">
      <alignment horizontal="left" vertical="top"/>
    </xf>
    <xf numFmtId="0" fontId="5" fillId="0" borderId="30">
      <alignment horizontal="left" vertical="center"/>
    </xf>
    <xf numFmtId="0" fontId="5" fillId="0" borderId="0">
      <alignment horizontal="right" vertical="center"/>
    </xf>
    <xf numFmtId="0" fontId="4" fillId="0" borderId="0">
      <alignment horizontal="right" vertical="top"/>
    </xf>
    <xf numFmtId="0" fontId="5" fillId="0" borderId="0">
      <alignment horizontal="right" vertical="center"/>
    </xf>
    <xf numFmtId="0" fontId="5" fillId="0" borderId="0">
      <alignment horizontal="left" vertical="top"/>
    </xf>
    <xf numFmtId="0" fontId="5" fillId="0" borderId="0">
      <alignment horizontal="right" vertical="center"/>
    </xf>
    <xf numFmtId="0" fontId="5" fillId="0" borderId="0">
      <alignment horizontal="right" vertical="center"/>
    </xf>
    <xf numFmtId="0" fontId="5" fillId="0" borderId="0">
      <alignment horizontal="right" vertical="top"/>
    </xf>
    <xf numFmtId="0" fontId="5" fillId="0" borderId="0">
      <alignment horizontal="right" vertical="center"/>
    </xf>
    <xf numFmtId="0" fontId="5" fillId="0" borderId="30">
      <alignment horizontal="right" vertical="center"/>
    </xf>
    <xf numFmtId="0" fontId="5" fillId="0" borderId="0">
      <alignment horizontal="right" vertical="top"/>
    </xf>
    <xf numFmtId="0" fontId="5" fillId="0" borderId="0">
      <alignment horizontal="left" vertical="center"/>
    </xf>
    <xf numFmtId="0" fontId="5" fillId="0" borderId="30">
      <alignment horizontal="center" vertical="center"/>
    </xf>
    <xf numFmtId="0" fontId="9" fillId="0" borderId="0">
      <alignment horizontal="right" vertical="center"/>
    </xf>
    <xf numFmtId="0" fontId="5" fillId="0" borderId="0">
      <alignment horizontal="left" vertical="center"/>
    </xf>
    <xf numFmtId="0" fontId="9" fillId="0" borderId="0">
      <alignment horizontal="right" vertical="center"/>
    </xf>
    <xf numFmtId="0" fontId="9" fillId="0" borderId="0">
      <alignment horizontal="right" vertical="center"/>
    </xf>
    <xf numFmtId="0" fontId="5" fillId="0" borderId="0">
      <alignment horizontal="left" vertical="center"/>
    </xf>
    <xf numFmtId="0" fontId="5" fillId="0" borderId="33">
      <alignment horizontal="left" vertical="top"/>
    </xf>
    <xf numFmtId="0" fontId="5" fillId="0" borderId="0">
      <alignment horizontal="left" vertical="center"/>
    </xf>
    <xf numFmtId="0" fontId="5" fillId="0" borderId="30">
      <alignment horizontal="center" vertical="center"/>
    </xf>
    <xf numFmtId="0" fontId="4" fillId="0" borderId="0">
      <alignment horizontal="left" vertical="top"/>
    </xf>
    <xf numFmtId="0" fontId="5" fillId="0" borderId="0">
      <alignment horizontal="right" vertical="center"/>
    </xf>
    <xf numFmtId="0" fontId="5" fillId="0" borderId="30">
      <alignment horizontal="right" vertical="center"/>
    </xf>
    <xf numFmtId="0" fontId="5" fillId="0" borderId="0">
      <alignment horizontal="left" vertical="top"/>
    </xf>
    <xf numFmtId="0" fontId="5" fillId="0" borderId="30">
      <alignment horizontal="center" vertical="center"/>
    </xf>
    <xf numFmtId="0" fontId="5" fillId="0" borderId="30">
      <alignment horizontal="center" vertical="center"/>
    </xf>
    <xf numFmtId="0" fontId="5" fillId="0" borderId="30">
      <alignment horizontal="center" vertical="center"/>
    </xf>
    <xf numFmtId="0" fontId="4" fillId="0" borderId="0">
      <alignment horizontal="left" vertical="top"/>
    </xf>
    <xf numFmtId="0" fontId="5" fillId="0" borderId="30">
      <alignment horizontal="center" vertical="center"/>
    </xf>
    <xf numFmtId="0" fontId="5" fillId="0" borderId="0">
      <alignment horizontal="left" vertical="top"/>
    </xf>
    <xf numFmtId="0" fontId="5" fillId="0" borderId="0">
      <alignment horizontal="right" vertical="center"/>
    </xf>
    <xf numFmtId="0" fontId="5" fillId="0" borderId="30">
      <alignment horizontal="center" vertical="center"/>
    </xf>
    <xf numFmtId="0" fontId="5" fillId="0" borderId="30">
      <alignment horizontal="right" vertical="top"/>
    </xf>
    <xf numFmtId="0" fontId="5" fillId="0" borderId="0">
      <alignment horizontal="left" vertical="top"/>
    </xf>
    <xf numFmtId="0" fontId="5" fillId="0" borderId="30">
      <alignment horizontal="center" vertical="center"/>
    </xf>
    <xf numFmtId="0" fontId="5" fillId="0" borderId="30">
      <alignment horizontal="center" vertical="center"/>
    </xf>
    <xf numFmtId="0" fontId="5" fillId="0" borderId="30">
      <alignment horizontal="center" vertical="center"/>
    </xf>
    <xf numFmtId="0" fontId="4" fillId="0" borderId="0">
      <alignment horizontal="left" vertical="top"/>
    </xf>
    <xf numFmtId="0" fontId="5" fillId="0" borderId="30">
      <alignment horizontal="center" vertical="center"/>
    </xf>
    <xf numFmtId="0" fontId="5" fillId="0" borderId="0">
      <alignment horizontal="left" vertical="top"/>
    </xf>
    <xf numFmtId="0" fontId="5" fillId="0" borderId="30">
      <alignment horizontal="center" vertical="center"/>
    </xf>
    <xf numFmtId="0" fontId="4" fillId="0" borderId="0">
      <alignment horizontal="left" vertical="top"/>
    </xf>
    <xf numFmtId="0" fontId="5" fillId="0" borderId="30">
      <alignment horizontal="left" vertical="top"/>
    </xf>
    <xf numFmtId="0" fontId="5" fillId="0" borderId="0">
      <alignment horizontal="left" vertical="top"/>
    </xf>
    <xf numFmtId="0" fontId="5" fillId="0" borderId="30">
      <alignment horizontal="right" vertical="top"/>
    </xf>
    <xf numFmtId="0" fontId="5" fillId="0" borderId="0">
      <alignment horizontal="left" vertical="top"/>
    </xf>
    <xf numFmtId="0" fontId="5" fillId="0" borderId="30">
      <alignment horizontal="left" vertical="top"/>
    </xf>
    <xf numFmtId="0" fontId="4" fillId="0" borderId="0">
      <alignment horizontal="right" vertical="top"/>
    </xf>
    <xf numFmtId="0" fontId="5" fillId="0" borderId="30">
      <alignment horizontal="center" vertical="center"/>
    </xf>
    <xf numFmtId="0" fontId="5" fillId="0" borderId="0">
      <alignment horizontal="left" vertical="top"/>
    </xf>
    <xf numFmtId="0" fontId="5" fillId="0" borderId="0">
      <alignment horizontal="right" vertical="top"/>
    </xf>
    <xf numFmtId="0" fontId="7" fillId="0" borderId="0">
      <alignment horizontal="right" vertical="center"/>
    </xf>
    <xf numFmtId="0" fontId="5" fillId="0" borderId="0">
      <alignment horizontal="lef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5" fillId="0" borderId="0">
      <alignment horizontal="left" vertical="top"/>
    </xf>
    <xf numFmtId="0" fontId="5" fillId="0" borderId="30">
      <alignment horizontal="left" vertical="top"/>
    </xf>
    <xf numFmtId="0" fontId="7" fillId="0" borderId="0">
      <alignment horizontal="right" vertical="center"/>
    </xf>
    <xf numFmtId="0" fontId="5" fillId="0" borderId="0">
      <alignment horizontal="left" vertical="top"/>
    </xf>
    <xf numFmtId="0" fontId="5" fillId="0" borderId="30">
      <alignment horizontal="center" vertical="center"/>
    </xf>
    <xf numFmtId="0" fontId="4" fillId="0" borderId="10">
      <alignment horizontal="center" vertical="center"/>
    </xf>
    <xf numFmtId="0" fontId="5" fillId="0" borderId="30">
      <alignment horizontal="center" vertical="center"/>
    </xf>
    <xf numFmtId="0" fontId="5" fillId="0" borderId="30">
      <alignment horizontal="center" vertical="center"/>
    </xf>
    <xf numFmtId="0" fontId="5" fillId="0" borderId="0">
      <alignment horizontal="left" vertical="center"/>
    </xf>
    <xf numFmtId="0" fontId="5" fillId="0" borderId="30">
      <alignment horizontal="center" vertical="center"/>
    </xf>
    <xf numFmtId="0" fontId="5" fillId="0" borderId="0">
      <alignment horizontal="left" vertical="top"/>
    </xf>
    <xf numFmtId="0" fontId="5" fillId="0" borderId="0">
      <alignment horizontal="left" vertical="center"/>
    </xf>
    <xf numFmtId="0" fontId="7" fillId="0" borderId="0">
      <alignment horizontal="right" vertical="center"/>
    </xf>
    <xf numFmtId="0" fontId="5" fillId="0" borderId="0">
      <alignment horizontal="right" vertical="top"/>
    </xf>
    <xf numFmtId="0" fontId="5" fillId="0" borderId="30">
      <alignment horizontal="center" vertical="center"/>
    </xf>
    <xf numFmtId="0" fontId="5" fillId="0" borderId="0">
      <alignment horizontal="left" vertical="top"/>
    </xf>
    <xf numFmtId="0" fontId="9" fillId="0" borderId="30">
      <alignment horizontal="left" vertical="center"/>
    </xf>
    <xf numFmtId="0" fontId="4" fillId="0" borderId="30">
      <alignment horizontal="center" vertical="center"/>
    </xf>
    <xf numFmtId="0" fontId="9" fillId="0" borderId="30">
      <alignment horizontal="left" vertical="center"/>
    </xf>
    <xf numFmtId="0" fontId="9" fillId="0" borderId="30">
      <alignment horizontal="left" vertical="center"/>
    </xf>
    <xf numFmtId="0" fontId="4" fillId="0" borderId="10">
      <alignment horizontal="center" vertical="center"/>
    </xf>
    <xf numFmtId="0" fontId="9" fillId="0" borderId="30">
      <alignment horizontal="left" vertical="center"/>
    </xf>
    <xf numFmtId="0" fontId="7" fillId="0" borderId="0">
      <alignment horizontal="right"/>
    </xf>
    <xf numFmtId="0" fontId="4" fillId="0" borderId="10">
      <alignment horizontal="center" vertical="center"/>
    </xf>
    <xf numFmtId="0" fontId="5" fillId="0" borderId="30">
      <alignment horizontal="center" vertical="center"/>
    </xf>
    <xf numFmtId="0" fontId="9" fillId="0" borderId="30">
      <alignment horizontal="left" vertical="center"/>
    </xf>
    <xf numFmtId="0" fontId="7" fillId="0" borderId="0">
      <alignment horizontal="right"/>
    </xf>
    <xf numFmtId="0" fontId="4" fillId="0" borderId="30">
      <alignment horizontal="center" vertical="center"/>
    </xf>
    <xf numFmtId="0" fontId="9" fillId="0" borderId="30">
      <alignment horizontal="center" vertical="center"/>
    </xf>
    <xf numFmtId="0" fontId="9" fillId="0" borderId="30">
      <alignment horizontal="center" vertical="center"/>
    </xf>
    <xf numFmtId="0" fontId="9" fillId="0" borderId="30">
      <alignment horizontal="center" vertical="center"/>
    </xf>
    <xf numFmtId="0" fontId="4" fillId="0" borderId="30">
      <alignment horizontal="center" vertical="center"/>
    </xf>
    <xf numFmtId="0" fontId="9" fillId="0" borderId="30">
      <alignment horizontal="center" vertical="center"/>
    </xf>
    <xf numFmtId="0" fontId="5" fillId="0" borderId="30">
      <alignment horizontal="center" vertical="center"/>
    </xf>
    <xf numFmtId="0" fontId="9" fillId="0" borderId="30">
      <alignment horizontal="left" vertical="center"/>
    </xf>
    <xf numFmtId="0" fontId="9" fillId="0" borderId="30">
      <alignment horizontal="center" vertical="center"/>
    </xf>
    <xf numFmtId="0" fontId="5" fillId="0" borderId="30">
      <alignment horizontal="center" vertical="center"/>
    </xf>
    <xf numFmtId="0" fontId="4" fillId="0" borderId="30">
      <alignment horizontal="center" vertical="center"/>
    </xf>
    <xf numFmtId="0" fontId="5" fillId="0" borderId="30">
      <alignment horizontal="center" vertical="center"/>
    </xf>
    <xf numFmtId="0" fontId="5" fillId="0" borderId="30">
      <alignment horizontal="center" vertical="center"/>
    </xf>
    <xf numFmtId="0" fontId="5" fillId="0" borderId="30">
      <alignment horizontal="center" vertical="center"/>
    </xf>
    <xf numFmtId="0" fontId="4" fillId="0" borderId="30">
      <alignment horizontal="center" vertical="center"/>
    </xf>
    <xf numFmtId="0" fontId="5" fillId="0" borderId="30">
      <alignment horizontal="center" vertical="center"/>
    </xf>
    <xf numFmtId="0" fontId="9" fillId="0" borderId="30">
      <alignment horizontal="left" vertical="center"/>
    </xf>
    <xf numFmtId="0" fontId="9" fillId="0" borderId="30">
      <alignment horizontal="center" vertical="center"/>
    </xf>
    <xf numFmtId="0" fontId="5" fillId="0" borderId="30">
      <alignment horizontal="center" vertical="center"/>
    </xf>
    <xf numFmtId="0" fontId="9" fillId="0" borderId="30">
      <alignment horizontal="left" vertical="center"/>
    </xf>
    <xf numFmtId="0" fontId="4" fillId="0" borderId="30">
      <alignment horizontal="center" vertical="center"/>
    </xf>
    <xf numFmtId="0" fontId="5" fillId="0" borderId="30">
      <alignment horizontal="center" vertical="top"/>
    </xf>
    <xf numFmtId="0" fontId="5" fillId="0" borderId="30">
      <alignment horizontal="center" vertical="top"/>
    </xf>
    <xf numFmtId="0" fontId="5" fillId="0" borderId="30">
      <alignment horizontal="center" vertical="top"/>
    </xf>
    <xf numFmtId="0" fontId="4" fillId="0" borderId="30">
      <alignment horizontal="center" vertical="center"/>
    </xf>
    <xf numFmtId="0" fontId="5" fillId="0" borderId="30">
      <alignment horizontal="center" vertical="top"/>
    </xf>
    <xf numFmtId="0" fontId="9" fillId="0" borderId="30">
      <alignment horizontal="center" vertical="center"/>
    </xf>
    <xf numFmtId="0" fontId="5" fillId="0" borderId="30">
      <alignment horizontal="center" vertical="center"/>
    </xf>
    <xf numFmtId="0" fontId="5" fillId="0" borderId="0">
      <alignment horizontal="right" vertical="center"/>
    </xf>
    <xf numFmtId="0" fontId="5" fillId="0" borderId="30">
      <alignment horizontal="center" vertical="center"/>
    </xf>
    <xf numFmtId="0" fontId="10" fillId="0" borderId="0">
      <alignment horizontal="left" vertical="center"/>
    </xf>
    <xf numFmtId="0" fontId="5" fillId="0" borderId="0">
      <alignment horizontal="right" vertical="center"/>
    </xf>
    <xf numFmtId="0" fontId="10" fillId="0" borderId="0">
      <alignment horizontal="left" vertical="center"/>
    </xf>
    <xf numFmtId="0" fontId="10" fillId="0" borderId="0">
      <alignment horizontal="left" vertical="center"/>
    </xf>
    <xf numFmtId="0" fontId="5" fillId="0" borderId="0">
      <alignment horizontal="right" vertical="center"/>
    </xf>
    <xf numFmtId="0" fontId="7" fillId="0" borderId="0">
      <alignment horizontal="center" vertical="top"/>
    </xf>
    <xf numFmtId="0" fontId="5" fillId="0" borderId="0">
      <alignment horizontal="right" vertical="center"/>
    </xf>
    <xf numFmtId="0" fontId="5" fillId="0" borderId="30">
      <alignment horizontal="center" vertical="center"/>
    </xf>
    <xf numFmtId="0" fontId="5" fillId="0" borderId="0">
      <alignment horizontal="left" vertical="top"/>
    </xf>
    <xf numFmtId="0" fontId="5" fillId="0" borderId="30">
      <alignment horizontal="center" vertical="top"/>
    </xf>
    <xf numFmtId="0" fontId="9" fillId="0" borderId="30">
      <alignment horizontal="center" vertical="center"/>
    </xf>
    <xf numFmtId="0" fontId="4" fillId="0" borderId="30">
      <alignment horizontal="center" vertical="center"/>
    </xf>
    <xf numFmtId="0" fontId="9" fillId="0" borderId="30">
      <alignment horizontal="center" vertical="center"/>
    </xf>
    <xf numFmtId="0" fontId="9" fillId="0" borderId="30">
      <alignment horizontal="center" vertical="center"/>
    </xf>
    <xf numFmtId="0" fontId="9" fillId="0" borderId="30">
      <alignment horizontal="center" vertical="center"/>
    </xf>
    <xf numFmtId="0" fontId="4" fillId="0" borderId="30">
      <alignment horizontal="center" vertical="center"/>
    </xf>
    <xf numFmtId="0" fontId="9" fillId="0" borderId="30">
      <alignment horizontal="center" vertical="center"/>
    </xf>
    <xf numFmtId="0" fontId="5" fillId="0" borderId="30">
      <alignment horizontal="center" vertical="center"/>
    </xf>
    <xf numFmtId="0" fontId="5" fillId="0" borderId="30">
      <alignment horizontal="center" vertical="top"/>
    </xf>
    <xf numFmtId="0" fontId="9" fillId="0" borderId="30">
      <alignment horizontal="center" vertical="center"/>
    </xf>
    <xf numFmtId="0" fontId="5" fillId="0" borderId="30">
      <alignment horizontal="center" vertical="center"/>
    </xf>
    <xf numFmtId="0" fontId="4" fillId="0" borderId="30">
      <alignment horizontal="center" vertical="center"/>
    </xf>
    <xf numFmtId="0" fontId="5" fillId="0" borderId="0">
      <alignment horizontal="left" vertical="top"/>
    </xf>
    <xf numFmtId="0" fontId="5" fillId="0" borderId="0">
      <alignment horizontal="left" vertical="top"/>
    </xf>
    <xf numFmtId="0" fontId="5" fillId="0" borderId="0">
      <alignment horizontal="left" vertical="top"/>
    </xf>
    <xf numFmtId="0" fontId="4" fillId="0" borderId="30">
      <alignment horizontal="center" vertical="center"/>
    </xf>
    <xf numFmtId="0" fontId="5" fillId="0" borderId="0">
      <alignment horizontal="left" vertical="top"/>
    </xf>
    <xf numFmtId="0" fontId="5" fillId="0" borderId="30">
      <alignment horizontal="center" vertical="top"/>
    </xf>
    <xf numFmtId="0" fontId="9" fillId="0" borderId="30">
      <alignment horizontal="center" vertical="center"/>
    </xf>
    <xf numFmtId="0" fontId="5" fillId="0" borderId="0">
      <alignment horizontal="left" vertical="top"/>
    </xf>
    <xf numFmtId="0" fontId="5" fillId="0" borderId="30">
      <alignment horizontal="center" vertical="top"/>
    </xf>
    <xf numFmtId="0" fontId="4" fillId="0" borderId="30">
      <alignment horizontal="center" vertical="center"/>
    </xf>
    <xf numFmtId="0" fontId="7" fillId="0" borderId="0">
      <alignment horizontal="center" vertical="top"/>
    </xf>
    <xf numFmtId="0" fontId="7" fillId="0" borderId="0">
      <alignment horizontal="center" vertical="top"/>
    </xf>
    <xf numFmtId="0" fontId="7" fillId="0" borderId="0">
      <alignment horizontal="center" vertical="top"/>
    </xf>
    <xf numFmtId="0" fontId="4" fillId="0" borderId="30">
      <alignment horizontal="center" vertical="center"/>
    </xf>
    <xf numFmtId="0" fontId="7" fillId="0" borderId="0">
      <alignment horizontal="center" vertical="top"/>
    </xf>
    <xf numFmtId="0" fontId="5" fillId="0" borderId="30">
      <alignment horizontal="center" vertical="top"/>
    </xf>
    <xf numFmtId="0" fontId="5" fillId="0" borderId="0">
      <alignment horizontal="left" vertical="top"/>
    </xf>
    <xf numFmtId="0" fontId="7" fillId="0" borderId="0">
      <alignment horizontal="center" vertical="top"/>
    </xf>
    <xf numFmtId="0" fontId="5" fillId="0" borderId="30">
      <alignment horizontal="center" vertical="top"/>
    </xf>
    <xf numFmtId="0" fontId="5" fillId="0" borderId="0">
      <alignment horizontal="left" vertical="top"/>
    </xf>
    <xf numFmtId="0" fontId="4" fillId="0" borderId="7">
      <alignment horizontal="center" vertical="center"/>
    </xf>
    <xf numFmtId="0" fontId="5" fillId="0" borderId="0">
      <alignment horizontal="left" vertical="top"/>
    </xf>
    <xf numFmtId="0" fontId="5" fillId="0" borderId="0">
      <alignment horizontal="left" vertical="top"/>
    </xf>
    <xf numFmtId="0" fontId="4" fillId="0" borderId="30">
      <alignment horizontal="center" vertical="center"/>
    </xf>
    <xf numFmtId="0" fontId="5" fillId="0" borderId="0">
      <alignment horizontal="left" vertical="top"/>
    </xf>
    <xf numFmtId="0" fontId="7" fillId="0" borderId="0">
      <alignment horizontal="center" vertical="top"/>
    </xf>
    <xf numFmtId="0" fontId="4" fillId="0" borderId="30">
      <alignment horizontal="center" vertical="center"/>
    </xf>
    <xf numFmtId="0" fontId="5" fillId="0" borderId="0">
      <alignment horizontal="left" vertical="top"/>
    </xf>
    <xf numFmtId="0" fontId="7" fillId="0" borderId="0">
      <alignment horizontal="center" vertical="top"/>
    </xf>
    <xf numFmtId="0" fontId="4" fillId="0" borderId="7">
      <alignment horizontal="center" vertical="center"/>
    </xf>
    <xf numFmtId="0" fontId="4" fillId="0" borderId="10">
      <alignment horizontal="center" vertical="center"/>
    </xf>
    <xf numFmtId="0" fontId="4" fillId="0" borderId="10">
      <alignment horizontal="center" vertical="center"/>
    </xf>
    <xf numFmtId="0" fontId="4" fillId="0" borderId="10">
      <alignment horizontal="center" vertical="center"/>
    </xf>
    <xf numFmtId="0" fontId="4" fillId="0" borderId="7">
      <alignment horizontal="center" vertical="center"/>
    </xf>
    <xf numFmtId="0" fontId="4" fillId="0" borderId="10">
      <alignment horizontal="center" vertical="center"/>
    </xf>
    <xf numFmtId="0" fontId="5" fillId="0" borderId="0">
      <alignment horizontal="left" vertical="top"/>
    </xf>
    <xf numFmtId="0" fontId="4" fillId="0" borderId="10">
      <alignment horizontal="center" vertical="center"/>
    </xf>
    <xf numFmtId="0" fontId="5" fillId="0" borderId="0">
      <alignment horizontal="left" vertical="top"/>
    </xf>
    <xf numFmtId="0" fontId="4" fillId="0" borderId="30">
      <alignment horizontal="center" vertical="center"/>
    </xf>
    <xf numFmtId="0" fontId="4" fillId="0" borderId="10">
      <alignment horizontal="center" vertical="center"/>
    </xf>
    <xf numFmtId="0" fontId="4" fillId="0" borderId="30">
      <alignment horizontal="center" vertical="center"/>
    </xf>
    <xf numFmtId="0" fontId="4" fillId="0" borderId="30">
      <alignment horizontal="center" vertical="center"/>
    </xf>
    <xf numFmtId="0" fontId="4" fillId="0" borderId="7">
      <alignment horizontal="center" vertical="center"/>
    </xf>
    <xf numFmtId="0" fontId="4" fillId="0" borderId="30">
      <alignment horizontal="center" vertical="center"/>
    </xf>
    <xf numFmtId="0" fontId="5" fillId="0" borderId="0">
      <alignment horizontal="left" vertical="top"/>
    </xf>
    <xf numFmtId="0" fontId="4" fillId="0" borderId="7">
      <alignment horizontal="center" vertical="center"/>
    </xf>
    <xf numFmtId="0" fontId="4" fillId="0" borderId="30">
      <alignment horizontal="center" vertical="center"/>
    </xf>
    <xf numFmtId="0" fontId="5" fillId="0" borderId="0">
      <alignment horizontal="left" vertical="top"/>
    </xf>
    <xf numFmtId="0" fontId="4" fillId="0" borderId="10">
      <alignment horizontal="center" vertical="center"/>
    </xf>
    <xf numFmtId="0" fontId="4" fillId="0" borderId="10">
      <alignment horizontal="center" vertical="center"/>
    </xf>
    <xf numFmtId="0" fontId="4" fillId="0" borderId="30">
      <alignment horizontal="center" vertical="center"/>
    </xf>
    <xf numFmtId="0" fontId="4" fillId="0" borderId="10">
      <alignment horizontal="center" vertical="center"/>
    </xf>
    <xf numFmtId="0" fontId="4" fillId="0" borderId="30">
      <alignment horizontal="center" vertical="center"/>
    </xf>
    <xf numFmtId="0" fontId="4" fillId="0" borderId="30">
      <alignment horizontal="center" vertical="center"/>
    </xf>
    <xf numFmtId="0" fontId="4" fillId="0" borderId="7">
      <alignment horizontal="center" vertical="center"/>
    </xf>
    <xf numFmtId="0" fontId="4" fillId="0" borderId="30">
      <alignment horizontal="center" vertical="center"/>
    </xf>
    <xf numFmtId="0" fontId="4" fillId="0" borderId="7">
      <alignment horizontal="center" vertical="center"/>
    </xf>
    <xf numFmtId="0" fontId="4" fillId="0" borderId="30">
      <alignment horizontal="center" vertical="center"/>
    </xf>
    <xf numFmtId="0" fontId="4" fillId="0" borderId="30">
      <alignment horizontal="center" vertical="center"/>
    </xf>
    <xf numFmtId="0" fontId="4" fillId="0" borderId="30">
      <alignment horizontal="center" vertical="center"/>
    </xf>
    <xf numFmtId="0" fontId="4" fillId="0" borderId="30">
      <alignment horizontal="center" vertical="center"/>
    </xf>
    <xf numFmtId="0" fontId="5" fillId="0" borderId="30">
      <alignment horizontal="center" vertical="center"/>
    </xf>
    <xf numFmtId="0" fontId="5" fillId="0" borderId="0">
      <alignment horizontal="left" vertical="top"/>
    </xf>
    <xf numFmtId="0" fontId="10" fillId="0" borderId="0">
      <alignment horizontal="left" vertical="center"/>
    </xf>
    <xf numFmtId="0" fontId="5" fillId="0" borderId="30">
      <alignment horizontal="center" vertical="center"/>
    </xf>
    <xf numFmtId="0" fontId="10" fillId="0" borderId="0">
      <alignment horizontal="left" vertical="center"/>
    </xf>
    <xf numFmtId="0" fontId="10" fillId="0" borderId="0">
      <alignment horizontal="left" vertical="center"/>
    </xf>
    <xf numFmtId="0" fontId="5" fillId="0" borderId="30">
      <alignment horizontal="center" vertical="center"/>
    </xf>
    <xf numFmtId="0" fontId="5" fillId="0" borderId="30">
      <alignment horizontal="center" vertical="center"/>
    </xf>
    <xf numFmtId="0" fontId="5" fillId="0" borderId="30">
      <alignment horizontal="center" vertical="center"/>
    </xf>
    <xf numFmtId="0" fontId="5" fillId="0" borderId="0">
      <alignment horizontal="left" vertical="top"/>
    </xf>
    <xf numFmtId="0" fontId="11" fillId="0" borderId="0">
      <alignment horizontal="left" vertical="top"/>
    </xf>
    <xf numFmtId="0" fontId="4" fillId="0" borderId="30">
      <alignment horizontal="center" vertical="center"/>
    </xf>
    <xf numFmtId="0" fontId="4" fillId="0" borderId="7">
      <alignment horizontal="center" vertical="center"/>
    </xf>
    <xf numFmtId="0" fontId="4" fillId="0" borderId="30">
      <alignment horizontal="center" vertical="center"/>
    </xf>
    <xf numFmtId="0" fontId="4" fillId="0" borderId="0">
      <alignment horizontal="left" vertical="top"/>
    </xf>
    <xf numFmtId="0" fontId="4" fillId="0" borderId="30">
      <alignment horizontal="center" vertical="center"/>
    </xf>
    <xf numFmtId="0" fontId="4" fillId="0" borderId="30">
      <alignment horizontal="center" vertical="center"/>
    </xf>
    <xf numFmtId="0" fontId="4" fillId="0" borderId="30">
      <alignment horizontal="center" vertical="center"/>
    </xf>
    <xf numFmtId="0" fontId="4" fillId="0" borderId="30">
      <alignment horizontal="center" vertical="center"/>
    </xf>
    <xf numFmtId="0" fontId="4" fillId="0" borderId="7">
      <alignment horizontal="center" vertical="center"/>
    </xf>
    <xf numFmtId="0" fontId="4" fillId="0" borderId="30">
      <alignment horizontal="center" vertical="center"/>
    </xf>
    <xf numFmtId="0" fontId="9" fillId="0" borderId="33">
      <alignment horizontal="center" vertical="center"/>
    </xf>
    <xf numFmtId="0" fontId="4" fillId="0" borderId="30">
      <alignment horizontal="center" vertical="center"/>
    </xf>
    <xf numFmtId="0" fontId="4" fillId="0" borderId="0">
      <alignment horizontal="left" vertical="top"/>
    </xf>
    <xf numFmtId="0" fontId="4" fillId="0" borderId="30">
      <alignment horizontal="center" vertical="center"/>
    </xf>
    <xf numFmtId="0" fontId="4" fillId="0" borderId="30">
      <alignment horizontal="center" vertical="center"/>
    </xf>
    <xf numFmtId="0" fontId="4" fillId="0" borderId="30">
      <alignment horizontal="center" vertical="center"/>
    </xf>
    <xf numFmtId="0" fontId="4" fillId="0" borderId="30">
      <alignment horizontal="center" vertical="center"/>
    </xf>
    <xf numFmtId="0" fontId="4" fillId="0" borderId="7">
      <alignment horizontal="center" vertical="center"/>
    </xf>
    <xf numFmtId="0" fontId="4" fillId="0" borderId="30">
      <alignment horizontal="center" vertical="center"/>
    </xf>
    <xf numFmtId="0" fontId="4" fillId="0" borderId="7">
      <alignment horizontal="center" vertical="center"/>
    </xf>
    <xf numFmtId="0" fontId="4" fillId="0" borderId="30">
      <alignment horizontal="center" vertical="center"/>
    </xf>
    <xf numFmtId="0" fontId="4" fillId="0" borderId="0">
      <alignment horizontal="left" vertical="top"/>
    </xf>
    <xf numFmtId="0" fontId="4" fillId="0" borderId="30">
      <alignment horizontal="center" vertical="center"/>
    </xf>
    <xf numFmtId="0" fontId="4" fillId="0" borderId="30">
      <alignment horizontal="center" vertical="center"/>
    </xf>
    <xf numFmtId="0" fontId="4" fillId="0" borderId="30">
      <alignment horizontal="left" vertical="top"/>
    </xf>
    <xf numFmtId="0" fontId="4" fillId="0" borderId="30">
      <alignment horizontal="center" vertical="center"/>
    </xf>
    <xf numFmtId="0" fontId="4" fillId="0" borderId="10">
      <alignment horizontal="center" vertical="center"/>
    </xf>
    <xf numFmtId="0" fontId="4" fillId="0" borderId="30">
      <alignment horizontal="center" vertical="center"/>
    </xf>
    <xf numFmtId="0" fontId="4" fillId="0" borderId="10">
      <alignment horizontal="center" vertical="center"/>
    </xf>
    <xf numFmtId="0" fontId="4" fillId="0" borderId="7">
      <alignment horizontal="center" vertical="center"/>
    </xf>
    <xf numFmtId="0" fontId="4" fillId="0" borderId="0">
      <alignment horizontal="right" vertical="top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4" fillId="0" borderId="30">
      <alignment horizontal="left" vertical="top"/>
    </xf>
    <xf numFmtId="0" fontId="4" fillId="0" borderId="7">
      <alignment horizontal="center" vertical="center"/>
    </xf>
    <xf numFmtId="0" fontId="4" fillId="0" borderId="30">
      <alignment horizontal="center" vertical="center"/>
    </xf>
    <xf numFmtId="0" fontId="4" fillId="0" borderId="0">
      <alignment horizontal="left" vertical="top"/>
    </xf>
    <xf numFmtId="0" fontId="4" fillId="0" borderId="7">
      <alignment horizontal="center" vertical="center"/>
    </xf>
    <xf numFmtId="0" fontId="4" fillId="0" borderId="30">
      <alignment horizontal="center" vertical="center"/>
    </xf>
    <xf numFmtId="0" fontId="4" fillId="0" borderId="7">
      <alignment horizontal="center" vertical="center"/>
    </xf>
    <xf numFmtId="0" fontId="4" fillId="0" borderId="0">
      <alignment horizontal="right" vertical="top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4" fillId="0" borderId="30">
      <alignment horizontal="left" vertical="top"/>
    </xf>
    <xf numFmtId="0" fontId="4" fillId="0" borderId="7">
      <alignment horizontal="center" vertical="center"/>
    </xf>
    <xf numFmtId="0" fontId="4" fillId="0" borderId="30">
      <alignment horizontal="center" vertical="center"/>
    </xf>
    <xf numFmtId="0" fontId="4" fillId="0" borderId="7">
      <alignment horizontal="center" vertical="center"/>
    </xf>
    <xf numFmtId="0" fontId="4" fillId="0" borderId="30">
      <alignment horizontal="center" vertical="center"/>
    </xf>
    <xf numFmtId="0" fontId="4" fillId="0" borderId="10">
      <alignment horizontal="center" vertical="center"/>
    </xf>
    <xf numFmtId="0" fontId="4" fillId="0" borderId="0">
      <alignment horizontal="right" vertical="top"/>
    </xf>
    <xf numFmtId="0" fontId="4" fillId="0" borderId="10">
      <alignment horizontal="center" vertical="center"/>
    </xf>
    <xf numFmtId="0" fontId="4" fillId="0" borderId="10">
      <alignment horizontal="center" vertical="center"/>
    </xf>
    <xf numFmtId="0" fontId="4" fillId="0" borderId="30">
      <alignment horizontal="right" vertical="top"/>
    </xf>
    <xf numFmtId="0" fontId="4" fillId="0" borderId="10">
      <alignment horizontal="center" vertical="center"/>
    </xf>
    <xf numFmtId="0" fontId="4" fillId="0" borderId="30">
      <alignment horizontal="center" vertical="center"/>
    </xf>
    <xf numFmtId="0" fontId="4" fillId="0" borderId="7">
      <alignment horizontal="center" vertical="center"/>
    </xf>
    <xf numFmtId="0" fontId="4" fillId="0" borderId="10">
      <alignment horizontal="center" vertical="center"/>
    </xf>
    <xf numFmtId="0" fontId="4" fillId="0" borderId="30">
      <alignment horizontal="center" vertical="center"/>
    </xf>
    <xf numFmtId="0" fontId="4" fillId="0" borderId="30">
      <alignment horizontal="center" vertical="center"/>
    </xf>
    <xf numFmtId="0" fontId="9" fillId="0" borderId="2">
      <alignment horizontal="left" vertical="top"/>
    </xf>
    <xf numFmtId="0" fontId="4" fillId="0" borderId="30">
      <alignment horizontal="center" vertical="center"/>
    </xf>
    <xf numFmtId="0" fontId="4" fillId="0" borderId="30">
      <alignment horizontal="center" vertical="center"/>
    </xf>
    <xf numFmtId="0" fontId="4" fillId="0" borderId="30">
      <alignment horizontal="right" vertical="top"/>
    </xf>
    <xf numFmtId="0" fontId="4" fillId="0" borderId="30">
      <alignment horizontal="center" vertical="center"/>
    </xf>
    <xf numFmtId="0" fontId="4" fillId="0" borderId="7">
      <alignment horizontal="center" vertical="center"/>
    </xf>
    <xf numFmtId="0" fontId="4" fillId="0" borderId="0">
      <alignment horizontal="right" vertical="top"/>
    </xf>
    <xf numFmtId="0" fontId="4" fillId="0" borderId="10">
      <alignment horizontal="center" vertical="center"/>
    </xf>
    <xf numFmtId="0" fontId="4" fillId="0" borderId="30">
      <alignment horizontal="center" vertical="center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9" fillId="0" borderId="2">
      <alignment horizontal="right" vertical="top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4" fillId="0" borderId="30">
      <alignment horizontal="right" vertical="top"/>
    </xf>
    <xf numFmtId="0" fontId="4" fillId="0" borderId="7">
      <alignment horizontal="center" vertical="center"/>
    </xf>
    <xf numFmtId="0" fontId="9" fillId="0" borderId="0">
      <alignment horizontal="left" vertical="top"/>
    </xf>
    <xf numFmtId="0" fontId="9" fillId="0" borderId="2">
      <alignment horizontal="left" vertical="top"/>
    </xf>
    <xf numFmtId="0" fontId="4" fillId="0" borderId="30">
      <alignment horizontal="center" vertical="center"/>
    </xf>
    <xf numFmtId="0" fontId="4" fillId="0" borderId="7">
      <alignment horizontal="center" vertical="center"/>
    </xf>
    <xf numFmtId="0" fontId="9" fillId="0" borderId="0">
      <alignment horizontal="left" vertical="top"/>
    </xf>
    <xf numFmtId="0" fontId="4" fillId="0" borderId="7">
      <alignment horizontal="center" vertical="center"/>
    </xf>
    <xf numFmtId="0" fontId="9" fillId="0" borderId="2">
      <alignment horizontal="right" vertical="top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9" fillId="0" borderId="2">
      <alignment horizontal="left" vertical="top"/>
    </xf>
    <xf numFmtId="0" fontId="4" fillId="0" borderId="7">
      <alignment horizontal="center" vertical="center"/>
    </xf>
    <xf numFmtId="0" fontId="9" fillId="0" borderId="0">
      <alignment horizontal="left" vertical="top"/>
    </xf>
    <xf numFmtId="0" fontId="9" fillId="0" borderId="30">
      <alignment horizontal="left" vertical="top"/>
    </xf>
    <xf numFmtId="0" fontId="4" fillId="0" borderId="7">
      <alignment horizontal="center" vertical="center"/>
    </xf>
    <xf numFmtId="0" fontId="9" fillId="0" borderId="0">
      <alignment horizontal="left" vertical="top"/>
    </xf>
    <xf numFmtId="0" fontId="9" fillId="0" borderId="2">
      <alignment horizontal="right" vertical="top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9" fillId="0" borderId="2">
      <alignment horizontal="right" vertical="top"/>
    </xf>
    <xf numFmtId="0" fontId="4" fillId="0" borderId="7">
      <alignment horizontal="center" vertical="center"/>
    </xf>
    <xf numFmtId="0" fontId="9" fillId="0" borderId="0">
      <alignment horizontal="right" vertical="top"/>
    </xf>
    <xf numFmtId="0" fontId="5" fillId="0" borderId="30">
      <alignment horizontal="center" vertical="center"/>
    </xf>
    <xf numFmtId="0" fontId="5" fillId="0" borderId="0">
      <alignment horizontal="left" vertical="top"/>
    </xf>
    <xf numFmtId="0" fontId="10" fillId="0" borderId="0">
      <alignment horizontal="left" vertical="center"/>
    </xf>
    <xf numFmtId="0" fontId="5" fillId="0" borderId="30">
      <alignment horizontal="center" vertical="center"/>
    </xf>
    <xf numFmtId="0" fontId="10" fillId="0" borderId="0">
      <alignment horizontal="left" vertical="center"/>
    </xf>
    <xf numFmtId="0" fontId="10" fillId="0" borderId="0">
      <alignment horizontal="left" vertical="center"/>
    </xf>
    <xf numFmtId="0" fontId="5" fillId="0" borderId="30">
      <alignment horizontal="center" vertical="center"/>
    </xf>
    <xf numFmtId="0" fontId="5" fillId="0" borderId="30">
      <alignment horizontal="center" vertical="center"/>
    </xf>
    <xf numFmtId="0" fontId="5" fillId="0" borderId="30">
      <alignment horizontal="center" vertical="center"/>
    </xf>
    <xf numFmtId="0" fontId="5" fillId="0" borderId="0">
      <alignment horizontal="left" vertical="top"/>
    </xf>
    <xf numFmtId="0" fontId="4" fillId="0" borderId="0">
      <alignment horizontal="left" vertical="top"/>
    </xf>
    <xf numFmtId="0" fontId="4" fillId="0" borderId="7">
      <alignment horizontal="center" vertical="center"/>
    </xf>
    <xf numFmtId="0" fontId="9" fillId="0" borderId="0">
      <alignment horizontal="right" vertical="top"/>
    </xf>
    <xf numFmtId="0" fontId="4" fillId="0" borderId="30">
      <alignment horizontal="left" vertical="top"/>
    </xf>
    <xf numFmtId="0" fontId="9" fillId="0" borderId="0">
      <alignment horizontal="right" vertical="top"/>
    </xf>
    <xf numFmtId="0" fontId="4" fillId="0" borderId="30">
      <alignment horizontal="left" vertical="top"/>
    </xf>
    <xf numFmtId="0" fontId="4" fillId="0" borderId="30">
      <alignment horizontal="left" vertical="top"/>
    </xf>
    <xf numFmtId="0" fontId="9" fillId="0" borderId="2">
      <alignment horizontal="right" vertical="top"/>
    </xf>
    <xf numFmtId="0" fontId="4" fillId="0" borderId="30">
      <alignment horizontal="left" vertical="top"/>
    </xf>
    <xf numFmtId="0" fontId="9" fillId="0" borderId="2">
      <alignment horizontal="right" vertical="top"/>
    </xf>
    <xf numFmtId="0" fontId="4" fillId="0" borderId="7">
      <alignment horizontal="center" vertical="center"/>
    </xf>
    <xf numFmtId="0" fontId="9" fillId="0" borderId="30">
      <alignment horizontal="right" vertical="top"/>
    </xf>
    <xf numFmtId="0" fontId="9" fillId="0" borderId="33">
      <alignment horizontal="center" vertical="center"/>
    </xf>
    <xf numFmtId="0" fontId="4" fillId="0" borderId="30">
      <alignment horizontal="left" vertical="top"/>
    </xf>
    <xf numFmtId="0" fontId="4" fillId="0" borderId="30">
      <alignment horizontal="left" vertical="top"/>
    </xf>
    <xf numFmtId="0" fontId="9" fillId="0" borderId="0">
      <alignment horizontal="right" vertical="top"/>
    </xf>
    <xf numFmtId="0" fontId="4" fillId="0" borderId="30">
      <alignment horizontal="left" vertical="top"/>
    </xf>
    <xf numFmtId="0" fontId="4" fillId="0" borderId="30">
      <alignment horizontal="left" vertical="top"/>
    </xf>
    <xf numFmtId="0" fontId="9" fillId="0" borderId="0">
      <alignment horizontal="right" vertical="top"/>
    </xf>
    <xf numFmtId="0" fontId="4" fillId="0" borderId="30">
      <alignment horizontal="left" vertical="top"/>
    </xf>
    <xf numFmtId="0" fontId="9" fillId="0" borderId="2">
      <alignment horizontal="right" vertical="top"/>
    </xf>
    <xf numFmtId="0" fontId="9" fillId="0" borderId="30">
      <alignment horizontal="left" vertical="top"/>
    </xf>
    <xf numFmtId="0" fontId="4" fillId="0" borderId="30">
      <alignment horizontal="left" vertical="top"/>
    </xf>
    <xf numFmtId="0" fontId="4" fillId="0" borderId="0">
      <alignment horizontal="left" vertical="top"/>
    </xf>
    <xf numFmtId="0" fontId="4" fillId="0" borderId="30">
      <alignment horizontal="left" vertical="top"/>
    </xf>
    <xf numFmtId="0" fontId="4" fillId="0" borderId="30">
      <alignment horizontal="left" vertical="top"/>
    </xf>
    <xf numFmtId="0" fontId="4" fillId="0" borderId="30">
      <alignment horizontal="left" vertical="top"/>
    </xf>
    <xf numFmtId="0" fontId="4" fillId="0" borderId="30">
      <alignment horizontal="left" vertical="top"/>
    </xf>
    <xf numFmtId="0" fontId="4" fillId="0" borderId="0">
      <alignment horizontal="left" vertical="top"/>
    </xf>
    <xf numFmtId="0" fontId="4" fillId="0" borderId="30">
      <alignment horizontal="left" vertical="top"/>
    </xf>
    <xf numFmtId="0" fontId="9" fillId="0" borderId="0">
      <alignment horizontal="right" vertical="top"/>
    </xf>
    <xf numFmtId="0" fontId="4" fillId="0" borderId="30">
      <alignment horizontal="left" vertical="top"/>
    </xf>
    <xf numFmtId="0" fontId="4" fillId="0" borderId="0">
      <alignment horizontal="left" vertical="top"/>
    </xf>
    <xf numFmtId="0" fontId="4" fillId="0" borderId="30">
      <alignment horizontal="left" vertical="top"/>
    </xf>
    <xf numFmtId="0" fontId="10" fillId="0" borderId="0">
      <alignment horizontal="left" vertical="top"/>
    </xf>
    <xf numFmtId="0" fontId="4" fillId="0" borderId="30">
      <alignment horizontal="right" vertical="top"/>
    </xf>
    <xf numFmtId="0" fontId="4" fillId="0" borderId="30">
      <alignment horizontal="left" vertical="top"/>
    </xf>
    <xf numFmtId="0" fontId="4" fillId="0" borderId="0">
      <alignment horizontal="left" vertical="top"/>
    </xf>
    <xf numFmtId="0" fontId="4" fillId="0" borderId="30">
      <alignment horizontal="right" vertical="top"/>
    </xf>
    <xf numFmtId="0" fontId="9" fillId="0" borderId="0">
      <alignment horizontal="right" vertical="top"/>
    </xf>
    <xf numFmtId="0" fontId="9" fillId="0" borderId="0">
      <alignment horizontal="right" vertical="top"/>
    </xf>
    <xf numFmtId="0" fontId="4" fillId="0" borderId="30">
      <alignment horizontal="left" vertical="top"/>
    </xf>
    <xf numFmtId="0" fontId="4" fillId="0" borderId="30">
      <alignment horizontal="left" vertical="top"/>
    </xf>
    <xf numFmtId="0" fontId="4" fillId="0" borderId="0">
      <alignment horizontal="left" vertical="top"/>
    </xf>
    <xf numFmtId="0" fontId="4" fillId="0" borderId="30">
      <alignment horizontal="left" vertical="top"/>
    </xf>
    <xf numFmtId="0" fontId="10" fillId="0" borderId="0">
      <alignment horizontal="left" vertical="top"/>
    </xf>
    <xf numFmtId="0" fontId="4" fillId="0" borderId="30">
      <alignment horizontal="right" vertical="top"/>
    </xf>
    <xf numFmtId="0" fontId="4" fillId="0" borderId="30">
      <alignment horizontal="left" vertical="top"/>
    </xf>
    <xf numFmtId="0" fontId="4" fillId="0" borderId="30">
      <alignment horizontal="right" vertical="top"/>
    </xf>
    <xf numFmtId="0" fontId="4" fillId="0" borderId="30">
      <alignment horizontal="right" vertical="top"/>
    </xf>
    <xf numFmtId="0" fontId="4" fillId="0" borderId="0">
      <alignment horizontal="right" vertical="top"/>
    </xf>
    <xf numFmtId="0" fontId="4" fillId="0" borderId="0">
      <alignment horizontal="left" vertical="top"/>
    </xf>
    <xf numFmtId="0" fontId="9" fillId="0" borderId="0">
      <alignment horizontal="right" vertical="top"/>
    </xf>
    <xf numFmtId="0" fontId="4" fillId="0" borderId="30">
      <alignment horizontal="right" vertical="top"/>
    </xf>
    <xf numFmtId="0" fontId="4" fillId="0" borderId="0">
      <alignment horizontal="right" vertical="top"/>
    </xf>
    <xf numFmtId="0" fontId="4" fillId="0" borderId="30">
      <alignment horizontal="right" vertical="top"/>
    </xf>
    <xf numFmtId="0" fontId="10" fillId="0" borderId="0">
      <alignment horizontal="right" vertical="top"/>
    </xf>
    <xf numFmtId="0" fontId="4" fillId="0" borderId="30">
      <alignment horizontal="right" vertical="top"/>
    </xf>
    <xf numFmtId="0" fontId="4" fillId="0" borderId="30">
      <alignment horizontal="right" vertical="top"/>
    </xf>
    <xf numFmtId="0" fontId="4" fillId="0" borderId="0">
      <alignment horizontal="right" vertical="top"/>
    </xf>
    <xf numFmtId="0" fontId="4" fillId="0" borderId="30">
      <alignment horizontal="right" vertical="top"/>
    </xf>
    <xf numFmtId="0" fontId="10" fillId="0" borderId="0">
      <alignment horizontal="left" vertical="top"/>
    </xf>
    <xf numFmtId="0" fontId="10" fillId="0" borderId="0">
      <alignment horizontal="left" vertical="top"/>
    </xf>
    <xf numFmtId="0" fontId="4" fillId="0" borderId="30">
      <alignment horizontal="right" vertical="top"/>
    </xf>
    <xf numFmtId="0" fontId="4" fillId="0" borderId="0">
      <alignment horizontal="right" vertical="top"/>
    </xf>
    <xf numFmtId="0" fontId="4" fillId="0" borderId="30">
      <alignment horizontal="right" vertical="top"/>
    </xf>
    <xf numFmtId="0" fontId="10" fillId="0" borderId="0">
      <alignment horizontal="right" vertical="top"/>
    </xf>
    <xf numFmtId="0" fontId="9" fillId="0" borderId="2">
      <alignment horizontal="left" vertical="top"/>
    </xf>
    <xf numFmtId="0" fontId="4" fillId="0" borderId="30">
      <alignment horizontal="right" vertical="top"/>
    </xf>
    <xf numFmtId="0" fontId="9" fillId="0" borderId="30">
      <alignment horizontal="right" vertical="top"/>
    </xf>
    <xf numFmtId="0" fontId="9" fillId="0" borderId="2">
      <alignment horizontal="left" vertical="top"/>
    </xf>
    <xf numFmtId="0" fontId="4" fillId="0" borderId="0">
      <alignment horizontal="right" vertical="top"/>
    </xf>
    <xf numFmtId="0" fontId="10" fillId="0" borderId="0">
      <alignment horizontal="left" vertical="top"/>
    </xf>
    <xf numFmtId="0" fontId="4" fillId="0" borderId="30">
      <alignment horizontal="right" vertical="top"/>
    </xf>
    <xf numFmtId="0" fontId="4" fillId="0" borderId="0">
      <alignment horizontal="right" vertical="top"/>
    </xf>
    <xf numFmtId="0" fontId="4" fillId="0" borderId="30">
      <alignment horizontal="right" vertical="top"/>
    </xf>
    <xf numFmtId="0" fontId="9" fillId="0" borderId="2">
      <alignment horizontal="right" vertical="top"/>
    </xf>
    <xf numFmtId="0" fontId="9" fillId="0" borderId="2">
      <alignment horizontal="right" vertical="top"/>
    </xf>
    <xf numFmtId="0" fontId="4" fillId="0" borderId="30">
      <alignment horizontal="right" vertical="top"/>
    </xf>
    <xf numFmtId="0" fontId="9" fillId="0" borderId="2">
      <alignment horizontal="left" vertical="top"/>
    </xf>
    <xf numFmtId="0" fontId="9" fillId="0" borderId="2">
      <alignment horizontal="right" vertical="top"/>
    </xf>
    <xf numFmtId="0" fontId="9" fillId="0" borderId="0">
      <alignment horizontal="right" vertical="top"/>
    </xf>
    <xf numFmtId="0" fontId="4" fillId="0" borderId="0">
      <alignment horizontal="right" vertical="top"/>
    </xf>
    <xf numFmtId="0" fontId="10" fillId="0" borderId="0">
      <alignment horizontal="right" vertical="top"/>
    </xf>
    <xf numFmtId="0" fontId="9" fillId="0" borderId="2">
      <alignment horizontal="left" vertical="top"/>
    </xf>
    <xf numFmtId="0" fontId="9" fillId="0" borderId="2">
      <alignment horizontal="right" vertical="top"/>
    </xf>
    <xf numFmtId="0" fontId="10" fillId="0" borderId="0">
      <alignment horizontal="right" vertical="top"/>
    </xf>
    <xf numFmtId="0" fontId="9" fillId="0" borderId="2">
      <alignment horizontal="right" vertical="top"/>
    </xf>
    <xf numFmtId="0" fontId="9" fillId="0" borderId="2">
      <alignment horizontal="right" vertical="top"/>
    </xf>
    <xf numFmtId="0" fontId="9" fillId="0" borderId="2">
      <alignment horizontal="right" vertical="top"/>
    </xf>
    <xf numFmtId="0" fontId="10" fillId="0" borderId="0">
      <alignment horizontal="right"/>
    </xf>
    <xf numFmtId="0" fontId="9" fillId="0" borderId="2">
      <alignment horizontal="right" vertical="top"/>
    </xf>
    <xf numFmtId="0" fontId="10" fillId="0" borderId="0">
      <alignment horizontal="right" vertical="top"/>
    </xf>
    <xf numFmtId="0" fontId="9" fillId="0" borderId="0">
      <alignment horizontal="right" vertical="top"/>
    </xf>
    <xf numFmtId="0" fontId="9" fillId="0" borderId="2">
      <alignment horizontal="right" vertical="top"/>
    </xf>
    <xf numFmtId="0" fontId="11" fillId="0" borderId="33">
      <alignment horizontal="left" vertical="top"/>
    </xf>
    <xf numFmtId="0" fontId="9" fillId="0" borderId="2">
      <alignment horizontal="right" vertical="top"/>
    </xf>
    <xf numFmtId="0" fontId="9" fillId="0" borderId="0">
      <alignment horizontal="left" vertical="top"/>
    </xf>
    <xf numFmtId="0" fontId="9" fillId="0" borderId="2">
      <alignment horizontal="right" vertical="top"/>
    </xf>
    <xf numFmtId="0" fontId="9" fillId="0" borderId="2">
      <alignment horizontal="right" vertical="top"/>
    </xf>
    <xf numFmtId="0" fontId="10" fillId="0" borderId="0">
      <alignment horizontal="right" vertical="top"/>
    </xf>
    <xf numFmtId="0" fontId="9" fillId="0" borderId="2">
      <alignment horizontal="right" vertical="top"/>
    </xf>
    <xf numFmtId="0" fontId="10" fillId="0" borderId="0">
      <alignment horizontal="left"/>
    </xf>
    <xf numFmtId="0" fontId="10" fillId="0" borderId="0">
      <alignment horizontal="right" vertical="top"/>
    </xf>
    <xf numFmtId="0" fontId="10" fillId="0" borderId="0">
      <alignment horizontal="right"/>
    </xf>
    <xf numFmtId="0" fontId="5" fillId="0" borderId="0">
      <alignment horizontal="left" vertical="center"/>
    </xf>
    <xf numFmtId="0" fontId="4" fillId="0" borderId="0">
      <alignment horizontal="left" vertical="center"/>
    </xf>
    <xf numFmtId="0" fontId="11" fillId="0" borderId="33">
      <alignment horizontal="left" vertical="top"/>
    </xf>
    <xf numFmtId="0" fontId="5" fillId="0" borderId="0">
      <alignment horizontal="left" vertical="center"/>
    </xf>
    <xf numFmtId="0" fontId="11" fillId="0" borderId="33">
      <alignment horizontal="left" vertical="top"/>
    </xf>
    <xf numFmtId="0" fontId="11" fillId="0" borderId="33">
      <alignment horizontal="left" vertical="top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4" fillId="0" borderId="0">
      <alignment horizontal="left" vertical="center"/>
    </xf>
    <xf numFmtId="0" fontId="4" fillId="0" borderId="0">
      <alignment horizontal="left" vertical="top"/>
    </xf>
    <xf numFmtId="0" fontId="9" fillId="0" borderId="2">
      <alignment horizontal="right" vertical="top"/>
    </xf>
    <xf numFmtId="0" fontId="10" fillId="0" borderId="0">
      <alignment horizontal="left"/>
    </xf>
    <xf numFmtId="0" fontId="10" fillId="0" borderId="0">
      <alignment horizontal="right"/>
    </xf>
    <xf numFmtId="0" fontId="10" fillId="0" borderId="0">
      <alignment horizontal="right" vertical="top"/>
    </xf>
    <xf numFmtId="0" fontId="9" fillId="0" borderId="2">
      <alignment horizontal="right" vertical="top"/>
    </xf>
    <xf numFmtId="0" fontId="11" fillId="0" borderId="33">
      <alignment horizontal="left" vertical="top"/>
    </xf>
    <xf numFmtId="0" fontId="9" fillId="0" borderId="2">
      <alignment horizontal="right" vertical="top"/>
    </xf>
    <xf numFmtId="0" fontId="9" fillId="0" borderId="0">
      <alignment horizontal="right" vertical="top"/>
    </xf>
    <xf numFmtId="0" fontId="9" fillId="0" borderId="0">
      <alignment horizontal="right" vertical="top"/>
    </xf>
    <xf numFmtId="0" fontId="10" fillId="0" borderId="0">
      <alignment horizontal="left" vertical="top"/>
    </xf>
    <xf numFmtId="0" fontId="9" fillId="0" borderId="0">
      <alignment horizontal="right" vertical="top"/>
    </xf>
    <xf numFmtId="0" fontId="9" fillId="0" borderId="0">
      <alignment horizontal="right" vertical="top"/>
    </xf>
    <xf numFmtId="0" fontId="10" fillId="0" borderId="0">
      <alignment horizontal="right"/>
    </xf>
    <xf numFmtId="0" fontId="9" fillId="0" borderId="0">
      <alignment horizontal="right" vertical="top"/>
    </xf>
    <xf numFmtId="0" fontId="9" fillId="0" borderId="0">
      <alignment horizontal="left" vertical="top"/>
    </xf>
    <xf numFmtId="0" fontId="10" fillId="0" borderId="0">
      <alignment horizontal="left"/>
    </xf>
    <xf numFmtId="0" fontId="9" fillId="0" borderId="0">
      <alignment horizontal="right" vertical="top"/>
    </xf>
    <xf numFmtId="0" fontId="11" fillId="0" borderId="0">
      <alignment horizontal="left" vertical="top"/>
    </xf>
    <xf numFmtId="0" fontId="10" fillId="0" borderId="0">
      <alignment horizontal="left" vertical="top"/>
    </xf>
    <xf numFmtId="0" fontId="10" fillId="0" borderId="0">
      <alignment horizontal="right" vertical="center"/>
    </xf>
    <xf numFmtId="0" fontId="10" fillId="0" borderId="0">
      <alignment horizontal="left" vertical="top"/>
    </xf>
    <xf numFmtId="0" fontId="10" fillId="0" borderId="0">
      <alignment horizontal="left" vertical="top"/>
    </xf>
    <xf numFmtId="0" fontId="10" fillId="0" borderId="0">
      <alignment horizontal="left" vertical="top"/>
    </xf>
    <xf numFmtId="0" fontId="10" fillId="0" borderId="0">
      <alignment horizontal="left" vertical="top"/>
    </xf>
    <xf numFmtId="0" fontId="9" fillId="0" borderId="0">
      <alignment horizontal="right" vertical="top"/>
    </xf>
    <xf numFmtId="0" fontId="10" fillId="0" borderId="0">
      <alignment horizontal="right"/>
    </xf>
    <xf numFmtId="0" fontId="9" fillId="0" borderId="0">
      <alignment horizontal="right" vertical="top"/>
    </xf>
    <xf numFmtId="0" fontId="10" fillId="0" borderId="0">
      <alignment horizontal="left" vertical="top"/>
    </xf>
    <xf numFmtId="0" fontId="10" fillId="0" borderId="0">
      <alignment horizontal="right" vertical="top"/>
    </xf>
    <xf numFmtId="0" fontId="10" fillId="0" borderId="0">
      <alignment horizontal="left" vertical="center"/>
    </xf>
    <xf numFmtId="0" fontId="10" fillId="0" borderId="0">
      <alignment horizontal="right" vertical="top"/>
    </xf>
    <xf numFmtId="0" fontId="10" fillId="0" borderId="0">
      <alignment horizontal="right" vertical="top"/>
    </xf>
    <xf numFmtId="0" fontId="10" fillId="0" borderId="0">
      <alignment horizontal="right" vertical="top"/>
    </xf>
    <xf numFmtId="0" fontId="10" fillId="0" borderId="0">
      <alignment horizontal="right" vertical="top"/>
    </xf>
    <xf numFmtId="0" fontId="10" fillId="0" borderId="0">
      <alignment horizontal="left" vertical="top"/>
    </xf>
    <xf numFmtId="0" fontId="11" fillId="0" borderId="0">
      <alignment horizontal="left" vertical="top"/>
    </xf>
    <xf numFmtId="0" fontId="9" fillId="0" borderId="0">
      <alignment horizontal="left" vertical="top"/>
    </xf>
    <xf numFmtId="0" fontId="10" fillId="0" borderId="0">
      <alignment horizontal="right" vertical="top"/>
    </xf>
    <xf numFmtId="0" fontId="10" fillId="0" borderId="0">
      <alignment horizontal="right" vertical="top"/>
    </xf>
    <xf numFmtId="0" fontId="10" fillId="0" borderId="0">
      <alignment horizontal="left" vertical="center"/>
    </xf>
    <xf numFmtId="0" fontId="10" fillId="0" borderId="0">
      <alignment horizontal="right" vertical="top"/>
    </xf>
    <xf numFmtId="0" fontId="10" fillId="0" borderId="0">
      <alignment horizontal="right" vertical="top"/>
    </xf>
    <xf numFmtId="0" fontId="10" fillId="0" borderId="0">
      <alignment horizontal="right" vertical="center"/>
    </xf>
    <xf numFmtId="0" fontId="10" fillId="0" borderId="0">
      <alignment horizontal="right" vertical="top"/>
    </xf>
    <xf numFmtId="0" fontId="10" fillId="0" borderId="0">
      <alignment horizontal="left" vertical="top"/>
    </xf>
    <xf numFmtId="0" fontId="10" fillId="0" borderId="0">
      <alignment horizontal="right" vertical="top"/>
    </xf>
    <xf numFmtId="0" fontId="10" fillId="0" borderId="0">
      <alignment horizontal="left" vertical="center"/>
    </xf>
    <xf numFmtId="0" fontId="10" fillId="0" borderId="0">
      <alignment horizontal="right" vertical="center"/>
    </xf>
    <xf numFmtId="0" fontId="10" fillId="0" borderId="0">
      <alignment horizontal="right" vertical="top"/>
    </xf>
    <xf numFmtId="0" fontId="9" fillId="0" borderId="0">
      <alignment horizontal="right" vertical="top"/>
    </xf>
    <xf numFmtId="0" fontId="10" fillId="0" borderId="0">
      <alignment horizontal="left" vertical="top"/>
    </xf>
    <xf numFmtId="0" fontId="10" fillId="0" borderId="0">
      <alignment horizontal="right" vertical="top"/>
    </xf>
    <xf numFmtId="0" fontId="10" fillId="0" borderId="33">
      <alignment horizontal="left" vertical="center"/>
    </xf>
    <xf numFmtId="0" fontId="10" fillId="0" borderId="0">
      <alignment horizontal="right" vertical="top"/>
    </xf>
    <xf numFmtId="0" fontId="10" fillId="0" borderId="0">
      <alignment horizontal="right" vertical="top"/>
    </xf>
    <xf numFmtId="0" fontId="10" fillId="0" borderId="0">
      <alignment horizontal="left" vertical="center"/>
    </xf>
    <xf numFmtId="0" fontId="10" fillId="0" borderId="0">
      <alignment horizontal="right" vertical="top"/>
    </xf>
    <xf numFmtId="0" fontId="10" fillId="0" borderId="0">
      <alignment horizontal="left" vertical="center"/>
    </xf>
    <xf numFmtId="0" fontId="10" fillId="0" borderId="0">
      <alignment horizontal="left" vertical="top"/>
    </xf>
    <xf numFmtId="0" fontId="10" fillId="0" borderId="0">
      <alignment horizontal="left" vertical="top"/>
    </xf>
    <xf numFmtId="0" fontId="10" fillId="0" borderId="0">
      <alignment horizontal="right" vertical="top"/>
    </xf>
    <xf numFmtId="0" fontId="10" fillId="0" borderId="0">
      <alignment horizontal="left" vertical="center"/>
    </xf>
    <xf numFmtId="0" fontId="10" fillId="0" borderId="0">
      <alignment horizontal="right" vertical="top"/>
    </xf>
    <xf numFmtId="0" fontId="10" fillId="0" borderId="33">
      <alignment horizontal="left" vertical="center"/>
    </xf>
    <xf numFmtId="0" fontId="10" fillId="0" borderId="0">
      <alignment horizontal="left" vertical="top"/>
    </xf>
    <xf numFmtId="0" fontId="10" fillId="0" borderId="0">
      <alignment horizontal="right" vertical="top"/>
    </xf>
    <xf numFmtId="0" fontId="10" fillId="0" borderId="0">
      <alignment horizontal="right" vertical="top"/>
    </xf>
    <xf numFmtId="0" fontId="9" fillId="0" borderId="0">
      <alignment horizontal="left" vertical="top"/>
    </xf>
    <xf numFmtId="0" fontId="10" fillId="0" borderId="33">
      <alignment horizontal="left" vertical="center"/>
    </xf>
    <xf numFmtId="0" fontId="9" fillId="0" borderId="0">
      <alignment horizontal="left" vertical="top"/>
    </xf>
    <xf numFmtId="0" fontId="4" fillId="0" borderId="0">
      <alignment horizontal="left" vertical="top"/>
    </xf>
    <xf numFmtId="0" fontId="4" fillId="0" borderId="0">
      <alignment horizontal="left" vertical="center"/>
    </xf>
    <xf numFmtId="0" fontId="5" fillId="0" borderId="0">
      <alignment horizontal="left" vertical="center"/>
    </xf>
    <xf numFmtId="0" fontId="4" fillId="0" borderId="0">
      <alignment horizontal="left" vertical="top"/>
    </xf>
    <xf numFmtId="0" fontId="4" fillId="0" borderId="0">
      <alignment horizontal="left" vertical="top"/>
    </xf>
    <xf numFmtId="0" fontId="4" fillId="0" borderId="0">
      <alignment horizontal="left" vertical="top"/>
    </xf>
    <xf numFmtId="0" fontId="5" fillId="0" borderId="0">
      <alignment horizontal="left" vertical="center"/>
    </xf>
    <xf numFmtId="0" fontId="4" fillId="0" borderId="0">
      <alignment horizontal="left" vertical="top"/>
    </xf>
    <xf numFmtId="0" fontId="4" fillId="0" borderId="0">
      <alignment horizontal="left" vertical="center"/>
    </xf>
    <xf numFmtId="0" fontId="10" fillId="0" borderId="0">
      <alignment horizontal="left" vertical="top"/>
    </xf>
    <xf numFmtId="0" fontId="9" fillId="0" borderId="0">
      <alignment horizontal="right" vertical="top"/>
    </xf>
    <xf numFmtId="0" fontId="9" fillId="0" borderId="0">
      <alignment horizontal="right" vertical="top"/>
    </xf>
    <xf numFmtId="0" fontId="10" fillId="0" borderId="0">
      <alignment horizontal="right" vertical="top"/>
    </xf>
    <xf numFmtId="0" fontId="10" fillId="0" borderId="0">
      <alignment horizontal="left" vertical="top"/>
    </xf>
    <xf numFmtId="0" fontId="10" fillId="0" borderId="0">
      <alignment horizontal="right" vertical="top"/>
    </xf>
    <xf numFmtId="0" fontId="10" fillId="0" borderId="0">
      <alignment horizontal="left" vertical="top"/>
    </xf>
    <xf numFmtId="0" fontId="10" fillId="0" borderId="0">
      <alignment horizontal="left"/>
    </xf>
    <xf numFmtId="0" fontId="10" fillId="0" borderId="0">
      <alignment horizontal="left"/>
    </xf>
    <xf numFmtId="0" fontId="9" fillId="0" borderId="0">
      <alignment horizontal="left" vertical="top"/>
    </xf>
    <xf numFmtId="0" fontId="10" fillId="0" borderId="0">
      <alignment horizontal="left"/>
    </xf>
    <xf numFmtId="0" fontId="12" fillId="0" borderId="33">
      <alignment horizontal="left" vertical="top"/>
    </xf>
    <xf numFmtId="0" fontId="12" fillId="0" borderId="33">
      <alignment horizontal="left" vertical="top"/>
    </xf>
    <xf numFmtId="0" fontId="9" fillId="0" borderId="0">
      <alignment horizontal="right" vertical="top"/>
    </xf>
    <xf numFmtId="0" fontId="9" fillId="0" borderId="2">
      <alignment horizontal="left" vertical="top"/>
    </xf>
    <xf numFmtId="0" fontId="12" fillId="0" borderId="33">
      <alignment horizontal="left" vertical="top"/>
    </xf>
    <xf numFmtId="0" fontId="9" fillId="0" borderId="33">
      <alignment horizontal="center" vertical="center"/>
    </xf>
    <xf numFmtId="0" fontId="10" fillId="0" borderId="0">
      <alignment horizontal="left" vertical="top"/>
    </xf>
    <xf numFmtId="0" fontId="10" fillId="0" borderId="0">
      <alignment horizontal="left"/>
    </xf>
    <xf numFmtId="0" fontId="9" fillId="0" borderId="2">
      <alignment horizontal="left" vertical="top"/>
    </xf>
    <xf numFmtId="0" fontId="10" fillId="0" borderId="0">
      <alignment horizontal="left"/>
    </xf>
    <xf numFmtId="0" fontId="12" fillId="0" borderId="33">
      <alignment horizontal="left" vertical="top"/>
    </xf>
    <xf numFmtId="0" fontId="11" fillId="0" borderId="0">
      <alignment horizontal="left" vertical="top"/>
    </xf>
    <xf numFmtId="0" fontId="9" fillId="0" borderId="2">
      <alignment horizontal="left" vertical="top"/>
    </xf>
    <xf numFmtId="0" fontId="11" fillId="0" borderId="0">
      <alignment horizontal="left" vertical="top"/>
    </xf>
    <xf numFmtId="0" fontId="12" fillId="0" borderId="33">
      <alignment horizontal="left" vertical="top"/>
    </xf>
    <xf numFmtId="0" fontId="11" fillId="0" borderId="0">
      <alignment horizontal="left" vertical="top"/>
    </xf>
    <xf numFmtId="0" fontId="10" fillId="0" borderId="0">
      <alignment horizontal="left"/>
    </xf>
    <xf numFmtId="0" fontId="10" fillId="0" borderId="0">
      <alignment horizontal="left"/>
    </xf>
    <xf numFmtId="0" fontId="12" fillId="0" borderId="33">
      <alignment horizontal="left" vertical="top"/>
    </xf>
    <xf numFmtId="0" fontId="10" fillId="0" borderId="0">
      <alignment horizontal="left"/>
    </xf>
    <xf numFmtId="0" fontId="10" fillId="0" borderId="0">
      <alignment horizontal="left"/>
    </xf>
    <xf numFmtId="0" fontId="11" fillId="0" borderId="0">
      <alignment horizontal="left" vertical="top"/>
    </xf>
    <xf numFmtId="0" fontId="5" fillId="0" borderId="0">
      <alignment horizontal="left" vertical="top"/>
    </xf>
    <xf numFmtId="0" fontId="4" fillId="0" borderId="0">
      <alignment horizontal="left" vertical="top"/>
    </xf>
    <xf numFmtId="0" fontId="5" fillId="0" borderId="0">
      <alignment horizontal="left" vertical="center"/>
    </xf>
    <xf numFmtId="0" fontId="5" fillId="0" borderId="0">
      <alignment horizontal="left" vertical="top"/>
    </xf>
    <xf numFmtId="0" fontId="5" fillId="0" borderId="0">
      <alignment horizontal="left" vertical="top"/>
    </xf>
    <xf numFmtId="0" fontId="5" fillId="0" borderId="0">
      <alignment horizontal="left" vertical="top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5" fillId="0" borderId="0">
      <alignment horizontal="left" vertical="top"/>
    </xf>
    <xf numFmtId="0" fontId="4" fillId="0" borderId="0">
      <alignment horizontal="left" vertical="top"/>
    </xf>
    <xf numFmtId="0" fontId="5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left" vertical="center"/>
    </xf>
    <xf numFmtId="0" fontId="11" fillId="0" borderId="0">
      <alignment horizontal="left" vertical="top"/>
    </xf>
    <xf numFmtId="0" fontId="5" fillId="0" borderId="0">
      <alignment horizontal="left" vertical="top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5" fillId="0" borderId="0">
      <alignment horizontal="left" vertical="top"/>
    </xf>
    <xf numFmtId="0" fontId="5" fillId="0" borderId="0">
      <alignment horizontal="left" vertical="center"/>
    </xf>
    <xf numFmtId="0" fontId="11" fillId="0" borderId="0">
      <alignment horizontal="left" vertical="top"/>
    </xf>
    <xf numFmtId="0" fontId="5" fillId="0" borderId="30">
      <alignment horizontal="center" vertical="center"/>
    </xf>
    <xf numFmtId="0" fontId="13" fillId="0" borderId="0"/>
  </cellStyleXfs>
  <cellXfs count="193">
    <xf numFmtId="0" fontId="0" fillId="0" borderId="0" xfId="0"/>
    <xf numFmtId="0" fontId="2" fillId="0" borderId="0" xfId="1" applyFont="1" applyAlignment="1">
      <alignment horizontal="left" vertical="top" wrapText="1"/>
    </xf>
    <xf numFmtId="164" fontId="2" fillId="0" borderId="0" xfId="1" applyNumberFormat="1" applyFont="1"/>
    <xf numFmtId="0" fontId="2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0" xfId="1" applyFont="1" applyAlignment="1">
      <alignment horizontal="right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right" vertical="top" wrapText="1"/>
    </xf>
    <xf numFmtId="0" fontId="2" fillId="0" borderId="6" xfId="1" applyFont="1" applyBorder="1" applyAlignment="1">
      <alignment horizontal="right" vertical="top" wrapText="1"/>
    </xf>
    <xf numFmtId="49" fontId="2" fillId="0" borderId="5" xfId="1" applyNumberFormat="1" applyFont="1" applyBorder="1" applyAlignment="1">
      <alignment horizontal="center" vertical="top" wrapText="1"/>
    </xf>
    <xf numFmtId="49" fontId="2" fillId="0" borderId="6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right" vertical="top" wrapText="1"/>
    </xf>
    <xf numFmtId="0" fontId="2" fillId="0" borderId="9" xfId="1" applyFont="1" applyBorder="1" applyAlignment="1">
      <alignment horizontal="right" vertical="top" wrapText="1"/>
    </xf>
    <xf numFmtId="49" fontId="2" fillId="0" borderId="10" xfId="1" applyNumberFormat="1" applyFont="1" applyBorder="1" applyAlignment="1">
      <alignment horizontal="center" vertical="top" wrapText="1"/>
    </xf>
    <xf numFmtId="49" fontId="2" fillId="0" borderId="7" xfId="1" applyNumberFormat="1" applyFont="1" applyBorder="1" applyAlignment="1">
      <alignment horizontal="center" vertical="top" wrapText="1"/>
    </xf>
    <xf numFmtId="49" fontId="2" fillId="0" borderId="7" xfId="1" applyNumberFormat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3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0" fontId="2" fillId="0" borderId="0" xfId="1" applyFont="1"/>
    <xf numFmtId="0" fontId="2" fillId="0" borderId="0" xfId="1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top" wrapText="1"/>
    </xf>
    <xf numFmtId="0" fontId="2" fillId="0" borderId="15" xfId="1" applyFont="1" applyBorder="1" applyAlignment="1">
      <alignment horizontal="center" vertical="top" wrapText="1"/>
    </xf>
    <xf numFmtId="0" fontId="2" fillId="0" borderId="16" xfId="1" applyFont="1" applyBorder="1" applyAlignment="1">
      <alignment horizontal="center" vertical="top" wrapText="1"/>
    </xf>
    <xf numFmtId="0" fontId="2" fillId="0" borderId="17" xfId="1" applyFont="1" applyBorder="1" applyAlignment="1">
      <alignment horizontal="center" vertical="top" wrapText="1"/>
    </xf>
    <xf numFmtId="14" fontId="2" fillId="0" borderId="15" xfId="1" applyNumberFormat="1" applyFont="1" applyBorder="1" applyAlignment="1">
      <alignment horizontal="center" vertical="top" wrapText="1"/>
    </xf>
    <xf numFmtId="0" fontId="2" fillId="0" borderId="18" xfId="1" applyFont="1" applyBorder="1" applyAlignment="1">
      <alignment horizontal="center" vertical="top" wrapText="1"/>
    </xf>
    <xf numFmtId="14" fontId="2" fillId="0" borderId="19" xfId="1" applyNumberFormat="1" applyFont="1" applyBorder="1" applyAlignment="1">
      <alignment horizontal="center" vertical="top" wrapText="1"/>
    </xf>
    <xf numFmtId="14" fontId="2" fillId="0" borderId="20" xfId="1" applyNumberFormat="1" applyFont="1" applyBorder="1" applyAlignment="1">
      <alignment horizontal="center" vertical="top" wrapText="1"/>
    </xf>
    <xf numFmtId="14" fontId="2" fillId="0" borderId="21" xfId="1" applyNumberFormat="1" applyFont="1" applyBorder="1" applyAlignment="1">
      <alignment horizontal="center" vertical="top" wrapText="1"/>
    </xf>
    <xf numFmtId="0" fontId="2" fillId="0" borderId="22" xfId="1" applyFont="1" applyBorder="1" applyAlignment="1">
      <alignment horizontal="center" vertical="top"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top" wrapText="1"/>
    </xf>
    <xf numFmtId="0" fontId="2" fillId="0" borderId="27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164" fontId="2" fillId="0" borderId="0" xfId="1" applyNumberFormat="1" applyFont="1" applyFill="1"/>
    <xf numFmtId="0" fontId="2" fillId="0" borderId="0" xfId="1" applyFont="1" applyFill="1"/>
    <xf numFmtId="0" fontId="3" fillId="0" borderId="30" xfId="1" applyFont="1" applyBorder="1" applyAlignment="1">
      <alignment horizontal="center" vertical="top" wrapText="1"/>
    </xf>
    <xf numFmtId="49" fontId="2" fillId="0" borderId="31" xfId="1" applyNumberFormat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left" vertical="top" wrapText="1"/>
    </xf>
    <xf numFmtId="0" fontId="2" fillId="0" borderId="31" xfId="1" applyFont="1" applyBorder="1" applyAlignment="1">
      <alignment horizontal="center" vertical="top" wrapText="1"/>
    </xf>
    <xf numFmtId="2" fontId="2" fillId="0" borderId="31" xfId="1" applyNumberFormat="1" applyFont="1" applyBorder="1" applyAlignment="1">
      <alignment horizontal="center" vertical="top" wrapText="1"/>
    </xf>
    <xf numFmtId="165" fontId="2" fillId="0" borderId="31" xfId="1" applyNumberFormat="1" applyFont="1" applyBorder="1" applyAlignment="1">
      <alignment horizontal="center" vertical="top" wrapText="1"/>
    </xf>
    <xf numFmtId="0" fontId="3" fillId="0" borderId="30" xfId="1" applyFont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top" wrapText="1"/>
    </xf>
    <xf numFmtId="0" fontId="3" fillId="0" borderId="10" xfId="1" applyFont="1" applyFill="1" applyBorder="1" applyAlignment="1">
      <alignment horizontal="center" vertical="top" wrapText="1"/>
    </xf>
    <xf numFmtId="164" fontId="3" fillId="0" borderId="7" xfId="1" applyNumberFormat="1" applyFont="1" applyBorder="1" applyAlignment="1">
      <alignment horizontal="center" vertical="top" wrapText="1"/>
    </xf>
    <xf numFmtId="164" fontId="3" fillId="0" borderId="6" xfId="1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center" vertical="top" wrapText="1"/>
    </xf>
    <xf numFmtId="165" fontId="3" fillId="0" borderId="7" xfId="1" applyNumberFormat="1" applyFont="1" applyBorder="1" applyAlignment="1">
      <alignment horizontal="center" vertical="top" wrapText="1"/>
    </xf>
    <xf numFmtId="165" fontId="3" fillId="0" borderId="6" xfId="1" applyNumberFormat="1" applyFont="1" applyBorder="1" applyAlignment="1">
      <alignment horizontal="center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30" xfId="1" applyFont="1" applyBorder="1" applyAlignment="1">
      <alignment horizontal="left" vertical="top" wrapText="1"/>
    </xf>
    <xf numFmtId="1" fontId="2" fillId="0" borderId="31" xfId="1" applyNumberFormat="1" applyFont="1" applyBorder="1" applyAlignment="1">
      <alignment horizontal="center" vertical="top" wrapText="1"/>
    </xf>
    <xf numFmtId="164" fontId="2" fillId="0" borderId="30" xfId="1" applyNumberFormat="1" applyFont="1" applyBorder="1" applyAlignment="1">
      <alignment horizontal="center" vertical="top" wrapText="1"/>
    </xf>
    <xf numFmtId="0" fontId="3" fillId="0" borderId="32" xfId="1" applyFont="1" applyBorder="1" applyAlignment="1">
      <alignment horizontal="left" vertical="top" wrapText="1"/>
    </xf>
    <xf numFmtId="165" fontId="3" fillId="0" borderId="32" xfId="1" applyNumberFormat="1" applyFont="1" applyBorder="1" applyAlignment="1">
      <alignment horizontal="center" vertical="top" wrapText="1"/>
    </xf>
    <xf numFmtId="164" fontId="3" fillId="0" borderId="0" xfId="1" applyNumberFormat="1" applyFont="1"/>
    <xf numFmtId="0" fontId="3" fillId="0" borderId="0" xfId="1" applyFont="1"/>
    <xf numFmtId="164" fontId="3" fillId="0" borderId="32" xfId="1" applyNumberFormat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top" wrapText="1"/>
    </xf>
    <xf numFmtId="0" fontId="14" fillId="0" borderId="0" xfId="513" quotePrefix="1" applyFont="1" applyAlignment="1">
      <alignment horizontal="left" vertical="center" wrapText="1"/>
    </xf>
    <xf numFmtId="0" fontId="14" fillId="0" borderId="0" xfId="513" applyFont="1" applyAlignment="1">
      <alignment horizontal="left" vertical="center" wrapText="1"/>
    </xf>
    <xf numFmtId="0" fontId="14" fillId="0" borderId="0" xfId="594" quotePrefix="1" applyFont="1" applyAlignment="1">
      <alignment horizontal="left" vertical="center" wrapText="1"/>
    </xf>
    <xf numFmtId="0" fontId="14" fillId="0" borderId="0" xfId="594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4" fillId="0" borderId="0" xfId="636" quotePrefix="1" applyFont="1" applyAlignment="1">
      <alignment horizontal="left" vertical="top" wrapText="1"/>
    </xf>
    <xf numFmtId="0" fontId="14" fillId="0" borderId="0" xfId="636" applyFont="1" applyAlignment="1">
      <alignment horizontal="left" vertical="top" wrapText="1"/>
    </xf>
    <xf numFmtId="0" fontId="16" fillId="0" borderId="0" xfId="648" quotePrefix="1" applyFont="1" applyAlignment="1">
      <alignment horizontal="left" vertical="top" wrapText="1"/>
    </xf>
    <xf numFmtId="0" fontId="16" fillId="0" borderId="0" xfId="648" applyFont="1" applyAlignment="1">
      <alignment horizontal="left" vertical="top" wrapText="1"/>
    </xf>
    <xf numFmtId="0" fontId="17" fillId="0" borderId="0" xfId="15" quotePrefix="1" applyFont="1" applyAlignment="1">
      <alignment horizontal="left" vertical="top" wrapText="1"/>
    </xf>
    <xf numFmtId="0" fontId="17" fillId="0" borderId="0" xfId="15" applyFont="1" applyAlignment="1">
      <alignment horizontal="left" vertical="top" wrapText="1"/>
    </xf>
    <xf numFmtId="0" fontId="17" fillId="0" borderId="14" xfId="15" applyFont="1" applyBorder="1" applyAlignment="1">
      <alignment horizontal="left" vertical="top" wrapText="1"/>
    </xf>
    <xf numFmtId="0" fontId="17" fillId="0" borderId="30" xfId="103" quotePrefix="1" applyFont="1" applyAlignment="1">
      <alignment horizontal="center" vertical="center" wrapText="1"/>
    </xf>
    <xf numFmtId="0" fontId="17" fillId="0" borderId="0" xfId="398" quotePrefix="1" applyFont="1" applyAlignment="1">
      <alignment horizontal="left" vertical="top" wrapText="1"/>
    </xf>
    <xf numFmtId="0" fontId="17" fillId="0" borderId="0" xfId="398" applyFont="1" applyAlignment="1">
      <alignment horizontal="left" vertical="top" wrapText="1"/>
    </xf>
    <xf numFmtId="0" fontId="17" fillId="0" borderId="0" xfId="3" quotePrefix="1" applyFont="1" applyAlignment="1">
      <alignment horizontal="right" vertical="top" wrapText="1"/>
    </xf>
    <xf numFmtId="0" fontId="17" fillId="0" borderId="0" xfId="5" quotePrefix="1" applyFont="1" applyAlignment="1">
      <alignment horizontal="left" vertical="top" wrapText="1"/>
    </xf>
    <xf numFmtId="0" fontId="17" fillId="0" borderId="0" xfId="5" applyFont="1" applyAlignment="1">
      <alignment horizontal="left" vertical="top" wrapText="1"/>
    </xf>
    <xf numFmtId="0" fontId="17" fillId="0" borderId="0" xfId="290" quotePrefix="1" applyFont="1" applyAlignment="1">
      <alignment horizontal="left" vertical="top" wrapText="1"/>
    </xf>
    <xf numFmtId="0" fontId="17" fillId="0" borderId="0" xfId="290" applyFont="1" applyAlignment="1">
      <alignment horizontal="left" vertical="top" wrapText="1"/>
    </xf>
    <xf numFmtId="0" fontId="17" fillId="0" borderId="30" xfId="205" quotePrefix="1" applyFont="1" applyAlignment="1">
      <alignment horizontal="center" vertical="center" wrapText="1"/>
    </xf>
    <xf numFmtId="0" fontId="17" fillId="0" borderId="0" xfId="24" applyFont="1" applyAlignment="1">
      <alignment horizontal="left" vertical="top" wrapText="1"/>
    </xf>
    <xf numFmtId="0" fontId="17" fillId="0" borderId="0" xfId="35" quotePrefix="1" applyFont="1" applyAlignment="1">
      <alignment horizontal="left" vertical="top" wrapText="1"/>
    </xf>
    <xf numFmtId="0" fontId="17" fillId="0" borderId="0" xfId="35" applyFont="1" applyAlignment="1">
      <alignment horizontal="left" vertical="top" wrapText="1"/>
    </xf>
    <xf numFmtId="0" fontId="17" fillId="0" borderId="0" xfId="44" quotePrefix="1" applyFont="1" applyAlignment="1">
      <alignment horizontal="left" vertical="top" wrapText="1"/>
    </xf>
    <xf numFmtId="0" fontId="17" fillId="0" borderId="0" xfId="44" applyFont="1" applyAlignment="1">
      <alignment horizontal="left" vertical="top" wrapText="1"/>
    </xf>
    <xf numFmtId="0" fontId="17" fillId="0" borderId="14" xfId="44" applyFont="1" applyBorder="1" applyAlignment="1">
      <alignment horizontal="left" vertical="top" wrapText="1"/>
    </xf>
    <xf numFmtId="0" fontId="17" fillId="0" borderId="30" xfId="40" quotePrefix="1" applyFont="1" applyAlignment="1">
      <alignment horizontal="center" vertical="top" wrapText="1"/>
    </xf>
    <xf numFmtId="0" fontId="17" fillId="0" borderId="0" xfId="53" quotePrefix="1" applyFont="1" applyAlignment="1">
      <alignment horizontal="left" vertical="top" wrapText="1"/>
    </xf>
    <xf numFmtId="0" fontId="17" fillId="0" borderId="0" xfId="53" applyFont="1" applyAlignment="1">
      <alignment horizontal="left" vertical="top" wrapText="1"/>
    </xf>
    <xf numFmtId="0" fontId="17" fillId="0" borderId="14" xfId="53" applyFont="1" applyBorder="1" applyAlignment="1">
      <alignment horizontal="left" vertical="top" wrapText="1"/>
    </xf>
    <xf numFmtId="0" fontId="17" fillId="0" borderId="0" xfId="83" quotePrefix="1" applyFont="1" applyAlignment="1">
      <alignment horizontal="right" vertical="top" wrapText="1"/>
    </xf>
    <xf numFmtId="0" fontId="17" fillId="0" borderId="0" xfId="83" applyFont="1" applyAlignment="1">
      <alignment horizontal="right" vertical="top" wrapText="1"/>
    </xf>
    <xf numFmtId="0" fontId="17" fillId="0" borderId="0" xfId="73" quotePrefix="1" applyFont="1" applyAlignment="1">
      <alignment horizontal="left" vertical="top" wrapText="1"/>
    </xf>
    <xf numFmtId="0" fontId="17" fillId="0" borderId="14" xfId="73" applyFont="1" applyBorder="1" applyAlignment="1">
      <alignment horizontal="left" vertical="top" wrapText="1"/>
    </xf>
    <xf numFmtId="0" fontId="17" fillId="0" borderId="30" xfId="64" quotePrefix="1" applyFont="1" applyAlignment="1">
      <alignment horizontal="left" vertical="top" wrapText="1"/>
    </xf>
    <xf numFmtId="0" fontId="17" fillId="0" borderId="0" xfId="92" quotePrefix="1" applyFont="1" applyAlignment="1">
      <alignment horizontal="right" vertical="center" wrapText="1"/>
    </xf>
    <xf numFmtId="0" fontId="17" fillId="0" borderId="0" xfId="92" applyFont="1" applyAlignment="1">
      <alignment horizontal="right" vertical="center" wrapText="1"/>
    </xf>
    <xf numFmtId="0" fontId="17" fillId="0" borderId="14" xfId="92" applyFont="1" applyBorder="1" applyAlignment="1">
      <alignment horizontal="right" vertical="center" wrapText="1"/>
    </xf>
    <xf numFmtId="0" fontId="17" fillId="0" borderId="30" xfId="114" quotePrefix="1" applyFont="1" applyAlignment="1">
      <alignment horizontal="right" vertical="center" wrapText="1"/>
    </xf>
    <xf numFmtId="0" fontId="17" fillId="0" borderId="30" xfId="205" applyFont="1" applyAlignment="1">
      <alignment horizontal="center" vertical="center" wrapText="1"/>
    </xf>
    <xf numFmtId="0" fontId="17" fillId="0" borderId="0" xfId="152" quotePrefix="1" applyFont="1" applyAlignment="1">
      <alignment horizontal="left" vertical="top" wrapText="1"/>
    </xf>
    <xf numFmtId="0" fontId="17" fillId="0" borderId="0" xfId="152" applyFont="1" applyAlignment="1">
      <alignment horizontal="left" vertical="top" wrapText="1"/>
    </xf>
    <xf numFmtId="0" fontId="17" fillId="0" borderId="14" xfId="152" applyFont="1" applyBorder="1" applyAlignment="1">
      <alignment horizontal="left" vertical="top" wrapText="1"/>
    </xf>
    <xf numFmtId="0" fontId="17" fillId="0" borderId="30" xfId="124" quotePrefix="1" applyFont="1" applyAlignment="1">
      <alignment horizontal="right" vertical="top" wrapText="1"/>
    </xf>
    <xf numFmtId="14" fontId="17" fillId="0" borderId="30" xfId="132" quotePrefix="1" applyNumberFormat="1" applyFont="1" applyAlignment="1">
      <alignment horizontal="center" vertical="center" wrapText="1"/>
    </xf>
    <xf numFmtId="0" fontId="17" fillId="0" borderId="0" xfId="142" quotePrefix="1" applyFont="1" applyAlignment="1">
      <alignment horizontal="right" vertical="top" wrapText="1"/>
    </xf>
    <xf numFmtId="0" fontId="17" fillId="0" borderId="0" xfId="142" applyFont="1" applyAlignment="1">
      <alignment horizontal="right" vertical="top" wrapText="1"/>
    </xf>
    <xf numFmtId="0" fontId="17" fillId="0" borderId="14" xfId="142" applyFont="1" applyBorder="1" applyAlignment="1">
      <alignment horizontal="right" vertical="top" wrapText="1"/>
    </xf>
    <xf numFmtId="0" fontId="17" fillId="0" borderId="30" xfId="138" quotePrefix="1" applyFont="1" applyAlignment="1">
      <alignment horizontal="left" vertical="top" wrapText="1"/>
    </xf>
    <xf numFmtId="0" fontId="17" fillId="0" borderId="0" xfId="265" quotePrefix="1" applyFont="1" applyAlignment="1">
      <alignment horizontal="left" vertical="top" wrapText="1"/>
    </xf>
    <xf numFmtId="0" fontId="17" fillId="0" borderId="0" xfId="265" applyFont="1" applyAlignment="1">
      <alignment horizontal="left" vertical="top" wrapText="1"/>
    </xf>
    <xf numFmtId="0" fontId="17" fillId="0" borderId="0" xfId="275" quotePrefix="1" applyFont="1" applyAlignment="1">
      <alignment horizontal="left" vertical="top" wrapText="1"/>
    </xf>
    <xf numFmtId="0" fontId="17" fillId="0" borderId="0" xfId="275" applyFont="1" applyAlignment="1">
      <alignment horizontal="left" vertical="top" wrapText="1"/>
    </xf>
    <xf numFmtId="0" fontId="17" fillId="0" borderId="14" xfId="275" applyFont="1" applyBorder="1" applyAlignment="1">
      <alignment horizontal="left" vertical="top" wrapText="1"/>
    </xf>
    <xf numFmtId="0" fontId="17" fillId="0" borderId="34" xfId="185" quotePrefix="1" applyFont="1" applyBorder="1" applyAlignment="1">
      <alignment horizontal="center" vertical="center" wrapText="1"/>
    </xf>
    <xf numFmtId="0" fontId="17" fillId="0" borderId="34" xfId="103" quotePrefix="1" applyFont="1" applyBorder="1" applyAlignment="1">
      <alignment horizontal="center" vertical="center" wrapText="1"/>
    </xf>
    <xf numFmtId="0" fontId="17" fillId="0" borderId="7" xfId="226" quotePrefix="1" applyFont="1" applyBorder="1" applyAlignment="1">
      <alignment horizontal="center" vertical="center" wrapText="1"/>
    </xf>
    <xf numFmtId="0" fontId="17" fillId="0" borderId="10" xfId="226" applyFont="1" applyBorder="1" applyAlignment="1">
      <alignment horizontal="center" vertical="center" wrapText="1"/>
    </xf>
    <xf numFmtId="0" fontId="17" fillId="0" borderId="31" xfId="185" applyFont="1" applyBorder="1" applyAlignment="1">
      <alignment horizontal="center" vertical="center" wrapText="1"/>
    </xf>
    <xf numFmtId="0" fontId="17" fillId="0" borderId="31" xfId="103" applyFont="1" applyBorder="1" applyAlignment="1">
      <alignment horizontal="center" vertical="center" wrapText="1"/>
    </xf>
    <xf numFmtId="0" fontId="17" fillId="0" borderId="30" xfId="236" quotePrefix="1" applyFont="1" applyAlignment="1">
      <alignment horizontal="center" vertical="top" wrapText="1"/>
    </xf>
    <xf numFmtId="0" fontId="17" fillId="0" borderId="30" xfId="246" quotePrefix="1" applyFont="1" applyAlignment="1">
      <alignment horizontal="center" vertical="top" wrapText="1"/>
    </xf>
    <xf numFmtId="0" fontId="18" fillId="0" borderId="0" xfId="175" quotePrefix="1" applyFont="1" applyAlignment="1">
      <alignment horizontal="right" wrapText="1"/>
    </xf>
    <xf numFmtId="0" fontId="18" fillId="0" borderId="0" xfId="175" applyFont="1" applyAlignment="1">
      <alignment horizontal="right" wrapText="1"/>
    </xf>
    <xf numFmtId="0" fontId="18" fillId="0" borderId="14" xfId="175" applyFont="1" applyBorder="1" applyAlignment="1">
      <alignment horizontal="right" wrapText="1"/>
    </xf>
    <xf numFmtId="0" fontId="19" fillId="0" borderId="30" xfId="195" quotePrefix="1" applyFont="1" applyAlignment="1">
      <alignment horizontal="center" vertical="center" wrapText="1"/>
    </xf>
    <xf numFmtId="14" fontId="19" fillId="0" borderId="30" xfId="216" quotePrefix="1" applyNumberFormat="1" applyFont="1" applyAlignment="1">
      <alignment horizontal="center" vertical="center" wrapText="1"/>
    </xf>
    <xf numFmtId="0" fontId="18" fillId="0" borderId="33" xfId="256" quotePrefix="1" applyFont="1" applyBorder="1" applyAlignment="1">
      <alignment horizontal="center" vertical="top" wrapText="1"/>
    </xf>
    <xf numFmtId="0" fontId="18" fillId="0" borderId="33" xfId="256" applyFont="1" applyBorder="1" applyAlignment="1">
      <alignment horizontal="center" vertical="top" wrapText="1"/>
    </xf>
    <xf numFmtId="0" fontId="14" fillId="0" borderId="12" xfId="279" quotePrefix="1" applyFont="1" applyBorder="1" applyAlignment="1">
      <alignment horizontal="center" vertical="center" wrapText="1"/>
    </xf>
    <xf numFmtId="0" fontId="20" fillId="0" borderId="1" xfId="280" quotePrefix="1" applyFont="1" applyBorder="1" applyAlignment="1">
      <alignment horizontal="center" vertical="center" wrapText="1"/>
    </xf>
    <xf numFmtId="0" fontId="20" fillId="0" borderId="12" xfId="280" applyFont="1" applyBorder="1" applyAlignment="1">
      <alignment horizontal="center" vertical="center" wrapText="1"/>
    </xf>
    <xf numFmtId="0" fontId="20" fillId="0" borderId="34" xfId="281" quotePrefix="1" applyFont="1" applyBorder="1" applyAlignment="1">
      <alignment horizontal="center" vertical="center" wrapText="1"/>
    </xf>
    <xf numFmtId="0" fontId="20" fillId="0" borderId="7" xfId="301" quotePrefix="1" applyFont="1" applyAlignment="1">
      <alignment horizontal="center" vertical="center" wrapText="1"/>
    </xf>
    <xf numFmtId="0" fontId="20" fillId="0" borderId="6" xfId="301" applyFont="1" applyBorder="1" applyAlignment="1">
      <alignment horizontal="center" vertical="center" wrapText="1"/>
    </xf>
    <xf numFmtId="0" fontId="14" fillId="0" borderId="35" xfId="279" applyFont="1" applyBorder="1" applyAlignment="1">
      <alignment horizontal="center" vertical="center" wrapText="1"/>
    </xf>
    <xf numFmtId="0" fontId="20" fillId="0" borderId="36" xfId="280" applyFont="1" applyBorder="1" applyAlignment="1">
      <alignment horizontal="center" vertical="center" wrapText="1"/>
    </xf>
    <xf numFmtId="0" fontId="20" fillId="0" borderId="35" xfId="280" applyFont="1" applyBorder="1" applyAlignment="1">
      <alignment horizontal="center" vertical="center" wrapText="1"/>
    </xf>
    <xf numFmtId="0" fontId="20" fillId="0" borderId="31" xfId="281" applyFont="1" applyBorder="1" applyAlignment="1">
      <alignment horizontal="center" vertical="center" wrapText="1"/>
    </xf>
    <xf numFmtId="0" fontId="20" fillId="0" borderId="30" xfId="309" quotePrefix="1" applyFont="1" applyAlignment="1">
      <alignment horizontal="center" vertical="center" wrapText="1"/>
    </xf>
    <xf numFmtId="0" fontId="20" fillId="0" borderId="7" xfId="319" quotePrefix="1" applyFont="1" applyAlignment="1">
      <alignment horizontal="center" vertical="center" wrapText="1"/>
    </xf>
    <xf numFmtId="0" fontId="14" fillId="0" borderId="10" xfId="328" applyNumberFormat="1" applyFont="1" applyAlignment="1">
      <alignment horizontal="center" vertical="center" wrapText="1"/>
    </xf>
    <xf numFmtId="0" fontId="14" fillId="0" borderId="7" xfId="338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wrapText="1"/>
    </xf>
    <xf numFmtId="0" fontId="14" fillId="0" borderId="30" xfId="347" applyNumberFormat="1" applyFont="1" applyAlignment="1">
      <alignment horizontal="center" vertical="center" wrapText="1"/>
    </xf>
    <xf numFmtId="0" fontId="14" fillId="0" borderId="30" xfId="357" applyNumberFormat="1" applyFont="1" applyAlignment="1">
      <alignment horizontal="center" vertical="center" wrapText="1"/>
    </xf>
    <xf numFmtId="0" fontId="14" fillId="0" borderId="7" xfId="368" applyNumberFormat="1" applyFont="1" applyAlignment="1">
      <alignment horizontal="center" vertical="center" wrapText="1"/>
    </xf>
    <xf numFmtId="0" fontId="19" fillId="0" borderId="0" xfId="425" applyFont="1" applyAlignment="1">
      <alignment horizontal="right" vertical="top" wrapText="1"/>
    </xf>
    <xf numFmtId="0" fontId="19" fillId="0" borderId="2" xfId="379" quotePrefix="1" applyFont="1" applyBorder="1" applyAlignment="1">
      <alignment horizontal="left" vertical="top" wrapText="1"/>
    </xf>
    <xf numFmtId="0" fontId="19" fillId="0" borderId="2" xfId="379" applyFont="1" applyBorder="1" applyAlignment="1">
      <alignment horizontal="left" vertical="top" wrapText="1"/>
    </xf>
    <xf numFmtId="0" fontId="19" fillId="0" borderId="0" xfId="389" quotePrefix="1" applyFont="1" applyAlignment="1">
      <alignment horizontal="left" vertical="top" wrapText="1"/>
    </xf>
    <xf numFmtId="3" fontId="19" fillId="0" borderId="0" xfId="409" applyNumberFormat="1" applyFont="1" applyAlignment="1">
      <alignment horizontal="right" vertical="top" wrapText="1"/>
    </xf>
    <xf numFmtId="0" fontId="20" fillId="0" borderId="0" xfId="461" applyNumberFormat="1" applyFont="1" applyAlignment="1">
      <alignment horizontal="right" vertical="top" wrapText="1"/>
    </xf>
    <xf numFmtId="0" fontId="20" fillId="0" borderId="0" xfId="430" applyFont="1" applyAlignment="1">
      <alignment horizontal="left" vertical="top" wrapText="1"/>
    </xf>
    <xf numFmtId="0" fontId="20" fillId="0" borderId="0" xfId="439" quotePrefix="1" applyFont="1" applyAlignment="1">
      <alignment horizontal="left" vertical="top" wrapText="1"/>
    </xf>
    <xf numFmtId="3" fontId="20" fillId="0" borderId="0" xfId="457" applyNumberFormat="1" applyFont="1" applyAlignment="1">
      <alignment horizontal="right" vertical="top" wrapText="1"/>
    </xf>
    <xf numFmtId="0" fontId="19" fillId="0" borderId="0" xfId="488" quotePrefix="1" applyFont="1" applyAlignment="1">
      <alignment horizontal="right" vertical="top" wrapText="1"/>
    </xf>
    <xf numFmtId="0" fontId="19" fillId="0" borderId="0" xfId="488" applyFont="1" applyAlignment="1">
      <alignment horizontal="right" vertical="top" wrapText="1"/>
    </xf>
    <xf numFmtId="0" fontId="19" fillId="0" borderId="14" xfId="488" applyFont="1" applyBorder="1" applyAlignment="1">
      <alignment horizontal="right" vertical="top" wrapText="1"/>
    </xf>
    <xf numFmtId="3" fontId="19" fillId="0" borderId="30" xfId="476" applyNumberFormat="1" applyFont="1" applyAlignment="1">
      <alignment horizontal="right" vertical="top" wrapText="1"/>
    </xf>
    <xf numFmtId="0" fontId="20" fillId="0" borderId="0" xfId="535" quotePrefix="1" applyFont="1" applyAlignment="1">
      <alignment horizontal="right" wrapText="1"/>
    </xf>
    <xf numFmtId="0" fontId="20" fillId="0" borderId="0" xfId="535" applyFont="1" applyAlignment="1">
      <alignment horizontal="right" wrapText="1"/>
    </xf>
    <xf numFmtId="0" fontId="16" fillId="0" borderId="0" xfId="540" quotePrefix="1" applyFont="1" applyAlignment="1">
      <alignment horizontal="left" vertical="top" wrapText="1"/>
    </xf>
    <xf numFmtId="0" fontId="16" fillId="0" borderId="0" xfId="540" applyFont="1" applyAlignment="1">
      <alignment horizontal="left" vertical="top" wrapText="1"/>
    </xf>
    <xf numFmtId="0" fontId="20" fillId="0" borderId="0" xfId="501" quotePrefix="1" applyFont="1" applyBorder="1" applyAlignment="1">
      <alignment horizontal="left" wrapText="1"/>
    </xf>
    <xf numFmtId="0" fontId="16" fillId="0" borderId="0" xfId="523" quotePrefix="1" applyFont="1" applyBorder="1" applyAlignment="1">
      <alignment horizontal="left" vertical="top" wrapText="1"/>
    </xf>
    <xf numFmtId="0" fontId="20" fillId="0" borderId="0" xfId="471" quotePrefix="1" applyFont="1" applyAlignment="1">
      <alignment horizontal="left" wrapText="1"/>
    </xf>
    <xf numFmtId="0" fontId="16" fillId="0" borderId="33" xfId="481" quotePrefix="1" applyFont="1" applyBorder="1" applyAlignment="1">
      <alignment horizontal="left" vertical="top" wrapText="1"/>
    </xf>
    <xf numFmtId="0" fontId="16" fillId="0" borderId="33" xfId="481" applyFont="1" applyBorder="1" applyAlignment="1">
      <alignment horizontal="left" vertical="top" wrapText="1"/>
    </xf>
    <xf numFmtId="0" fontId="20" fillId="0" borderId="0" xfId="491" quotePrefix="1" applyFont="1" applyBorder="1" applyAlignment="1">
      <alignment horizontal="center" wrapText="1"/>
    </xf>
    <xf numFmtId="0" fontId="20" fillId="0" borderId="0" xfId="471" applyFont="1" applyAlignment="1">
      <alignment horizontal="left" wrapText="1"/>
    </xf>
    <xf numFmtId="0" fontId="20" fillId="0" borderId="0" xfId="491" applyFont="1" applyBorder="1" applyAlignment="1">
      <alignment horizontal="center" wrapText="1"/>
    </xf>
  </cellXfs>
  <cellStyles count="658">
    <cellStyle name="S0" xfId="2"/>
    <cellStyle name="S0 2" xfId="3"/>
    <cellStyle name="S1" xfId="4"/>
    <cellStyle name="S1 2" xfId="5"/>
    <cellStyle name="S1 2 2" xfId="6"/>
    <cellStyle name="S1 2 2 2" xfId="7"/>
    <cellStyle name="S1 2 2 2 2" xfId="8"/>
    <cellStyle name="S1 2 3" xfId="9"/>
    <cellStyle name="S1 3" xfId="10"/>
    <cellStyle name="S1 3 2" xfId="11"/>
    <cellStyle name="S1 4" xfId="12"/>
    <cellStyle name="S1 5" xfId="13"/>
    <cellStyle name="S10" xfId="14"/>
    <cellStyle name="S10 2" xfId="15"/>
    <cellStyle name="S10 2 2" xfId="16"/>
    <cellStyle name="S10 2 2 2" xfId="17"/>
    <cellStyle name="S10 2 2 2 2" xfId="18"/>
    <cellStyle name="S10 2 3" xfId="19"/>
    <cellStyle name="S10 3" xfId="20"/>
    <cellStyle name="S10 3 2" xfId="21"/>
    <cellStyle name="S10 4" xfId="22"/>
    <cellStyle name="S11" xfId="23"/>
    <cellStyle name="S11 2" xfId="24"/>
    <cellStyle name="S11 2 2" xfId="25"/>
    <cellStyle name="S11 2 2 2" xfId="26"/>
    <cellStyle name="S11 2 2 2 2" xfId="27"/>
    <cellStyle name="S11 2 3" xfId="28"/>
    <cellStyle name="S11 3" xfId="29"/>
    <cellStyle name="S11 3 2" xfId="30"/>
    <cellStyle name="S11 4" xfId="31"/>
    <cellStyle name="S11 5" xfId="32"/>
    <cellStyle name="S11 6" xfId="33"/>
    <cellStyle name="S12" xfId="34"/>
    <cellStyle name="S12 2" xfId="35"/>
    <cellStyle name="S12 2 2" xfId="36"/>
    <cellStyle name="S12 3" xfId="37"/>
    <cellStyle name="S12 4" xfId="38"/>
    <cellStyle name="S13" xfId="39"/>
    <cellStyle name="S13 2" xfId="40"/>
    <cellStyle name="S13 2 2" xfId="41"/>
    <cellStyle name="S13 3" xfId="42"/>
    <cellStyle name="S14" xfId="43"/>
    <cellStyle name="S14 2" xfId="44"/>
    <cellStyle name="S14 2 2" xfId="45"/>
    <cellStyle name="S14 2 2 2" xfId="46"/>
    <cellStyle name="S14 2 2 2 2" xfId="47"/>
    <cellStyle name="S14 2 3" xfId="48"/>
    <cellStyle name="S14 3" xfId="49"/>
    <cellStyle name="S14 3 2" xfId="50"/>
    <cellStyle name="S14 4" xfId="51"/>
    <cellStyle name="S15" xfId="52"/>
    <cellStyle name="S15 2" xfId="53"/>
    <cellStyle name="S15 2 2" xfId="54"/>
    <cellStyle name="S15 2 2 2" xfId="55"/>
    <cellStyle name="S15 2 2 2 2" xfId="56"/>
    <cellStyle name="S15 2 3" xfId="57"/>
    <cellStyle name="S15 3" xfId="58"/>
    <cellStyle name="S15 3 2" xfId="59"/>
    <cellStyle name="S15 4" xfId="60"/>
    <cellStyle name="S15 5" xfId="61"/>
    <cellStyle name="S15 6" xfId="62"/>
    <cellStyle name="S16" xfId="63"/>
    <cellStyle name="S16 2" xfId="64"/>
    <cellStyle name="S16 2 2" xfId="65"/>
    <cellStyle name="S16 2 2 2" xfId="66"/>
    <cellStyle name="S16 2 2 2 2" xfId="67"/>
    <cellStyle name="S16 2 3" xfId="68"/>
    <cellStyle name="S16 3" xfId="69"/>
    <cellStyle name="S16 3 2" xfId="70"/>
    <cellStyle name="S16 4" xfId="71"/>
    <cellStyle name="S17" xfId="72"/>
    <cellStyle name="S17 2" xfId="73"/>
    <cellStyle name="S17 2 2" xfId="74"/>
    <cellStyle name="S17 2 2 2" xfId="75"/>
    <cellStyle name="S17 2 2 2 2" xfId="76"/>
    <cellStyle name="S17 2 3" xfId="77"/>
    <cellStyle name="S17 3" xfId="78"/>
    <cellStyle name="S17 3 2" xfId="79"/>
    <cellStyle name="S17 4" xfId="80"/>
    <cellStyle name="S17 5" xfId="81"/>
    <cellStyle name="S18" xfId="82"/>
    <cellStyle name="S18 2" xfId="83"/>
    <cellStyle name="S18 2 2" xfId="84"/>
    <cellStyle name="S18 2 2 2" xfId="85"/>
    <cellStyle name="S18 2 2 2 2" xfId="86"/>
    <cellStyle name="S18 2 3" xfId="87"/>
    <cellStyle name="S18 3" xfId="88"/>
    <cellStyle name="S18 3 2" xfId="89"/>
    <cellStyle name="S18 4" xfId="90"/>
    <cellStyle name="S18 5" xfId="91"/>
    <cellStyle name="S19" xfId="92"/>
    <cellStyle name="S19 2" xfId="93"/>
    <cellStyle name="S19 2 2" xfId="94"/>
    <cellStyle name="S19 2 2 2" xfId="95"/>
    <cellStyle name="S19 2 2 2 2" xfId="96"/>
    <cellStyle name="S19 2 3" xfId="97"/>
    <cellStyle name="S19 3" xfId="98"/>
    <cellStyle name="S19 3 2" xfId="99"/>
    <cellStyle name="S19 4" xfId="100"/>
    <cellStyle name="S19 5" xfId="101"/>
    <cellStyle name="S2" xfId="102"/>
    <cellStyle name="S2 2" xfId="103"/>
    <cellStyle name="S2 2 2" xfId="104"/>
    <cellStyle name="S2 2 2 2" xfId="105"/>
    <cellStyle name="S2 2 2 2 2" xfId="106"/>
    <cellStyle name="S2 2 2 2 2 2" xfId="107"/>
    <cellStyle name="S2 2 3" xfId="108"/>
    <cellStyle name="S2 3" xfId="109"/>
    <cellStyle name="S2 3 2" xfId="110"/>
    <cellStyle name="S2 4" xfId="111"/>
    <cellStyle name="S2 5" xfId="112"/>
    <cellStyle name="S20" xfId="113"/>
    <cellStyle name="S20 2" xfId="114"/>
    <cellStyle name="S20 2 2" xfId="115"/>
    <cellStyle name="S20 2 2 2" xfId="116"/>
    <cellStyle name="S20 2 2 2 2" xfId="117"/>
    <cellStyle name="S20 2 3" xfId="118"/>
    <cellStyle name="S20 3" xfId="119"/>
    <cellStyle name="S20 3 2" xfId="120"/>
    <cellStyle name="S20 4" xfId="121"/>
    <cellStyle name="S20 5" xfId="122"/>
    <cellStyle name="S21" xfId="123"/>
    <cellStyle name="S21 2" xfId="124"/>
    <cellStyle name="S21 2 2" xfId="125"/>
    <cellStyle name="S21 2 2 2" xfId="126"/>
    <cellStyle name="S21 2 2 2 2" xfId="127"/>
    <cellStyle name="S21 2 3" xfId="128"/>
    <cellStyle name="S21 3" xfId="129"/>
    <cellStyle name="S21 3 2" xfId="130"/>
    <cellStyle name="S21 4" xfId="131"/>
    <cellStyle name="S22" xfId="132"/>
    <cellStyle name="S22 2" xfId="133"/>
    <cellStyle name="S22 2 2" xfId="134"/>
    <cellStyle name="S22 3" xfId="135"/>
    <cellStyle name="S22 4" xfId="136"/>
    <cellStyle name="S23" xfId="137"/>
    <cellStyle name="S23 2" xfId="138"/>
    <cellStyle name="S23 3" xfId="139"/>
    <cellStyle name="S23 4" xfId="140"/>
    <cellStyle name="S24" xfId="141"/>
    <cellStyle name="S24 2" xfId="142"/>
    <cellStyle name="S24 2 2" xfId="143"/>
    <cellStyle name="S24 2 2 2" xfId="144"/>
    <cellStyle name="S24 2 2 2 2" xfId="145"/>
    <cellStyle name="S24 2 3" xfId="146"/>
    <cellStyle name="S24 3" xfId="147"/>
    <cellStyle name="S24 3 2" xfId="148"/>
    <cellStyle name="S24 4" xfId="149"/>
    <cellStyle name="S24 5" xfId="150"/>
    <cellStyle name="S25" xfId="151"/>
    <cellStyle name="S25 2" xfId="152"/>
    <cellStyle name="S25 2 2" xfId="153"/>
    <cellStyle name="S25 2 2 2" xfId="154"/>
    <cellStyle name="S25 2 2 2 2" xfId="155"/>
    <cellStyle name="S25 2 3" xfId="156"/>
    <cellStyle name="S25 3" xfId="157"/>
    <cellStyle name="S25 3 2" xfId="158"/>
    <cellStyle name="S25 4" xfId="159"/>
    <cellStyle name="S25 5" xfId="160"/>
    <cellStyle name="S25 6" xfId="161"/>
    <cellStyle name="S25 7" xfId="162"/>
    <cellStyle name="S26" xfId="163"/>
    <cellStyle name="S26 2" xfId="164"/>
    <cellStyle name="S26 2 2" xfId="165"/>
    <cellStyle name="S26 2 2 2" xfId="166"/>
    <cellStyle name="S26 2 2 2 2" xfId="167"/>
    <cellStyle name="S26 2 3" xfId="168"/>
    <cellStyle name="S26 3" xfId="169"/>
    <cellStyle name="S26 3 2" xfId="170"/>
    <cellStyle name="S26 4" xfId="171"/>
    <cellStyle name="S26 5" xfId="172"/>
    <cellStyle name="S26 6" xfId="173"/>
    <cellStyle name="S27" xfId="174"/>
    <cellStyle name="S27 2" xfId="175"/>
    <cellStyle name="S27 2 2" xfId="176"/>
    <cellStyle name="S27 2 2 2" xfId="177"/>
    <cellStyle name="S27 2 2 2 2" xfId="178"/>
    <cellStyle name="S27 2 3" xfId="179"/>
    <cellStyle name="S27 3" xfId="180"/>
    <cellStyle name="S27 3 2" xfId="181"/>
    <cellStyle name="S27 4" xfId="182"/>
    <cellStyle name="S27 5" xfId="183"/>
    <cellStyle name="S28" xfId="184"/>
    <cellStyle name="S28 2" xfId="185"/>
    <cellStyle name="S28 2 2" xfId="186"/>
    <cellStyle name="S28 2 2 2" xfId="187"/>
    <cellStyle name="S28 2 2 2 2" xfId="188"/>
    <cellStyle name="S28 2 3" xfId="189"/>
    <cellStyle name="S28 3" xfId="190"/>
    <cellStyle name="S28 3 2" xfId="191"/>
    <cellStyle name="S28 4" xfId="192"/>
    <cellStyle name="S28 5" xfId="193"/>
    <cellStyle name="S29" xfId="194"/>
    <cellStyle name="S29 2" xfId="195"/>
    <cellStyle name="S29 2 2" xfId="196"/>
    <cellStyle name="S29 2 2 2" xfId="197"/>
    <cellStyle name="S29 2 2 2 2" xfId="198"/>
    <cellStyle name="S29 2 3" xfId="199"/>
    <cellStyle name="S29 3" xfId="200"/>
    <cellStyle name="S29 3 2" xfId="201"/>
    <cellStyle name="S29 4" xfId="202"/>
    <cellStyle name="S29 5" xfId="203"/>
    <cellStyle name="S3" xfId="204"/>
    <cellStyle name="S3 2" xfId="205"/>
    <cellStyle name="S3 2 2" xfId="206"/>
    <cellStyle name="S3 2 2 2" xfId="207"/>
    <cellStyle name="S3 2 2 2 2" xfId="208"/>
    <cellStyle name="S3 2 2 2 2 2" xfId="209"/>
    <cellStyle name="S3 2 3" xfId="210"/>
    <cellStyle name="S3 3" xfId="211"/>
    <cellStyle name="S3 3 2" xfId="212"/>
    <cellStyle name="S3 4" xfId="213"/>
    <cellStyle name="S3 5" xfId="214"/>
    <cellStyle name="S30" xfId="215"/>
    <cellStyle name="S30 2" xfId="216"/>
    <cellStyle name="S30 2 2" xfId="217"/>
    <cellStyle name="S30 2 2 2" xfId="218"/>
    <cellStyle name="S30 2 2 2 2" xfId="219"/>
    <cellStyle name="S30 2 3" xfId="220"/>
    <cellStyle name="S30 3" xfId="221"/>
    <cellStyle name="S30 3 2" xfId="222"/>
    <cellStyle name="S30 4" xfId="223"/>
    <cellStyle name="S30 5" xfId="224"/>
    <cellStyle name="S31" xfId="225"/>
    <cellStyle name="S31 2" xfId="226"/>
    <cellStyle name="S31 2 2" xfId="227"/>
    <cellStyle name="S31 2 2 2" xfId="228"/>
    <cellStyle name="S31 2 2 2 2" xfId="229"/>
    <cellStyle name="S31 2 3" xfId="230"/>
    <cellStyle name="S31 3" xfId="231"/>
    <cellStyle name="S31 3 2" xfId="232"/>
    <cellStyle name="S31 4" xfId="233"/>
    <cellStyle name="S31 5" xfId="234"/>
    <cellStyle name="S32" xfId="235"/>
    <cellStyle name="S32 2" xfId="236"/>
    <cellStyle name="S32 2 2" xfId="237"/>
    <cellStyle name="S32 2 2 2" xfId="238"/>
    <cellStyle name="S32 2 2 2 2" xfId="239"/>
    <cellStyle name="S32 2 3" xfId="240"/>
    <cellStyle name="S32 3" xfId="241"/>
    <cellStyle name="S32 3 2" xfId="242"/>
    <cellStyle name="S32 4" xfId="243"/>
    <cellStyle name="S32 5" xfId="244"/>
    <cellStyle name="S33" xfId="245"/>
    <cellStyle name="S33 2" xfId="246"/>
    <cellStyle name="S33 2 2" xfId="247"/>
    <cellStyle name="S33 2 2 2" xfId="248"/>
    <cellStyle name="S33 2 2 2 2" xfId="249"/>
    <cellStyle name="S33 2 3" xfId="250"/>
    <cellStyle name="S33 3" xfId="251"/>
    <cellStyle name="S33 3 2" xfId="252"/>
    <cellStyle name="S33 4" xfId="253"/>
    <cellStyle name="S33 5" xfId="254"/>
    <cellStyle name="S34" xfId="255"/>
    <cellStyle name="S34 2" xfId="256"/>
    <cellStyle name="S34 2 2" xfId="257"/>
    <cellStyle name="S34 2 2 2" xfId="258"/>
    <cellStyle name="S34 2 2 2 2" xfId="259"/>
    <cellStyle name="S34 2 3" xfId="260"/>
    <cellStyle name="S34 3" xfId="261"/>
    <cellStyle name="S34 3 2" xfId="262"/>
    <cellStyle name="S34 4" xfId="263"/>
    <cellStyle name="S35" xfId="264"/>
    <cellStyle name="S35 2" xfId="265"/>
    <cellStyle name="S35 2 2" xfId="266"/>
    <cellStyle name="S35 2 2 2" xfId="267"/>
    <cellStyle name="S35 2 2 2 2" xfId="268"/>
    <cellStyle name="S35 2 3" xfId="269"/>
    <cellStyle name="S35 3" xfId="270"/>
    <cellStyle name="S35 3 2" xfId="271"/>
    <cellStyle name="S35 4" xfId="272"/>
    <cellStyle name="S35 5" xfId="273"/>
    <cellStyle name="S36" xfId="274"/>
    <cellStyle name="S36 2" xfId="275"/>
    <cellStyle name="S36 2 2" xfId="276"/>
    <cellStyle name="S36 3" xfId="277"/>
    <cellStyle name="S37" xfId="278"/>
    <cellStyle name="S37 2" xfId="279"/>
    <cellStyle name="S38" xfId="280"/>
    <cellStyle name="S39" xfId="281"/>
    <cellStyle name="S39 2" xfId="282"/>
    <cellStyle name="S39 2 2" xfId="283"/>
    <cellStyle name="S39 2 2 2" xfId="284"/>
    <cellStyle name="S39 2 2 2 2" xfId="285"/>
    <cellStyle name="S39 2 3" xfId="286"/>
    <cellStyle name="S39 3" xfId="287"/>
    <cellStyle name="S39 3 2" xfId="288"/>
    <cellStyle name="S4" xfId="289"/>
    <cellStyle name="S4 2" xfId="290"/>
    <cellStyle name="S4 2 2" xfId="291"/>
    <cellStyle name="S4 2 2 2" xfId="292"/>
    <cellStyle name="S4 2 2 2 2" xfId="293"/>
    <cellStyle name="S4 2 2 2 2 2" xfId="294"/>
    <cellStyle name="S4 2 3" xfId="295"/>
    <cellStyle name="S4 3" xfId="296"/>
    <cellStyle name="S4 3 2" xfId="297"/>
    <cellStyle name="S4 4" xfId="298"/>
    <cellStyle name="S4 5" xfId="299"/>
    <cellStyle name="S40" xfId="300"/>
    <cellStyle name="S40 2" xfId="301"/>
    <cellStyle name="S40 2 2" xfId="302"/>
    <cellStyle name="S40 2 2 2" xfId="303"/>
    <cellStyle name="S40 2 2 2 2" xfId="304"/>
    <cellStyle name="S40 2 3" xfId="305"/>
    <cellStyle name="S40 3" xfId="306"/>
    <cellStyle name="S40 3 2" xfId="307"/>
    <cellStyle name="S40 4" xfId="308"/>
    <cellStyle name="S41" xfId="309"/>
    <cellStyle name="S41 2" xfId="310"/>
    <cellStyle name="S41 2 2" xfId="311"/>
    <cellStyle name="S41 2 2 2" xfId="312"/>
    <cellStyle name="S41 2 2 2 2" xfId="313"/>
    <cellStyle name="S41 2 3" xfId="314"/>
    <cellStyle name="S41 3" xfId="315"/>
    <cellStyle name="S41 3 2" xfId="316"/>
    <cellStyle name="S41 4" xfId="317"/>
    <cellStyle name="S42" xfId="318"/>
    <cellStyle name="S42 2" xfId="319"/>
    <cellStyle name="S42 2 2" xfId="320"/>
    <cellStyle name="S42 2 2 2" xfId="321"/>
    <cellStyle name="S42 2 2 2 2" xfId="322"/>
    <cellStyle name="S42 2 3" xfId="323"/>
    <cellStyle name="S42 3" xfId="324"/>
    <cellStyle name="S42 3 2" xfId="325"/>
    <cellStyle name="S42 4" xfId="326"/>
    <cellStyle name="S43" xfId="327"/>
    <cellStyle name="S43 2" xfId="328"/>
    <cellStyle name="S43 2 2" xfId="329"/>
    <cellStyle name="S43 2 2 2" xfId="330"/>
    <cellStyle name="S43 2 2 2 2" xfId="331"/>
    <cellStyle name="S43 2 3" xfId="332"/>
    <cellStyle name="S43 3" xfId="333"/>
    <cellStyle name="S43 3 2" xfId="334"/>
    <cellStyle name="S43 4" xfId="335"/>
    <cellStyle name="S43 5" xfId="336"/>
    <cellStyle name="S44" xfId="337"/>
    <cellStyle name="S44 2" xfId="338"/>
    <cellStyle name="S44 2 2" xfId="339"/>
    <cellStyle name="S44 2 2 2" xfId="340"/>
    <cellStyle name="S44 2 2 2 2" xfId="341"/>
    <cellStyle name="S44 2 3" xfId="342"/>
    <cellStyle name="S44 3" xfId="343"/>
    <cellStyle name="S44 3 2" xfId="344"/>
    <cellStyle name="S44 4" xfId="345"/>
    <cellStyle name="S45" xfId="346"/>
    <cellStyle name="S45 2" xfId="347"/>
    <cellStyle name="S45 2 2" xfId="348"/>
    <cellStyle name="S45 2 2 2" xfId="349"/>
    <cellStyle name="S45 2 2 2 2" xfId="350"/>
    <cellStyle name="S45 2 3" xfId="351"/>
    <cellStyle name="S45 3" xfId="352"/>
    <cellStyle name="S45 3 2" xfId="353"/>
    <cellStyle name="S45 4" xfId="354"/>
    <cellStyle name="S45 5" xfId="355"/>
    <cellStyle name="S46" xfId="356"/>
    <cellStyle name="S46 2" xfId="357"/>
    <cellStyle name="S46 2 2" xfId="358"/>
    <cellStyle name="S46 2 2 2" xfId="359"/>
    <cellStyle name="S46 2 2 2 2" xfId="360"/>
    <cellStyle name="S46 2 3" xfId="361"/>
    <cellStyle name="S46 3" xfId="362"/>
    <cellStyle name="S46 3 2" xfId="363"/>
    <cellStyle name="S46 4" xfId="364"/>
    <cellStyle name="S46 5" xfId="365"/>
    <cellStyle name="S46 6" xfId="366"/>
    <cellStyle name="S47" xfId="367"/>
    <cellStyle name="S47 2" xfId="368"/>
    <cellStyle name="S47 2 2" xfId="369"/>
    <cellStyle name="S47 2 2 2" xfId="370"/>
    <cellStyle name="S47 2 2 2 2" xfId="371"/>
    <cellStyle name="S47 2 3" xfId="372"/>
    <cellStyle name="S47 3" xfId="373"/>
    <cellStyle name="S47 3 2" xfId="374"/>
    <cellStyle name="S47 4" xfId="375"/>
    <cellStyle name="S47 5" xfId="376"/>
    <cellStyle name="S47 6" xfId="377"/>
    <cellStyle name="S48" xfId="378"/>
    <cellStyle name="S48 2" xfId="379"/>
    <cellStyle name="S48 2 2" xfId="380"/>
    <cellStyle name="S48 2 2 2" xfId="381"/>
    <cellStyle name="S48 2 2 2 2" xfId="382"/>
    <cellStyle name="S48 2 3" xfId="383"/>
    <cellStyle name="S48 3" xfId="384"/>
    <cellStyle name="S48 3 2" xfId="385"/>
    <cellStyle name="S48 4" xfId="386"/>
    <cellStyle name="S48 5" xfId="387"/>
    <cellStyle name="S49" xfId="388"/>
    <cellStyle name="S49 2" xfId="389"/>
    <cellStyle name="S49 2 2" xfId="390"/>
    <cellStyle name="S49 2 2 2" xfId="391"/>
    <cellStyle name="S49 2 2 2 2" xfId="392"/>
    <cellStyle name="S49 2 3" xfId="393"/>
    <cellStyle name="S49 3" xfId="394"/>
    <cellStyle name="S49 3 2" xfId="395"/>
    <cellStyle name="S49 4" xfId="396"/>
    <cellStyle name="S5" xfId="397"/>
    <cellStyle name="S5 2" xfId="398"/>
    <cellStyle name="S5 2 2" xfId="399"/>
    <cellStyle name="S5 2 2 2" xfId="400"/>
    <cellStyle name="S5 2 2 2 2" xfId="401"/>
    <cellStyle name="S5 2 2 2 2 2" xfId="402"/>
    <cellStyle name="S5 2 3" xfId="403"/>
    <cellStyle name="S5 3" xfId="404"/>
    <cellStyle name="S5 3 2" xfId="405"/>
    <cellStyle name="S5 4" xfId="406"/>
    <cellStyle name="S5 5" xfId="407"/>
    <cellStyle name="S50" xfId="408"/>
    <cellStyle name="S50 2" xfId="409"/>
    <cellStyle name="S50 2 2" xfId="410"/>
    <cellStyle name="S50 2 2 2" xfId="411"/>
    <cellStyle name="S50 2 2 2 2" xfId="412"/>
    <cellStyle name="S50 2 3" xfId="413"/>
    <cellStyle name="S50 3" xfId="414"/>
    <cellStyle name="S50 3 2" xfId="415"/>
    <cellStyle name="S50 4" xfId="416"/>
    <cellStyle name="S50 5" xfId="417"/>
    <cellStyle name="S50 6" xfId="418"/>
    <cellStyle name="S51" xfId="419"/>
    <cellStyle name="S51 2" xfId="420"/>
    <cellStyle name="S51 2 2" xfId="421"/>
    <cellStyle name="S51 2 2 2" xfId="422"/>
    <cellStyle name="S51 2 2 2 2" xfId="423"/>
    <cellStyle name="S51 2 3" xfId="424"/>
    <cellStyle name="S51 3" xfId="425"/>
    <cellStyle name="S51 3 2" xfId="426"/>
    <cellStyle name="S51 4" xfId="427"/>
    <cellStyle name="S51 5" xfId="428"/>
    <cellStyle name="S52" xfId="429"/>
    <cellStyle name="S52 2" xfId="430"/>
    <cellStyle name="S52 2 2" xfId="431"/>
    <cellStyle name="S52 2 2 2" xfId="432"/>
    <cellStyle name="S52 2 2 2 2" xfId="433"/>
    <cellStyle name="S52 2 3" xfId="434"/>
    <cellStyle name="S52 3" xfId="435"/>
    <cellStyle name="S52 3 2" xfId="436"/>
    <cellStyle name="S52 4" xfId="437"/>
    <cellStyle name="S53" xfId="438"/>
    <cellStyle name="S53 2" xfId="439"/>
    <cellStyle name="S53 2 2" xfId="440"/>
    <cellStyle name="S53 2 2 2" xfId="441"/>
    <cellStyle name="S53 2 2 2 2" xfId="442"/>
    <cellStyle name="S53 2 3" xfId="443"/>
    <cellStyle name="S53 3" xfId="444"/>
    <cellStyle name="S53 3 2" xfId="445"/>
    <cellStyle name="S53 4" xfId="446"/>
    <cellStyle name="S53 5" xfId="447"/>
    <cellStyle name="S53 6" xfId="448"/>
    <cellStyle name="S54" xfId="449"/>
    <cellStyle name="S54 2" xfId="450"/>
    <cellStyle name="S54 2 2" xfId="451"/>
    <cellStyle name="S54 2 2 2" xfId="452"/>
    <cellStyle name="S54 2 2 2 2" xfId="453"/>
    <cellStyle name="S54 2 3" xfId="454"/>
    <cellStyle name="S54 3" xfId="455"/>
    <cellStyle name="S54 3 2" xfId="456"/>
    <cellStyle name="S54 4" xfId="457"/>
    <cellStyle name="S54 5" xfId="458"/>
    <cellStyle name="S54 6" xfId="459"/>
    <cellStyle name="S55" xfId="460"/>
    <cellStyle name="S55 2" xfId="461"/>
    <cellStyle name="S55 2 2" xfId="462"/>
    <cellStyle name="S55 2 2 2" xfId="463"/>
    <cellStyle name="S55 2 2 2 2" xfId="464"/>
    <cellStyle name="S55 2 3" xfId="465"/>
    <cellStyle name="S55 3" xfId="466"/>
    <cellStyle name="S55 3 2" xfId="467"/>
    <cellStyle name="S55 4" xfId="468"/>
    <cellStyle name="S55 5" xfId="469"/>
    <cellStyle name="S56" xfId="470"/>
    <cellStyle name="S56 2" xfId="471"/>
    <cellStyle name="S56 2 2" xfId="472"/>
    <cellStyle name="S56 2 2 2" xfId="473"/>
    <cellStyle name="S56 2 2 2 2" xfId="474"/>
    <cellStyle name="S56 2 3" xfId="475"/>
    <cellStyle name="S56 3" xfId="476"/>
    <cellStyle name="S56 3 2" xfId="477"/>
    <cellStyle name="S56 4" xfId="478"/>
    <cellStyle name="S56 5" xfId="479"/>
    <cellStyle name="S57" xfId="480"/>
    <cellStyle name="S57 2" xfId="481"/>
    <cellStyle name="S57 2 2" xfId="482"/>
    <cellStyle name="S57 2 2 2" xfId="483"/>
    <cellStyle name="S57 2 2 2 2" xfId="484"/>
    <cellStyle name="S57 2 3" xfId="485"/>
    <cellStyle name="S57 3" xfId="486"/>
    <cellStyle name="S57 3 2" xfId="487"/>
    <cellStyle name="S57 4" xfId="488"/>
    <cellStyle name="S57 5" xfId="489"/>
    <cellStyle name="S57 6" xfId="490"/>
    <cellStyle name="S58" xfId="491"/>
    <cellStyle name="S58 2" xfId="492"/>
    <cellStyle name="S58 2 2" xfId="493"/>
    <cellStyle name="S58 2 2 2" xfId="494"/>
    <cellStyle name="S58 2 2 2 2" xfId="495"/>
    <cellStyle name="S58 2 3" xfId="496"/>
    <cellStyle name="S58 3" xfId="497"/>
    <cellStyle name="S58 3 2" xfId="498"/>
    <cellStyle name="S58 4" xfId="499"/>
    <cellStyle name="S58 5" xfId="500"/>
    <cellStyle name="S59" xfId="501"/>
    <cellStyle name="S59 2" xfId="502"/>
    <cellStyle name="S59 2 2" xfId="503"/>
    <cellStyle name="S59 2 2 2" xfId="504"/>
    <cellStyle name="S59 2 2 2 2" xfId="505"/>
    <cellStyle name="S59 2 3" xfId="506"/>
    <cellStyle name="S59 3" xfId="507"/>
    <cellStyle name="S59 3 2" xfId="508"/>
    <cellStyle name="S59 4" xfId="509"/>
    <cellStyle name="S59 5" xfId="510"/>
    <cellStyle name="S59 6" xfId="511"/>
    <cellStyle name="S6" xfId="512"/>
    <cellStyle name="S6 2" xfId="513"/>
    <cellStyle name="S6 2 2" xfId="514"/>
    <cellStyle name="S6 2 2 2" xfId="515"/>
    <cellStyle name="S6 2 2 2 2" xfId="516"/>
    <cellStyle name="S6 2 2 2 2 2" xfId="517"/>
    <cellStyle name="S6 2 3" xfId="518"/>
    <cellStyle name="S6 3" xfId="519"/>
    <cellStyle name="S6 3 2" xfId="520"/>
    <cellStyle name="S6 4" xfId="521"/>
    <cellStyle name="S6 5" xfId="522"/>
    <cellStyle name="S60" xfId="523"/>
    <cellStyle name="S60 2" xfId="524"/>
    <cellStyle name="S60 2 2" xfId="525"/>
    <cellStyle name="S60 3" xfId="526"/>
    <cellStyle name="S60 4" xfId="527"/>
    <cellStyle name="S60 5" xfId="528"/>
    <cellStyle name="S61" xfId="529"/>
    <cellStyle name="S61 2" xfId="530"/>
    <cellStyle name="S61 2 2" xfId="531"/>
    <cellStyle name="S61 2 2 2" xfId="532"/>
    <cellStyle name="S61 2 2 2 2" xfId="533"/>
    <cellStyle name="S61 2 3" xfId="534"/>
    <cellStyle name="S61 3" xfId="535"/>
    <cellStyle name="S61 3 2" xfId="536"/>
    <cellStyle name="S61 4" xfId="537"/>
    <cellStyle name="S61 5" xfId="538"/>
    <cellStyle name="S62" xfId="539"/>
    <cellStyle name="S62 2" xfId="540"/>
    <cellStyle name="S62 2 2" xfId="541"/>
    <cellStyle name="S62 2 2 2" xfId="542"/>
    <cellStyle name="S62 2 2 2 2" xfId="543"/>
    <cellStyle name="S62 2 3" xfId="544"/>
    <cellStyle name="S62 3" xfId="545"/>
    <cellStyle name="S62 3 2" xfId="546"/>
    <cellStyle name="S62 4" xfId="547"/>
    <cellStyle name="S62 5" xfId="548"/>
    <cellStyle name="S63" xfId="549"/>
    <cellStyle name="S63 2" xfId="550"/>
    <cellStyle name="S63 2 2" xfId="551"/>
    <cellStyle name="S63 2 2 2" xfId="552"/>
    <cellStyle name="S63 2 2 2 2" xfId="553"/>
    <cellStyle name="S63 2 3" xfId="554"/>
    <cellStyle name="S63 3" xfId="555"/>
    <cellStyle name="S63 3 2" xfId="556"/>
    <cellStyle name="S63 4" xfId="557"/>
    <cellStyle name="S63 5" xfId="558"/>
    <cellStyle name="S64" xfId="559"/>
    <cellStyle name="S64 2" xfId="560"/>
    <cellStyle name="S64 2 2" xfId="561"/>
    <cellStyle name="S64 2 2 2" xfId="562"/>
    <cellStyle name="S64 2 2 2 2" xfId="563"/>
    <cellStyle name="S64 2 3" xfId="564"/>
    <cellStyle name="S64 3" xfId="565"/>
    <cellStyle name="S64 3 2" xfId="566"/>
    <cellStyle name="S64 4" xfId="567"/>
    <cellStyle name="S65" xfId="568"/>
    <cellStyle name="S65 2" xfId="569"/>
    <cellStyle name="S65 2 2" xfId="570"/>
    <cellStyle name="S65 3" xfId="571"/>
    <cellStyle name="S66" xfId="572"/>
    <cellStyle name="S66 2" xfId="573"/>
    <cellStyle name="S66 2 2" xfId="574"/>
    <cellStyle name="S66 2 2 2" xfId="575"/>
    <cellStyle name="S66 2 2 2 2" xfId="576"/>
    <cellStyle name="S66 2 3" xfId="577"/>
    <cellStyle name="S66 3" xfId="578"/>
    <cellStyle name="S66 3 2" xfId="579"/>
    <cellStyle name="S66 4" xfId="580"/>
    <cellStyle name="S66 5" xfId="581"/>
    <cellStyle name="S67" xfId="582"/>
    <cellStyle name="S67 2" xfId="583"/>
    <cellStyle name="S67 2 2" xfId="584"/>
    <cellStyle name="S68" xfId="585"/>
    <cellStyle name="S68 2" xfId="586"/>
    <cellStyle name="S68 2 2" xfId="587"/>
    <cellStyle name="S68 3" xfId="588"/>
    <cellStyle name="S69" xfId="589"/>
    <cellStyle name="S69 2" xfId="590"/>
    <cellStyle name="S69 2 2" xfId="591"/>
    <cellStyle name="S69 3" xfId="592"/>
    <cellStyle name="S7" xfId="593"/>
    <cellStyle name="S7 2" xfId="594"/>
    <cellStyle name="S7 2 2" xfId="595"/>
    <cellStyle name="S7 2 2 2" xfId="596"/>
    <cellStyle name="S7 2 2 2 2" xfId="597"/>
    <cellStyle name="S7 2 3" xfId="598"/>
    <cellStyle name="S7 3" xfId="599"/>
    <cellStyle name="S7 3 2" xfId="600"/>
    <cellStyle name="S7 4" xfId="601"/>
    <cellStyle name="S70" xfId="602"/>
    <cellStyle name="S70 2" xfId="603"/>
    <cellStyle name="S70 2 2" xfId="604"/>
    <cellStyle name="S70 3" xfId="605"/>
    <cellStyle name="S70 4" xfId="606"/>
    <cellStyle name="S71" xfId="607"/>
    <cellStyle name="S71 2" xfId="608"/>
    <cellStyle name="S71 2 2" xfId="609"/>
    <cellStyle name="S71 3" xfId="610"/>
    <cellStyle name="S72" xfId="611"/>
    <cellStyle name="S72 2" xfId="612"/>
    <cellStyle name="S72 2 2" xfId="613"/>
    <cellStyle name="S72 3" xfId="614"/>
    <cellStyle name="S73" xfId="615"/>
    <cellStyle name="S73 2" xfId="616"/>
    <cellStyle name="S73 3" xfId="617"/>
    <cellStyle name="S73 4" xfId="618"/>
    <cellStyle name="S74" xfId="619"/>
    <cellStyle name="S74 2" xfId="620"/>
    <cellStyle name="S74 3" xfId="621"/>
    <cellStyle name="S75" xfId="622"/>
    <cellStyle name="S75 2" xfId="623"/>
    <cellStyle name="S75 2 2" xfId="624"/>
    <cellStyle name="S75 3" xfId="625"/>
    <cellStyle name="S75 4" xfId="626"/>
    <cellStyle name="S76" xfId="627"/>
    <cellStyle name="S76 2" xfId="628"/>
    <cellStyle name="S77" xfId="629"/>
    <cellStyle name="S77 2" xfId="630"/>
    <cellStyle name="S77 3" xfId="631"/>
    <cellStyle name="S78" xfId="632"/>
    <cellStyle name="S78 2" xfId="633"/>
    <cellStyle name="S79" xfId="634"/>
    <cellStyle name="S8" xfId="635"/>
    <cellStyle name="S8 2" xfId="636"/>
    <cellStyle name="S8 2 2" xfId="637"/>
    <cellStyle name="S8 2 2 2" xfId="638"/>
    <cellStyle name="S8 2 2 2 2" xfId="639"/>
    <cellStyle name="S8 2 3" xfId="640"/>
    <cellStyle name="S8 2 3 2" xfId="641"/>
    <cellStyle name="S8 3" xfId="642"/>
    <cellStyle name="S8 3 2" xfId="643"/>
    <cellStyle name="S8 4" xfId="644"/>
    <cellStyle name="S8 5" xfId="645"/>
    <cellStyle name="S80" xfId="646"/>
    <cellStyle name="S9" xfId="647"/>
    <cellStyle name="S9 2" xfId="648"/>
    <cellStyle name="S9 2 2" xfId="649"/>
    <cellStyle name="S9 2 2 2" xfId="650"/>
    <cellStyle name="S9 2 2 2 2" xfId="651"/>
    <cellStyle name="S9 2 3" xfId="652"/>
    <cellStyle name="S9 3" xfId="653"/>
    <cellStyle name="S9 3 2" xfId="654"/>
    <cellStyle name="S9 4" xfId="655"/>
    <cellStyle name="S9 5" xfId="656"/>
    <cellStyle name="Обычный" xfId="0" builtinId="0"/>
    <cellStyle name="Обычный 2" xfId="1"/>
    <cellStyle name="Обычный 2 2" xfId="6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&#1081;%20&#1084;&#1080;&#1082;&#1088;&#1086;&#1088;&#1072;&#1081;&#1086;&#1085;/&#1089;&#1091;&#1073;&#1087;&#1086;&#1076;&#1088;&#1103;&#1076;/&#1043;&#1086;&#1088;&#1089;&#1090;&#1088;&#1086;&#1081;/&#1043;&#1056;&#1065;%201,%20&#1043;&#1056;&#1065;%202-&#1088;&#1077;&#1079;&#1077;&#1088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5;&#1091;&#1083;&#1100;&#1089;&#1072;&#1088;\5&#1081;%20&#1084;&#1080;&#1082;&#1088;&#1086;&#1088;&#1072;&#1081;&#1086;&#1085;\&#1089;&#1091;&#1073;&#1087;&#1086;&#1076;&#1088;&#1103;&#1076;\&#1041;&#1072;&#1083;&#1090;&#1080;&#1081;&#1089;&#1082;&#1072;&#1103;%20&#1074;&#1077;&#1085;&#1090;&#1080;&#1083;&#1103;&#1094;&#1080;&#1103;\&#1082;&#1083;&#1072;&#1076;&#1082;&#1072;%20&#1087;&#1083;&#1080;&#1090;&#109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5;&#1091;&#1083;&#1100;&#1089;&#1072;&#1088;\5&#1081;%20&#1084;&#1080;&#1082;&#1088;&#1086;&#1088;&#1072;&#1081;&#1086;&#1085;\&#1089;&#1091;&#1073;&#1087;&#1086;&#1076;&#1088;&#1103;&#1076;\&#1043;&#1086;&#1088;&#1089;&#1090;&#1088;&#1086;&#1081;\&#1074;&#1099;&#1087;&#1086;&#1083;&#1085;&#1077;&#1085;&#1080;&#1077;%20&#1075;&#1088;&#1097;1%20&#1075;&#1088;&#1097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Щ1"/>
      <sheetName val="ГРЩ2"/>
      <sheetName val="Лист2"/>
      <sheetName val="Лист3"/>
    </sheetNames>
    <sheetDataSet>
      <sheetData sheetId="0">
        <row r="27">
          <cell r="I27">
            <v>30</v>
          </cell>
        </row>
        <row r="29">
          <cell r="I29">
            <v>150</v>
          </cell>
        </row>
        <row r="46">
          <cell r="I46">
            <v>48.965110000000003</v>
          </cell>
        </row>
        <row r="82">
          <cell r="I82">
            <v>48.965110000000003</v>
          </cell>
        </row>
        <row r="98">
          <cell r="I98">
            <v>97.930220000000006</v>
          </cell>
        </row>
        <row r="108">
          <cell r="I108">
            <v>29.379066000000002</v>
          </cell>
        </row>
        <row r="111">
          <cell r="I111">
            <v>39.172088000000002</v>
          </cell>
        </row>
        <row r="118">
          <cell r="I118">
            <v>30</v>
          </cell>
        </row>
        <row r="119">
          <cell r="I119">
            <v>30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на 1квартал2013"/>
      <sheetName val="дог."/>
      <sheetName val="сент. 2012"/>
      <sheetName val="КС3 сент"/>
      <sheetName val="окт. 2012 "/>
      <sheetName val="КС3 окт."/>
      <sheetName val="ноябрь2012"/>
      <sheetName val="КС3 ноябрь"/>
      <sheetName val="план"/>
      <sheetName val="плиты"/>
      <sheetName val="плиты ноябрь"/>
      <sheetName val="кс3 плиты"/>
      <sheetName val="плиты декабрь"/>
      <sheetName val="кс3 плиты декабрь"/>
    </sheetNames>
    <sheetDataSet>
      <sheetData sheetId="0"/>
      <sheetData sheetId="1">
        <row r="6">
          <cell r="D6">
            <v>2800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апрель 2013"/>
      <sheetName val="КС3 апрель"/>
      <sheetName val="кс3"/>
    </sheetNames>
    <sheetDataSet>
      <sheetData sheetId="0">
        <row r="49">
          <cell r="P49">
            <v>331519.28052999999</v>
          </cell>
        </row>
        <row r="50">
          <cell r="P50">
            <v>50570.69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73"/>
  <sheetViews>
    <sheetView topLeftCell="A37" workbookViewId="0">
      <selection activeCell="A25" sqref="A25:AA25"/>
    </sheetView>
  </sheetViews>
  <sheetFormatPr defaultRowHeight="12.75"/>
  <cols>
    <col min="1" max="1" width="5.7109375" style="25" customWidth="1"/>
    <col min="2" max="2" width="9.140625" style="25"/>
    <col min="3" max="3" width="43.42578125" style="25" customWidth="1"/>
    <col min="4" max="4" width="7" style="25" customWidth="1"/>
    <col min="5" max="5" width="10.5703125" style="25" customWidth="1"/>
    <col min="6" max="6" width="5.5703125" style="25" hidden="1" customWidth="1"/>
    <col min="7" max="7" width="1.7109375" style="25" customWidth="1"/>
    <col min="8" max="8" width="7.7109375" style="25" customWidth="1"/>
    <col min="9" max="9" width="1.28515625" style="25" hidden="1" customWidth="1"/>
    <col min="10" max="10" width="9.140625" style="25" hidden="1" customWidth="1"/>
    <col min="11" max="11" width="4.5703125" style="25" customWidth="1"/>
    <col min="12" max="12" width="3.42578125" style="25" customWidth="1"/>
    <col min="13" max="13" width="1.42578125" style="25" customWidth="1"/>
    <col min="14" max="14" width="2.28515625" style="25" customWidth="1"/>
    <col min="15" max="15" width="1" style="25" customWidth="1"/>
    <col min="16" max="16" width="2.5703125" style="25" customWidth="1"/>
    <col min="17" max="17" width="6.42578125" style="25" customWidth="1"/>
    <col min="18" max="18" width="7" style="25" customWidth="1"/>
    <col min="19" max="19" width="2.28515625" style="25" customWidth="1"/>
    <col min="20" max="20" width="9.140625" style="25" hidden="1" customWidth="1"/>
    <col min="21" max="21" width="9.140625" style="25"/>
    <col min="22" max="22" width="0.42578125" style="25" customWidth="1"/>
    <col min="23" max="24" width="2" style="25" customWidth="1"/>
    <col min="25" max="25" width="1.85546875" style="25" customWidth="1"/>
    <col min="26" max="26" width="3.28515625" style="25" customWidth="1"/>
    <col min="27" max="27" width="5.28515625" style="25" customWidth="1"/>
    <col min="28" max="28" width="9.140625" style="2"/>
    <col min="29" max="16384" width="9.140625" style="25"/>
  </cols>
  <sheetData>
    <row r="1" spans="1:27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 t="s">
        <v>1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2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2" customForma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2" customFormat="1" ht="13.5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 t="s">
        <v>3</v>
      </c>
      <c r="T5" s="5"/>
      <c r="U5" s="5"/>
      <c r="V5" s="5"/>
      <c r="W5" s="5"/>
      <c r="X5" s="5"/>
      <c r="Y5" s="5"/>
      <c r="Z5" s="5"/>
      <c r="AA5" s="5"/>
    </row>
    <row r="6" spans="1:27" s="2" customFormat="1">
      <c r="A6" s="6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7">
        <v>322005</v>
      </c>
      <c r="T6" s="8"/>
      <c r="U6" s="8"/>
      <c r="V6" s="8"/>
      <c r="W6" s="8"/>
      <c r="X6" s="8"/>
      <c r="Y6" s="8"/>
      <c r="Z6" s="8"/>
      <c r="AA6" s="8"/>
    </row>
    <row r="7" spans="1:27" s="2" customFormat="1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6" t="s">
        <v>6</v>
      </c>
      <c r="O7" s="6"/>
      <c r="P7" s="6"/>
      <c r="Q7" s="6"/>
      <c r="R7" s="6"/>
      <c r="S7" s="9"/>
      <c r="T7" s="10"/>
      <c r="U7" s="10"/>
      <c r="V7" s="10"/>
      <c r="W7" s="10"/>
      <c r="X7" s="10"/>
      <c r="Y7" s="10"/>
      <c r="Z7" s="10"/>
      <c r="AA7" s="10"/>
    </row>
    <row r="8" spans="1:27" s="2" customFormat="1">
      <c r="A8" s="1" t="s">
        <v>88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6" t="s">
        <v>6</v>
      </c>
      <c r="O8" s="6"/>
      <c r="P8" s="6"/>
      <c r="Q8" s="6"/>
      <c r="R8" s="6"/>
      <c r="S8" s="9">
        <v>80683473</v>
      </c>
      <c r="T8" s="10"/>
      <c r="U8" s="10"/>
      <c r="V8" s="10"/>
      <c r="W8" s="10"/>
      <c r="X8" s="10"/>
      <c r="Y8" s="10"/>
      <c r="Z8" s="10"/>
      <c r="AA8" s="10"/>
    </row>
    <row r="9" spans="1:27" s="2" customFormat="1">
      <c r="A9" s="1" t="s">
        <v>89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6" t="s">
        <v>6</v>
      </c>
      <c r="O9" s="6"/>
      <c r="P9" s="6"/>
      <c r="Q9" s="6"/>
      <c r="R9" s="6"/>
      <c r="S9" s="9">
        <v>89041581</v>
      </c>
      <c r="T9" s="10"/>
      <c r="U9" s="10"/>
      <c r="V9" s="10"/>
      <c r="W9" s="10"/>
      <c r="X9" s="10"/>
      <c r="Y9" s="10"/>
      <c r="Z9" s="10"/>
      <c r="AA9" s="10"/>
    </row>
    <row r="10" spans="1:27" s="2" customFormat="1">
      <c r="A10" s="1" t="s">
        <v>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9"/>
      <c r="T10" s="10"/>
      <c r="U10" s="10"/>
      <c r="V10" s="10"/>
      <c r="W10" s="10"/>
      <c r="X10" s="10"/>
      <c r="Y10" s="10"/>
      <c r="Z10" s="10"/>
      <c r="AA10" s="10"/>
    </row>
    <row r="11" spans="1:27" s="2" customFormat="1">
      <c r="A11" s="1" t="s">
        <v>90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9"/>
      <c r="T11" s="10"/>
      <c r="U11" s="10"/>
      <c r="V11" s="10"/>
      <c r="W11" s="10"/>
      <c r="X11" s="10"/>
      <c r="Y11" s="10"/>
      <c r="Z11" s="10"/>
      <c r="AA11" s="10"/>
    </row>
    <row r="12" spans="1:27" s="2" customFormat="1">
      <c r="A12" s="6" t="s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9"/>
      <c r="T12" s="10"/>
      <c r="U12" s="10"/>
      <c r="V12" s="10"/>
      <c r="W12" s="10"/>
      <c r="X12" s="10"/>
      <c r="Y12" s="10"/>
      <c r="Z12" s="10"/>
      <c r="AA12" s="10"/>
    </row>
    <row r="13" spans="1:27" s="2" customFormat="1">
      <c r="A13" s="6" t="s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1" t="s">
        <v>10</v>
      </c>
      <c r="O13" s="12"/>
      <c r="P13" s="12"/>
      <c r="Q13" s="12"/>
      <c r="R13" s="12"/>
      <c r="S13" s="13"/>
      <c r="T13" s="14"/>
      <c r="U13" s="14"/>
      <c r="V13" s="14"/>
      <c r="W13" s="14"/>
      <c r="X13" s="14"/>
      <c r="Y13" s="14"/>
      <c r="Z13" s="14"/>
      <c r="AA13" s="14"/>
    </row>
    <row r="14" spans="1:27" s="2" customFormat="1" ht="13.5" thickBo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5" t="s">
        <v>11</v>
      </c>
      <c r="O14" s="16"/>
      <c r="P14" s="16"/>
      <c r="Q14" s="16"/>
      <c r="R14" s="16"/>
      <c r="S14" s="13"/>
      <c r="T14" s="14"/>
      <c r="U14" s="14"/>
      <c r="V14" s="17"/>
      <c r="W14" s="18"/>
      <c r="X14" s="14"/>
      <c r="Y14" s="14"/>
      <c r="Z14" s="17"/>
      <c r="AA14" s="19"/>
    </row>
    <row r="15" spans="1:27" s="2" customFormat="1" ht="13.5" thickBot="1">
      <c r="A15" s="6" t="s">
        <v>12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20" t="s">
        <v>13</v>
      </c>
      <c r="T15" s="21"/>
      <c r="U15" s="21"/>
      <c r="V15" s="21"/>
      <c r="W15" s="21"/>
      <c r="X15" s="21"/>
      <c r="Y15" s="21"/>
      <c r="Z15" s="21"/>
      <c r="AA15" s="21"/>
    </row>
    <row r="16" spans="1:27" s="2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37">
      <c r="A17" s="3"/>
      <c r="B17" s="3"/>
      <c r="C17" s="3"/>
      <c r="D17" s="3"/>
      <c r="E17" s="3"/>
      <c r="F17" s="3"/>
      <c r="G17" s="3"/>
      <c r="H17" s="4" t="s">
        <v>14</v>
      </c>
      <c r="I17" s="5"/>
      <c r="J17" s="22"/>
      <c r="K17" s="4" t="s">
        <v>15</v>
      </c>
      <c r="L17" s="5"/>
      <c r="M17" s="5"/>
      <c r="N17" s="22"/>
      <c r="O17" s="23"/>
      <c r="P17" s="3"/>
      <c r="Q17" s="24" t="s">
        <v>16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37" ht="13.5" thickBot="1">
      <c r="A18" s="3"/>
      <c r="B18" s="3"/>
      <c r="C18" s="3"/>
      <c r="D18" s="3"/>
      <c r="E18" s="3"/>
      <c r="F18" s="3"/>
      <c r="G18" s="3"/>
      <c r="H18" s="23"/>
      <c r="I18" s="26"/>
      <c r="J18" s="27"/>
      <c r="K18" s="23"/>
      <c r="L18" s="26"/>
      <c r="M18" s="26"/>
      <c r="N18" s="27"/>
      <c r="O18" s="23"/>
      <c r="P18" s="3"/>
      <c r="Q18" s="4" t="s">
        <v>17</v>
      </c>
      <c r="R18" s="5"/>
      <c r="S18" s="5"/>
      <c r="T18" s="22"/>
      <c r="U18" s="4" t="s">
        <v>18</v>
      </c>
      <c r="V18" s="5"/>
      <c r="W18" s="5"/>
      <c r="X18" s="5"/>
      <c r="Y18" s="5"/>
      <c r="Z18" s="5"/>
      <c r="AA18" s="5"/>
    </row>
    <row r="19" spans="1:37" ht="13.5" thickBot="1">
      <c r="A19" s="6" t="s">
        <v>19</v>
      </c>
      <c r="B19" s="6"/>
      <c r="C19" s="6"/>
      <c r="D19" s="6"/>
      <c r="E19" s="6"/>
      <c r="F19" s="6"/>
      <c r="G19" s="6"/>
      <c r="H19" s="28">
        <v>1</v>
      </c>
      <c r="I19" s="29"/>
      <c r="J19" s="30"/>
      <c r="K19" s="31">
        <v>41394</v>
      </c>
      <c r="L19" s="29"/>
      <c r="M19" s="29"/>
      <c r="N19" s="30"/>
      <c r="O19" s="32"/>
      <c r="P19" s="3"/>
      <c r="Q19" s="31">
        <v>41004</v>
      </c>
      <c r="R19" s="29"/>
      <c r="S19" s="29"/>
      <c r="T19" s="29"/>
      <c r="U19" s="33">
        <v>41394</v>
      </c>
      <c r="V19" s="34"/>
      <c r="W19" s="34"/>
      <c r="X19" s="34"/>
      <c r="Y19" s="34"/>
      <c r="Z19" s="34"/>
      <c r="AA19" s="35"/>
    </row>
    <row r="20" spans="1:37">
      <c r="A20" s="3" t="s">
        <v>20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37" ht="13.5" thickBo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37">
      <c r="A22" s="36" t="s">
        <v>21</v>
      </c>
      <c r="B22" s="37" t="s">
        <v>22</v>
      </c>
      <c r="C22" s="38"/>
      <c r="D22" s="36" t="s">
        <v>23</v>
      </c>
      <c r="E22" s="39" t="s">
        <v>24</v>
      </c>
      <c r="F22" s="37" t="s">
        <v>25</v>
      </c>
      <c r="G22" s="40"/>
      <c r="H22" s="40"/>
      <c r="I22" s="40"/>
      <c r="J22" s="40"/>
      <c r="K22" s="40"/>
      <c r="L22" s="40"/>
      <c r="M22" s="40"/>
      <c r="N22" s="40"/>
      <c r="O22" s="38"/>
      <c r="P22" s="37" t="s">
        <v>26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spans="1:37" ht="13.5" thickBot="1">
      <c r="A23" s="41"/>
      <c r="B23" s="42"/>
      <c r="C23" s="43"/>
      <c r="D23" s="41"/>
      <c r="E23" s="44"/>
      <c r="F23" s="42"/>
      <c r="G23" s="45"/>
      <c r="H23" s="45"/>
      <c r="I23" s="45"/>
      <c r="J23" s="45"/>
      <c r="K23" s="45"/>
      <c r="L23" s="45"/>
      <c r="M23" s="45"/>
      <c r="N23" s="45"/>
      <c r="O23" s="43"/>
      <c r="P23" s="42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</row>
    <row r="24" spans="1:37">
      <c r="A24" s="46">
        <v>1</v>
      </c>
      <c r="B24" s="24">
        <v>2</v>
      </c>
      <c r="C24" s="47"/>
      <c r="D24" s="46">
        <v>3</v>
      </c>
      <c r="E24" s="46">
        <v>4</v>
      </c>
      <c r="F24" s="24">
        <v>5</v>
      </c>
      <c r="G24" s="10"/>
      <c r="H24" s="10"/>
      <c r="I24" s="10"/>
      <c r="J24" s="10"/>
      <c r="K24" s="10"/>
      <c r="L24" s="10"/>
      <c r="M24" s="10"/>
      <c r="N24" s="10"/>
      <c r="O24" s="47"/>
      <c r="P24" s="24">
        <v>6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48"/>
      <c r="AC24" s="49"/>
      <c r="AD24" s="49"/>
      <c r="AE24" s="49"/>
      <c r="AF24" s="49"/>
      <c r="AG24" s="49"/>
      <c r="AH24" s="49"/>
      <c r="AI24" s="49"/>
      <c r="AJ24" s="49"/>
      <c r="AK24" s="49"/>
    </row>
    <row r="25" spans="1:37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48"/>
      <c r="AC25" s="49"/>
      <c r="AD25" s="49"/>
      <c r="AE25" s="49"/>
      <c r="AF25" s="49"/>
      <c r="AG25" s="49"/>
      <c r="AH25" s="49"/>
      <c r="AI25" s="49"/>
      <c r="AJ25" s="49"/>
      <c r="AK25" s="49"/>
    </row>
    <row r="26" spans="1:37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48"/>
      <c r="AC26" s="49"/>
      <c r="AD26" s="49"/>
      <c r="AE26" s="49"/>
      <c r="AF26" s="49"/>
      <c r="AG26" s="49"/>
      <c r="AH26" s="49"/>
      <c r="AI26" s="49"/>
      <c r="AJ26" s="49"/>
      <c r="AK26" s="49"/>
    </row>
    <row r="27" spans="1:37" ht="67.5" customHeight="1">
      <c r="A27" s="51" t="s">
        <v>27</v>
      </c>
      <c r="B27" s="52"/>
      <c r="C27" s="52"/>
      <c r="D27" s="53" t="s">
        <v>28</v>
      </c>
      <c r="E27" s="46">
        <v>51</v>
      </c>
      <c r="F27" s="54">
        <f>[1]ГРЩ1!$I$27</f>
        <v>30</v>
      </c>
      <c r="G27" s="54">
        <v>48.965110000000003</v>
      </c>
      <c r="H27" s="54">
        <v>48.965110000000003</v>
      </c>
      <c r="I27" s="54">
        <v>48.965110000000003</v>
      </c>
      <c r="J27" s="54">
        <v>48.965110000000003</v>
      </c>
      <c r="K27" s="54">
        <v>48.965110000000003</v>
      </c>
      <c r="L27" s="54">
        <v>48.965110000000003</v>
      </c>
      <c r="M27" s="54">
        <v>48.965110000000003</v>
      </c>
      <c r="N27" s="54">
        <v>48.965110000000003</v>
      </c>
      <c r="O27" s="54">
        <v>48.965110000000003</v>
      </c>
      <c r="P27" s="55">
        <f t="shared" ref="P27:P28" si="0">E27*F27</f>
        <v>1530</v>
      </c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48"/>
      <c r="AC27" s="49"/>
      <c r="AD27" s="49"/>
      <c r="AE27" s="49"/>
      <c r="AF27" s="49"/>
      <c r="AG27" s="49"/>
      <c r="AH27" s="49"/>
      <c r="AI27" s="49"/>
      <c r="AJ27" s="49"/>
      <c r="AK27" s="49"/>
    </row>
    <row r="28" spans="1:37" ht="22.5" customHeight="1">
      <c r="A28" s="51" t="s">
        <v>29</v>
      </c>
      <c r="B28" s="52"/>
      <c r="C28" s="52"/>
      <c r="D28" s="53" t="s">
        <v>28</v>
      </c>
      <c r="E28" s="46">
        <v>392</v>
      </c>
      <c r="F28" s="54">
        <f>[1]ГРЩ1!$I$29</f>
        <v>150</v>
      </c>
      <c r="G28" s="54"/>
      <c r="H28" s="54"/>
      <c r="I28" s="54"/>
      <c r="J28" s="54"/>
      <c r="K28" s="54"/>
      <c r="L28" s="54"/>
      <c r="M28" s="54"/>
      <c r="N28" s="54"/>
      <c r="O28" s="54"/>
      <c r="P28" s="55">
        <f t="shared" si="0"/>
        <v>58800</v>
      </c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48"/>
      <c r="AC28" s="49"/>
      <c r="AD28" s="49"/>
      <c r="AE28" s="49"/>
      <c r="AF28" s="49"/>
      <c r="AG28" s="49"/>
      <c r="AH28" s="49"/>
      <c r="AI28" s="49"/>
      <c r="AJ28" s="49"/>
      <c r="AK28" s="49"/>
    </row>
    <row r="29" spans="1:37">
      <c r="A29" s="56"/>
      <c r="B29" s="57" t="s">
        <v>30</v>
      </c>
      <c r="C29" s="58"/>
      <c r="D29" s="56"/>
      <c r="E29" s="56"/>
      <c r="F29" s="59"/>
      <c r="G29" s="60"/>
      <c r="H29" s="60"/>
      <c r="I29" s="60"/>
      <c r="J29" s="60"/>
      <c r="K29" s="60"/>
      <c r="L29" s="60"/>
      <c r="M29" s="60"/>
      <c r="N29" s="60"/>
      <c r="O29" s="61"/>
      <c r="P29" s="62">
        <f>SUM(P27:AA28)</f>
        <v>60330</v>
      </c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48"/>
      <c r="AC29" s="49"/>
      <c r="AD29" s="49"/>
      <c r="AE29" s="49"/>
      <c r="AF29" s="49"/>
      <c r="AG29" s="49"/>
      <c r="AH29" s="49"/>
      <c r="AI29" s="49"/>
      <c r="AJ29" s="49"/>
      <c r="AK29" s="49"/>
    </row>
    <row r="30" spans="1:37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48"/>
      <c r="AC30" s="49"/>
      <c r="AD30" s="49"/>
      <c r="AE30" s="49"/>
      <c r="AF30" s="49"/>
      <c r="AG30" s="49"/>
      <c r="AH30" s="49"/>
      <c r="AI30" s="49"/>
      <c r="AJ30" s="49"/>
      <c r="AK30" s="49"/>
    </row>
    <row r="31" spans="1:37" ht="27" customHeight="1">
      <c r="A31" s="51" t="s">
        <v>31</v>
      </c>
      <c r="B31" s="52"/>
      <c r="C31" s="52"/>
      <c r="D31" s="53" t="s">
        <v>28</v>
      </c>
      <c r="E31" s="46">
        <v>52</v>
      </c>
      <c r="F31" s="54">
        <f>[1]ГРЩ1!$I$46</f>
        <v>48.965110000000003</v>
      </c>
      <c r="G31" s="54">
        <v>48.965110000000003</v>
      </c>
      <c r="H31" s="54">
        <v>48.965110000000003</v>
      </c>
      <c r="I31" s="54">
        <v>48.965110000000003</v>
      </c>
      <c r="J31" s="54">
        <v>48.965110000000003</v>
      </c>
      <c r="K31" s="54">
        <v>48.965110000000003</v>
      </c>
      <c r="L31" s="54">
        <v>48.965110000000003</v>
      </c>
      <c r="M31" s="54">
        <v>48.965110000000003</v>
      </c>
      <c r="N31" s="54">
        <v>48.965110000000003</v>
      </c>
      <c r="O31" s="54">
        <v>48.965110000000003</v>
      </c>
      <c r="P31" s="55">
        <f t="shared" ref="P31:P37" si="1">E31*F31</f>
        <v>2546.1857199999999</v>
      </c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48"/>
      <c r="AC31" s="49"/>
      <c r="AD31" s="49"/>
      <c r="AE31" s="49"/>
      <c r="AF31" s="49"/>
      <c r="AG31" s="49"/>
      <c r="AH31" s="49"/>
      <c r="AI31" s="49"/>
      <c r="AJ31" s="49"/>
      <c r="AK31" s="49"/>
    </row>
    <row r="32" spans="1:37" ht="27" customHeight="1">
      <c r="A32" s="51" t="s">
        <v>32</v>
      </c>
      <c r="B32" s="52"/>
      <c r="C32" s="52"/>
      <c r="D32" s="53" t="s">
        <v>28</v>
      </c>
      <c r="E32" s="46">
        <v>55</v>
      </c>
      <c r="F32" s="54">
        <f>F31</f>
        <v>48.965110000000003</v>
      </c>
      <c r="G32" s="54">
        <v>48.965110000000003</v>
      </c>
      <c r="H32" s="54">
        <v>48.965110000000003</v>
      </c>
      <c r="I32" s="54">
        <v>48.965110000000003</v>
      </c>
      <c r="J32" s="54">
        <v>48.965110000000003</v>
      </c>
      <c r="K32" s="54">
        <v>48.965110000000003</v>
      </c>
      <c r="L32" s="54">
        <v>48.965110000000003</v>
      </c>
      <c r="M32" s="54">
        <v>48.965110000000003</v>
      </c>
      <c r="N32" s="54">
        <v>48.965110000000003</v>
      </c>
      <c r="O32" s="54">
        <v>48.965110000000003</v>
      </c>
      <c r="P32" s="55">
        <f t="shared" si="1"/>
        <v>2693.0810500000002</v>
      </c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48"/>
      <c r="AC32" s="49"/>
      <c r="AD32" s="49"/>
      <c r="AE32" s="49"/>
      <c r="AF32" s="49"/>
      <c r="AG32" s="49"/>
      <c r="AH32" s="49"/>
      <c r="AI32" s="49"/>
      <c r="AJ32" s="49"/>
      <c r="AK32" s="49"/>
    </row>
    <row r="33" spans="1:37">
      <c r="A33" s="56"/>
      <c r="B33" s="57" t="s">
        <v>30</v>
      </c>
      <c r="C33" s="58"/>
      <c r="D33" s="56"/>
      <c r="E33" s="56"/>
      <c r="F33" s="59"/>
      <c r="G33" s="60"/>
      <c r="H33" s="60"/>
      <c r="I33" s="60"/>
      <c r="J33" s="60"/>
      <c r="K33" s="60"/>
      <c r="L33" s="60"/>
      <c r="M33" s="60"/>
      <c r="N33" s="60"/>
      <c r="O33" s="61"/>
      <c r="P33" s="62">
        <f>SUM(P31:AA32)</f>
        <v>5239.2667700000002</v>
      </c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48"/>
      <c r="AC33" s="49"/>
      <c r="AD33" s="49"/>
      <c r="AE33" s="49"/>
      <c r="AF33" s="49"/>
      <c r="AG33" s="49"/>
      <c r="AH33" s="49"/>
      <c r="AI33" s="49"/>
      <c r="AJ33" s="49"/>
      <c r="AK33" s="49"/>
    </row>
    <row r="34" spans="1:37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48"/>
      <c r="AC34" s="49"/>
      <c r="AD34" s="49"/>
      <c r="AE34" s="49"/>
      <c r="AF34" s="49"/>
      <c r="AG34" s="49"/>
      <c r="AH34" s="49"/>
      <c r="AI34" s="49"/>
      <c r="AJ34" s="49"/>
      <c r="AK34" s="49"/>
    </row>
    <row r="35" spans="1:37" ht="41.25" customHeight="1">
      <c r="A35" s="51" t="s">
        <v>33</v>
      </c>
      <c r="B35" s="64"/>
      <c r="C35" s="65"/>
      <c r="D35" s="53" t="s">
        <v>34</v>
      </c>
      <c r="E35" s="46">
        <v>1500</v>
      </c>
      <c r="F35" s="54">
        <f>[1]ГРЩ1!$I$82</f>
        <v>48.965110000000003</v>
      </c>
      <c r="G35" s="54">
        <v>48.965110000000003</v>
      </c>
      <c r="H35" s="54">
        <v>48.965110000000003</v>
      </c>
      <c r="I35" s="54">
        <v>48.965110000000003</v>
      </c>
      <c r="J35" s="54">
        <v>48.965110000000003</v>
      </c>
      <c r="K35" s="54">
        <v>48.965110000000003</v>
      </c>
      <c r="L35" s="54">
        <v>48.965110000000003</v>
      </c>
      <c r="M35" s="54">
        <v>48.965110000000003</v>
      </c>
      <c r="N35" s="54">
        <v>48.965110000000003</v>
      </c>
      <c r="O35" s="54">
        <v>48.965110000000003</v>
      </c>
      <c r="P35" s="55">
        <f t="shared" si="1"/>
        <v>73447.665000000008</v>
      </c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48"/>
      <c r="AC35" s="49"/>
      <c r="AD35" s="49"/>
      <c r="AE35" s="49"/>
      <c r="AF35" s="49"/>
      <c r="AG35" s="49"/>
      <c r="AH35" s="49"/>
      <c r="AI35" s="49"/>
      <c r="AJ35" s="49"/>
      <c r="AK35" s="49"/>
    </row>
    <row r="36" spans="1:37" ht="19.5" customHeight="1">
      <c r="A36" s="51" t="s">
        <v>35</v>
      </c>
      <c r="B36" s="66"/>
      <c r="C36" s="66"/>
      <c r="D36" s="53" t="s">
        <v>34</v>
      </c>
      <c r="E36" s="46">
        <v>1900</v>
      </c>
      <c r="F36" s="54">
        <f>F35</f>
        <v>48.965110000000003</v>
      </c>
      <c r="G36" s="54">
        <v>48.965110000000003</v>
      </c>
      <c r="H36" s="54">
        <v>48.965110000000003</v>
      </c>
      <c r="I36" s="54">
        <v>48.965110000000003</v>
      </c>
      <c r="J36" s="54">
        <v>48.965110000000003</v>
      </c>
      <c r="K36" s="54">
        <v>48.965110000000003</v>
      </c>
      <c r="L36" s="54">
        <v>48.965110000000003</v>
      </c>
      <c r="M36" s="54">
        <v>48.965110000000003</v>
      </c>
      <c r="N36" s="54">
        <v>48.965110000000003</v>
      </c>
      <c r="O36" s="54">
        <v>48.965110000000003</v>
      </c>
      <c r="P36" s="55">
        <f t="shared" si="1"/>
        <v>93033.709000000003</v>
      </c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48"/>
      <c r="AC36" s="49"/>
      <c r="AD36" s="49"/>
      <c r="AE36" s="49"/>
      <c r="AF36" s="49"/>
      <c r="AG36" s="49"/>
      <c r="AH36" s="49"/>
      <c r="AI36" s="49"/>
      <c r="AJ36" s="49"/>
      <c r="AK36" s="49"/>
    </row>
    <row r="37" spans="1:37" ht="19.5" customHeight="1">
      <c r="A37" s="51" t="s">
        <v>36</v>
      </c>
      <c r="B37" s="66"/>
      <c r="C37" s="66"/>
      <c r="D37" s="53" t="s">
        <v>34</v>
      </c>
      <c r="E37" s="46">
        <v>560</v>
      </c>
      <c r="F37" s="54">
        <f>F35</f>
        <v>48.965110000000003</v>
      </c>
      <c r="G37" s="54">
        <v>48.965110000000003</v>
      </c>
      <c r="H37" s="54">
        <v>48.965110000000003</v>
      </c>
      <c r="I37" s="54">
        <v>48.965110000000003</v>
      </c>
      <c r="J37" s="54">
        <v>48.965110000000003</v>
      </c>
      <c r="K37" s="54">
        <v>48.965110000000003</v>
      </c>
      <c r="L37" s="54">
        <v>48.965110000000003</v>
      </c>
      <c r="M37" s="54">
        <v>48.965110000000003</v>
      </c>
      <c r="N37" s="54">
        <v>48.965110000000003</v>
      </c>
      <c r="O37" s="54">
        <v>48.965110000000003</v>
      </c>
      <c r="P37" s="55">
        <f t="shared" si="1"/>
        <v>27420.461600000002</v>
      </c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48"/>
      <c r="AC37" s="49"/>
      <c r="AD37" s="49"/>
      <c r="AE37" s="49"/>
      <c r="AF37" s="49"/>
      <c r="AG37" s="49"/>
      <c r="AH37" s="49"/>
      <c r="AI37" s="49"/>
      <c r="AJ37" s="49"/>
      <c r="AK37" s="49"/>
    </row>
    <row r="38" spans="1:37">
      <c r="A38" s="56"/>
      <c r="B38" s="57" t="s">
        <v>30</v>
      </c>
      <c r="C38" s="58"/>
      <c r="D38" s="56"/>
      <c r="E38" s="56"/>
      <c r="F38" s="59"/>
      <c r="G38" s="60"/>
      <c r="H38" s="60"/>
      <c r="I38" s="60"/>
      <c r="J38" s="60"/>
      <c r="K38" s="60"/>
      <c r="L38" s="60"/>
      <c r="M38" s="60"/>
      <c r="N38" s="60"/>
      <c r="O38" s="61"/>
      <c r="P38" s="62">
        <f>SUM(P35:AA37)</f>
        <v>193901.83560000002</v>
      </c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48"/>
      <c r="AC38" s="49"/>
      <c r="AD38" s="49"/>
      <c r="AE38" s="49"/>
      <c r="AF38" s="49"/>
      <c r="AG38" s="49"/>
      <c r="AH38" s="49"/>
      <c r="AI38" s="49"/>
      <c r="AJ38" s="49"/>
      <c r="AK38" s="49"/>
    </row>
    <row r="39" spans="1:37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48"/>
      <c r="AC39" s="49"/>
      <c r="AD39" s="49"/>
      <c r="AE39" s="49"/>
      <c r="AF39" s="49"/>
      <c r="AG39" s="49"/>
      <c r="AH39" s="49"/>
      <c r="AI39" s="49"/>
      <c r="AJ39" s="49"/>
      <c r="AK39" s="49"/>
    </row>
    <row r="40" spans="1:37" ht="12.75" customHeight="1">
      <c r="A40" s="51" t="s">
        <v>37</v>
      </c>
      <c r="B40" s="64"/>
      <c r="C40" s="65"/>
      <c r="D40" s="53" t="s">
        <v>28</v>
      </c>
      <c r="E40" s="46">
        <v>40</v>
      </c>
      <c r="F40" s="67">
        <f>[1]ГРЩ1!$I$98</f>
        <v>97.930220000000006</v>
      </c>
      <c r="G40" s="67">
        <v>97.930220000000006</v>
      </c>
      <c r="H40" s="67">
        <v>97.930220000000006</v>
      </c>
      <c r="I40" s="67">
        <v>97.930220000000006</v>
      </c>
      <c r="J40" s="67">
        <v>97.930220000000006</v>
      </c>
      <c r="K40" s="67">
        <v>97.930220000000006</v>
      </c>
      <c r="L40" s="67">
        <v>97.930220000000006</v>
      </c>
      <c r="M40" s="67">
        <v>97.930220000000006</v>
      </c>
      <c r="N40" s="67">
        <v>97.930220000000006</v>
      </c>
      <c r="O40" s="67">
        <v>97.930220000000006</v>
      </c>
      <c r="P40" s="55">
        <f>E40*F40</f>
        <v>3917.2088000000003</v>
      </c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48"/>
      <c r="AC40" s="49"/>
      <c r="AD40" s="49"/>
      <c r="AE40" s="49"/>
      <c r="AF40" s="49"/>
      <c r="AG40" s="49"/>
      <c r="AH40" s="49"/>
      <c r="AI40" s="49"/>
      <c r="AJ40" s="49"/>
      <c r="AK40" s="49"/>
    </row>
    <row r="41" spans="1:37">
      <c r="A41" s="56"/>
      <c r="B41" s="57" t="s">
        <v>30</v>
      </c>
      <c r="C41" s="58"/>
      <c r="D41" s="56"/>
      <c r="E41" s="56"/>
      <c r="F41" s="59"/>
      <c r="G41" s="60"/>
      <c r="H41" s="60"/>
      <c r="I41" s="60"/>
      <c r="J41" s="60"/>
      <c r="K41" s="60"/>
      <c r="L41" s="60"/>
      <c r="M41" s="60"/>
      <c r="N41" s="60"/>
      <c r="O41" s="61"/>
      <c r="P41" s="62">
        <f>SUM(P40)</f>
        <v>3917.2088000000003</v>
      </c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48"/>
      <c r="AC41" s="49"/>
      <c r="AD41" s="49"/>
      <c r="AE41" s="49"/>
      <c r="AF41" s="49"/>
      <c r="AG41" s="49"/>
      <c r="AH41" s="49"/>
      <c r="AI41" s="49"/>
      <c r="AJ41" s="49"/>
      <c r="AK41" s="49"/>
    </row>
    <row r="42" spans="1:37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48"/>
      <c r="AC42" s="49"/>
      <c r="AD42" s="49"/>
      <c r="AE42" s="49"/>
      <c r="AF42" s="49"/>
      <c r="AG42" s="49"/>
      <c r="AH42" s="49"/>
      <c r="AI42" s="49"/>
      <c r="AJ42" s="49"/>
      <c r="AK42" s="49"/>
    </row>
    <row r="43" spans="1:37" ht="25.5" customHeight="1">
      <c r="A43" s="51" t="s">
        <v>38</v>
      </c>
      <c r="B43" s="64"/>
      <c r="C43" s="65"/>
      <c r="D43" s="53" t="s">
        <v>34</v>
      </c>
      <c r="E43" s="46">
        <v>1900</v>
      </c>
      <c r="F43" s="67">
        <f>[1]ГРЩ1!$I$108</f>
        <v>29.379066000000002</v>
      </c>
      <c r="G43" s="67">
        <v>29.379066000000002</v>
      </c>
      <c r="H43" s="67">
        <v>29.379066000000002</v>
      </c>
      <c r="I43" s="67">
        <v>29.379066000000002</v>
      </c>
      <c r="J43" s="67">
        <v>29.379066000000002</v>
      </c>
      <c r="K43" s="67">
        <v>29.379066000000002</v>
      </c>
      <c r="L43" s="67">
        <v>29.379066000000002</v>
      </c>
      <c r="M43" s="67">
        <v>29.379066000000002</v>
      </c>
      <c r="N43" s="67">
        <v>29.379066000000002</v>
      </c>
      <c r="O43" s="67">
        <v>29.379066000000002</v>
      </c>
      <c r="P43" s="55">
        <f>E43*F43</f>
        <v>55820.225400000003</v>
      </c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48"/>
      <c r="AC43" s="49"/>
      <c r="AD43" s="49"/>
      <c r="AE43" s="49"/>
      <c r="AF43" s="49"/>
      <c r="AG43" s="49"/>
      <c r="AH43" s="49"/>
      <c r="AI43" s="49"/>
      <c r="AJ43" s="49"/>
      <c r="AK43" s="49"/>
    </row>
    <row r="44" spans="1:37" ht="19.5" customHeight="1">
      <c r="A44" s="51" t="s">
        <v>39</v>
      </c>
      <c r="B44" s="64"/>
      <c r="C44" s="65"/>
      <c r="D44" s="53" t="s">
        <v>34</v>
      </c>
      <c r="E44" s="46">
        <v>45</v>
      </c>
      <c r="F44" s="67">
        <f>[1]ГРЩ1!$I$111</f>
        <v>39.172088000000002</v>
      </c>
      <c r="G44" s="67">
        <v>29.379066000000002</v>
      </c>
      <c r="H44" s="67">
        <v>29.379066000000002</v>
      </c>
      <c r="I44" s="67">
        <v>29.379066000000002</v>
      </c>
      <c r="J44" s="67">
        <v>29.379066000000002</v>
      </c>
      <c r="K44" s="67">
        <v>29.379066000000002</v>
      </c>
      <c r="L44" s="67">
        <v>29.379066000000002</v>
      </c>
      <c r="M44" s="67">
        <v>29.379066000000002</v>
      </c>
      <c r="N44" s="67">
        <v>29.379066000000002</v>
      </c>
      <c r="O44" s="67">
        <v>29.379066000000002</v>
      </c>
      <c r="P44" s="55">
        <f>E44*F44</f>
        <v>1762.74396</v>
      </c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48"/>
      <c r="AC44" s="49"/>
      <c r="AD44" s="49"/>
      <c r="AE44" s="49"/>
      <c r="AF44" s="49"/>
      <c r="AG44" s="49"/>
      <c r="AH44" s="49"/>
      <c r="AI44" s="49"/>
      <c r="AJ44" s="49"/>
      <c r="AK44" s="49"/>
    </row>
    <row r="45" spans="1:37" ht="19.5" customHeight="1">
      <c r="A45" s="51" t="s">
        <v>40</v>
      </c>
      <c r="B45" s="64"/>
      <c r="C45" s="65"/>
      <c r="D45" s="53" t="s">
        <v>34</v>
      </c>
      <c r="E45" s="46">
        <v>300</v>
      </c>
      <c r="F45" s="67">
        <f>[1]ГРЩ1!$I$118</f>
        <v>30</v>
      </c>
      <c r="G45" s="67"/>
      <c r="H45" s="67"/>
      <c r="I45" s="67"/>
      <c r="J45" s="67"/>
      <c r="K45" s="67"/>
      <c r="L45" s="67"/>
      <c r="M45" s="67"/>
      <c r="N45" s="67"/>
      <c r="O45" s="67"/>
      <c r="P45" s="55">
        <f>E45*F45</f>
        <v>9000</v>
      </c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48"/>
      <c r="AC45" s="49"/>
      <c r="AD45" s="49"/>
      <c r="AE45" s="49"/>
      <c r="AF45" s="49"/>
      <c r="AG45" s="49"/>
      <c r="AH45" s="49"/>
      <c r="AI45" s="49"/>
      <c r="AJ45" s="49"/>
      <c r="AK45" s="49"/>
    </row>
    <row r="46" spans="1:37" ht="19.5" customHeight="1">
      <c r="A46" s="51" t="s">
        <v>41</v>
      </c>
      <c r="B46" s="64"/>
      <c r="C46" s="65"/>
      <c r="D46" s="53" t="s">
        <v>34</v>
      </c>
      <c r="E46" s="46">
        <v>51.6</v>
      </c>
      <c r="F46" s="67">
        <f>[1]ГРЩ1!$I$119</f>
        <v>30</v>
      </c>
      <c r="G46" s="67"/>
      <c r="H46" s="67"/>
      <c r="I46" s="67"/>
      <c r="J46" s="67"/>
      <c r="K46" s="67"/>
      <c r="L46" s="67"/>
      <c r="M46" s="67"/>
      <c r="N46" s="67"/>
      <c r="O46" s="67"/>
      <c r="P46" s="55">
        <f>E46*F46</f>
        <v>1548</v>
      </c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48"/>
      <c r="AC46" s="49"/>
      <c r="AD46" s="49"/>
      <c r="AE46" s="49"/>
      <c r="AF46" s="49"/>
      <c r="AG46" s="49"/>
      <c r="AH46" s="49"/>
      <c r="AI46" s="49"/>
      <c r="AJ46" s="49"/>
      <c r="AK46" s="49"/>
    </row>
    <row r="47" spans="1:37" ht="13.5" thickBot="1">
      <c r="A47" s="56"/>
      <c r="B47" s="57" t="s">
        <v>30</v>
      </c>
      <c r="C47" s="58"/>
      <c r="D47" s="56"/>
      <c r="E47" s="56"/>
      <c r="F47" s="59"/>
      <c r="G47" s="60"/>
      <c r="H47" s="60"/>
      <c r="I47" s="60"/>
      <c r="J47" s="60"/>
      <c r="K47" s="60"/>
      <c r="L47" s="60"/>
      <c r="M47" s="60"/>
      <c r="N47" s="60"/>
      <c r="O47" s="61"/>
      <c r="P47" s="62">
        <f>SUM(P43:AA46)</f>
        <v>68130.969360000003</v>
      </c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48"/>
      <c r="AC47" s="49"/>
      <c r="AD47" s="49"/>
      <c r="AE47" s="49"/>
      <c r="AF47" s="49"/>
      <c r="AG47" s="49"/>
      <c r="AH47" s="49"/>
      <c r="AI47" s="49"/>
      <c r="AJ47" s="49"/>
      <c r="AK47" s="49"/>
    </row>
    <row r="48" spans="1:37" ht="27.75" hidden="1" customHeight="1">
      <c r="A48" s="51" t="s">
        <v>42</v>
      </c>
      <c r="B48" s="66" t="s">
        <v>43</v>
      </c>
      <c r="C48" s="66"/>
      <c r="D48" s="46" t="s">
        <v>44</v>
      </c>
      <c r="E48" s="46"/>
      <c r="F48" s="68">
        <f>[2]дог.!D59</f>
        <v>0</v>
      </c>
      <c r="G48" s="68"/>
      <c r="H48" s="68"/>
      <c r="I48" s="68"/>
      <c r="J48" s="68"/>
      <c r="K48" s="68"/>
      <c r="L48" s="68"/>
      <c r="M48" s="68"/>
      <c r="N48" s="68"/>
      <c r="O48" s="68"/>
      <c r="P48" s="68">
        <f>E48*F48</f>
        <v>0</v>
      </c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48"/>
      <c r="AC48" s="49"/>
      <c r="AD48" s="49"/>
      <c r="AE48" s="49"/>
      <c r="AF48" s="49"/>
      <c r="AG48" s="49"/>
      <c r="AH48" s="49"/>
      <c r="AI48" s="49"/>
      <c r="AJ48" s="49"/>
      <c r="AK48" s="49"/>
    </row>
    <row r="49" spans="1:37" s="72" customFormat="1" ht="13.5" thickBot="1">
      <c r="A49" s="69" t="s">
        <v>45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70">
        <f>P47+P41+P38+P33+P29</f>
        <v>331519.28052999999</v>
      </c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</row>
    <row r="50" spans="1:37" s="72" customFormat="1" ht="13.5" thickBot="1">
      <c r="A50" s="69" t="s">
        <v>46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73">
        <v>50570.69</v>
      </c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1"/>
    </row>
    <row r="51" spans="1:37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</row>
    <row r="52" spans="1:37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</row>
    <row r="53" spans="1:3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37" ht="16.5" customHeight="1">
      <c r="A54" s="1" t="s">
        <v>47</v>
      </c>
      <c r="B54" s="1"/>
      <c r="C54" s="1" t="s">
        <v>87</v>
      </c>
      <c r="D54" s="1"/>
      <c r="E54" s="1"/>
      <c r="F54" s="1"/>
      <c r="G54" s="1"/>
      <c r="H54" s="1"/>
      <c r="I54" s="1"/>
      <c r="J54" s="1"/>
      <c r="K54" s="1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37" s="2" customFormat="1" ht="23.25" customHeight="1">
      <c r="A55" s="75" t="s">
        <v>48</v>
      </c>
      <c r="B55" s="75"/>
      <c r="C55" s="76"/>
      <c r="D55" s="76"/>
      <c r="E55" s="76"/>
      <c r="F55" s="76"/>
      <c r="G55" s="76"/>
      <c r="H55" s="76"/>
      <c r="I55" s="76"/>
      <c r="J55" s="76"/>
      <c r="K55" s="76"/>
      <c r="L55" s="75" t="s">
        <v>49</v>
      </c>
      <c r="M55" s="75"/>
      <c r="N55" s="75"/>
      <c r="O55" s="75"/>
      <c r="P55" s="75"/>
      <c r="Q55" s="75"/>
      <c r="R55" s="75"/>
      <c r="S55" s="3" t="s">
        <v>50</v>
      </c>
      <c r="T55" s="3"/>
      <c r="U55" s="3"/>
      <c r="V55" s="3"/>
      <c r="W55" s="3"/>
      <c r="X55" s="3"/>
      <c r="Y55" s="3"/>
      <c r="Z55" s="3"/>
      <c r="AA55" s="3"/>
      <c r="AC55" s="25"/>
      <c r="AD55" s="25"/>
      <c r="AE55" s="25"/>
      <c r="AF55" s="25"/>
      <c r="AG55" s="25"/>
      <c r="AH55" s="25"/>
      <c r="AI55" s="25"/>
      <c r="AJ55" s="25"/>
      <c r="AK55" s="25"/>
    </row>
    <row r="56" spans="1:37" s="2" customFormat="1" ht="23.25" customHeight="1">
      <c r="A56" s="77"/>
      <c r="B56" s="77"/>
      <c r="C56" s="78"/>
      <c r="D56" s="78"/>
      <c r="E56" s="78"/>
      <c r="F56" s="78"/>
      <c r="G56" s="78"/>
      <c r="H56" s="78"/>
      <c r="I56" s="78"/>
      <c r="J56" s="78"/>
      <c r="K56" s="78"/>
      <c r="L56" s="77"/>
      <c r="M56" s="77"/>
      <c r="N56" s="77"/>
      <c r="O56" s="77"/>
      <c r="P56" s="77"/>
      <c r="Q56" s="77"/>
      <c r="R56" s="77"/>
      <c r="S56" s="79"/>
      <c r="T56" s="79"/>
      <c r="U56" s="79"/>
      <c r="V56" s="79"/>
      <c r="W56" s="79"/>
      <c r="X56" s="79"/>
      <c r="Y56" s="79"/>
      <c r="Z56" s="79"/>
      <c r="AA56" s="79"/>
      <c r="AC56" s="25"/>
      <c r="AD56" s="25"/>
      <c r="AE56" s="25"/>
      <c r="AF56" s="25"/>
      <c r="AG56" s="25"/>
      <c r="AH56" s="25"/>
      <c r="AI56" s="25"/>
      <c r="AJ56" s="25"/>
      <c r="AK56" s="25"/>
    </row>
    <row r="57" spans="1:37" s="2" customFormat="1" ht="23.25" customHeight="1">
      <c r="A57" s="77"/>
      <c r="B57" s="77"/>
      <c r="C57" s="78"/>
      <c r="D57" s="78"/>
      <c r="E57" s="78"/>
      <c r="F57" s="78"/>
      <c r="G57" s="78"/>
      <c r="H57" s="78"/>
      <c r="I57" s="78"/>
      <c r="J57" s="78"/>
      <c r="K57" s="78"/>
      <c r="L57" s="77"/>
      <c r="M57" s="77"/>
      <c r="N57" s="77"/>
      <c r="O57" s="77"/>
      <c r="P57" s="77"/>
      <c r="Q57" s="77"/>
      <c r="R57" s="77"/>
      <c r="S57" s="79"/>
      <c r="T57" s="79"/>
      <c r="U57" s="79"/>
      <c r="V57" s="79"/>
      <c r="W57" s="79"/>
      <c r="X57" s="79"/>
      <c r="Y57" s="79"/>
      <c r="Z57" s="79"/>
      <c r="AA57" s="79"/>
      <c r="AC57" s="25"/>
      <c r="AD57" s="25"/>
      <c r="AE57" s="25"/>
      <c r="AF57" s="25"/>
      <c r="AG57" s="25"/>
      <c r="AH57" s="25"/>
      <c r="AI57" s="25"/>
      <c r="AJ57" s="25"/>
      <c r="AK57" s="25"/>
    </row>
    <row r="58" spans="1:37" s="2" customFormat="1" ht="16.5" customHeight="1">
      <c r="A58" s="1" t="s">
        <v>51</v>
      </c>
      <c r="B58" s="1"/>
      <c r="C58" s="1" t="s">
        <v>86</v>
      </c>
      <c r="D58" s="1"/>
      <c r="E58" s="1"/>
      <c r="F58" s="1"/>
      <c r="G58" s="1"/>
      <c r="H58" s="1"/>
      <c r="I58" s="1"/>
      <c r="J58" s="1"/>
      <c r="K58" s="1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1:37" s="2" customFormat="1">
      <c r="A59" s="75" t="s">
        <v>48</v>
      </c>
      <c r="B59" s="75"/>
      <c r="C59" s="76"/>
      <c r="D59" s="76"/>
      <c r="E59" s="76"/>
      <c r="F59" s="76"/>
      <c r="G59" s="76"/>
      <c r="H59" s="76"/>
      <c r="I59" s="76"/>
      <c r="J59" s="76"/>
      <c r="K59" s="76"/>
      <c r="L59" s="75" t="s">
        <v>49</v>
      </c>
      <c r="M59" s="75"/>
      <c r="N59" s="75"/>
      <c r="O59" s="75"/>
      <c r="P59" s="75"/>
      <c r="Q59" s="75"/>
      <c r="R59" s="75"/>
      <c r="S59" s="3" t="s">
        <v>50</v>
      </c>
      <c r="T59" s="3"/>
      <c r="U59" s="3"/>
      <c r="V59" s="3"/>
      <c r="W59" s="3"/>
      <c r="X59" s="3"/>
      <c r="Y59" s="3"/>
      <c r="Z59" s="3"/>
      <c r="AA59" s="3"/>
      <c r="AC59" s="25"/>
      <c r="AD59" s="25"/>
      <c r="AE59" s="25"/>
      <c r="AF59" s="25"/>
      <c r="AG59" s="25"/>
      <c r="AH59" s="25"/>
      <c r="AI59" s="25"/>
      <c r="AJ59" s="25"/>
      <c r="AK59" s="25"/>
    </row>
    <row r="60" spans="1:37" s="2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C60" s="25"/>
      <c r="AD60" s="25"/>
      <c r="AE60" s="25"/>
      <c r="AF60" s="25"/>
      <c r="AG60" s="25"/>
      <c r="AH60" s="25"/>
      <c r="AI60" s="25"/>
      <c r="AJ60" s="25"/>
      <c r="AK60" s="25"/>
    </row>
    <row r="61" spans="1:37" customFormat="1" ht="15"/>
    <row r="62" spans="1:37" hidden="1">
      <c r="E62" s="25" t="e">
        <f>#REF!+#REF!+#REF!+#REF!+#REF!+#REF!+#REF!+#REF!+#REF!+#REF!+#REF!+#REF!+#REF!+E35+E31</f>
        <v>#REF!</v>
      </c>
    </row>
    <row r="63" spans="1:37" hidden="1">
      <c r="E63" s="25" t="e">
        <f>#REF!+#REF!+#REF!+#REF!+#REF!+#REF!+#REF!+E36</f>
        <v>#REF!</v>
      </c>
    </row>
    <row r="64" spans="1:37">
      <c r="AB64" s="25"/>
    </row>
    <row r="65" spans="28:28">
      <c r="AB65" s="25"/>
    </row>
    <row r="66" spans="28:28">
      <c r="AB66" s="25"/>
    </row>
    <row r="67" spans="28:28">
      <c r="AB67" s="25"/>
    </row>
    <row r="68" spans="28:28">
      <c r="AB68" s="25"/>
    </row>
    <row r="69" spans="28:28">
      <c r="AB69" s="25"/>
    </row>
    <row r="70" spans="28:28">
      <c r="AB70" s="25"/>
    </row>
    <row r="71" spans="28:28">
      <c r="AB71" s="25"/>
    </row>
    <row r="72" spans="28:28">
      <c r="AB72" s="25"/>
    </row>
    <row r="73" spans="28:28">
      <c r="AB73" s="25"/>
    </row>
  </sheetData>
  <mergeCells count="142">
    <mergeCell ref="A60:AA60"/>
    <mergeCell ref="A58:B58"/>
    <mergeCell ref="C58:K58"/>
    <mergeCell ref="L58:R58"/>
    <mergeCell ref="S58:AA58"/>
    <mergeCell ref="A59:B59"/>
    <mergeCell ref="C59:K59"/>
    <mergeCell ref="L59:R59"/>
    <mergeCell ref="S59:AA59"/>
    <mergeCell ref="A53:AA53"/>
    <mergeCell ref="A54:B54"/>
    <mergeCell ref="C54:K54"/>
    <mergeCell ref="L54:R54"/>
    <mergeCell ref="S54:AA54"/>
    <mergeCell ref="A55:B55"/>
    <mergeCell ref="C55:K55"/>
    <mergeCell ref="L55:R55"/>
    <mergeCell ref="S55:AA55"/>
    <mergeCell ref="B48:C48"/>
    <mergeCell ref="F48:O48"/>
    <mergeCell ref="P48:AA48"/>
    <mergeCell ref="A49:O49"/>
    <mergeCell ref="P49:AA49"/>
    <mergeCell ref="A50:O50"/>
    <mergeCell ref="P50:AA50"/>
    <mergeCell ref="B46:C46"/>
    <mergeCell ref="F46:O46"/>
    <mergeCell ref="P46:AA46"/>
    <mergeCell ref="B47:C47"/>
    <mergeCell ref="F47:O47"/>
    <mergeCell ref="P47:AA47"/>
    <mergeCell ref="B44:C44"/>
    <mergeCell ref="F44:O44"/>
    <mergeCell ref="P44:AA44"/>
    <mergeCell ref="B45:C45"/>
    <mergeCell ref="F45:O45"/>
    <mergeCell ref="P45:AA45"/>
    <mergeCell ref="B41:C41"/>
    <mergeCell ref="F41:O41"/>
    <mergeCell ref="P41:AA41"/>
    <mergeCell ref="A42:AA42"/>
    <mergeCell ref="B43:C43"/>
    <mergeCell ref="F43:O43"/>
    <mergeCell ref="P43:AA43"/>
    <mergeCell ref="B38:C38"/>
    <mergeCell ref="F38:O38"/>
    <mergeCell ref="P38:AA38"/>
    <mergeCell ref="A39:AA39"/>
    <mergeCell ref="B40:C40"/>
    <mergeCell ref="F40:O40"/>
    <mergeCell ref="P40:AA40"/>
    <mergeCell ref="B36:C36"/>
    <mergeCell ref="F36:O36"/>
    <mergeCell ref="P36:AA36"/>
    <mergeCell ref="B37:C37"/>
    <mergeCell ref="F37:O37"/>
    <mergeCell ref="P37:AA37"/>
    <mergeCell ref="B33:C33"/>
    <mergeCell ref="F33:O33"/>
    <mergeCell ref="P33:AA33"/>
    <mergeCell ref="A34:AA34"/>
    <mergeCell ref="B35:C35"/>
    <mergeCell ref="F35:O35"/>
    <mergeCell ref="P35:AA35"/>
    <mergeCell ref="A30:AA30"/>
    <mergeCell ref="B31:C31"/>
    <mergeCell ref="F31:O31"/>
    <mergeCell ref="P31:AA31"/>
    <mergeCell ref="B32:C32"/>
    <mergeCell ref="F32:O32"/>
    <mergeCell ref="P32:AA32"/>
    <mergeCell ref="B28:C28"/>
    <mergeCell ref="F28:O28"/>
    <mergeCell ref="P28:AA28"/>
    <mergeCell ref="B29:C29"/>
    <mergeCell ref="F29:O29"/>
    <mergeCell ref="P29:AA29"/>
    <mergeCell ref="B24:C24"/>
    <mergeCell ref="F24:O24"/>
    <mergeCell ref="P24:AA24"/>
    <mergeCell ref="A25:AA25"/>
    <mergeCell ref="A26:AA26"/>
    <mergeCell ref="B27:C27"/>
    <mergeCell ref="F27:O27"/>
    <mergeCell ref="P27:AA27"/>
    <mergeCell ref="A20:AA20"/>
    <mergeCell ref="A21:AA21"/>
    <mergeCell ref="A22:A23"/>
    <mergeCell ref="B22:C23"/>
    <mergeCell ref="D22:D23"/>
    <mergeCell ref="E22:E23"/>
    <mergeCell ref="F22:O23"/>
    <mergeCell ref="P22:AA23"/>
    <mergeCell ref="A19:G19"/>
    <mergeCell ref="H19:J19"/>
    <mergeCell ref="K19:N19"/>
    <mergeCell ref="O19:P19"/>
    <mergeCell ref="Q19:T19"/>
    <mergeCell ref="U19:AA19"/>
    <mergeCell ref="A15:R15"/>
    <mergeCell ref="S15:AA15"/>
    <mergeCell ref="A16:AA16"/>
    <mergeCell ref="A17:G18"/>
    <mergeCell ref="H17:J18"/>
    <mergeCell ref="K17:N18"/>
    <mergeCell ref="O17:P18"/>
    <mergeCell ref="Q17:AA17"/>
    <mergeCell ref="Q18:T18"/>
    <mergeCell ref="U18:AA18"/>
    <mergeCell ref="A13:M13"/>
    <mergeCell ref="N13:R13"/>
    <mergeCell ref="S13:AA13"/>
    <mergeCell ref="A14:M14"/>
    <mergeCell ref="N14:R14"/>
    <mergeCell ref="S14:V14"/>
    <mergeCell ref="W14:Z14"/>
    <mergeCell ref="A10:R10"/>
    <mergeCell ref="S10:AA10"/>
    <mergeCell ref="A11:R11"/>
    <mergeCell ref="S11:AA11"/>
    <mergeCell ref="A12:R12"/>
    <mergeCell ref="S12:AA12"/>
    <mergeCell ref="A8:M8"/>
    <mergeCell ref="N8:R8"/>
    <mergeCell ref="S8:AA8"/>
    <mergeCell ref="A9:M9"/>
    <mergeCell ref="N9:R9"/>
    <mergeCell ref="S9:AA9"/>
    <mergeCell ref="A4:AA4"/>
    <mergeCell ref="A5:R5"/>
    <mergeCell ref="S5:AA5"/>
    <mergeCell ref="A6:R6"/>
    <mergeCell ref="S6:AA6"/>
    <mergeCell ref="A7:M7"/>
    <mergeCell ref="N7:R7"/>
    <mergeCell ref="S7:AA7"/>
    <mergeCell ref="A1:M1"/>
    <mergeCell ref="N1:AA1"/>
    <mergeCell ref="A2:M2"/>
    <mergeCell ref="N2:AA2"/>
    <mergeCell ref="A3:M3"/>
    <mergeCell ref="N3:AA3"/>
  </mergeCells>
  <pageMargins left="0.11811023622047245" right="0.11811023622047245" top="0.55118110236220474" bottom="0.15748031496062992" header="0.31496062992125984" footer="0.31496062992125984"/>
  <pageSetup paperSize="9" orientation="landscape" verticalDpi="0" r:id="rId1"/>
  <rowBreaks count="1" manualBreakCount="1">
    <brk id="34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topLeftCell="A13" workbookViewId="0">
      <selection activeCell="A26" sqref="A26:F26"/>
    </sheetView>
  </sheetViews>
  <sheetFormatPr defaultRowHeight="15"/>
  <cols>
    <col min="1" max="1" width="6.5703125" style="84" customWidth="1"/>
    <col min="2" max="2" width="10" style="84" customWidth="1"/>
    <col min="3" max="3" width="63.5703125" style="84" customWidth="1"/>
    <col min="4" max="4" width="14.5703125" style="84" customWidth="1"/>
    <col min="5" max="7" width="12.85546875" style="84" customWidth="1"/>
    <col min="8" max="16384" width="9.140625" style="84"/>
  </cols>
  <sheetData>
    <row r="1" spans="1:7" ht="14.25" customHeight="1">
      <c r="A1" s="80"/>
      <c r="B1" s="81"/>
      <c r="C1" s="81"/>
      <c r="D1" s="81"/>
      <c r="E1" s="82" t="s">
        <v>53</v>
      </c>
      <c r="F1" s="83"/>
      <c r="G1" s="83"/>
    </row>
    <row r="2" spans="1:7" ht="14.25" customHeight="1">
      <c r="A2" s="85"/>
      <c r="B2" s="86"/>
      <c r="C2" s="86"/>
      <c r="D2" s="86"/>
      <c r="E2" s="82" t="s">
        <v>54</v>
      </c>
      <c r="F2" s="83"/>
      <c r="G2" s="83"/>
    </row>
    <row r="3" spans="1:7" ht="14.25" customHeight="1">
      <c r="A3" s="87" t="s">
        <v>55</v>
      </c>
      <c r="B3" s="88"/>
      <c r="C3" s="88"/>
      <c r="D3" s="88"/>
      <c r="E3" s="82" t="s">
        <v>56</v>
      </c>
      <c r="F3" s="83"/>
      <c r="G3" s="83"/>
    </row>
    <row r="4" spans="1:7" ht="14.25" customHeight="1">
      <c r="A4" s="89" t="s">
        <v>55</v>
      </c>
      <c r="B4" s="90"/>
      <c r="C4" s="90"/>
      <c r="D4" s="90"/>
      <c r="E4" s="90"/>
      <c r="F4" s="91"/>
      <c r="G4" s="92" t="s">
        <v>3</v>
      </c>
    </row>
    <row r="5" spans="1:7" ht="14.25" customHeight="1">
      <c r="A5" s="93" t="s">
        <v>55</v>
      </c>
      <c r="B5" s="94"/>
      <c r="C5" s="94"/>
      <c r="D5" s="94"/>
      <c r="E5" s="94"/>
      <c r="F5" s="95" t="s">
        <v>57</v>
      </c>
      <c r="G5" s="92" t="s">
        <v>58</v>
      </c>
    </row>
    <row r="6" spans="1:7" ht="14.25" customHeight="1">
      <c r="A6" s="96" t="s">
        <v>59</v>
      </c>
      <c r="B6" s="97"/>
      <c r="C6" s="98"/>
      <c r="D6" s="99"/>
      <c r="E6" s="99"/>
      <c r="F6" s="95" t="s">
        <v>60</v>
      </c>
      <c r="G6" s="100" t="s">
        <v>55</v>
      </c>
    </row>
    <row r="7" spans="1:7" ht="24" customHeight="1">
      <c r="A7" s="96" t="s">
        <v>61</v>
      </c>
      <c r="B7" s="97"/>
      <c r="C7" s="99" t="s">
        <v>91</v>
      </c>
      <c r="D7" s="99"/>
      <c r="E7" s="99"/>
      <c r="F7" s="95" t="s">
        <v>60</v>
      </c>
      <c r="G7" s="100" t="s">
        <v>55</v>
      </c>
    </row>
    <row r="8" spans="1:7" ht="24" customHeight="1">
      <c r="A8" s="96" t="s">
        <v>62</v>
      </c>
      <c r="B8" s="97"/>
      <c r="C8" s="101" t="s">
        <v>92</v>
      </c>
      <c r="D8" s="101"/>
      <c r="E8" s="101"/>
      <c r="F8" s="95" t="s">
        <v>60</v>
      </c>
      <c r="G8" s="100" t="s">
        <v>55</v>
      </c>
    </row>
    <row r="9" spans="1:7" ht="29.25" customHeight="1">
      <c r="A9" s="102" t="s">
        <v>63</v>
      </c>
      <c r="B9" s="103"/>
      <c r="C9" s="104"/>
      <c r="D9" s="105"/>
      <c r="E9" s="105"/>
      <c r="F9" s="106"/>
      <c r="G9" s="107" t="s">
        <v>55</v>
      </c>
    </row>
    <row r="10" spans="1:7" ht="14.25" customHeight="1">
      <c r="A10" s="102"/>
      <c r="B10" s="103"/>
      <c r="C10" s="108"/>
      <c r="D10" s="109"/>
      <c r="E10" s="109"/>
      <c r="F10" s="110"/>
      <c r="G10" s="107" t="s">
        <v>55</v>
      </c>
    </row>
    <row r="11" spans="1:7" ht="14.25" customHeight="1">
      <c r="A11" s="111" t="s">
        <v>55</v>
      </c>
      <c r="B11" s="112"/>
      <c r="C11" s="112"/>
      <c r="D11" s="112"/>
      <c r="E11" s="113" t="s">
        <v>64</v>
      </c>
      <c r="F11" s="114"/>
      <c r="G11" s="115" t="s">
        <v>55</v>
      </c>
    </row>
    <row r="12" spans="1:7" ht="14.25" customHeight="1">
      <c r="A12" s="116" t="s">
        <v>65</v>
      </c>
      <c r="B12" s="117"/>
      <c r="C12" s="117"/>
      <c r="D12" s="117"/>
      <c r="E12" s="118"/>
      <c r="F12" s="119" t="s">
        <v>66</v>
      </c>
      <c r="G12" s="120"/>
    </row>
    <row r="13" spans="1:7" ht="14.25" customHeight="1">
      <c r="A13" s="121" t="s">
        <v>55</v>
      </c>
      <c r="B13" s="122"/>
      <c r="C13" s="122"/>
      <c r="D13" s="122"/>
      <c r="E13" s="123"/>
      <c r="F13" s="124" t="s">
        <v>67</v>
      </c>
      <c r="G13" s="125"/>
    </row>
    <row r="14" spans="1:7" ht="14.25" customHeight="1">
      <c r="A14" s="126" t="s">
        <v>68</v>
      </c>
      <c r="B14" s="127"/>
      <c r="C14" s="127"/>
      <c r="D14" s="127"/>
      <c r="E14" s="127"/>
      <c r="F14" s="128"/>
      <c r="G14" s="129" t="s">
        <v>55</v>
      </c>
    </row>
    <row r="15" spans="1:7" ht="14.25" customHeight="1">
      <c r="A15" s="130" t="s">
        <v>55</v>
      </c>
      <c r="B15" s="131"/>
      <c r="C15" s="131"/>
      <c r="D15" s="131"/>
      <c r="E15" s="131"/>
      <c r="F15" s="131"/>
      <c r="G15" s="131"/>
    </row>
    <row r="16" spans="1:7" ht="14.25" customHeight="1">
      <c r="A16" s="132" t="s">
        <v>55</v>
      </c>
      <c r="B16" s="133"/>
      <c r="C16" s="134"/>
      <c r="D16" s="135" t="s">
        <v>14</v>
      </c>
      <c r="E16" s="136" t="s">
        <v>15</v>
      </c>
      <c r="F16" s="137" t="s">
        <v>16</v>
      </c>
      <c r="G16" s="138"/>
    </row>
    <row r="17" spans="1:7" ht="14.25" customHeight="1">
      <c r="A17" s="133"/>
      <c r="B17" s="133"/>
      <c r="C17" s="134"/>
      <c r="D17" s="139"/>
      <c r="E17" s="140"/>
      <c r="F17" s="141" t="s">
        <v>17</v>
      </c>
      <c r="G17" s="142" t="s">
        <v>18</v>
      </c>
    </row>
    <row r="18" spans="1:7" ht="14.25" customHeight="1">
      <c r="A18" s="143" t="s">
        <v>69</v>
      </c>
      <c r="B18" s="144"/>
      <c r="C18" s="145"/>
      <c r="D18" s="146">
        <v>1</v>
      </c>
      <c r="E18" s="147">
        <v>41394</v>
      </c>
      <c r="F18" s="147">
        <v>41369</v>
      </c>
      <c r="G18" s="147">
        <v>41394</v>
      </c>
    </row>
    <row r="19" spans="1:7" ht="19.5" customHeight="1">
      <c r="A19" s="148" t="s">
        <v>70</v>
      </c>
      <c r="B19" s="149"/>
      <c r="C19" s="149"/>
      <c r="D19" s="149"/>
      <c r="E19" s="149"/>
      <c r="F19" s="149"/>
      <c r="G19" s="149"/>
    </row>
    <row r="20" spans="1:7" ht="14.25" customHeight="1">
      <c r="A20" s="150" t="s">
        <v>71</v>
      </c>
      <c r="B20" s="151" t="s">
        <v>72</v>
      </c>
      <c r="C20" s="152"/>
      <c r="D20" s="153" t="s">
        <v>3</v>
      </c>
      <c r="E20" s="154" t="s">
        <v>73</v>
      </c>
      <c r="F20" s="155"/>
      <c r="G20" s="155"/>
    </row>
    <row r="21" spans="1:7" ht="42.75" customHeight="1">
      <c r="A21" s="156"/>
      <c r="B21" s="157"/>
      <c r="C21" s="158"/>
      <c r="D21" s="159"/>
      <c r="E21" s="160" t="s">
        <v>74</v>
      </c>
      <c r="F21" s="160" t="s">
        <v>75</v>
      </c>
      <c r="G21" s="161" t="s">
        <v>76</v>
      </c>
    </row>
    <row r="22" spans="1:7" ht="14.25" customHeight="1">
      <c r="A22" s="162">
        <v>1</v>
      </c>
      <c r="B22" s="163">
        <v>2</v>
      </c>
      <c r="C22" s="164"/>
      <c r="D22" s="165">
        <v>3</v>
      </c>
      <c r="E22" s="166">
        <v>4</v>
      </c>
      <c r="F22" s="166">
        <v>5</v>
      </c>
      <c r="G22" s="167">
        <v>6</v>
      </c>
    </row>
    <row r="23" spans="1:7" ht="14.25" customHeight="1">
      <c r="A23" s="168"/>
      <c r="B23" s="169" t="s">
        <v>77</v>
      </c>
      <c r="C23" s="170"/>
      <c r="D23" s="171" t="s">
        <v>55</v>
      </c>
      <c r="E23" s="172">
        <f>E24</f>
        <v>280948.59052999999</v>
      </c>
      <c r="F23" s="172">
        <f>F24</f>
        <v>280948.59052999999</v>
      </c>
      <c r="G23" s="172">
        <f>G24</f>
        <v>280948.59052999999</v>
      </c>
    </row>
    <row r="24" spans="1:7" ht="14.25" customHeight="1">
      <c r="A24" s="173">
        <v>1</v>
      </c>
      <c r="B24" s="174"/>
      <c r="C24" s="174"/>
      <c r="D24" s="175"/>
      <c r="E24" s="176">
        <f>F24</f>
        <v>280948.59052999999</v>
      </c>
      <c r="F24" s="176">
        <f>G24</f>
        <v>280948.59052999999</v>
      </c>
      <c r="G24" s="176">
        <f>'[3]апрель 2013'!P49-'[3]апрель 2013'!P50</f>
        <v>280948.59052999999</v>
      </c>
    </row>
    <row r="25" spans="1:7" ht="14.25" customHeight="1">
      <c r="A25" s="177" t="s">
        <v>78</v>
      </c>
      <c r="B25" s="178"/>
      <c r="C25" s="178"/>
      <c r="D25" s="178"/>
      <c r="E25" s="178"/>
      <c r="F25" s="179"/>
      <c r="G25" s="180">
        <f>G27-G26</f>
        <v>271845.81003459997</v>
      </c>
    </row>
    <row r="26" spans="1:7" ht="14.25" customHeight="1">
      <c r="A26" s="177" t="s">
        <v>79</v>
      </c>
      <c r="B26" s="178"/>
      <c r="C26" s="178"/>
      <c r="D26" s="178"/>
      <c r="E26" s="178"/>
      <c r="F26" s="179"/>
      <c r="G26" s="180">
        <f>G27*18/100</f>
        <v>59673.470495399997</v>
      </c>
    </row>
    <row r="27" spans="1:7" ht="14.25" customHeight="1">
      <c r="A27" s="177" t="s">
        <v>80</v>
      </c>
      <c r="B27" s="178"/>
      <c r="C27" s="178"/>
      <c r="D27" s="178"/>
      <c r="E27" s="178"/>
      <c r="F27" s="179"/>
      <c r="G27" s="180">
        <f>'[3]апрель 2013'!P49</f>
        <v>331519.28052999999</v>
      </c>
    </row>
    <row r="28" spans="1:7" ht="3.75" customHeight="1">
      <c r="A28" s="181"/>
      <c r="B28" s="182"/>
      <c r="C28" s="182"/>
      <c r="D28" s="183" t="s">
        <v>55</v>
      </c>
      <c r="E28" s="184"/>
      <c r="F28" s="184"/>
      <c r="G28" s="184"/>
    </row>
    <row r="29" spans="1:7" ht="16.5" customHeight="1">
      <c r="A29" s="185" t="s">
        <v>81</v>
      </c>
      <c r="B29" s="185"/>
      <c r="C29" s="185"/>
      <c r="D29" s="186" t="s">
        <v>55</v>
      </c>
      <c r="E29" s="186"/>
      <c r="F29" s="186"/>
      <c r="G29" s="186"/>
    </row>
    <row r="30" spans="1:7" ht="14.25" customHeight="1">
      <c r="A30" s="187" t="s">
        <v>82</v>
      </c>
      <c r="B30" s="187"/>
      <c r="C30" s="187"/>
      <c r="D30" s="188" t="s">
        <v>55</v>
      </c>
      <c r="E30" s="189"/>
      <c r="F30" s="190" t="s">
        <v>83</v>
      </c>
      <c r="G30" s="190"/>
    </row>
    <row r="31" spans="1:7" ht="29.25" customHeight="1">
      <c r="A31" s="187" t="s">
        <v>84</v>
      </c>
      <c r="B31" s="187"/>
      <c r="C31" s="187"/>
      <c r="D31" s="186" t="s">
        <v>55</v>
      </c>
      <c r="E31" s="186"/>
      <c r="F31" s="186"/>
      <c r="G31" s="186"/>
    </row>
    <row r="32" spans="1:7" ht="21.75" customHeight="1">
      <c r="A32" s="191" t="s">
        <v>85</v>
      </c>
      <c r="B32" s="187"/>
      <c r="C32" s="187"/>
      <c r="D32" s="188" t="s">
        <v>55</v>
      </c>
      <c r="E32" s="189"/>
      <c r="F32" s="192" t="s">
        <v>52</v>
      </c>
      <c r="G32" s="190"/>
    </row>
    <row r="33" ht="14.25" customHeight="1"/>
  </sheetData>
  <mergeCells count="52">
    <mergeCell ref="A32:C32"/>
    <mergeCell ref="D32:E32"/>
    <mergeCell ref="F32:G32"/>
    <mergeCell ref="A29:C29"/>
    <mergeCell ref="D29:G29"/>
    <mergeCell ref="A30:C30"/>
    <mergeCell ref="D30:E30"/>
    <mergeCell ref="F30:G30"/>
    <mergeCell ref="A31:C31"/>
    <mergeCell ref="D31:G31"/>
    <mergeCell ref="B24:C24"/>
    <mergeCell ref="A25:F25"/>
    <mergeCell ref="A26:F26"/>
    <mergeCell ref="A27:F27"/>
    <mergeCell ref="A28:C28"/>
    <mergeCell ref="D28:G28"/>
    <mergeCell ref="A20:A21"/>
    <mergeCell ref="B20:C21"/>
    <mergeCell ref="D20:D21"/>
    <mergeCell ref="E20:G20"/>
    <mergeCell ref="B22:C22"/>
    <mergeCell ref="B23:C23"/>
    <mergeCell ref="A16:C17"/>
    <mergeCell ref="D16:D17"/>
    <mergeCell ref="E16:E17"/>
    <mergeCell ref="F16:G16"/>
    <mergeCell ref="A18:C18"/>
    <mergeCell ref="A19:G19"/>
    <mergeCell ref="A11:D11"/>
    <mergeCell ref="E11:F11"/>
    <mergeCell ref="A12:E12"/>
    <mergeCell ref="A13:E13"/>
    <mergeCell ref="A14:F14"/>
    <mergeCell ref="A15:G15"/>
    <mergeCell ref="A8:B8"/>
    <mergeCell ref="C8:E8"/>
    <mergeCell ref="A9:B9"/>
    <mergeCell ref="C9:F9"/>
    <mergeCell ref="A10:B10"/>
    <mergeCell ref="C10:F10"/>
    <mergeCell ref="A4:F4"/>
    <mergeCell ref="A5:E5"/>
    <mergeCell ref="A6:B6"/>
    <mergeCell ref="C6:E6"/>
    <mergeCell ref="A7:B7"/>
    <mergeCell ref="C7:E7"/>
    <mergeCell ref="A1:D1"/>
    <mergeCell ref="E1:G1"/>
    <mergeCell ref="A2:D2"/>
    <mergeCell ref="E2:G2"/>
    <mergeCell ref="A3:D3"/>
    <mergeCell ref="E3:G3"/>
  </mergeCells>
  <pageMargins left="0.15748031496062992" right="0.15748031496062992" top="0.74803149606299213" bottom="0.35433070866141736" header="0.31496062992125984" footer="7.874015748031496E-2"/>
  <pageSetup paperSize="9" scale="96" orientation="landscape" verticalDpi="0" r:id="rId1"/>
  <headerFooter>
    <oddFooter>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33"/>
  <sheetViews>
    <sheetView tabSelected="1" topLeftCell="A19" workbookViewId="0">
      <selection activeCell="C33" sqref="C33"/>
    </sheetView>
  </sheetViews>
  <sheetFormatPr defaultRowHeight="15"/>
  <cols>
    <col min="1" max="1" width="6.5703125" style="84" customWidth="1"/>
    <col min="2" max="2" width="10" style="84" customWidth="1"/>
    <col min="3" max="3" width="63.5703125" style="84" customWidth="1"/>
    <col min="4" max="4" width="14.5703125" style="84" customWidth="1"/>
    <col min="5" max="7" width="12.85546875" style="84" customWidth="1"/>
    <col min="8" max="16384" width="9.140625" style="84"/>
  </cols>
  <sheetData>
    <row r="1" spans="1:7" ht="14.25" customHeight="1">
      <c r="A1" s="80"/>
      <c r="B1" s="81"/>
      <c r="C1" s="81"/>
      <c r="D1" s="81"/>
      <c r="E1" s="82" t="s">
        <v>53</v>
      </c>
      <c r="F1" s="83"/>
      <c r="G1" s="83"/>
    </row>
    <row r="2" spans="1:7" ht="14.25" customHeight="1">
      <c r="A2" s="85"/>
      <c r="B2" s="86"/>
      <c r="C2" s="86"/>
      <c r="D2" s="86"/>
      <c r="E2" s="82" t="s">
        <v>54</v>
      </c>
      <c r="F2" s="83"/>
      <c r="G2" s="83"/>
    </row>
    <row r="3" spans="1:7" ht="14.25" customHeight="1">
      <c r="A3" s="87" t="s">
        <v>55</v>
      </c>
      <c r="B3" s="88"/>
      <c r="C3" s="88"/>
      <c r="D3" s="88"/>
      <c r="E3" s="82" t="s">
        <v>56</v>
      </c>
      <c r="F3" s="83"/>
      <c r="G3" s="83"/>
    </row>
    <row r="4" spans="1:7" ht="14.25" customHeight="1">
      <c r="A4" s="89" t="s">
        <v>55</v>
      </c>
      <c r="B4" s="90"/>
      <c r="C4" s="90"/>
      <c r="D4" s="90"/>
      <c r="E4" s="90"/>
      <c r="F4" s="91"/>
      <c r="G4" s="92" t="s">
        <v>3</v>
      </c>
    </row>
    <row r="5" spans="1:7" ht="14.25" customHeight="1">
      <c r="A5" s="93" t="s">
        <v>55</v>
      </c>
      <c r="B5" s="94"/>
      <c r="C5" s="94"/>
      <c r="D5" s="94"/>
      <c r="E5" s="94"/>
      <c r="F5" s="95" t="s">
        <v>57</v>
      </c>
      <c r="G5" s="92" t="s">
        <v>58</v>
      </c>
    </row>
    <row r="6" spans="1:7" ht="14.25" customHeight="1">
      <c r="A6" s="96" t="s">
        <v>59</v>
      </c>
      <c r="B6" s="97"/>
      <c r="C6" s="98"/>
      <c r="D6" s="99"/>
      <c r="E6" s="99"/>
      <c r="F6" s="95" t="s">
        <v>60</v>
      </c>
      <c r="G6" s="100" t="s">
        <v>55</v>
      </c>
    </row>
    <row r="7" spans="1:7" ht="24" customHeight="1">
      <c r="A7" s="96" t="s">
        <v>61</v>
      </c>
      <c r="B7" s="97"/>
      <c r="C7" s="99" t="s">
        <v>91</v>
      </c>
      <c r="D7" s="99"/>
      <c r="E7" s="99"/>
      <c r="F7" s="95" t="s">
        <v>60</v>
      </c>
      <c r="G7" s="100" t="s">
        <v>55</v>
      </c>
    </row>
    <row r="8" spans="1:7" ht="24" customHeight="1">
      <c r="A8" s="96" t="s">
        <v>62</v>
      </c>
      <c r="B8" s="97"/>
      <c r="C8" s="101" t="s">
        <v>92</v>
      </c>
      <c r="D8" s="101"/>
      <c r="E8" s="101"/>
      <c r="F8" s="95" t="s">
        <v>60</v>
      </c>
      <c r="G8" s="100" t="s">
        <v>55</v>
      </c>
    </row>
    <row r="9" spans="1:7" ht="29.25" customHeight="1">
      <c r="A9" s="102" t="s">
        <v>63</v>
      </c>
      <c r="B9" s="103"/>
      <c r="C9" s="104"/>
      <c r="D9" s="105"/>
      <c r="E9" s="105"/>
      <c r="F9" s="106"/>
      <c r="G9" s="107" t="s">
        <v>55</v>
      </c>
    </row>
    <row r="10" spans="1:7" ht="14.25" customHeight="1">
      <c r="A10" s="102"/>
      <c r="B10" s="103"/>
      <c r="C10" s="108"/>
      <c r="D10" s="109"/>
      <c r="E10" s="109"/>
      <c r="F10" s="110"/>
      <c r="G10" s="107" t="s">
        <v>55</v>
      </c>
    </row>
    <row r="11" spans="1:7" ht="14.25" customHeight="1">
      <c r="A11" s="111" t="s">
        <v>55</v>
      </c>
      <c r="B11" s="112"/>
      <c r="C11" s="112"/>
      <c r="D11" s="112"/>
      <c r="E11" s="113" t="s">
        <v>64</v>
      </c>
      <c r="F11" s="114"/>
      <c r="G11" s="115" t="s">
        <v>55</v>
      </c>
    </row>
    <row r="12" spans="1:7" ht="14.25" customHeight="1">
      <c r="A12" s="116" t="s">
        <v>65</v>
      </c>
      <c r="B12" s="117"/>
      <c r="C12" s="117"/>
      <c r="D12" s="117"/>
      <c r="E12" s="118"/>
      <c r="F12" s="119" t="s">
        <v>66</v>
      </c>
      <c r="G12" s="120"/>
    </row>
    <row r="13" spans="1:7" ht="14.25" customHeight="1">
      <c r="A13" s="121" t="s">
        <v>55</v>
      </c>
      <c r="B13" s="122"/>
      <c r="C13" s="122"/>
      <c r="D13" s="122"/>
      <c r="E13" s="123"/>
      <c r="F13" s="124" t="s">
        <v>67</v>
      </c>
      <c r="G13" s="125"/>
    </row>
    <row r="14" spans="1:7" ht="14.25" customHeight="1">
      <c r="A14" s="126" t="s">
        <v>68</v>
      </c>
      <c r="B14" s="127"/>
      <c r="C14" s="127"/>
      <c r="D14" s="127"/>
      <c r="E14" s="127"/>
      <c r="F14" s="128"/>
      <c r="G14" s="129" t="s">
        <v>55</v>
      </c>
    </row>
    <row r="15" spans="1:7" ht="14.25" customHeight="1">
      <c r="A15" s="130" t="s">
        <v>55</v>
      </c>
      <c r="B15" s="131"/>
      <c r="C15" s="131"/>
      <c r="D15" s="131"/>
      <c r="E15" s="131"/>
      <c r="F15" s="131"/>
      <c r="G15" s="131"/>
    </row>
    <row r="16" spans="1:7" ht="14.25" customHeight="1">
      <c r="A16" s="132" t="s">
        <v>55</v>
      </c>
      <c r="B16" s="133"/>
      <c r="C16" s="134"/>
      <c r="D16" s="135" t="s">
        <v>14</v>
      </c>
      <c r="E16" s="136" t="s">
        <v>15</v>
      </c>
      <c r="F16" s="137" t="s">
        <v>16</v>
      </c>
      <c r="G16" s="138"/>
    </row>
    <row r="17" spans="1:7" ht="14.25" customHeight="1">
      <c r="A17" s="133"/>
      <c r="B17" s="133"/>
      <c r="C17" s="134"/>
      <c r="D17" s="139"/>
      <c r="E17" s="140"/>
      <c r="F17" s="141" t="s">
        <v>17</v>
      </c>
      <c r="G17" s="142" t="s">
        <v>18</v>
      </c>
    </row>
    <row r="18" spans="1:7" ht="14.25" customHeight="1">
      <c r="A18" s="143" t="s">
        <v>69</v>
      </c>
      <c r="B18" s="144"/>
      <c r="C18" s="145"/>
      <c r="D18" s="146">
        <f>'КС3 апрель'!D18+1</f>
        <v>2</v>
      </c>
      <c r="E18" s="147">
        <v>41425</v>
      </c>
      <c r="F18" s="147">
        <v>41395</v>
      </c>
      <c r="G18" s="147">
        <v>41425</v>
      </c>
    </row>
    <row r="19" spans="1:7" ht="19.5" customHeight="1">
      <c r="A19" s="148" t="s">
        <v>70</v>
      </c>
      <c r="B19" s="149"/>
      <c r="C19" s="149"/>
      <c r="D19" s="149"/>
      <c r="E19" s="149"/>
      <c r="F19" s="149"/>
      <c r="G19" s="149"/>
    </row>
    <row r="20" spans="1:7" ht="14.25" customHeight="1">
      <c r="A20" s="150" t="s">
        <v>71</v>
      </c>
      <c r="B20" s="151" t="s">
        <v>72</v>
      </c>
      <c r="C20" s="152"/>
      <c r="D20" s="153" t="s">
        <v>3</v>
      </c>
      <c r="E20" s="154" t="s">
        <v>73</v>
      </c>
      <c r="F20" s="155"/>
      <c r="G20" s="155"/>
    </row>
    <row r="21" spans="1:7" ht="42.75" customHeight="1">
      <c r="A21" s="156"/>
      <c r="B21" s="157"/>
      <c r="C21" s="158"/>
      <c r="D21" s="159"/>
      <c r="E21" s="160" t="s">
        <v>74</v>
      </c>
      <c r="F21" s="160" t="s">
        <v>75</v>
      </c>
      <c r="G21" s="161" t="s">
        <v>76</v>
      </c>
    </row>
    <row r="22" spans="1:7" ht="14.25" customHeight="1">
      <c r="A22" s="162">
        <v>1</v>
      </c>
      <c r="B22" s="163">
        <v>2</v>
      </c>
      <c r="C22" s="164"/>
      <c r="D22" s="165">
        <v>3</v>
      </c>
      <c r="E22" s="166">
        <v>4</v>
      </c>
      <c r="F22" s="166">
        <v>5</v>
      </c>
      <c r="G22" s="167">
        <v>6</v>
      </c>
    </row>
    <row r="23" spans="1:7" ht="14.25" customHeight="1">
      <c r="A23" s="168"/>
      <c r="B23" s="169" t="s">
        <v>77</v>
      </c>
      <c r="C23" s="170"/>
      <c r="D23" s="171" t="s">
        <v>55</v>
      </c>
      <c r="E23" s="172">
        <f>E24</f>
        <v>280948.59052999999</v>
      </c>
      <c r="F23" s="172">
        <f>F24</f>
        <v>280948.59052999999</v>
      </c>
      <c r="G23" s="172">
        <f>G24</f>
        <v>0</v>
      </c>
    </row>
    <row r="24" spans="1:7" ht="14.25" customHeight="1">
      <c r="A24" s="173">
        <v>1</v>
      </c>
      <c r="B24" s="174"/>
      <c r="C24" s="174"/>
      <c r="D24" s="175"/>
      <c r="E24" s="176">
        <f>F24</f>
        <v>280948.59052999999</v>
      </c>
      <c r="F24" s="176">
        <f>'КС3 апрель'!F24+'КС3 май'!G24</f>
        <v>280948.59052999999</v>
      </c>
      <c r="G24" s="176"/>
    </row>
    <row r="25" spans="1:7" ht="14.25" customHeight="1">
      <c r="A25" s="177" t="s">
        <v>78</v>
      </c>
      <c r="B25" s="178"/>
      <c r="C25" s="178"/>
      <c r="D25" s="178"/>
      <c r="E25" s="178"/>
      <c r="F25" s="179"/>
      <c r="G25" s="180">
        <f>G23</f>
        <v>0</v>
      </c>
    </row>
    <row r="26" spans="1:7" ht="14.25" customHeight="1">
      <c r="A26" s="177" t="s">
        <v>79</v>
      </c>
      <c r="B26" s="178"/>
      <c r="C26" s="178"/>
      <c r="D26" s="178"/>
      <c r="E26" s="178"/>
      <c r="F26" s="179"/>
      <c r="G26" s="180">
        <f>G25*0.18</f>
        <v>0</v>
      </c>
    </row>
    <row r="27" spans="1:7" ht="14.25" customHeight="1">
      <c r="A27" s="177" t="s">
        <v>80</v>
      </c>
      <c r="B27" s="178"/>
      <c r="C27" s="178"/>
      <c r="D27" s="178"/>
      <c r="E27" s="178"/>
      <c r="F27" s="179"/>
      <c r="G27" s="180">
        <f>G26+G25</f>
        <v>0</v>
      </c>
    </row>
    <row r="28" spans="1:7" ht="3.75" customHeight="1">
      <c r="A28" s="181"/>
      <c r="B28" s="182"/>
      <c r="C28" s="182"/>
      <c r="D28" s="183" t="s">
        <v>55</v>
      </c>
      <c r="E28" s="184"/>
      <c r="F28" s="184"/>
      <c r="G28" s="184"/>
    </row>
    <row r="29" spans="1:7" ht="16.5" customHeight="1">
      <c r="A29" s="185" t="s">
        <v>93</v>
      </c>
      <c r="B29" s="185"/>
      <c r="C29" s="185"/>
      <c r="D29" s="186" t="s">
        <v>55</v>
      </c>
      <c r="E29" s="186"/>
      <c r="F29" s="186"/>
      <c r="G29" s="186"/>
    </row>
    <row r="30" spans="1:7" ht="14.25" customHeight="1">
      <c r="A30" s="187" t="s">
        <v>82</v>
      </c>
      <c r="B30" s="187"/>
      <c r="C30" s="187"/>
      <c r="D30" s="188" t="s">
        <v>55</v>
      </c>
      <c r="E30" s="189"/>
      <c r="F30" s="190"/>
      <c r="G30" s="190"/>
    </row>
    <row r="31" spans="1:7" ht="29.25" customHeight="1">
      <c r="A31" s="187" t="s">
        <v>94</v>
      </c>
      <c r="B31" s="187"/>
      <c r="C31" s="187"/>
      <c r="D31" s="186" t="s">
        <v>55</v>
      </c>
      <c r="E31" s="186"/>
      <c r="F31" s="186"/>
      <c r="G31" s="186"/>
    </row>
    <row r="32" spans="1:7" ht="21.75" customHeight="1">
      <c r="A32" s="191" t="s">
        <v>85</v>
      </c>
      <c r="B32" s="187"/>
      <c r="C32" s="187"/>
      <c r="D32" s="188" t="s">
        <v>55</v>
      </c>
      <c r="E32" s="189"/>
      <c r="F32" s="192"/>
      <c r="G32" s="190"/>
    </row>
    <row r="33" ht="14.25" customHeight="1"/>
  </sheetData>
  <mergeCells count="52">
    <mergeCell ref="A32:C32"/>
    <mergeCell ref="D32:E32"/>
    <mergeCell ref="F32:G32"/>
    <mergeCell ref="A29:C29"/>
    <mergeCell ref="D29:G29"/>
    <mergeCell ref="A30:C30"/>
    <mergeCell ref="D30:E30"/>
    <mergeCell ref="F30:G30"/>
    <mergeCell ref="A31:C31"/>
    <mergeCell ref="D31:G31"/>
    <mergeCell ref="B24:C24"/>
    <mergeCell ref="A25:F25"/>
    <mergeCell ref="A26:F26"/>
    <mergeCell ref="A27:F27"/>
    <mergeCell ref="A28:C28"/>
    <mergeCell ref="D28:G28"/>
    <mergeCell ref="A20:A21"/>
    <mergeCell ref="B20:C21"/>
    <mergeCell ref="D20:D21"/>
    <mergeCell ref="E20:G20"/>
    <mergeCell ref="B22:C22"/>
    <mergeCell ref="B23:C23"/>
    <mergeCell ref="A16:C17"/>
    <mergeCell ref="D16:D17"/>
    <mergeCell ref="E16:E17"/>
    <mergeCell ref="F16:G16"/>
    <mergeCell ref="A18:C18"/>
    <mergeCell ref="A19:G19"/>
    <mergeCell ref="A11:D11"/>
    <mergeCell ref="E11:F11"/>
    <mergeCell ref="A12:E12"/>
    <mergeCell ref="A13:E13"/>
    <mergeCell ref="A14:F14"/>
    <mergeCell ref="A15:G15"/>
    <mergeCell ref="A8:B8"/>
    <mergeCell ref="C8:E8"/>
    <mergeCell ref="A9:B9"/>
    <mergeCell ref="C9:F9"/>
    <mergeCell ref="A10:B10"/>
    <mergeCell ref="C10:F10"/>
    <mergeCell ref="A4:F4"/>
    <mergeCell ref="A5:E5"/>
    <mergeCell ref="A6:B6"/>
    <mergeCell ref="C6:E6"/>
    <mergeCell ref="A7:B7"/>
    <mergeCell ref="C7:E7"/>
    <mergeCell ref="A1:D1"/>
    <mergeCell ref="E1:G1"/>
    <mergeCell ref="A2:D2"/>
    <mergeCell ref="E2:G2"/>
    <mergeCell ref="A3:D3"/>
    <mergeCell ref="E3:G3"/>
  </mergeCells>
  <pageMargins left="0.15748031496062992" right="0.15748031496062992" top="0.74803149606299213" bottom="0.35433070866141736" header="0.31496062992125984" footer="7.874015748031496E-2"/>
  <pageSetup paperSize="9" scale="96" orientation="landscape" verticalDpi="0" r:id="rId1"/>
  <headerFoot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апрель 2013</vt:lpstr>
      <vt:lpstr>КС3 апрель</vt:lpstr>
      <vt:lpstr>КС3 май</vt:lpstr>
      <vt:lpstr>'КС3 апрель'!Заголовки_для_печати</vt:lpstr>
      <vt:lpstr>'КС3 май'!Заголовки_для_печати</vt:lpstr>
      <vt:lpstr>'КС3 апрель'!Область_печати</vt:lpstr>
      <vt:lpstr>'КС3 май'!Область_печати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smetchik</dc:creator>
  <cp:lastModifiedBy>smetchik</cp:lastModifiedBy>
  <dcterms:created xsi:type="dcterms:W3CDTF">2013-05-24T12:17:41Z</dcterms:created>
  <dcterms:modified xsi:type="dcterms:W3CDTF">2013-05-24T12:26:50Z</dcterms:modified>
</cp:coreProperties>
</file>