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mha\Desktop\Ресурсоемь\10.5 РКР Пример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Лист1!$A$1:$AC$51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5" i="1" l="1"/>
  <c r="AC23" i="1"/>
  <c r="Y23" i="1"/>
  <c r="AC15" i="1"/>
  <c r="AC14" i="1"/>
  <c r="AC44" i="1" l="1"/>
  <c r="AC41" i="1"/>
  <c r="AC42" i="1"/>
  <c r="AC37" i="1"/>
  <c r="AC39" i="1"/>
  <c r="AC38" i="1"/>
  <c r="AC40" i="1"/>
  <c r="AC34" i="1"/>
  <c r="AC33" i="1"/>
  <c r="AC29" i="1"/>
  <c r="AC28" i="1"/>
  <c r="AC27" i="1"/>
  <c r="AC20" i="1"/>
  <c r="AC19" i="1"/>
  <c r="AC18" i="1"/>
  <c r="AC17" i="1"/>
  <c r="AC43" i="1" l="1"/>
  <c r="AC36" i="1"/>
  <c r="AC35" i="1" l="1"/>
  <c r="AC31" i="1" l="1"/>
  <c r="AC32" i="1"/>
  <c r="AC16" i="1" l="1"/>
  <c r="Y24" i="1" l="1"/>
  <c r="AC21" i="1" l="1"/>
  <c r="AC22" i="1"/>
  <c r="AC25" i="1"/>
  <c r="AC24" i="1"/>
  <c r="AC30" i="1"/>
  <c r="AC26" i="1"/>
</calcChain>
</file>

<file path=xl/sharedStrings.xml><?xml version="1.0" encoding="utf-8"?>
<sst xmlns="http://schemas.openxmlformats.org/spreadsheetml/2006/main" count="228" uniqueCount="91">
  <si>
    <t>Вид работ</t>
  </si>
  <si>
    <t>Чертеж, марка, тип</t>
  </si>
  <si>
    <t>ГОСТ, ТУ</t>
  </si>
  <si>
    <t>Размер, фракция</t>
  </si>
  <si>
    <t>битум</t>
  </si>
  <si>
    <t>т</t>
  </si>
  <si>
    <t>самовывоз</t>
  </si>
  <si>
    <t>БНД 90/130, БНД 90/130</t>
  </si>
  <si>
    <t>МГ, СГ</t>
  </si>
  <si>
    <t>ГОСТ 11955-82*</t>
  </si>
  <si>
    <t>ГОСТ       22245-90</t>
  </si>
  <si>
    <t>м3</t>
  </si>
  <si>
    <t>песок</t>
  </si>
  <si>
    <t>смесь песчано-гравийная природная</t>
  </si>
  <si>
    <t>С1</t>
  </si>
  <si>
    <t>ГОСТ 25607-2009</t>
  </si>
  <si>
    <t>шт</t>
  </si>
  <si>
    <t>трасса</t>
  </si>
  <si>
    <t>Ед. измере-ния</t>
  </si>
  <si>
    <t>Наименование материала</t>
  </si>
  <si>
    <t>Способ доставки материала</t>
  </si>
  <si>
    <t>Станция (пункт) назначения</t>
  </si>
  <si>
    <t>карьер</t>
  </si>
  <si>
    <t>АБЗ</t>
  </si>
  <si>
    <t>ЖБИ</t>
  </si>
  <si>
    <t>Всего стоимость по проекту без НДС, руб</t>
  </si>
  <si>
    <t>ГОСТ 9128-2013</t>
  </si>
  <si>
    <t>ГОСТ 31015-2002</t>
  </si>
  <si>
    <t>Форма сводной ведомости материально-технических ресурсов в проектно-сметной документации</t>
  </si>
  <si>
    <t>Объект</t>
  </si>
  <si>
    <t>№ проекта</t>
  </si>
  <si>
    <t>Год разработки проекта</t>
  </si>
  <si>
    <t>Наименование   объекта</t>
  </si>
  <si>
    <t>Федеральный округ</t>
  </si>
  <si>
    <t>Регион прохождения автомобильной дороги</t>
  </si>
  <si>
    <t>Наименование автомобильной дороги</t>
  </si>
  <si>
    <t>техническая категория участка дороги</t>
  </si>
  <si>
    <t>Разработчик проектно-сметной документации</t>
  </si>
  <si>
    <t>КОД        ОК-МТР</t>
  </si>
  <si>
    <t>кг</t>
  </si>
  <si>
    <t>Поковки из квадратных заготовок, масса 1,8 кг</t>
  </si>
  <si>
    <t>Керосин для технических целей</t>
  </si>
  <si>
    <t>Микросферы стеклянные для дорожной разметки</t>
  </si>
  <si>
    <t>Столбики сигнальные дорожные пластиковые</t>
  </si>
  <si>
    <t xml:space="preserve">ГОСТ 25192-12  </t>
  </si>
  <si>
    <t xml:space="preserve">ГОСТ 25192-12 </t>
  </si>
  <si>
    <t>ГОСТ 23735-2014</t>
  </si>
  <si>
    <t>ГОСТ 8736-2014</t>
  </si>
  <si>
    <t>Стоимость проекта, тыс.руб</t>
  </si>
  <si>
    <t>Стоимость объекта , тыс.руб</t>
  </si>
  <si>
    <t>Станция (пункт) отправления</t>
  </si>
  <si>
    <t>Номер автодороги</t>
  </si>
  <si>
    <t>количе-ство по проекту</t>
  </si>
  <si>
    <t>Предприя-тие-изготови-тель</t>
  </si>
  <si>
    <t>цена без НДС, и  транспортно-заготовительных расходов, включенная в проект за единицу материала</t>
  </si>
  <si>
    <t>Составлена в базисном уровне цен по состоянию на 01.01.2000г</t>
  </si>
  <si>
    <t>Сумма транспортно-заготови-тельных расходов, руб.</t>
  </si>
  <si>
    <t>Сумма транспортно-заготовитель-ных расходов на единицу товара, руб</t>
  </si>
  <si>
    <t>Наименова-ние органа управления</t>
  </si>
  <si>
    <t>КТ-1,               КТ-2</t>
  </si>
  <si>
    <t>среднее расстояние</t>
  </si>
  <si>
    <t>Бетон  тяжелый, кл. В7,5(М100)</t>
  </si>
  <si>
    <t>мелкозернистая а/б смесь</t>
  </si>
  <si>
    <t>марка I тип Б</t>
  </si>
  <si>
    <t xml:space="preserve">Стойка круглые металлические для дорожного знака </t>
  </si>
  <si>
    <t>Лента трафаретная химостойкая шириной 100мм</t>
  </si>
  <si>
    <t>бруски обрезные хвойных пород длиной: 4-6,5м, шириной 75-150мм, толщиной 40-75 мм, III сорта</t>
  </si>
  <si>
    <t>сметная</t>
  </si>
  <si>
    <t xml:space="preserve"> БНМ-55/60</t>
  </si>
  <si>
    <t>Бетон тяжелый, класс: В15 (М200)</t>
  </si>
  <si>
    <t>Бетон тяжелый, класс: В20 (М250)</t>
  </si>
  <si>
    <t xml:space="preserve">Столбики сигнальные железобетонные СС-1 </t>
  </si>
  <si>
    <t>Фундаменты под столбы стаканного типа из бетона В 15(М200) с расходом арматуры 25 кг/м3</t>
  </si>
  <si>
    <t>Блоки бетонные для стен подвалов на цементном вяжущем: сплошные М 100, объемом менее 0,3 м3</t>
  </si>
  <si>
    <t>Камни бортовые: БР 100.30.18 /бетон В30 (М400), объем 0,052 м3/ (ГОСТ 6665-91)</t>
  </si>
  <si>
    <t>Термопластик</t>
  </si>
  <si>
    <t>Знаки дорожные на оцинкованной подоснове со световозвращающей пленкой: информационные, размером 200х300 мм, тип 6.13, двухсторонние</t>
  </si>
  <si>
    <t>Знаки дорожные на оцинкованной подоснове со световозвращающей пленкой: особых предписаний, размером 700х700 мм, тип 5.5, 5.6, 5.8-5.14, 5.15.2-5.15.6, 5.19.1, 5.19.2, 5.20</t>
  </si>
  <si>
    <t>Знаки дорожные на оцинкованной подоснове со световозвращающей пленкой: особых предписаний, размером 700х930 мм, тип 5.15.1, 5.15.7, 5.15.8</t>
  </si>
  <si>
    <t>Знаки дорожные на оцинкованной подоснове со световозвращающей пленкой: особых предписаний, размером 900х600 мм, тип 5.16-5.18, 5.21, 5.22, 5.27-5.34</t>
  </si>
  <si>
    <t>Знаки дорожные на оцинкованной подоснове со световозвращающей пленкой: предупреждающие, размером 900х900х900 мм, тип 1.1, 1.2, 1.5-1.33</t>
  </si>
  <si>
    <t>Знаки дорожные на оцинкованной подоснове со световозвращающей пленкой: приоритета, размером 900х900х900 мм, тип 2.3.1-2.3.7, 2.4</t>
  </si>
  <si>
    <t>м</t>
  </si>
  <si>
    <t>км</t>
  </si>
  <si>
    <t>БДУ-70/100, улучшенные</t>
  </si>
  <si>
    <t xml:space="preserve">Щебень </t>
  </si>
  <si>
    <t>5-10 мм</t>
  </si>
  <si>
    <t>20-40 мм</t>
  </si>
  <si>
    <t>ЩМА-22</t>
  </si>
  <si>
    <t>Комплект металлоконструкций барьерного ограждения, марка: 11-ДОА/250-0,75-3,0-1,2, (ТУ 5216-003-44884958-04), горячее цинкование</t>
  </si>
  <si>
    <t>Ремонт автомобильной дороги Р-217 "Кавказ" автомобильная дорога М-4 "Дон"-Владикавказ-Грозный-Махачкала-граница с Азербайджанской Республикой на участке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</si>
</sst>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3C3C3C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/>
    <xf numFmtId="49" fontId="1" fillId="0" borderId="0" xfId="0" applyNumberFormat="1" applyFont="1" applyFill="1"/>
    <xf numFmtId="0" fontId="5" fillId="0" borderId="0" xfId="0" applyFont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60"/>
  <sheetViews>
    <sheetView tabSelected="1" view="pageLayout" topLeftCell="D1" zoomScale="70" zoomScaleNormal="69" zoomScalePageLayoutView="70" workbookViewId="0">
      <selection activeCell="N9" sqref="N9:N12"/>
    </sheetView>
  </sheetViews>
  <sheetFormatPr defaultRowHeight="15" x14ac:dyDescent="0.25"/>
  <cols>
    <col min="1" max="1" width="15.5703125" style="1" customWidth="1"/>
    <col min="2" max="2" width="51" style="1" customWidth="1"/>
    <col min="3" max="3" width="20.140625" style="1" customWidth="1"/>
    <col min="4" max="4" width="12.5703125" style="1" customWidth="1"/>
    <col min="5" max="5" width="12.85546875" style="1" customWidth="1"/>
    <col min="6" max="6" width="10.5703125" style="1" customWidth="1"/>
    <col min="7" max="7" width="14.140625" style="1" customWidth="1"/>
    <col min="8" max="8" width="61.28515625" style="1" customWidth="1"/>
    <col min="9" max="9" width="13" style="1" customWidth="1"/>
    <col min="10" max="10" width="15" style="1" customWidth="1"/>
    <col min="11" max="11" width="10" style="1" customWidth="1"/>
    <col min="12" max="12" width="18.28515625" style="1" customWidth="1"/>
    <col min="13" max="13" width="12.28515625" style="1" customWidth="1"/>
    <col min="14" max="14" width="12.7109375" style="5" customWidth="1"/>
    <col min="15" max="15" width="7.7109375" style="1" customWidth="1"/>
    <col min="16" max="16" width="46.7109375" style="1" customWidth="1"/>
    <col min="17" max="17" width="11.7109375" style="1" customWidth="1"/>
    <col min="18" max="18" width="11.140625" style="1" customWidth="1"/>
    <col min="19" max="19" width="9.85546875" style="1" customWidth="1"/>
    <col min="20" max="20" width="9.140625" style="1"/>
    <col min="21" max="21" width="13.28515625" style="5" customWidth="1"/>
    <col min="22" max="22" width="20.5703125" style="1" customWidth="1"/>
    <col min="23" max="24" width="11.7109375" style="1" customWidth="1"/>
    <col min="25" max="25" width="13.7109375" style="1" customWidth="1"/>
    <col min="26" max="26" width="12.5703125" style="1" customWidth="1"/>
    <col min="27" max="27" width="14.140625" style="1" customWidth="1"/>
    <col min="28" max="28" width="15.5703125" style="1" customWidth="1"/>
    <col min="29" max="29" width="14.85546875" style="1" customWidth="1"/>
    <col min="30" max="30" width="17.28515625" style="1" customWidth="1"/>
    <col min="31" max="32" width="9.140625" style="1"/>
    <col min="33" max="33" width="9.140625" style="1" customWidth="1"/>
    <col min="34" max="16384" width="9.140625" style="1"/>
  </cols>
  <sheetData>
    <row r="2" spans="1:42" ht="47.25" customHeight="1" x14ac:dyDescent="0.3">
      <c r="A2" s="39" t="s">
        <v>90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42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5" spans="1:42" ht="20.25" x14ac:dyDescent="0.25">
      <c r="A5" s="40" t="s">
        <v>28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42" x14ac:dyDescent="0.25">
      <c r="A6" s="2"/>
    </row>
    <row r="7" spans="1:42" x14ac:dyDescent="0.25">
      <c r="A7" s="41"/>
      <c r="B7" s="41"/>
    </row>
    <row r="8" spans="1:42" ht="20.25" customHeight="1" x14ac:dyDescent="0.25">
      <c r="A8" s="28" t="s">
        <v>55</v>
      </c>
      <c r="B8" s="28"/>
      <c r="C8" s="28"/>
      <c r="D8" s="28"/>
      <c r="E8" s="28"/>
      <c r="F8" s="28"/>
      <c r="G8" s="7"/>
      <c r="H8" s="7"/>
      <c r="I8" s="7"/>
      <c r="J8" s="7"/>
      <c r="K8" s="7"/>
      <c r="L8" s="7"/>
      <c r="M8" s="7"/>
      <c r="N8" s="22"/>
      <c r="O8" s="8"/>
      <c r="P8" s="8"/>
      <c r="Q8" s="8"/>
      <c r="R8" s="8"/>
      <c r="S8" s="8"/>
      <c r="T8" s="8"/>
      <c r="U8" s="23"/>
      <c r="V8" s="8"/>
      <c r="W8" s="8"/>
      <c r="X8" s="8"/>
      <c r="Y8" s="8"/>
      <c r="Z8" s="8"/>
      <c r="AA8" s="8"/>
      <c r="AB8" s="8" t="s">
        <v>67</v>
      </c>
      <c r="AC8" s="8"/>
    </row>
    <row r="9" spans="1:42" x14ac:dyDescent="0.25">
      <c r="A9" s="42" t="s">
        <v>51</v>
      </c>
      <c r="B9" s="25" t="s">
        <v>35</v>
      </c>
      <c r="C9" s="25" t="s">
        <v>34</v>
      </c>
      <c r="D9" s="25" t="s">
        <v>33</v>
      </c>
      <c r="E9" s="35" t="s">
        <v>58</v>
      </c>
      <c r="F9" s="32" t="s">
        <v>0</v>
      </c>
      <c r="G9" s="35" t="s">
        <v>29</v>
      </c>
      <c r="H9" s="35" t="s">
        <v>32</v>
      </c>
      <c r="I9" s="35" t="s">
        <v>36</v>
      </c>
      <c r="J9" s="35" t="s">
        <v>30</v>
      </c>
      <c r="K9" s="35" t="s">
        <v>31</v>
      </c>
      <c r="L9" s="35" t="s">
        <v>37</v>
      </c>
      <c r="M9" s="35" t="s">
        <v>48</v>
      </c>
      <c r="N9" s="44" t="s">
        <v>49</v>
      </c>
      <c r="O9" s="29" t="s">
        <v>38</v>
      </c>
      <c r="P9" s="31" t="s">
        <v>19</v>
      </c>
      <c r="Q9" s="34" t="s">
        <v>1</v>
      </c>
      <c r="R9" s="34" t="s">
        <v>2</v>
      </c>
      <c r="S9" s="34" t="s">
        <v>3</v>
      </c>
      <c r="T9" s="31" t="s">
        <v>18</v>
      </c>
      <c r="U9" s="37" t="s">
        <v>52</v>
      </c>
      <c r="V9" s="29" t="s">
        <v>54</v>
      </c>
      <c r="W9" s="29" t="s">
        <v>53</v>
      </c>
      <c r="X9" s="29" t="s">
        <v>20</v>
      </c>
      <c r="Y9" s="29" t="s">
        <v>50</v>
      </c>
      <c r="Z9" s="29" t="s">
        <v>21</v>
      </c>
      <c r="AA9" s="29" t="s">
        <v>56</v>
      </c>
      <c r="AB9" s="35" t="s">
        <v>57</v>
      </c>
      <c r="AC9" s="34" t="s">
        <v>25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x14ac:dyDescent="0.25">
      <c r="A10" s="43"/>
      <c r="B10" s="26"/>
      <c r="C10" s="26"/>
      <c r="D10" s="26"/>
      <c r="E10" s="36"/>
      <c r="F10" s="33"/>
      <c r="G10" s="36"/>
      <c r="H10" s="36"/>
      <c r="I10" s="36"/>
      <c r="J10" s="36"/>
      <c r="K10" s="36"/>
      <c r="L10" s="36"/>
      <c r="M10" s="36"/>
      <c r="N10" s="45"/>
      <c r="O10" s="30"/>
      <c r="P10" s="31"/>
      <c r="Q10" s="34"/>
      <c r="R10" s="34"/>
      <c r="S10" s="34"/>
      <c r="T10" s="31"/>
      <c r="U10" s="38"/>
      <c r="V10" s="30"/>
      <c r="W10" s="30"/>
      <c r="X10" s="30"/>
      <c r="Y10" s="30"/>
      <c r="Z10" s="30"/>
      <c r="AA10" s="30"/>
      <c r="AB10" s="36"/>
      <c r="AC10" s="34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x14ac:dyDescent="0.25">
      <c r="A11" s="43"/>
      <c r="B11" s="26"/>
      <c r="C11" s="26"/>
      <c r="D11" s="26"/>
      <c r="E11" s="36"/>
      <c r="F11" s="33"/>
      <c r="G11" s="36"/>
      <c r="H11" s="36"/>
      <c r="I11" s="36"/>
      <c r="J11" s="36"/>
      <c r="K11" s="36"/>
      <c r="L11" s="36"/>
      <c r="M11" s="36"/>
      <c r="N11" s="45"/>
      <c r="O11" s="30"/>
      <c r="P11" s="31"/>
      <c r="Q11" s="34"/>
      <c r="R11" s="34"/>
      <c r="S11" s="34"/>
      <c r="T11" s="31"/>
      <c r="U11" s="38"/>
      <c r="V11" s="30"/>
      <c r="W11" s="30"/>
      <c r="X11" s="30"/>
      <c r="Y11" s="30"/>
      <c r="Z11" s="30"/>
      <c r="AA11" s="30"/>
      <c r="AB11" s="36"/>
      <c r="AC11" s="34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2" ht="56.85" customHeight="1" x14ac:dyDescent="0.25">
      <c r="A12" s="43"/>
      <c r="B12" s="26"/>
      <c r="C12" s="26"/>
      <c r="D12" s="26"/>
      <c r="E12" s="36"/>
      <c r="F12" s="33"/>
      <c r="G12" s="36"/>
      <c r="H12" s="36"/>
      <c r="I12" s="36"/>
      <c r="J12" s="36"/>
      <c r="K12" s="36"/>
      <c r="L12" s="36"/>
      <c r="M12" s="36"/>
      <c r="N12" s="45"/>
      <c r="O12" s="30"/>
      <c r="P12" s="31"/>
      <c r="Q12" s="34"/>
      <c r="R12" s="34"/>
      <c r="S12" s="34"/>
      <c r="T12" s="31"/>
      <c r="U12" s="38"/>
      <c r="V12" s="30"/>
      <c r="W12" s="30"/>
      <c r="X12" s="30"/>
      <c r="Y12" s="30"/>
      <c r="Z12" s="30"/>
      <c r="AA12" s="30"/>
      <c r="AB12" s="36"/>
      <c r="AC12" s="34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2" ht="15.75" x14ac:dyDescent="0.25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9">
        <v>14</v>
      </c>
      <c r="O13" s="11">
        <v>15</v>
      </c>
      <c r="P13" s="11">
        <v>16</v>
      </c>
      <c r="Q13" s="11">
        <v>17</v>
      </c>
      <c r="R13" s="11">
        <v>18</v>
      </c>
      <c r="S13" s="11">
        <v>19</v>
      </c>
      <c r="T13" s="11">
        <v>20</v>
      </c>
      <c r="U13" s="12">
        <v>21</v>
      </c>
      <c r="V13" s="11">
        <v>22</v>
      </c>
      <c r="W13" s="11">
        <v>23</v>
      </c>
      <c r="X13" s="11">
        <v>24</v>
      </c>
      <c r="Y13" s="11">
        <v>25</v>
      </c>
      <c r="Z13" s="11">
        <v>26</v>
      </c>
      <c r="AA13" s="11">
        <v>27</v>
      </c>
      <c r="AB13" s="11">
        <v>28</v>
      </c>
      <c r="AC13" s="11">
        <v>29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s="5" customFormat="1" ht="70.7" customHeight="1" x14ac:dyDescent="0.25">
      <c r="A14" s="17"/>
      <c r="B14" s="18"/>
      <c r="C14" s="18"/>
      <c r="D14" s="18"/>
      <c r="E14" s="19"/>
      <c r="F14" s="19"/>
      <c r="G14" s="19"/>
      <c r="H14" s="19"/>
      <c r="I14" s="19"/>
      <c r="J14" s="16"/>
      <c r="K14" s="19"/>
      <c r="L14" s="19"/>
      <c r="M14" s="21"/>
      <c r="N14" s="21"/>
      <c r="O14" s="12"/>
      <c r="P14" s="12" t="s">
        <v>4</v>
      </c>
      <c r="Q14" s="13" t="s">
        <v>84</v>
      </c>
      <c r="R14" s="13" t="s">
        <v>10</v>
      </c>
      <c r="S14" s="12"/>
      <c r="T14" s="12" t="s">
        <v>5</v>
      </c>
      <c r="U14" s="12">
        <v>38.59787</v>
      </c>
      <c r="V14" s="20">
        <v>2192.4699999999998</v>
      </c>
      <c r="W14" s="14"/>
      <c r="X14" s="12" t="s">
        <v>6</v>
      </c>
      <c r="Y14" s="13" t="s">
        <v>60</v>
      </c>
      <c r="Z14" s="12" t="s">
        <v>17</v>
      </c>
      <c r="AA14" s="12">
        <v>90</v>
      </c>
      <c r="AB14" s="20">
        <v>1690</v>
      </c>
      <c r="AC14" s="20">
        <f>AB14*U14</f>
        <v>65230.400300000001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2" s="5" customFormat="1" ht="70.7" customHeight="1" x14ac:dyDescent="0.25">
      <c r="A15" s="17"/>
      <c r="B15" s="18"/>
      <c r="C15" s="18"/>
      <c r="D15" s="18"/>
      <c r="E15" s="19"/>
      <c r="F15" s="19"/>
      <c r="G15" s="19"/>
      <c r="H15" s="19"/>
      <c r="I15" s="19"/>
      <c r="J15" s="16"/>
      <c r="K15" s="19"/>
      <c r="L15" s="19"/>
      <c r="M15" s="21"/>
      <c r="N15" s="21"/>
      <c r="O15" s="12"/>
      <c r="P15" s="12" t="s">
        <v>4</v>
      </c>
      <c r="Q15" s="13" t="s">
        <v>7</v>
      </c>
      <c r="R15" s="13" t="s">
        <v>10</v>
      </c>
      <c r="S15" s="12"/>
      <c r="T15" s="12" t="s">
        <v>5</v>
      </c>
      <c r="U15" s="12">
        <v>2.266E-2</v>
      </c>
      <c r="V15" s="20">
        <v>1690</v>
      </c>
      <c r="W15" s="14"/>
      <c r="X15" s="12" t="s">
        <v>6</v>
      </c>
      <c r="Y15" s="13" t="s">
        <v>60</v>
      </c>
      <c r="Z15" s="12" t="s">
        <v>17</v>
      </c>
      <c r="AA15" s="12">
        <v>90</v>
      </c>
      <c r="AB15" s="20">
        <v>1690</v>
      </c>
      <c r="AC15" s="20">
        <f>AB15*U15</f>
        <v>38.295400000000001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 s="5" customFormat="1" ht="70.7" customHeight="1" x14ac:dyDescent="0.25">
      <c r="A16" s="17"/>
      <c r="B16" s="18"/>
      <c r="C16" s="18"/>
      <c r="D16" s="18"/>
      <c r="E16" s="19"/>
      <c r="F16" s="19"/>
      <c r="G16" s="19"/>
      <c r="H16" s="19"/>
      <c r="I16" s="19"/>
      <c r="J16" s="16"/>
      <c r="K16" s="19"/>
      <c r="L16" s="19"/>
      <c r="M16" s="21"/>
      <c r="N16" s="21"/>
      <c r="O16" s="12"/>
      <c r="P16" s="12" t="s">
        <v>4</v>
      </c>
      <c r="Q16" s="13" t="s">
        <v>68</v>
      </c>
      <c r="R16" s="13" t="s">
        <v>10</v>
      </c>
      <c r="S16" s="12"/>
      <c r="T16" s="12" t="s">
        <v>5</v>
      </c>
      <c r="U16" s="12">
        <v>7.2287999999999997</v>
      </c>
      <c r="V16" s="20">
        <v>1596</v>
      </c>
      <c r="W16" s="14"/>
      <c r="X16" s="12" t="s">
        <v>6</v>
      </c>
      <c r="Y16" s="13" t="s">
        <v>60</v>
      </c>
      <c r="Z16" s="12" t="s">
        <v>17</v>
      </c>
      <c r="AA16" s="12">
        <v>90</v>
      </c>
      <c r="AB16" s="20">
        <v>1690</v>
      </c>
      <c r="AC16" s="20">
        <f>AB16*U16</f>
        <v>12216.671999999999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s="5" customFormat="1" ht="70.7" customHeight="1" x14ac:dyDescent="0.25">
      <c r="A17" s="17"/>
      <c r="B17" s="18"/>
      <c r="C17" s="18"/>
      <c r="D17" s="18"/>
      <c r="E17" s="19"/>
      <c r="F17" s="19"/>
      <c r="G17" s="19"/>
      <c r="H17" s="19"/>
      <c r="I17" s="19"/>
      <c r="J17" s="16"/>
      <c r="K17" s="19"/>
      <c r="L17" s="19"/>
      <c r="M17" s="21"/>
      <c r="N17" s="21"/>
      <c r="O17" s="12"/>
      <c r="P17" s="12" t="s">
        <v>4</v>
      </c>
      <c r="Q17" s="12" t="s">
        <v>8</v>
      </c>
      <c r="R17" s="15" t="s">
        <v>9</v>
      </c>
      <c r="S17" s="16"/>
      <c r="T17" s="12" t="s">
        <v>5</v>
      </c>
      <c r="U17" s="12">
        <v>2.6000000000000001E-6</v>
      </c>
      <c r="V17" s="20">
        <v>1487.6</v>
      </c>
      <c r="W17" s="14"/>
      <c r="X17" s="12" t="s">
        <v>6</v>
      </c>
      <c r="Y17" s="13" t="s">
        <v>60</v>
      </c>
      <c r="Z17" s="12" t="s">
        <v>17</v>
      </c>
      <c r="AA17" s="12">
        <v>90</v>
      </c>
      <c r="AB17" s="20">
        <v>1487.6</v>
      </c>
      <c r="AC17" s="20">
        <f>AB17*U17</f>
        <v>3.86776E-3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s="5" customFormat="1" ht="70.7" customHeight="1" x14ac:dyDescent="0.25">
      <c r="A18" s="17"/>
      <c r="B18" s="18"/>
      <c r="C18" s="18"/>
      <c r="D18" s="18"/>
      <c r="E18" s="19"/>
      <c r="F18" s="19"/>
      <c r="G18" s="19"/>
      <c r="H18" s="19"/>
      <c r="I18" s="19"/>
      <c r="J18" s="16"/>
      <c r="K18" s="19"/>
      <c r="L18" s="19"/>
      <c r="M18" s="21"/>
      <c r="N18" s="21"/>
      <c r="O18" s="12"/>
      <c r="P18" s="13" t="s">
        <v>61</v>
      </c>
      <c r="Q18" s="13"/>
      <c r="R18" s="13" t="s">
        <v>45</v>
      </c>
      <c r="S18" s="13"/>
      <c r="T18" s="13" t="s">
        <v>11</v>
      </c>
      <c r="U18" s="13">
        <v>15.33656</v>
      </c>
      <c r="V18" s="21">
        <v>466.97</v>
      </c>
      <c r="W18" s="13"/>
      <c r="X18" s="12" t="s">
        <v>6</v>
      </c>
      <c r="Y18" s="13" t="s">
        <v>60</v>
      </c>
      <c r="Z18" s="12" t="s">
        <v>17</v>
      </c>
      <c r="AA18" s="12">
        <v>90</v>
      </c>
      <c r="AB18" s="21">
        <v>584</v>
      </c>
      <c r="AC18" s="21">
        <f>U18*AB18</f>
        <v>8956.5510400000003</v>
      </c>
    </row>
    <row r="19" spans="1:41" s="5" customFormat="1" ht="70.7" customHeight="1" x14ac:dyDescent="0.25">
      <c r="A19" s="17"/>
      <c r="B19" s="18"/>
      <c r="C19" s="18"/>
      <c r="D19" s="18"/>
      <c r="E19" s="19"/>
      <c r="F19" s="19"/>
      <c r="G19" s="19"/>
      <c r="H19" s="19"/>
      <c r="I19" s="19"/>
      <c r="J19" s="16"/>
      <c r="K19" s="19"/>
      <c r="L19" s="19"/>
      <c r="M19" s="21"/>
      <c r="N19" s="21"/>
      <c r="O19" s="12"/>
      <c r="P19" s="13" t="s">
        <v>69</v>
      </c>
      <c r="Q19" s="13"/>
      <c r="R19" s="13" t="s">
        <v>45</v>
      </c>
      <c r="S19" s="13"/>
      <c r="T19" s="13" t="s">
        <v>11</v>
      </c>
      <c r="U19" s="13">
        <v>3.1859999999999999</v>
      </c>
      <c r="V19" s="21">
        <v>592.76</v>
      </c>
      <c r="W19" s="13"/>
      <c r="X19" s="12" t="s">
        <v>6</v>
      </c>
      <c r="Y19" s="13" t="s">
        <v>60</v>
      </c>
      <c r="Z19" s="12" t="s">
        <v>17</v>
      </c>
      <c r="AA19" s="12">
        <v>90</v>
      </c>
      <c r="AB19" s="21">
        <v>592.76</v>
      </c>
      <c r="AC19" s="21">
        <f>U19*AB19</f>
        <v>1888.5333599999999</v>
      </c>
    </row>
    <row r="20" spans="1:41" s="5" customFormat="1" ht="70.7" customHeight="1" x14ac:dyDescent="0.25">
      <c r="A20" s="17"/>
      <c r="B20" s="18"/>
      <c r="C20" s="18"/>
      <c r="D20" s="18"/>
      <c r="E20" s="19"/>
      <c r="F20" s="19"/>
      <c r="G20" s="19"/>
      <c r="H20" s="19"/>
      <c r="I20" s="19"/>
      <c r="J20" s="16"/>
      <c r="K20" s="19"/>
      <c r="L20" s="19"/>
      <c r="M20" s="21"/>
      <c r="N20" s="21"/>
      <c r="O20" s="12"/>
      <c r="P20" s="13" t="s">
        <v>70</v>
      </c>
      <c r="Q20" s="13"/>
      <c r="R20" s="13" t="s">
        <v>45</v>
      </c>
      <c r="S20" s="13"/>
      <c r="T20" s="13" t="s">
        <v>11</v>
      </c>
      <c r="U20" s="13">
        <v>455.90519999999998</v>
      </c>
      <c r="V20" s="21">
        <v>665</v>
      </c>
      <c r="W20" s="13"/>
      <c r="X20" s="12" t="s">
        <v>6</v>
      </c>
      <c r="Y20" s="13" t="s">
        <v>60</v>
      </c>
      <c r="Z20" s="12" t="s">
        <v>17</v>
      </c>
      <c r="AA20" s="12">
        <v>90</v>
      </c>
      <c r="AB20" s="21">
        <v>665</v>
      </c>
      <c r="AC20" s="21">
        <f>U20*AB20</f>
        <v>303176.95799999998</v>
      </c>
    </row>
    <row r="21" spans="1:41" s="5" customFormat="1" ht="70.7" customHeight="1" x14ac:dyDescent="0.25">
      <c r="A21" s="17"/>
      <c r="B21" s="18"/>
      <c r="C21" s="18"/>
      <c r="D21" s="18"/>
      <c r="E21" s="19"/>
      <c r="F21" s="19"/>
      <c r="G21" s="19"/>
      <c r="H21" s="19"/>
      <c r="I21" s="19"/>
      <c r="J21" s="16"/>
      <c r="K21" s="19"/>
      <c r="L21" s="19"/>
      <c r="M21" s="21"/>
      <c r="N21" s="21"/>
      <c r="O21" s="12"/>
      <c r="P21" s="12" t="s">
        <v>12</v>
      </c>
      <c r="Q21" s="12"/>
      <c r="R21" s="13" t="s">
        <v>47</v>
      </c>
      <c r="S21" s="12"/>
      <c r="T21" s="12" t="s">
        <v>11</v>
      </c>
      <c r="U21" s="12">
        <v>40.184980000000003</v>
      </c>
      <c r="V21" s="20">
        <v>55.26</v>
      </c>
      <c r="W21" s="12" t="s">
        <v>22</v>
      </c>
      <c r="X21" s="12" t="s">
        <v>6</v>
      </c>
      <c r="Y21" s="13" t="s">
        <v>60</v>
      </c>
      <c r="Z21" s="16" t="s">
        <v>17</v>
      </c>
      <c r="AA21" s="12">
        <v>220</v>
      </c>
      <c r="AB21" s="20">
        <v>55.26</v>
      </c>
      <c r="AC21" s="20">
        <f t="shared" ref="AC21:AC30" si="0">U21*AB21</f>
        <v>2220.6219948000003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s="5" customFormat="1" ht="70.7" customHeight="1" x14ac:dyDescent="0.25">
      <c r="A22" s="17"/>
      <c r="B22" s="18"/>
      <c r="C22" s="18"/>
      <c r="D22" s="18"/>
      <c r="E22" s="19"/>
      <c r="F22" s="19"/>
      <c r="G22" s="19"/>
      <c r="H22" s="19"/>
      <c r="I22" s="19"/>
      <c r="J22" s="16"/>
      <c r="K22" s="19"/>
      <c r="L22" s="19"/>
      <c r="M22" s="21"/>
      <c r="N22" s="21"/>
      <c r="O22" s="12"/>
      <c r="P22" s="13" t="s">
        <v>13</v>
      </c>
      <c r="Q22" s="12"/>
      <c r="R22" s="13" t="s">
        <v>46</v>
      </c>
      <c r="S22" s="12"/>
      <c r="T22" s="12" t="s">
        <v>11</v>
      </c>
      <c r="U22" s="12">
        <v>13931.8446</v>
      </c>
      <c r="V22" s="20">
        <v>60</v>
      </c>
      <c r="W22" s="12" t="s">
        <v>22</v>
      </c>
      <c r="X22" s="12" t="s">
        <v>6</v>
      </c>
      <c r="Y22" s="13" t="s">
        <v>60</v>
      </c>
      <c r="Z22" s="16" t="s">
        <v>17</v>
      </c>
      <c r="AA22" s="12">
        <v>204</v>
      </c>
      <c r="AB22" s="20">
        <v>90</v>
      </c>
      <c r="AC22" s="20">
        <f t="shared" si="0"/>
        <v>1253866.014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s="5" customFormat="1" ht="70.7" customHeight="1" x14ac:dyDescent="0.25">
      <c r="A23" s="17"/>
      <c r="B23" s="18"/>
      <c r="C23" s="18"/>
      <c r="D23" s="18"/>
      <c r="E23" s="19"/>
      <c r="F23" s="19"/>
      <c r="G23" s="19"/>
      <c r="H23" s="19"/>
      <c r="I23" s="19"/>
      <c r="J23" s="16"/>
      <c r="K23" s="19"/>
      <c r="L23" s="19"/>
      <c r="M23" s="21"/>
      <c r="N23" s="21"/>
      <c r="O23" s="12"/>
      <c r="P23" s="13" t="s">
        <v>85</v>
      </c>
      <c r="Q23" s="12" t="s">
        <v>14</v>
      </c>
      <c r="R23" s="13" t="s">
        <v>15</v>
      </c>
      <c r="S23" s="12" t="s">
        <v>87</v>
      </c>
      <c r="T23" s="12" t="s">
        <v>11</v>
      </c>
      <c r="U23" s="12">
        <v>7158.7209999999995</v>
      </c>
      <c r="V23" s="20">
        <v>108.6</v>
      </c>
      <c r="W23" s="12" t="s">
        <v>22</v>
      </c>
      <c r="X23" s="12" t="s">
        <v>6</v>
      </c>
      <c r="Y23" s="13" t="str">
        <f t="shared" ref="Y23:Y24" si="1">$Y$22</f>
        <v>среднее расстояние</v>
      </c>
      <c r="Z23" s="16" t="s">
        <v>17</v>
      </c>
      <c r="AA23" s="12">
        <v>204</v>
      </c>
      <c r="AB23" s="20">
        <v>114.13</v>
      </c>
      <c r="AC23" s="20">
        <f t="shared" ref="AC23" si="2">U23*AB23</f>
        <v>817024.8277299999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1:41" s="5" customFormat="1" ht="70.7" customHeight="1" x14ac:dyDescent="0.25">
      <c r="A24" s="17"/>
      <c r="B24" s="18"/>
      <c r="C24" s="18"/>
      <c r="D24" s="18"/>
      <c r="E24" s="19"/>
      <c r="F24" s="19"/>
      <c r="G24" s="19"/>
      <c r="H24" s="19"/>
      <c r="I24" s="19"/>
      <c r="J24" s="16"/>
      <c r="K24" s="19"/>
      <c r="L24" s="19"/>
      <c r="M24" s="21"/>
      <c r="N24" s="21"/>
      <c r="O24" s="12"/>
      <c r="P24" s="13" t="s">
        <v>85</v>
      </c>
      <c r="Q24" s="12" t="s">
        <v>14</v>
      </c>
      <c r="R24" s="13" t="s">
        <v>15</v>
      </c>
      <c r="S24" s="24" t="s">
        <v>86</v>
      </c>
      <c r="T24" s="12" t="s">
        <v>11</v>
      </c>
      <c r="U24" s="12">
        <v>429.71199999999999</v>
      </c>
      <c r="V24" s="20">
        <v>145.80000000000001</v>
      </c>
      <c r="W24" s="12" t="s">
        <v>22</v>
      </c>
      <c r="X24" s="12" t="s">
        <v>6</v>
      </c>
      <c r="Y24" s="13" t="str">
        <f t="shared" si="1"/>
        <v>среднее расстояние</v>
      </c>
      <c r="Z24" s="16" t="s">
        <v>17</v>
      </c>
      <c r="AA24" s="12">
        <v>204</v>
      </c>
      <c r="AB24" s="20">
        <v>114.13</v>
      </c>
      <c r="AC24" s="20">
        <f t="shared" si="0"/>
        <v>49043.030559999999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1:41" s="5" customFormat="1" ht="70.7" customHeight="1" x14ac:dyDescent="0.25">
      <c r="A25" s="17"/>
      <c r="B25" s="18"/>
      <c r="C25" s="18"/>
      <c r="D25" s="18"/>
      <c r="E25" s="19"/>
      <c r="F25" s="19"/>
      <c r="G25" s="19"/>
      <c r="H25" s="19"/>
      <c r="I25" s="19"/>
      <c r="J25" s="16"/>
      <c r="K25" s="19"/>
      <c r="L25" s="19"/>
      <c r="M25" s="21"/>
      <c r="N25" s="21"/>
      <c r="O25" s="12"/>
      <c r="P25" s="13" t="s">
        <v>62</v>
      </c>
      <c r="Q25" s="13" t="s">
        <v>63</v>
      </c>
      <c r="R25" s="13" t="s">
        <v>26</v>
      </c>
      <c r="S25" s="12"/>
      <c r="T25" s="12" t="s">
        <v>5</v>
      </c>
      <c r="U25" s="12">
        <v>13210.520500000001</v>
      </c>
      <c r="V25" s="20">
        <v>519</v>
      </c>
      <c r="W25" s="12" t="s">
        <v>23</v>
      </c>
      <c r="X25" s="12" t="s">
        <v>6</v>
      </c>
      <c r="Y25" s="13" t="s">
        <v>60</v>
      </c>
      <c r="Z25" s="16" t="s">
        <v>17</v>
      </c>
      <c r="AA25" s="12">
        <v>90</v>
      </c>
      <c r="AB25" s="20">
        <v>519</v>
      </c>
      <c r="AC25" s="20">
        <f t="shared" si="0"/>
        <v>6856260.1395000005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1:41" s="5" customFormat="1" ht="70.7" customHeight="1" x14ac:dyDescent="0.25">
      <c r="A26" s="17"/>
      <c r="B26" s="18"/>
      <c r="C26" s="18"/>
      <c r="D26" s="18"/>
      <c r="E26" s="19"/>
      <c r="F26" s="19"/>
      <c r="G26" s="19"/>
      <c r="H26" s="19"/>
      <c r="I26" s="19"/>
      <c r="J26" s="16"/>
      <c r="K26" s="19"/>
      <c r="L26" s="19"/>
      <c r="M26" s="21"/>
      <c r="N26" s="21"/>
      <c r="O26" s="12"/>
      <c r="P26" s="13" t="s">
        <v>88</v>
      </c>
      <c r="Q26" s="12"/>
      <c r="R26" s="13" t="s">
        <v>27</v>
      </c>
      <c r="S26" s="12"/>
      <c r="T26" s="12" t="s">
        <v>5</v>
      </c>
      <c r="U26" s="12">
        <v>20718.625</v>
      </c>
      <c r="V26" s="20">
        <v>564.98</v>
      </c>
      <c r="W26" s="12" t="s">
        <v>23</v>
      </c>
      <c r="X26" s="12" t="s">
        <v>6</v>
      </c>
      <c r="Y26" s="13" t="s">
        <v>60</v>
      </c>
      <c r="Z26" s="16" t="s">
        <v>17</v>
      </c>
      <c r="AA26" s="12">
        <v>90</v>
      </c>
      <c r="AB26" s="20">
        <v>564.98</v>
      </c>
      <c r="AC26" s="20">
        <f t="shared" ref="AC26:AC29" si="3">U26*AB26</f>
        <v>11705608.752499999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s="5" customFormat="1" ht="70.7" customHeight="1" x14ac:dyDescent="0.25">
      <c r="A27" s="17"/>
      <c r="B27" s="18"/>
      <c r="C27" s="18"/>
      <c r="D27" s="18"/>
      <c r="E27" s="19"/>
      <c r="F27" s="19"/>
      <c r="G27" s="19"/>
      <c r="H27" s="19"/>
      <c r="I27" s="19"/>
      <c r="J27" s="16"/>
      <c r="K27" s="19"/>
      <c r="L27" s="19"/>
      <c r="M27" s="21"/>
      <c r="N27" s="21"/>
      <c r="O27" s="12"/>
      <c r="P27" s="13" t="s">
        <v>71</v>
      </c>
      <c r="Q27" s="12"/>
      <c r="R27" s="13" t="s">
        <v>44</v>
      </c>
      <c r="S27" s="12"/>
      <c r="T27" s="12" t="s">
        <v>11</v>
      </c>
      <c r="U27" s="12">
        <v>1.723104</v>
      </c>
      <c r="V27" s="20">
        <v>1194</v>
      </c>
      <c r="W27" s="12" t="s">
        <v>24</v>
      </c>
      <c r="X27" s="12" t="s">
        <v>6</v>
      </c>
      <c r="Y27" s="13" t="s">
        <v>60</v>
      </c>
      <c r="Z27" s="16" t="s">
        <v>17</v>
      </c>
      <c r="AA27" s="12">
        <v>158</v>
      </c>
      <c r="AB27" s="20">
        <v>1194</v>
      </c>
      <c r="AC27" s="20">
        <f t="shared" si="3"/>
        <v>2057.386176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s="5" customFormat="1" ht="70.7" customHeight="1" x14ac:dyDescent="0.25">
      <c r="A28" s="17"/>
      <c r="B28" s="18"/>
      <c r="C28" s="18"/>
      <c r="D28" s="18"/>
      <c r="E28" s="19"/>
      <c r="F28" s="19"/>
      <c r="G28" s="19"/>
      <c r="H28" s="19"/>
      <c r="I28" s="19"/>
      <c r="J28" s="16"/>
      <c r="K28" s="19"/>
      <c r="L28" s="19"/>
      <c r="M28" s="21"/>
      <c r="N28" s="21"/>
      <c r="O28" s="12"/>
      <c r="P28" s="13" t="s">
        <v>72</v>
      </c>
      <c r="Q28" s="12"/>
      <c r="R28" s="13" t="s">
        <v>44</v>
      </c>
      <c r="S28" s="12"/>
      <c r="T28" s="12" t="s">
        <v>11</v>
      </c>
      <c r="U28" s="12">
        <v>5.59</v>
      </c>
      <c r="V28" s="20">
        <v>920.25</v>
      </c>
      <c r="W28" s="12" t="s">
        <v>24</v>
      </c>
      <c r="X28" s="12" t="s">
        <v>6</v>
      </c>
      <c r="Y28" s="13" t="s">
        <v>60</v>
      </c>
      <c r="Z28" s="16" t="s">
        <v>17</v>
      </c>
      <c r="AA28" s="12">
        <v>158</v>
      </c>
      <c r="AB28" s="20">
        <v>920.95</v>
      </c>
      <c r="AC28" s="20">
        <f t="shared" si="3"/>
        <v>5148.1104999999998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s="5" customFormat="1" ht="70.7" customHeight="1" x14ac:dyDescent="0.25">
      <c r="A29" s="17"/>
      <c r="B29" s="18"/>
      <c r="C29" s="18"/>
      <c r="D29" s="18"/>
      <c r="E29" s="19"/>
      <c r="F29" s="19"/>
      <c r="G29" s="19"/>
      <c r="H29" s="19"/>
      <c r="I29" s="19"/>
      <c r="J29" s="16"/>
      <c r="K29" s="19"/>
      <c r="L29" s="19"/>
      <c r="M29" s="21"/>
      <c r="N29" s="21"/>
      <c r="O29" s="12"/>
      <c r="P29" s="13" t="s">
        <v>73</v>
      </c>
      <c r="Q29" s="12"/>
      <c r="R29" s="13" t="s">
        <v>44</v>
      </c>
      <c r="S29" s="12"/>
      <c r="T29" s="12" t="s">
        <v>11</v>
      </c>
      <c r="U29" s="12">
        <v>19.145600000000002</v>
      </c>
      <c r="V29" s="20">
        <v>620</v>
      </c>
      <c r="W29" s="12" t="s">
        <v>24</v>
      </c>
      <c r="X29" s="12" t="s">
        <v>6</v>
      </c>
      <c r="Y29" s="13" t="s">
        <v>60</v>
      </c>
      <c r="Z29" s="16" t="s">
        <v>17</v>
      </c>
      <c r="AA29" s="12">
        <v>158</v>
      </c>
      <c r="AB29" s="20">
        <v>620</v>
      </c>
      <c r="AC29" s="20">
        <f t="shared" si="3"/>
        <v>11870.272000000001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s="5" customFormat="1" ht="70.7" customHeight="1" x14ac:dyDescent="0.25">
      <c r="A30" s="17"/>
      <c r="B30" s="18"/>
      <c r="C30" s="18"/>
      <c r="D30" s="18"/>
      <c r="E30" s="19"/>
      <c r="F30" s="19"/>
      <c r="G30" s="19"/>
      <c r="H30" s="19"/>
      <c r="I30" s="19"/>
      <c r="J30" s="16"/>
      <c r="K30" s="19"/>
      <c r="L30" s="19"/>
      <c r="M30" s="21"/>
      <c r="N30" s="21"/>
      <c r="O30" s="12"/>
      <c r="P30" s="13" t="s">
        <v>74</v>
      </c>
      <c r="Q30" s="12"/>
      <c r="R30" s="13" t="s">
        <v>44</v>
      </c>
      <c r="S30" s="12"/>
      <c r="T30" s="12" t="s">
        <v>16</v>
      </c>
      <c r="U30" s="12">
        <v>144</v>
      </c>
      <c r="V30" s="20">
        <v>76.34</v>
      </c>
      <c r="W30" s="12" t="s">
        <v>24</v>
      </c>
      <c r="X30" s="12" t="s">
        <v>6</v>
      </c>
      <c r="Y30" s="13" t="s">
        <v>60</v>
      </c>
      <c r="Z30" s="16" t="s">
        <v>17</v>
      </c>
      <c r="AA30" s="12">
        <v>158</v>
      </c>
      <c r="AB30" s="20">
        <v>76.34</v>
      </c>
      <c r="AC30" s="20">
        <f t="shared" si="0"/>
        <v>10992.960000000001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5" customFormat="1" ht="70.7" customHeight="1" x14ac:dyDescent="0.25">
      <c r="A31" s="17"/>
      <c r="B31" s="18"/>
      <c r="C31" s="18"/>
      <c r="D31" s="18"/>
      <c r="E31" s="19"/>
      <c r="F31" s="19"/>
      <c r="G31" s="19"/>
      <c r="H31" s="19"/>
      <c r="I31" s="19"/>
      <c r="J31" s="16"/>
      <c r="K31" s="19"/>
      <c r="L31" s="19"/>
      <c r="M31" s="21"/>
      <c r="N31" s="21"/>
      <c r="O31" s="12"/>
      <c r="P31" s="13" t="s">
        <v>41</v>
      </c>
      <c r="Q31" s="13" t="s">
        <v>59</v>
      </c>
      <c r="R31" s="13"/>
      <c r="S31" s="12"/>
      <c r="T31" s="12" t="s">
        <v>5</v>
      </c>
      <c r="U31" s="12">
        <v>0.65092450000000002</v>
      </c>
      <c r="V31" s="21">
        <v>2606.9</v>
      </c>
      <c r="W31" s="13"/>
      <c r="X31" s="12" t="s">
        <v>6</v>
      </c>
      <c r="Y31" s="13" t="s">
        <v>60</v>
      </c>
      <c r="Z31" s="16" t="s">
        <v>17</v>
      </c>
      <c r="AA31" s="12">
        <v>90</v>
      </c>
      <c r="AB31" s="21">
        <v>2606.9</v>
      </c>
      <c r="AC31" s="21">
        <f t="shared" ref="AC31:AC32" si="4">U31*AB31</f>
        <v>1696.89507905</v>
      </c>
    </row>
    <row r="32" spans="1:41" s="5" customFormat="1" ht="70.7" customHeight="1" x14ac:dyDescent="0.25">
      <c r="A32" s="17"/>
      <c r="B32" s="18"/>
      <c r="C32" s="18"/>
      <c r="D32" s="18"/>
      <c r="E32" s="19"/>
      <c r="F32" s="19"/>
      <c r="G32" s="19"/>
      <c r="H32" s="19"/>
      <c r="I32" s="19"/>
      <c r="J32" s="16"/>
      <c r="K32" s="19"/>
      <c r="L32" s="19"/>
      <c r="M32" s="21"/>
      <c r="N32" s="21"/>
      <c r="O32" s="12"/>
      <c r="P32" s="13" t="s">
        <v>40</v>
      </c>
      <c r="Q32" s="13"/>
      <c r="R32" s="13"/>
      <c r="S32" s="12"/>
      <c r="T32" s="12" t="s">
        <v>5</v>
      </c>
      <c r="U32" s="12">
        <v>2.9731301999999999</v>
      </c>
      <c r="V32" s="21">
        <v>5989</v>
      </c>
      <c r="W32" s="13"/>
      <c r="X32" s="12" t="s">
        <v>6</v>
      </c>
      <c r="Y32" s="13" t="s">
        <v>60</v>
      </c>
      <c r="Z32" s="16" t="s">
        <v>17</v>
      </c>
      <c r="AA32" s="12">
        <v>90</v>
      </c>
      <c r="AB32" s="21">
        <v>5989</v>
      </c>
      <c r="AC32" s="21">
        <f t="shared" si="4"/>
        <v>17806.076767800001</v>
      </c>
    </row>
    <row r="33" spans="1:30" s="5" customFormat="1" ht="70.7" customHeight="1" x14ac:dyDescent="0.25">
      <c r="A33" s="17"/>
      <c r="B33" s="18"/>
      <c r="C33" s="18"/>
      <c r="D33" s="18"/>
      <c r="E33" s="19"/>
      <c r="F33" s="19"/>
      <c r="G33" s="19"/>
      <c r="H33" s="19"/>
      <c r="I33" s="19"/>
      <c r="J33" s="16"/>
      <c r="K33" s="19"/>
      <c r="L33" s="19"/>
      <c r="M33" s="21"/>
      <c r="N33" s="21"/>
      <c r="O33" s="12"/>
      <c r="P33" s="13" t="s">
        <v>42</v>
      </c>
      <c r="Q33" s="13"/>
      <c r="R33" s="13"/>
      <c r="S33" s="13"/>
      <c r="T33" s="12" t="s">
        <v>5</v>
      </c>
      <c r="U33" s="12">
        <v>0.38501069999999998</v>
      </c>
      <c r="V33" s="20">
        <v>437.02</v>
      </c>
      <c r="W33" s="12"/>
      <c r="X33" s="12" t="s">
        <v>6</v>
      </c>
      <c r="Y33" s="13" t="s">
        <v>60</v>
      </c>
      <c r="Z33" s="12" t="s">
        <v>17</v>
      </c>
      <c r="AA33" s="12">
        <v>90</v>
      </c>
      <c r="AB33" s="20">
        <v>437.82</v>
      </c>
      <c r="AC33" s="20">
        <f t="shared" ref="AC33:AC35" si="5">U33*AB33</f>
        <v>168.565384674</v>
      </c>
      <c r="AD33" s="6"/>
    </row>
    <row r="34" spans="1:30" s="5" customFormat="1" ht="70.7" customHeight="1" x14ac:dyDescent="0.25">
      <c r="A34" s="17"/>
      <c r="B34" s="18"/>
      <c r="C34" s="18"/>
      <c r="D34" s="18"/>
      <c r="E34" s="19"/>
      <c r="F34" s="19"/>
      <c r="G34" s="19"/>
      <c r="H34" s="19"/>
      <c r="I34" s="19"/>
      <c r="J34" s="16"/>
      <c r="K34" s="19"/>
      <c r="L34" s="19"/>
      <c r="M34" s="21"/>
      <c r="N34" s="21"/>
      <c r="O34" s="12"/>
      <c r="P34" s="13" t="s">
        <v>43</v>
      </c>
      <c r="Q34" s="13"/>
      <c r="R34" s="13"/>
      <c r="S34" s="13"/>
      <c r="T34" s="12" t="s">
        <v>16</v>
      </c>
      <c r="U34" s="12">
        <v>427</v>
      </c>
      <c r="V34" s="20">
        <v>43.06</v>
      </c>
      <c r="W34" s="12"/>
      <c r="X34" s="12" t="s">
        <v>6</v>
      </c>
      <c r="Y34" s="13" t="s">
        <v>60</v>
      </c>
      <c r="Z34" s="12" t="s">
        <v>17</v>
      </c>
      <c r="AA34" s="12">
        <v>90</v>
      </c>
      <c r="AB34" s="20">
        <v>43.06</v>
      </c>
      <c r="AC34" s="20">
        <f t="shared" si="5"/>
        <v>18386.620000000003</v>
      </c>
      <c r="AD34" s="6"/>
    </row>
    <row r="35" spans="1:30" s="5" customFormat="1" ht="70.7" customHeight="1" x14ac:dyDescent="0.25">
      <c r="A35" s="17"/>
      <c r="B35" s="18"/>
      <c r="C35" s="18"/>
      <c r="D35" s="18"/>
      <c r="E35" s="19"/>
      <c r="F35" s="19"/>
      <c r="G35" s="19"/>
      <c r="H35" s="19"/>
      <c r="I35" s="19"/>
      <c r="J35" s="16"/>
      <c r="K35" s="19"/>
      <c r="L35" s="19"/>
      <c r="M35" s="21"/>
      <c r="N35" s="21"/>
      <c r="O35" s="12"/>
      <c r="P35" s="13" t="s">
        <v>64</v>
      </c>
      <c r="Q35" s="13"/>
      <c r="R35" s="13"/>
      <c r="S35" s="13"/>
      <c r="T35" s="12" t="s">
        <v>5</v>
      </c>
      <c r="U35" s="12">
        <v>3.6280000000000001</v>
      </c>
      <c r="V35" s="20">
        <v>4864.1400000000003</v>
      </c>
      <c r="W35" s="12"/>
      <c r="X35" s="12" t="s">
        <v>6</v>
      </c>
      <c r="Y35" s="13" t="s">
        <v>60</v>
      </c>
      <c r="Z35" s="12" t="s">
        <v>17</v>
      </c>
      <c r="AA35" s="12">
        <v>90</v>
      </c>
      <c r="AB35" s="20">
        <v>4864.1400000000003</v>
      </c>
      <c r="AC35" s="20">
        <f t="shared" si="5"/>
        <v>17647.099920000001</v>
      </c>
      <c r="AD35" s="6"/>
    </row>
    <row r="36" spans="1:30" s="5" customFormat="1" ht="70.7" customHeight="1" x14ac:dyDescent="0.25">
      <c r="A36" s="17"/>
      <c r="B36" s="18"/>
      <c r="C36" s="18"/>
      <c r="D36" s="18"/>
      <c r="E36" s="19"/>
      <c r="F36" s="19"/>
      <c r="G36" s="19"/>
      <c r="H36" s="19"/>
      <c r="I36" s="19"/>
      <c r="J36" s="16"/>
      <c r="K36" s="19"/>
      <c r="L36" s="19"/>
      <c r="M36" s="21"/>
      <c r="N36" s="21"/>
      <c r="O36" s="12"/>
      <c r="P36" s="13" t="s">
        <v>75</v>
      </c>
      <c r="Q36" s="13"/>
      <c r="R36" s="13"/>
      <c r="S36" s="13"/>
      <c r="T36" s="13" t="s">
        <v>39</v>
      </c>
      <c r="U36" s="13">
        <v>29015.527999999998</v>
      </c>
      <c r="V36" s="21">
        <v>16.63</v>
      </c>
      <c r="W36" s="13"/>
      <c r="X36" s="12" t="s">
        <v>6</v>
      </c>
      <c r="Y36" s="13" t="s">
        <v>60</v>
      </c>
      <c r="Z36" s="16" t="s">
        <v>17</v>
      </c>
      <c r="AA36" s="12">
        <v>90</v>
      </c>
      <c r="AB36" s="21">
        <v>17</v>
      </c>
      <c r="AC36" s="21">
        <f t="shared" ref="AC36" si="6">U36*AB36</f>
        <v>493263.97599999997</v>
      </c>
    </row>
    <row r="37" spans="1:30" s="5" customFormat="1" ht="70.7" customHeight="1" x14ac:dyDescent="0.25">
      <c r="A37" s="17"/>
      <c r="B37" s="18"/>
      <c r="C37" s="18"/>
      <c r="D37" s="18"/>
      <c r="E37" s="19"/>
      <c r="F37" s="19"/>
      <c r="G37" s="19"/>
      <c r="H37" s="19"/>
      <c r="I37" s="19"/>
      <c r="J37" s="16"/>
      <c r="K37" s="19"/>
      <c r="L37" s="19"/>
      <c r="M37" s="21"/>
      <c r="N37" s="21"/>
      <c r="O37" s="12"/>
      <c r="P37" s="13" t="s">
        <v>76</v>
      </c>
      <c r="Q37" s="13"/>
      <c r="R37" s="13"/>
      <c r="S37" s="13"/>
      <c r="T37" s="12" t="s">
        <v>16</v>
      </c>
      <c r="U37" s="12">
        <v>27</v>
      </c>
      <c r="V37" s="20">
        <v>112.6</v>
      </c>
      <c r="W37" s="12"/>
      <c r="X37" s="12" t="s">
        <v>6</v>
      </c>
      <c r="Y37" s="13" t="s">
        <v>60</v>
      </c>
      <c r="Z37" s="12" t="s">
        <v>17</v>
      </c>
      <c r="AA37" s="12">
        <v>90</v>
      </c>
      <c r="AB37" s="20">
        <v>52.18</v>
      </c>
      <c r="AC37" s="20">
        <f t="shared" ref="AC37:AC42" si="7">U37*AB37</f>
        <v>1408.86</v>
      </c>
      <c r="AD37" s="6"/>
    </row>
    <row r="38" spans="1:30" s="5" customFormat="1" ht="70.7" customHeight="1" x14ac:dyDescent="0.25">
      <c r="A38" s="17"/>
      <c r="B38" s="18"/>
      <c r="C38" s="18"/>
      <c r="D38" s="18"/>
      <c r="E38" s="19"/>
      <c r="F38" s="19"/>
      <c r="G38" s="19"/>
      <c r="H38" s="19"/>
      <c r="I38" s="19"/>
      <c r="J38" s="16"/>
      <c r="K38" s="19"/>
      <c r="L38" s="19"/>
      <c r="M38" s="21"/>
      <c r="N38" s="21"/>
      <c r="O38" s="12"/>
      <c r="P38" s="13" t="s">
        <v>77</v>
      </c>
      <c r="Q38" s="13"/>
      <c r="R38" s="13"/>
      <c r="S38" s="13"/>
      <c r="T38" s="12" t="s">
        <v>16</v>
      </c>
      <c r="U38" s="12">
        <v>36</v>
      </c>
      <c r="V38" s="20">
        <v>183.59</v>
      </c>
      <c r="W38" s="12"/>
      <c r="X38" s="12" t="s">
        <v>6</v>
      </c>
      <c r="Y38" s="13" t="s">
        <v>60</v>
      </c>
      <c r="Z38" s="12" t="s">
        <v>17</v>
      </c>
      <c r="AA38" s="12">
        <v>90</v>
      </c>
      <c r="AB38" s="20">
        <v>183.59</v>
      </c>
      <c r="AC38" s="20">
        <f t="shared" si="7"/>
        <v>6609.24</v>
      </c>
      <c r="AD38" s="6"/>
    </row>
    <row r="39" spans="1:30" s="5" customFormat="1" ht="70.7" customHeight="1" x14ac:dyDescent="0.25">
      <c r="A39" s="17"/>
      <c r="B39" s="18"/>
      <c r="C39" s="18"/>
      <c r="D39" s="18"/>
      <c r="E39" s="19"/>
      <c r="F39" s="19"/>
      <c r="G39" s="19"/>
      <c r="H39" s="19"/>
      <c r="I39" s="19"/>
      <c r="J39" s="16"/>
      <c r="K39" s="19"/>
      <c r="L39" s="19"/>
      <c r="M39" s="21"/>
      <c r="N39" s="21"/>
      <c r="O39" s="12"/>
      <c r="P39" s="13" t="s">
        <v>78</v>
      </c>
      <c r="Q39" s="13"/>
      <c r="R39" s="13"/>
      <c r="S39" s="13"/>
      <c r="T39" s="12" t="s">
        <v>16</v>
      </c>
      <c r="U39" s="12">
        <v>18</v>
      </c>
      <c r="V39" s="20">
        <v>243.17</v>
      </c>
      <c r="W39" s="12"/>
      <c r="X39" s="12" t="s">
        <v>6</v>
      </c>
      <c r="Y39" s="13" t="s">
        <v>60</v>
      </c>
      <c r="Z39" s="12" t="s">
        <v>17</v>
      </c>
      <c r="AA39" s="12">
        <v>90</v>
      </c>
      <c r="AB39" s="20">
        <v>243.17</v>
      </c>
      <c r="AC39" s="20">
        <f t="shared" si="7"/>
        <v>4377.0599999999995</v>
      </c>
      <c r="AD39" s="6"/>
    </row>
    <row r="40" spans="1:30" s="5" customFormat="1" ht="70.7" customHeight="1" x14ac:dyDescent="0.25">
      <c r="A40" s="17"/>
      <c r="B40" s="18"/>
      <c r="C40" s="18"/>
      <c r="D40" s="18"/>
      <c r="E40" s="19"/>
      <c r="F40" s="19"/>
      <c r="G40" s="19"/>
      <c r="H40" s="19"/>
      <c r="I40" s="19"/>
      <c r="J40" s="16"/>
      <c r="K40" s="19"/>
      <c r="L40" s="19"/>
      <c r="M40" s="21"/>
      <c r="N40" s="21"/>
      <c r="O40" s="12"/>
      <c r="P40" s="13" t="s">
        <v>79</v>
      </c>
      <c r="Q40" s="13"/>
      <c r="R40" s="13"/>
      <c r="S40" s="13"/>
      <c r="T40" s="12" t="s">
        <v>16</v>
      </c>
      <c r="U40" s="12">
        <v>2</v>
      </c>
      <c r="V40" s="20">
        <v>190.21</v>
      </c>
      <c r="W40" s="12"/>
      <c r="X40" s="12" t="s">
        <v>6</v>
      </c>
      <c r="Y40" s="13" t="s">
        <v>60</v>
      </c>
      <c r="Z40" s="12" t="s">
        <v>17</v>
      </c>
      <c r="AA40" s="12">
        <v>90</v>
      </c>
      <c r="AB40" s="20">
        <v>190.21</v>
      </c>
      <c r="AC40" s="20">
        <f t="shared" si="7"/>
        <v>380.42</v>
      </c>
      <c r="AD40" s="6"/>
    </row>
    <row r="41" spans="1:30" s="5" customFormat="1" ht="70.7" customHeight="1" x14ac:dyDescent="0.25">
      <c r="A41" s="17"/>
      <c r="B41" s="18"/>
      <c r="C41" s="18"/>
      <c r="D41" s="18"/>
      <c r="E41" s="19"/>
      <c r="F41" s="19"/>
      <c r="G41" s="19"/>
      <c r="H41" s="19"/>
      <c r="I41" s="19"/>
      <c r="J41" s="16"/>
      <c r="K41" s="19"/>
      <c r="L41" s="19"/>
      <c r="M41" s="21"/>
      <c r="N41" s="21"/>
      <c r="O41" s="12"/>
      <c r="P41" s="13" t="s">
        <v>80</v>
      </c>
      <c r="Q41" s="13"/>
      <c r="R41" s="13"/>
      <c r="S41" s="13"/>
      <c r="T41" s="12" t="s">
        <v>16</v>
      </c>
      <c r="U41" s="12">
        <v>3</v>
      </c>
      <c r="V41" s="20">
        <v>164.86</v>
      </c>
      <c r="W41" s="12"/>
      <c r="X41" s="12" t="s">
        <v>6</v>
      </c>
      <c r="Y41" s="13" t="s">
        <v>60</v>
      </c>
      <c r="Z41" s="12" t="s">
        <v>17</v>
      </c>
      <c r="AA41" s="12">
        <v>90</v>
      </c>
      <c r="AB41" s="20">
        <v>164.86</v>
      </c>
      <c r="AC41" s="20">
        <f t="shared" si="7"/>
        <v>494.58000000000004</v>
      </c>
      <c r="AD41" s="6"/>
    </row>
    <row r="42" spans="1:30" s="5" customFormat="1" ht="70.7" customHeight="1" x14ac:dyDescent="0.25">
      <c r="A42" s="17"/>
      <c r="B42" s="18"/>
      <c r="C42" s="18"/>
      <c r="D42" s="18"/>
      <c r="E42" s="19"/>
      <c r="F42" s="19"/>
      <c r="G42" s="19"/>
      <c r="H42" s="19"/>
      <c r="I42" s="19"/>
      <c r="J42" s="16"/>
      <c r="K42" s="19"/>
      <c r="L42" s="19"/>
      <c r="M42" s="21"/>
      <c r="N42" s="21"/>
      <c r="O42" s="12"/>
      <c r="P42" s="13" t="s">
        <v>81</v>
      </c>
      <c r="Q42" s="13"/>
      <c r="R42" s="13"/>
      <c r="S42" s="13"/>
      <c r="T42" s="12" t="s">
        <v>16</v>
      </c>
      <c r="U42" s="12">
        <v>17</v>
      </c>
      <c r="V42" s="20">
        <v>155.30000000000001</v>
      </c>
      <c r="W42" s="12"/>
      <c r="X42" s="12" t="s">
        <v>6</v>
      </c>
      <c r="Y42" s="13" t="s">
        <v>60</v>
      </c>
      <c r="Z42" s="12" t="s">
        <v>17</v>
      </c>
      <c r="AA42" s="12">
        <v>90</v>
      </c>
      <c r="AB42" s="20">
        <v>155.30000000000001</v>
      </c>
      <c r="AC42" s="20">
        <f t="shared" si="7"/>
        <v>2640.1000000000004</v>
      </c>
      <c r="AD42" s="6"/>
    </row>
    <row r="43" spans="1:30" s="5" customFormat="1" ht="70.7" customHeight="1" x14ac:dyDescent="0.25">
      <c r="A43" s="17"/>
      <c r="B43" s="18"/>
      <c r="C43" s="18"/>
      <c r="D43" s="18"/>
      <c r="E43" s="19"/>
      <c r="F43" s="19"/>
      <c r="G43" s="19"/>
      <c r="H43" s="19"/>
      <c r="I43" s="19"/>
      <c r="J43" s="16"/>
      <c r="K43" s="19"/>
      <c r="L43" s="19"/>
      <c r="M43" s="21"/>
      <c r="N43" s="21"/>
      <c r="O43" s="12"/>
      <c r="P43" s="13" t="s">
        <v>65</v>
      </c>
      <c r="Q43" s="13"/>
      <c r="R43" s="13"/>
      <c r="S43" s="13"/>
      <c r="T43" s="12" t="s">
        <v>82</v>
      </c>
      <c r="U43" s="12">
        <v>11922.912</v>
      </c>
      <c r="V43" s="20">
        <v>2.7</v>
      </c>
      <c r="W43" s="12"/>
      <c r="X43" s="12" t="s">
        <v>6</v>
      </c>
      <c r="Y43" s="13" t="s">
        <v>60</v>
      </c>
      <c r="Z43" s="12" t="s">
        <v>17</v>
      </c>
      <c r="AA43" s="12">
        <v>90</v>
      </c>
      <c r="AB43" s="20">
        <v>2.7</v>
      </c>
      <c r="AC43" s="20">
        <f t="shared" ref="AC43" si="8">U43*AB43</f>
        <v>32191.862400000002</v>
      </c>
      <c r="AD43" s="6"/>
    </row>
    <row r="44" spans="1:30" s="5" customFormat="1" ht="70.7" customHeight="1" x14ac:dyDescent="0.25">
      <c r="A44" s="17"/>
      <c r="B44" s="18"/>
      <c r="C44" s="18"/>
      <c r="D44" s="18"/>
      <c r="E44" s="19"/>
      <c r="F44" s="19"/>
      <c r="G44" s="19"/>
      <c r="H44" s="19"/>
      <c r="I44" s="19"/>
      <c r="J44" s="16"/>
      <c r="K44" s="19"/>
      <c r="L44" s="19"/>
      <c r="M44" s="21"/>
      <c r="N44" s="21"/>
      <c r="O44" s="12"/>
      <c r="P44" s="13" t="s">
        <v>66</v>
      </c>
      <c r="Q44" s="13"/>
      <c r="R44" s="13"/>
      <c r="S44" s="13"/>
      <c r="T44" s="12" t="s">
        <v>11</v>
      </c>
      <c r="U44" s="12">
        <v>20.8</v>
      </c>
      <c r="V44" s="20">
        <v>1287</v>
      </c>
      <c r="W44" s="12"/>
      <c r="X44" s="12" t="s">
        <v>6</v>
      </c>
      <c r="Y44" s="13" t="s">
        <v>60</v>
      </c>
      <c r="Z44" s="12" t="s">
        <v>17</v>
      </c>
      <c r="AA44" s="12">
        <v>90</v>
      </c>
      <c r="AB44" s="20">
        <v>1287</v>
      </c>
      <c r="AC44" s="20">
        <f t="shared" ref="AC44:AC45" si="9">U44*AB44</f>
        <v>26769.600000000002</v>
      </c>
      <c r="AD44" s="6"/>
    </row>
    <row r="45" spans="1:30" s="5" customFormat="1" ht="70.7" customHeight="1" x14ac:dyDescent="0.25">
      <c r="A45" s="17"/>
      <c r="B45" s="18"/>
      <c r="C45" s="18"/>
      <c r="D45" s="18"/>
      <c r="E45" s="19"/>
      <c r="F45" s="19"/>
      <c r="G45" s="19"/>
      <c r="H45" s="19"/>
      <c r="I45" s="19"/>
      <c r="J45" s="16"/>
      <c r="K45" s="19"/>
      <c r="L45" s="19"/>
      <c r="M45" s="21"/>
      <c r="N45" s="21"/>
      <c r="O45" s="12"/>
      <c r="P45" s="13" t="s">
        <v>89</v>
      </c>
      <c r="Q45" s="13"/>
      <c r="R45" s="13"/>
      <c r="S45" s="13"/>
      <c r="T45" s="12" t="s">
        <v>83</v>
      </c>
      <c r="U45" s="12">
        <v>1.2050000000000001</v>
      </c>
      <c r="V45" s="20">
        <v>458439.69</v>
      </c>
      <c r="W45" s="12"/>
      <c r="X45" s="12" t="s">
        <v>6</v>
      </c>
      <c r="Y45" s="13" t="s">
        <v>60</v>
      </c>
      <c r="Z45" s="12" t="s">
        <v>17</v>
      </c>
      <c r="AA45" s="12">
        <v>90</v>
      </c>
      <c r="AB45" s="20">
        <v>633058.31999999995</v>
      </c>
      <c r="AC45" s="20">
        <f t="shared" si="9"/>
        <v>762835.27559999994</v>
      </c>
      <c r="AD45" s="6"/>
    </row>
    <row r="46" spans="1:30" s="5" customFormat="1" ht="15.7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30" s="5" customFormat="1" ht="15.75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30" s="5" customFormat="1" ht="15.75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s="5" customFormat="1" ht="15.75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s="5" customFormat="1" ht="15.7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s="5" customFormat="1" ht="15.75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s="5" customFormat="1" x14ac:dyDescent="0.25"/>
    <row r="53" spans="1:29" s="5" customFormat="1" x14ac:dyDescent="0.25"/>
    <row r="54" spans="1:29" s="5" customFormat="1" x14ac:dyDescent="0.25"/>
    <row r="55" spans="1:29" s="5" customFormat="1" x14ac:dyDescent="0.25"/>
    <row r="56" spans="1:29" s="5" customFormat="1" x14ac:dyDescent="0.25"/>
    <row r="57" spans="1:29" s="5" customFormat="1" x14ac:dyDescent="0.25"/>
    <row r="58" spans="1:29" s="5" customFormat="1" x14ac:dyDescent="0.25"/>
    <row r="59" spans="1:29" s="5" customFormat="1" x14ac:dyDescent="0.25"/>
    <row r="60" spans="1:29" s="5" customFormat="1" x14ac:dyDescent="0.25"/>
  </sheetData>
  <mergeCells count="34">
    <mergeCell ref="A2:AC2"/>
    <mergeCell ref="A5:AC5"/>
    <mergeCell ref="R9:R12"/>
    <mergeCell ref="S9:S12"/>
    <mergeCell ref="A7:B7"/>
    <mergeCell ref="G9:G12"/>
    <mergeCell ref="H9:H12"/>
    <mergeCell ref="B9:B12"/>
    <mergeCell ref="A9:A12"/>
    <mergeCell ref="I9:I12"/>
    <mergeCell ref="N9:N12"/>
    <mergeCell ref="M9:M12"/>
    <mergeCell ref="L9:L12"/>
    <mergeCell ref="AC9:AC12"/>
    <mergeCell ref="X9:X12"/>
    <mergeCell ref="Y9:Y12"/>
    <mergeCell ref="Z9:Z12"/>
    <mergeCell ref="V9:V12"/>
    <mergeCell ref="AB9:AB12"/>
    <mergeCell ref="AA9:AA12"/>
    <mergeCell ref="T9:T12"/>
    <mergeCell ref="U9:U12"/>
    <mergeCell ref="W9:W12"/>
    <mergeCell ref="D9:D12"/>
    <mergeCell ref="C9:C12"/>
    <mergeCell ref="B3:V3"/>
    <mergeCell ref="A8:F8"/>
    <mergeCell ref="O9:O12"/>
    <mergeCell ref="P9:P12"/>
    <mergeCell ref="F9:F12"/>
    <mergeCell ref="Q9:Q12"/>
    <mergeCell ref="J9:J12"/>
    <mergeCell ref="K9:K12"/>
    <mergeCell ref="E9:E12"/>
  </mergeCells>
  <pageMargins left="0.20405251141552511" right="0.1119492337164751" top="0.47244094488188981" bottom="0.43307086614173229" header="0.31496062992125984" footer="0.31496062992125984"/>
  <pageSetup paperSize="8" scale="55" orientation="landscape" r:id="rId1"/>
  <headerFooter>
    <oddFooter>&amp;C&amp;"Times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Джамиля Джабраилова</dc:creator>
  <cp:lastModifiedBy>demha1992@mail.ru</cp:lastModifiedBy>
  <cp:lastPrinted>2016-05-28T09:43:47Z</cp:lastPrinted>
  <dcterms:created xsi:type="dcterms:W3CDTF">2015-10-02T11:20:51Z</dcterms:created>
  <dcterms:modified xsi:type="dcterms:W3CDTF">2021-10-20T12:15:39Z</dcterms:modified>
</cp:coreProperties>
</file>