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750"/>
  </bookViews>
  <sheets>
    <sheet name="hx_abc4" sheetId="1" r:id="rId1"/>
  </sheets>
  <definedNames>
    <definedName name="Excel_BuiltIn_Print_Titles_1">hx_abc4!$19:$19</definedName>
    <definedName name="_xlnm.Print_Titles" localSheetId="0">hx_abc4!$20:$20</definedName>
  </definedNames>
  <calcPr calcId="145621" fullPrecision="0"/>
</workbook>
</file>

<file path=xl/calcChain.xml><?xml version="1.0" encoding="utf-8"?>
<calcChain xmlns="http://schemas.openxmlformats.org/spreadsheetml/2006/main">
  <c r="H74" i="1" l="1"/>
  <c r="G74" i="1"/>
  <c r="H75" i="1" l="1"/>
  <c r="H76" i="1" s="1"/>
  <c r="G75" i="1"/>
  <c r="G76" i="1" s="1"/>
  <c r="H77" i="1" l="1"/>
  <c r="H78" i="1" s="1"/>
  <c r="G77" i="1"/>
  <c r="G78" i="1" s="1"/>
  <c r="H79" i="1" l="1"/>
  <c r="H80" i="1" s="1"/>
  <c r="H81" i="1" s="1"/>
  <c r="H82" i="1" s="1"/>
  <c r="G79" i="1"/>
  <c r="G80" i="1" s="1"/>
  <c r="G81" i="1" s="1"/>
  <c r="G82" i="1" s="1"/>
  <c r="H83" i="1" l="1"/>
  <c r="H84" i="1" s="1"/>
  <c r="L13" i="1" s="1"/>
  <c r="G83" i="1"/>
  <c r="G84" i="1" s="1"/>
</calcChain>
</file>

<file path=xl/sharedStrings.xml><?xml version="1.0" encoding="utf-8"?>
<sst xmlns="http://schemas.openxmlformats.org/spreadsheetml/2006/main" count="168" uniqueCount="100">
  <si>
    <t xml:space="preserve">Форма № 4 </t>
  </si>
  <si>
    <t>Реконструкция технологического здания командно-диспетчерского пункта а/п Курумоч (площадью не более 2800 м кв.) в целях Самарского укрупненного центра ЕС ОрВД, включая оснащение автоматизированной системой организации воздушного движения, г.Самара,Самарская область".</t>
  </si>
  <si>
    <t>(наименование стройки)</t>
  </si>
  <si>
    <t>ЛОКАЛЬНЫЙ СМЕТНЫЙ РАСЧЕТ №</t>
  </si>
  <si>
    <t>02-01-01</t>
  </si>
  <si>
    <t>(локальная смета)</t>
  </si>
  <si>
    <t xml:space="preserve">                   </t>
  </si>
  <si>
    <t>на</t>
  </si>
  <si>
    <t>Устройство внутренних откосов по периметру окон, Технологическое здание</t>
  </si>
  <si>
    <t>(наименование работ и затрат, наименование объекта)</t>
  </si>
  <si>
    <t>Сметная стоимость</t>
  </si>
  <si>
    <t>тыс.руб.</t>
  </si>
  <si>
    <t>руб.</t>
  </si>
  <si>
    <t>N п/п</t>
  </si>
  <si>
    <t>Шифр и номер позиции норматива</t>
  </si>
  <si>
    <t>Наименование работ и затрат</t>
  </si>
  <si>
    <t>Количество</t>
  </si>
  <si>
    <t>Стоимость единицы</t>
  </si>
  <si>
    <t>Общая стоимость</t>
  </si>
  <si>
    <t>Затраты труда рабочих, чел.-ч, не занятых обслуж. машин</t>
  </si>
  <si>
    <t>Всего</t>
  </si>
  <si>
    <t>экспл. машин</t>
  </si>
  <si>
    <t>материалов</t>
  </si>
  <si>
    <t>оплаты труда</t>
  </si>
  <si>
    <t>экспл.    машин</t>
  </si>
  <si>
    <t>Единица измерения</t>
  </si>
  <si>
    <t xml:space="preserve">в т.ч. оплаты труда </t>
  </si>
  <si>
    <t xml:space="preserve">возвр. мате-риалов </t>
  </si>
  <si>
    <t>в т.ч. оплаты труда</t>
  </si>
  <si>
    <t>обслуживающие маш.</t>
  </si>
  <si>
    <t>на един.</t>
  </si>
  <si>
    <t>всего</t>
  </si>
  <si>
    <t>1</t>
  </si>
  <si>
    <t>26-01-041-01 ТЕР-2001 63</t>
  </si>
  <si>
    <t>Изоляция изделиями из пенопласта на битуме холодных поверхностей стен и колонн прямоугольных</t>
  </si>
  <si>
    <t>1 м3 изоляции</t>
  </si>
  <si>
    <t>--</t>
  </si>
  <si>
    <t>Наименование затрат</t>
  </si>
  <si>
    <t>Базисная стоимость</t>
  </si>
  <si>
    <t>Коэф-ты тех. части</t>
  </si>
  <si>
    <t xml:space="preserve"> На ед. в базисных</t>
  </si>
  <si>
    <t>Коэф-ты пересчета</t>
  </si>
  <si>
    <t>На ед. в текущих</t>
  </si>
  <si>
    <t>В текущих ценах</t>
  </si>
  <si>
    <t>Стоимость 1 чел.-ч</t>
  </si>
  <si>
    <t>Оплата труда рабочих, ср. разряд-4,1</t>
  </si>
  <si>
    <t>Затраты на эксплуатацию машин и механизмов</t>
  </si>
  <si>
    <t>Стоимость материалов</t>
  </si>
  <si>
    <t xml:space="preserve">НР от ОЗП+ЗПМ - 100% </t>
  </si>
  <si>
    <t xml:space="preserve">СП от ОЗП+ЗПМ - 70% </t>
  </si>
  <si>
    <t xml:space="preserve">Сметная стоимость </t>
  </si>
  <si>
    <t>2</t>
  </si>
  <si>
    <t>15-01-050-04 ТЕР-2001 63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</si>
  <si>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</si>
  <si>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>100 м2 облицовки</t>
  </si>
  <si>
    <t>Оплата труда рабочих, ср. разряд-3,6</t>
  </si>
  <si>
    <t>в т.ч. эксплуатация машин без оплаты труда</t>
  </si>
  <si>
    <t>в т.ч. оплата труда машинистов</t>
  </si>
  <si>
    <t xml:space="preserve">НР от ОЗП+ЗПМ - 105% </t>
  </si>
  <si>
    <t xml:space="preserve">СП от ОЗП+ЗПМ - 55% </t>
  </si>
  <si>
    <t>3</t>
  </si>
  <si>
    <t>10-01-035-01 ТЕР-2001 63</t>
  </si>
  <si>
    <t>Установка подоконных досок из ПВХ в каменных стенах толщиной до 0,51 м</t>
  </si>
  <si>
    <t>100 п. м</t>
  </si>
  <si>
    <t>Оплата труда рабочих, ср. разряд-3</t>
  </si>
  <si>
    <t xml:space="preserve">НР от ОЗП+ЗПМ - 118% </t>
  </si>
  <si>
    <t xml:space="preserve">СП от ОЗП+ЗПМ - 63% </t>
  </si>
  <si>
    <t>4</t>
  </si>
  <si>
    <t>101-2908 ТССЦ-2001 63</t>
  </si>
  <si>
    <t>Доски подоконные ПВХ, шириной 400 мм</t>
  </si>
  <si>
    <t>м</t>
  </si>
  <si>
    <t>Ресурсы по проекту</t>
  </si>
  <si>
    <t>Итого прямые затраты по смете:</t>
  </si>
  <si>
    <t>Стоимость общестроительных работ -</t>
  </si>
  <si>
    <t>Материалы -</t>
  </si>
  <si>
    <t>в т.ч. транспортные расходы -</t>
  </si>
  <si>
    <t>Всего оплата труда -</t>
  </si>
  <si>
    <t>Стоимость материалов и конструкций -</t>
  </si>
  <si>
    <t>Накладные расходы -</t>
  </si>
  <si>
    <t>Сметная прибыль -</t>
  </si>
  <si>
    <t>Всего, стоимость общестроительных работ -</t>
  </si>
  <si>
    <t>Нормативная трудоемкость -</t>
  </si>
  <si>
    <t>чел.-ч</t>
  </si>
  <si>
    <t>Сметная заработная плата -</t>
  </si>
  <si>
    <t>Итого по смете:</t>
  </si>
  <si>
    <t>Основание: ведомость дополнительных объёмов</t>
  </si>
  <si>
    <t>Всего сметная стоимость СМР</t>
  </si>
  <si>
    <t xml:space="preserve"> Временные здания и сооружения. ГСН 81-05-01-2001  п.3.9.2</t>
  </si>
  <si>
    <t xml:space="preserve">  Итого СМР</t>
  </si>
  <si>
    <t xml:space="preserve"> Зимнее удорожание. ГСН81-05-02-2007  п.7.5</t>
  </si>
  <si>
    <t xml:space="preserve">  Итого СМР с зимним удорожанием</t>
  </si>
  <si>
    <t>Непредвиденные работы от СМР с зимним удорожанием</t>
  </si>
  <si>
    <t xml:space="preserve">  Итого СМР с непредвиденными работами</t>
  </si>
  <si>
    <t xml:space="preserve"> Пересчет в текущие цены СМР, 3 квартал 2010г. К =</t>
  </si>
  <si>
    <t xml:space="preserve">ИТОГО СМР </t>
  </si>
  <si>
    <t xml:space="preserve">НДС </t>
  </si>
  <si>
    <t xml:space="preserve">  ВСЕГО по смете</t>
  </si>
  <si>
    <t>Составил                           _______________ Некраш А.В.</t>
  </si>
  <si>
    <t>Проверил                           _______________ Мусаева Д.А.</t>
  </si>
  <si>
    <t>Составлена в ценах по состоянию на 01.01.2000г. с пересчётом в текущие по состоянию на 3 кв.2010 г. (РАБОЧАЯ ДОКУМЕНТАЦИЯ дог. №273-09Р / ССР Книга1)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</si>
</sst>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#,##0.00&quot;р. &quot;;\-#,##0.00&quot;р. &quot;;&quot; -&quot;#&quot;р. &quot;;@\ "/>
    <numFmt numFmtId="165" formatCode="0.000"/>
    <numFmt numFmtId="166" formatCode="#,##0.00000000"/>
  </numFmts>
  <fonts count="44" x14ac:knownFonts="1">
    <font>
      <sz val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8"/>
      <name val="Arial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6"/>
      <color rgb="FFC0C0C0"/>
      <name val="Times New Roman Cyr"/>
      <family val="1"/>
      <charset val="204"/>
    </font>
    <font>
      <sz val="7"/>
      <name val="Tahoma"/>
      <family val="2"/>
      <charset val="204"/>
    </font>
    <font>
      <b/>
      <sz val="9"/>
      <color rgb="FF000080"/>
      <name val="Times New Roman Cyr"/>
      <family val="1"/>
      <charset val="204"/>
    </font>
    <font>
      <sz val="8"/>
      <color rgb="FF333333"/>
      <name val="Tahoma"/>
      <family val="2"/>
      <charset val="204"/>
    </font>
    <font>
      <b/>
      <sz val="8"/>
      <name val="Times New Roman Cyr"/>
      <family val="1"/>
      <charset val="204"/>
    </font>
    <font>
      <i/>
      <sz val="9"/>
      <color rgb="FF000080"/>
      <name val="Times New Roman Cyr"/>
      <family val="1"/>
      <charset val="204"/>
    </font>
    <font>
      <b/>
      <i/>
      <sz val="9"/>
      <color rgb="FF000080"/>
      <name val="Times New Roman Cyr"/>
      <family val="1"/>
      <charset val="204"/>
    </font>
    <font>
      <b/>
      <sz val="9"/>
      <color rgb="FF808080"/>
      <name val="Times New Roman Cyr"/>
      <family val="1"/>
      <charset val="204"/>
    </font>
    <font>
      <sz val="8"/>
      <color rgb="FF808080"/>
      <name val="Tahoma"/>
      <family val="2"/>
      <charset val="204"/>
    </font>
    <font>
      <b/>
      <sz val="8"/>
      <color rgb="FF808080"/>
      <name val="Times New Roman Cyr"/>
      <family val="1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rgb="FF000080"/>
      <name val="Times New Roman"/>
      <family val="1"/>
      <charset val="204"/>
    </font>
    <font>
      <b/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name val="Times New Roman Cyr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C0C0C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rgb="FF000000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33"/>
      </top>
      <bottom style="thin">
        <color rgb="FF333333"/>
      </bottom>
      <diagonal/>
    </border>
    <border>
      <left style="hair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hair">
        <color rgb="FF000000"/>
      </right>
      <top style="double">
        <color rgb="FF000000"/>
      </top>
      <bottom/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164" fontId="18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5" fillId="0" borderId="0"/>
    <xf numFmtId="0" fontId="37" fillId="0" borderId="0"/>
  </cellStyleXfs>
  <cellXfs count="158">
    <xf numFmtId="0" fontId="18" fillId="0" borderId="0" xfId="0" applyFont="1"/>
    <xf numFmtId="0" fontId="0" fillId="33" borderId="0" xfId="0" applyFont="1" applyFill="1" applyAlignment="1">
      <alignment vertical="top"/>
    </xf>
    <xf numFmtId="0" fontId="0" fillId="33" borderId="0" xfId="0" applyFont="1" applyFill="1" applyAlignment="1">
      <alignment horizontal="right" vertical="top"/>
    </xf>
    <xf numFmtId="0" fontId="18" fillId="33" borderId="0" xfId="0" applyFont="1" applyFill="1" applyAlignment="1">
      <alignment vertical="top"/>
    </xf>
    <xf numFmtId="0" fontId="19" fillId="33" borderId="0" xfId="0" applyFont="1" applyFill="1" applyAlignment="1">
      <alignment horizontal="center" vertical="top" wrapText="1"/>
    </xf>
    <xf numFmtId="0" fontId="0" fillId="33" borderId="0" xfId="0" applyFont="1" applyFill="1" applyAlignment="1">
      <alignment horizontal="left" vertical="top"/>
    </xf>
    <xf numFmtId="0" fontId="0" fillId="33" borderId="0" xfId="0" applyFont="1" applyFill="1" applyAlignment="1">
      <alignment horizontal="center" vertical="top"/>
    </xf>
    <xf numFmtId="0" fontId="21" fillId="33" borderId="0" xfId="0" applyFont="1" applyFill="1" applyAlignment="1">
      <alignment horizontal="right" vertical="top"/>
    </xf>
    <xf numFmtId="0" fontId="21" fillId="33" borderId="0" xfId="0" applyFont="1" applyFill="1" applyAlignment="1">
      <alignment horizontal="right" vertical="top" indent="1"/>
    </xf>
    <xf numFmtId="0" fontId="20" fillId="33" borderId="0" xfId="0" applyFont="1" applyFill="1" applyAlignment="1">
      <alignment vertical="top" wrapText="1"/>
    </xf>
    <xf numFmtId="0" fontId="0" fillId="33" borderId="0" xfId="0" applyFont="1" applyFill="1" applyAlignment="1">
      <alignment horizontal="right" indent="1"/>
    </xf>
    <xf numFmtId="0" fontId="0" fillId="33" borderId="0" xfId="0" applyFont="1" applyFill="1" applyAlignment="1">
      <alignment horizontal="left"/>
    </xf>
    <xf numFmtId="0" fontId="18" fillId="33" borderId="0" xfId="0" applyFont="1" applyFill="1"/>
    <xf numFmtId="0" fontId="0" fillId="33" borderId="13" xfId="0" applyFont="1" applyFill="1" applyBorder="1" applyAlignment="1">
      <alignment horizontal="right" vertical="top"/>
    </xf>
    <xf numFmtId="0" fontId="18" fillId="33" borderId="0" xfId="0" applyFont="1" applyFill="1" applyAlignment="1">
      <alignment horizontal="center" vertical="center"/>
    </xf>
    <xf numFmtId="0" fontId="19" fillId="34" borderId="23" xfId="0" applyFont="1" applyFill="1" applyBorder="1" applyAlignment="1">
      <alignment horizontal="center" vertical="center" wrapText="1"/>
    </xf>
    <xf numFmtId="0" fontId="19" fillId="34" borderId="25" xfId="0" applyFont="1" applyFill="1" applyBorder="1" applyAlignment="1">
      <alignment horizontal="center" vertical="center" wrapText="1"/>
    </xf>
    <xf numFmtId="0" fontId="19" fillId="34" borderId="26" xfId="0" applyFont="1" applyFill="1" applyBorder="1" applyAlignment="1">
      <alignment horizontal="center" vertical="center" wrapText="1"/>
    </xf>
    <xf numFmtId="0" fontId="23" fillId="34" borderId="27" xfId="0" applyFont="1" applyFill="1" applyBorder="1" applyAlignment="1">
      <alignment horizontal="center" vertical="center" wrapText="1"/>
    </xf>
    <xf numFmtId="0" fontId="23" fillId="34" borderId="25" xfId="0" applyFont="1" applyFill="1" applyBorder="1" applyAlignment="1">
      <alignment horizontal="center" vertical="center" wrapText="1"/>
    </xf>
    <xf numFmtId="0" fontId="23" fillId="34" borderId="26" xfId="0" applyFont="1" applyFill="1" applyBorder="1" applyAlignment="1">
      <alignment horizontal="center" vertical="center" wrapText="1"/>
    </xf>
    <xf numFmtId="0" fontId="24" fillId="33" borderId="31" xfId="0" applyFont="1" applyFill="1" applyBorder="1" applyAlignment="1">
      <alignment horizontal="center" vertical="top" wrapText="1"/>
    </xf>
    <xf numFmtId="0" fontId="24" fillId="33" borderId="32" xfId="0" applyFont="1" applyFill="1" applyBorder="1" applyAlignment="1">
      <alignment horizontal="center" vertical="top" wrapText="1"/>
    </xf>
    <xf numFmtId="0" fontId="24" fillId="33" borderId="32" xfId="0" applyFont="1" applyFill="1" applyBorder="1" applyAlignment="1">
      <alignment vertical="top" wrapText="1"/>
    </xf>
    <xf numFmtId="0" fontId="23" fillId="33" borderId="32" xfId="0" applyFont="1" applyFill="1" applyBorder="1" applyAlignment="1">
      <alignment horizontal="center" wrapText="1"/>
    </xf>
    <xf numFmtId="2" fontId="23" fillId="33" borderId="33" xfId="0" applyNumberFormat="1" applyFont="1" applyFill="1" applyBorder="1" applyAlignment="1">
      <alignment horizontal="right"/>
    </xf>
    <xf numFmtId="2" fontId="23" fillId="33" borderId="32" xfId="0" applyNumberFormat="1" applyFont="1" applyFill="1" applyBorder="1" applyAlignment="1">
      <alignment horizontal="right"/>
    </xf>
    <xf numFmtId="0" fontId="24" fillId="33" borderId="0" xfId="0" applyFont="1" applyFill="1" applyAlignment="1">
      <alignment vertical="top"/>
    </xf>
    <xf numFmtId="0" fontId="24" fillId="33" borderId="34" xfId="0" applyFont="1" applyFill="1" applyBorder="1" applyAlignment="1">
      <alignment horizontal="right" vertical="top"/>
    </xf>
    <xf numFmtId="0" fontId="0" fillId="33" borderId="35" xfId="0" applyFont="1" applyFill="1" applyBorder="1" applyAlignment="1">
      <alignment horizontal="center"/>
    </xf>
    <xf numFmtId="0" fontId="24" fillId="33" borderId="35" xfId="0" applyFont="1" applyFill="1" applyBorder="1" applyAlignment="1">
      <alignment vertical="top" wrapText="1"/>
    </xf>
    <xf numFmtId="0" fontId="23" fillId="33" borderId="32" xfId="0" applyFont="1" applyFill="1" applyBorder="1" applyAlignment="1">
      <alignment horizontal="right" vertical="top"/>
    </xf>
    <xf numFmtId="2" fontId="23" fillId="33" borderId="35" xfId="0" applyNumberFormat="1" applyFont="1" applyFill="1" applyBorder="1" applyAlignment="1">
      <alignment horizontal="right" vertical="top"/>
    </xf>
    <xf numFmtId="1" fontId="23" fillId="33" borderId="35" xfId="0" applyNumberFormat="1" applyFont="1" applyFill="1" applyBorder="1" applyAlignment="1">
      <alignment horizontal="right" vertical="top"/>
    </xf>
    <xf numFmtId="49" fontId="25" fillId="33" borderId="36" xfId="0" applyNumberFormat="1" applyFont="1" applyFill="1" applyBorder="1" applyAlignment="1">
      <alignment horizontal="left" vertical="top"/>
    </xf>
    <xf numFmtId="0" fontId="23" fillId="33" borderId="37" xfId="0" applyFont="1" applyFill="1" applyBorder="1" applyAlignment="1">
      <alignment horizontal="center" vertical="top" wrapText="1"/>
    </xf>
    <xf numFmtId="0" fontId="26" fillId="34" borderId="38" xfId="0" applyFont="1" applyFill="1" applyBorder="1" applyAlignment="1">
      <alignment horizontal="center" vertical="center" wrapText="1"/>
    </xf>
    <xf numFmtId="0" fontId="26" fillId="34" borderId="39" xfId="0" applyFont="1" applyFill="1" applyBorder="1" applyAlignment="1">
      <alignment horizontal="center" vertical="center" wrapText="1"/>
    </xf>
    <xf numFmtId="2" fontId="27" fillId="33" borderId="33" xfId="0" applyNumberFormat="1" applyFont="1" applyFill="1" applyBorder="1" applyAlignment="1">
      <alignment horizontal="right" vertical="top"/>
    </xf>
    <xf numFmtId="0" fontId="23" fillId="33" borderId="36" xfId="0" applyFont="1" applyFill="1" applyBorder="1" applyAlignment="1">
      <alignment horizontal="right" vertical="top"/>
    </xf>
    <xf numFmtId="0" fontId="28" fillId="33" borderId="38" xfId="0" applyFont="1" applyFill="1" applyBorder="1" applyAlignment="1">
      <alignment horizontal="left" vertical="center" wrapText="1" indent="1"/>
    </xf>
    <xf numFmtId="2" fontId="28" fillId="33" borderId="39" xfId="0" applyNumberFormat="1" applyFont="1" applyFill="1" applyBorder="1" applyAlignment="1">
      <alignment horizontal="right" vertical="top" wrapText="1"/>
    </xf>
    <xf numFmtId="165" fontId="28" fillId="33" borderId="39" xfId="0" applyNumberFormat="1" applyFont="1" applyFill="1" applyBorder="1" applyAlignment="1">
      <alignment horizontal="right" vertical="top" wrapText="1"/>
    </xf>
    <xf numFmtId="2" fontId="28" fillId="33" borderId="39" xfId="0" applyNumberFormat="1" applyFont="1" applyFill="1" applyBorder="1" applyAlignment="1">
      <alignment horizontal="right" vertical="top"/>
    </xf>
    <xf numFmtId="165" fontId="28" fillId="33" borderId="39" xfId="0" applyNumberFormat="1" applyFont="1" applyFill="1" applyBorder="1" applyAlignment="1">
      <alignment horizontal="right" vertical="top"/>
    </xf>
    <xf numFmtId="0" fontId="29" fillId="33" borderId="33" xfId="0" applyFont="1" applyFill="1" applyBorder="1" applyAlignment="1">
      <alignment horizontal="right" vertical="top"/>
    </xf>
    <xf numFmtId="0" fontId="31" fillId="33" borderId="36" xfId="0" applyFont="1" applyFill="1" applyBorder="1" applyAlignment="1">
      <alignment horizontal="center" vertical="top" wrapText="1"/>
    </xf>
    <xf numFmtId="0" fontId="31" fillId="33" borderId="33" xfId="0" applyFont="1" applyFill="1" applyBorder="1" applyAlignment="1">
      <alignment horizontal="center" vertical="top" wrapText="1"/>
    </xf>
    <xf numFmtId="0" fontId="31" fillId="33" borderId="33" xfId="0" applyFont="1" applyFill="1" applyBorder="1" applyAlignment="1">
      <alignment horizontal="left" vertical="top" wrapText="1"/>
    </xf>
    <xf numFmtId="2" fontId="31" fillId="33" borderId="33" xfId="0" applyNumberFormat="1" applyFont="1" applyFill="1" applyBorder="1" applyAlignment="1">
      <alignment horizontal="right" vertical="top"/>
    </xf>
    <xf numFmtId="0" fontId="31" fillId="33" borderId="33" xfId="0" applyFont="1" applyFill="1" applyBorder="1" applyAlignment="1">
      <alignment horizontal="right" vertical="top"/>
    </xf>
    <xf numFmtId="0" fontId="30" fillId="33" borderId="0" xfId="0" applyFont="1" applyFill="1" applyAlignment="1">
      <alignment vertical="top"/>
    </xf>
    <xf numFmtId="0" fontId="32" fillId="33" borderId="36" xfId="0" applyFont="1" applyFill="1" applyBorder="1" applyAlignment="1">
      <alignment horizontal="right" vertical="top"/>
    </xf>
    <xf numFmtId="0" fontId="32" fillId="33" borderId="37" xfId="0" applyFont="1" applyFill="1" applyBorder="1" applyAlignment="1">
      <alignment horizontal="center" vertical="top" wrapText="1"/>
    </xf>
    <xf numFmtId="0" fontId="33" fillId="33" borderId="38" xfId="0" applyFont="1" applyFill="1" applyBorder="1" applyAlignment="1">
      <alignment horizontal="left" vertical="center" wrapText="1" indent="2"/>
    </xf>
    <xf numFmtId="2" fontId="33" fillId="33" borderId="39" xfId="0" applyNumberFormat="1" applyFont="1" applyFill="1" applyBorder="1" applyAlignment="1">
      <alignment horizontal="right" vertical="top" wrapText="1"/>
    </xf>
    <xf numFmtId="165" fontId="33" fillId="33" borderId="39" xfId="0" applyNumberFormat="1" applyFont="1" applyFill="1" applyBorder="1" applyAlignment="1">
      <alignment horizontal="right" vertical="top" wrapText="1"/>
    </xf>
    <xf numFmtId="2" fontId="33" fillId="33" borderId="39" xfId="0" applyNumberFormat="1" applyFont="1" applyFill="1" applyBorder="1" applyAlignment="1">
      <alignment horizontal="right" vertical="top"/>
    </xf>
    <xf numFmtId="165" fontId="33" fillId="33" borderId="39" xfId="0" applyNumberFormat="1" applyFont="1" applyFill="1" applyBorder="1" applyAlignment="1">
      <alignment horizontal="right" vertical="top"/>
    </xf>
    <xf numFmtId="0" fontId="34" fillId="33" borderId="33" xfId="0" applyFont="1" applyFill="1" applyBorder="1" applyAlignment="1">
      <alignment horizontal="right" vertical="top"/>
    </xf>
    <xf numFmtId="0" fontId="23" fillId="33" borderId="32" xfId="0" applyFont="1" applyFill="1" applyBorder="1" applyAlignment="1">
      <alignment horizontal="center" vertical="top" wrapText="1"/>
    </xf>
    <xf numFmtId="1" fontId="23" fillId="33" borderId="32" xfId="0" applyNumberFormat="1" applyFont="1" applyFill="1" applyBorder="1" applyAlignment="1">
      <alignment horizontal="right"/>
    </xf>
    <xf numFmtId="1" fontId="23" fillId="33" borderId="33" xfId="0" applyNumberFormat="1" applyFont="1" applyFill="1" applyBorder="1" applyAlignment="1">
      <alignment horizontal="right"/>
    </xf>
    <xf numFmtId="0" fontId="24" fillId="34" borderId="41" xfId="0" applyFont="1" applyFill="1" applyBorder="1" applyAlignment="1">
      <alignment horizontal="center" vertical="top" wrapText="1"/>
    </xf>
    <xf numFmtId="0" fontId="23" fillId="34" borderId="44" xfId="0" applyFont="1" applyFill="1" applyBorder="1" applyAlignment="1">
      <alignment horizontal="center" vertical="top" wrapText="1"/>
    </xf>
    <xf numFmtId="2" fontId="23" fillId="34" borderId="44" xfId="0" applyNumberFormat="1" applyFont="1" applyFill="1" applyBorder="1" applyAlignment="1">
      <alignment horizontal="right" vertical="top"/>
    </xf>
    <xf numFmtId="2" fontId="23" fillId="34" borderId="43" xfId="0" applyNumberFormat="1" applyFont="1" applyFill="1" applyBorder="1" applyAlignment="1">
      <alignment horizontal="right" vertical="top"/>
    </xf>
    <xf numFmtId="0" fontId="24" fillId="34" borderId="45" xfId="0" applyFont="1" applyFill="1" applyBorder="1" applyAlignment="1">
      <alignment horizontal="center" vertical="top" wrapText="1"/>
    </xf>
    <xf numFmtId="0" fontId="23" fillId="34" borderId="35" xfId="0" applyFont="1" applyFill="1" applyBorder="1" applyAlignment="1">
      <alignment horizontal="center" vertical="top" wrapText="1"/>
    </xf>
    <xf numFmtId="2" fontId="23" fillId="34" borderId="35" xfId="0" applyNumberFormat="1" applyFont="1" applyFill="1" applyBorder="1" applyAlignment="1">
      <alignment horizontal="right" vertical="top"/>
    </xf>
    <xf numFmtId="1" fontId="23" fillId="34" borderId="35" xfId="0" applyNumberFormat="1" applyFont="1" applyFill="1" applyBorder="1" applyAlignment="1">
      <alignment horizontal="right" vertical="top"/>
    </xf>
    <xf numFmtId="0" fontId="24" fillId="34" borderId="46" xfId="0" applyFont="1" applyFill="1" applyBorder="1" applyAlignment="1">
      <alignment horizontal="center" vertical="top" wrapText="1"/>
    </xf>
    <xf numFmtId="0" fontId="24" fillId="34" borderId="10" xfId="0" applyFont="1" applyFill="1" applyBorder="1" applyAlignment="1">
      <alignment horizontal="center" vertical="top" wrapText="1"/>
    </xf>
    <xf numFmtId="0" fontId="24" fillId="34" borderId="47" xfId="0" applyFont="1" applyFill="1" applyBorder="1" applyAlignment="1">
      <alignment horizontal="right" vertical="top" wrapText="1"/>
    </xf>
    <xf numFmtId="0" fontId="24" fillId="34" borderId="47" xfId="0" applyFont="1" applyFill="1" applyBorder="1" applyAlignment="1">
      <alignment horizontal="center" vertical="top" wrapText="1"/>
    </xf>
    <xf numFmtId="0" fontId="29" fillId="34" borderId="47" xfId="0" applyFont="1" applyFill="1" applyBorder="1" applyAlignment="1">
      <alignment horizontal="center" vertical="top"/>
    </xf>
    <xf numFmtId="0" fontId="24" fillId="34" borderId="47" xfId="0" applyFont="1" applyFill="1" applyBorder="1" applyAlignment="1">
      <alignment horizontal="center" vertical="top"/>
    </xf>
    <xf numFmtId="1" fontId="24" fillId="34" borderId="47" xfId="0" applyNumberFormat="1" applyFont="1" applyFill="1" applyBorder="1" applyAlignment="1">
      <alignment horizontal="center" vertical="top"/>
    </xf>
    <xf numFmtId="0" fontId="19" fillId="34" borderId="48" xfId="0" applyFont="1" applyFill="1" applyBorder="1" applyAlignment="1">
      <alignment horizontal="center" vertical="top" wrapText="1"/>
    </xf>
    <xf numFmtId="0" fontId="19" fillId="34" borderId="33" xfId="0" applyFont="1" applyFill="1" applyBorder="1" applyAlignment="1">
      <alignment horizontal="center" vertical="top" wrapText="1"/>
    </xf>
    <xf numFmtId="0" fontId="23" fillId="34" borderId="33" xfId="0" applyFont="1" applyFill="1" applyBorder="1" applyAlignment="1">
      <alignment horizontal="right" vertical="top" wrapText="1"/>
    </xf>
    <xf numFmtId="2" fontId="23" fillId="34" borderId="33" xfId="0" applyNumberFormat="1" applyFont="1" applyFill="1" applyBorder="1" applyAlignment="1">
      <alignment horizontal="right" vertical="top" wrapText="1"/>
    </xf>
    <xf numFmtId="1" fontId="23" fillId="34" borderId="33" xfId="0" applyNumberFormat="1" applyFont="1" applyFill="1" applyBorder="1" applyAlignment="1">
      <alignment horizontal="right" vertical="top" wrapText="1"/>
    </xf>
    <xf numFmtId="0" fontId="19" fillId="34" borderId="37" xfId="0" applyFont="1" applyFill="1" applyBorder="1" applyAlignment="1">
      <alignment horizontal="left" vertical="top" wrapText="1"/>
    </xf>
    <xf numFmtId="0" fontId="19" fillId="34" borderId="33" xfId="0" applyFont="1" applyFill="1" applyBorder="1" applyAlignment="1">
      <alignment horizontal="left" vertical="top" wrapText="1"/>
    </xf>
    <xf numFmtId="0" fontId="19" fillId="33" borderId="0" xfId="0" applyFont="1" applyFill="1" applyAlignment="1">
      <alignment vertical="top"/>
    </xf>
    <xf numFmtId="0" fontId="38" fillId="0" borderId="58" xfId="44" applyFont="1" applyFill="1" applyBorder="1" applyAlignment="1">
      <alignment vertical="center" wrapText="1"/>
    </xf>
    <xf numFmtId="4" fontId="39" fillId="0" borderId="58" xfId="44" applyNumberFormat="1" applyFont="1" applyFill="1" applyBorder="1" applyAlignment="1"/>
    <xf numFmtId="0" fontId="40" fillId="33" borderId="58" xfId="43" applyFont="1" applyFill="1" applyBorder="1"/>
    <xf numFmtId="0" fontId="35" fillId="0" borderId="58" xfId="43" applyFont="1" applyBorder="1"/>
    <xf numFmtId="0" fontId="35" fillId="0" borderId="0" xfId="43" applyFont="1"/>
    <xf numFmtId="10" fontId="38" fillId="0" borderId="58" xfId="44" applyNumberFormat="1" applyFont="1" applyFill="1" applyBorder="1" applyAlignment="1">
      <alignment horizontal="center" vertical="center" wrapText="1"/>
    </xf>
    <xf numFmtId="0" fontId="38" fillId="0" borderId="58" xfId="44" applyFont="1" applyFill="1" applyBorder="1" applyAlignment="1">
      <alignment horizontal="center" vertical="center" wrapText="1"/>
    </xf>
    <xf numFmtId="9" fontId="38" fillId="0" borderId="58" xfId="44" applyNumberFormat="1" applyFont="1" applyFill="1" applyBorder="1" applyAlignment="1">
      <alignment horizontal="center" vertical="center" wrapText="1"/>
    </xf>
    <xf numFmtId="0" fontId="42" fillId="0" borderId="58" xfId="44" applyFont="1" applyFill="1" applyBorder="1" applyAlignment="1">
      <alignment horizontal="center" vertical="center" wrapText="1"/>
    </xf>
    <xf numFmtId="0" fontId="41" fillId="0" borderId="58" xfId="43" applyFont="1" applyBorder="1"/>
    <xf numFmtId="0" fontId="41" fillId="0" borderId="0" xfId="43" applyFont="1"/>
    <xf numFmtId="4" fontId="35" fillId="33" borderId="0" xfId="43" applyNumberFormat="1" applyFont="1" applyFill="1"/>
    <xf numFmtId="0" fontId="35" fillId="33" borderId="0" xfId="43" applyFont="1" applyFill="1"/>
    <xf numFmtId="166" fontId="35" fillId="33" borderId="0" xfId="43" applyNumberFormat="1" applyFont="1" applyFill="1"/>
    <xf numFmtId="1" fontId="23" fillId="34" borderId="32" xfId="0" applyNumberFormat="1" applyFont="1" applyFill="1" applyBorder="1" applyAlignment="1">
      <alignment horizontal="right" vertical="top" wrapText="1"/>
    </xf>
    <xf numFmtId="4" fontId="35" fillId="33" borderId="58" xfId="43" applyNumberFormat="1" applyFont="1" applyFill="1" applyBorder="1"/>
    <xf numFmtId="4" fontId="18" fillId="33" borderId="58" xfId="0" applyNumberFormat="1" applyFont="1" applyFill="1" applyBorder="1"/>
    <xf numFmtId="4" fontId="43" fillId="33" borderId="58" xfId="0" applyNumberFormat="1" applyFont="1" applyFill="1" applyBorder="1"/>
    <xf numFmtId="0" fontId="43" fillId="33" borderId="12" xfId="0" applyFont="1" applyFill="1" applyBorder="1" applyAlignment="1">
      <alignment vertical="top"/>
    </xf>
    <xf numFmtId="0" fontId="43" fillId="33" borderId="12" xfId="0" applyFont="1" applyFill="1" applyBorder="1" applyAlignment="1">
      <alignment horizontal="center" vertical="top"/>
    </xf>
    <xf numFmtId="165" fontId="43" fillId="33" borderId="12" xfId="0" applyNumberFormat="1" applyFont="1" applyFill="1" applyBorder="1" applyAlignment="1">
      <alignment horizontal="right" vertical="top"/>
    </xf>
    <xf numFmtId="0" fontId="43" fillId="33" borderId="12" xfId="0" applyFont="1" applyFill="1" applyBorder="1" applyAlignment="1">
      <alignment horizontal="right" vertical="top"/>
    </xf>
    <xf numFmtId="0" fontId="35" fillId="0" borderId="55" xfId="43" applyFont="1" applyBorder="1" applyAlignment="1">
      <alignment horizontal="right" vertical="center"/>
    </xf>
    <xf numFmtId="0" fontId="35" fillId="0" borderId="56" xfId="43" applyFont="1" applyBorder="1" applyAlignment="1">
      <alignment horizontal="right" vertical="center"/>
    </xf>
    <xf numFmtId="0" fontId="35" fillId="0" borderId="57" xfId="43" applyFont="1" applyBorder="1" applyAlignment="1">
      <alignment horizontal="right" vertical="center"/>
    </xf>
    <xf numFmtId="0" fontId="36" fillId="0" borderId="55" xfId="43" applyFont="1" applyBorder="1" applyAlignment="1">
      <alignment horizontal="right" vertical="center"/>
    </xf>
    <xf numFmtId="0" fontId="36" fillId="0" borderId="56" xfId="43" applyFont="1" applyBorder="1" applyAlignment="1">
      <alignment horizontal="right" vertical="center"/>
    </xf>
    <xf numFmtId="0" fontId="36" fillId="0" borderId="57" xfId="43" applyFont="1" applyBorder="1" applyAlignment="1">
      <alignment horizontal="right" vertical="center"/>
    </xf>
    <xf numFmtId="0" fontId="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0" fontId="41" fillId="0" borderId="55" xfId="43" applyFont="1" applyBorder="1" applyAlignment="1">
      <alignment horizontal="right" vertical="center"/>
    </xf>
    <xf numFmtId="0" fontId="41" fillId="0" borderId="56" xfId="43" applyFont="1" applyBorder="1" applyAlignment="1">
      <alignment horizontal="right" vertical="center"/>
    </xf>
    <xf numFmtId="0" fontId="41" fillId="0" borderId="57" xfId="43" applyFont="1" applyBorder="1" applyAlignment="1">
      <alignment horizontal="right" vertical="center"/>
    </xf>
    <xf numFmtId="0" fontId="19" fillId="34" borderId="37" xfId="0" applyFont="1" applyFill="1" applyBorder="1" applyAlignment="1">
      <alignment horizontal="left" vertical="top" wrapText="1"/>
    </xf>
    <xf numFmtId="0" fontId="19" fillId="34" borderId="33" xfId="0" applyFont="1" applyFill="1" applyBorder="1" applyAlignment="1">
      <alignment horizontal="left" vertical="top" wrapText="1"/>
    </xf>
    <xf numFmtId="0" fontId="24" fillId="34" borderId="42" xfId="0" applyFont="1" applyFill="1" applyBorder="1" applyAlignment="1">
      <alignment horizontal="center" vertical="top" wrapText="1"/>
    </xf>
    <xf numFmtId="0" fontId="24" fillId="34" borderId="0" xfId="0" applyFont="1" applyFill="1" applyBorder="1" applyAlignment="1">
      <alignment horizontal="center" vertical="top" wrapText="1"/>
    </xf>
    <xf numFmtId="0" fontId="24" fillId="34" borderId="43" xfId="0" applyFont="1" applyFill="1" applyBorder="1" applyAlignment="1">
      <alignment horizontal="left" vertical="top" wrapText="1"/>
    </xf>
    <xf numFmtId="0" fontId="24" fillId="34" borderId="35" xfId="0" applyFont="1" applyFill="1" applyBorder="1" applyAlignment="1">
      <alignment horizontal="left" vertical="top" wrapText="1"/>
    </xf>
    <xf numFmtId="0" fontId="19" fillId="34" borderId="53" xfId="0" applyFont="1" applyFill="1" applyBorder="1" applyAlignment="1">
      <alignment horizontal="center" vertical="center" wrapText="1"/>
    </xf>
    <xf numFmtId="0" fontId="19" fillId="34" borderId="24" xfId="0" applyFont="1" applyFill="1" applyBorder="1" applyAlignment="1">
      <alignment horizontal="center" vertical="center" wrapText="1"/>
    </xf>
    <xf numFmtId="0" fontId="0" fillId="33" borderId="28" xfId="0" applyFont="1" applyFill="1" applyBorder="1" applyAlignment="1">
      <alignment horizontal="center"/>
    </xf>
    <xf numFmtId="0" fontId="0" fillId="33" borderId="29" xfId="0" applyFont="1" applyFill="1" applyBorder="1" applyAlignment="1">
      <alignment horizontal="center"/>
    </xf>
    <xf numFmtId="0" fontId="0" fillId="33" borderId="30" xfId="0" applyFont="1" applyFill="1" applyBorder="1" applyAlignment="1">
      <alignment horizontal="center"/>
    </xf>
    <xf numFmtId="0" fontId="26" fillId="34" borderId="54" xfId="0" applyFont="1" applyFill="1" applyBorder="1" applyAlignment="1">
      <alignment horizontal="center" vertical="center" wrapText="1"/>
    </xf>
    <xf numFmtId="0" fontId="26" fillId="34" borderId="40" xfId="0" applyFont="1" applyFill="1" applyBorder="1" applyAlignment="1">
      <alignment horizontal="center" vertical="center" wrapText="1"/>
    </xf>
    <xf numFmtId="0" fontId="26" fillId="34" borderId="39" xfId="0" applyFont="1" applyFill="1" applyBorder="1" applyAlignment="1">
      <alignment horizontal="center" vertical="center" wrapText="1"/>
    </xf>
    <xf numFmtId="0" fontId="19" fillId="34" borderId="51" xfId="0" applyFont="1" applyFill="1" applyBorder="1" applyAlignment="1">
      <alignment horizontal="center" vertical="center"/>
    </xf>
    <xf numFmtId="0" fontId="19" fillId="34" borderId="19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20" xfId="0" applyFont="1" applyFill="1" applyBorder="1" applyAlignment="1">
      <alignment horizontal="center" vertical="center" wrapText="1"/>
    </xf>
    <xf numFmtId="0" fontId="19" fillId="34" borderId="21" xfId="0" applyFont="1" applyFill="1" applyBorder="1" applyAlignment="1">
      <alignment horizontal="center" vertical="center" wrapText="1"/>
    </xf>
    <xf numFmtId="0" fontId="19" fillId="34" borderId="22" xfId="0" applyFont="1" applyFill="1" applyBorder="1" applyAlignment="1">
      <alignment horizontal="center" vertical="center" wrapText="1"/>
    </xf>
    <xf numFmtId="0" fontId="19" fillId="34" borderId="23" xfId="0" applyFont="1" applyFill="1" applyBorder="1" applyAlignment="1">
      <alignment horizontal="center" vertical="center" wrapText="1"/>
    </xf>
    <xf numFmtId="0" fontId="19" fillId="34" borderId="52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0" fillId="33" borderId="10" xfId="0" applyFont="1" applyFill="1" applyBorder="1" applyAlignment="1">
      <alignment horizontal="center" vertical="top" wrapText="1"/>
    </xf>
    <xf numFmtId="0" fontId="20" fillId="33" borderId="11" xfId="0" applyFont="1" applyFill="1" applyBorder="1" applyAlignment="1">
      <alignment horizontal="center" vertical="top" wrapText="1"/>
    </xf>
    <xf numFmtId="0" fontId="0" fillId="33" borderId="13" xfId="0" applyFont="1" applyFill="1" applyBorder="1" applyAlignment="1">
      <alignment horizontal="left" vertical="top" wrapText="1"/>
    </xf>
    <xf numFmtId="0" fontId="19" fillId="34" borderId="49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50" xfId="0" applyFont="1" applyFill="1" applyBorder="1" applyAlignment="1">
      <alignment horizontal="center" vertical="center" wrapText="1"/>
    </xf>
    <xf numFmtId="0" fontId="19" fillId="34" borderId="51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0" fontId="19" fillId="34" borderId="18" xfId="0" applyFont="1" applyFill="1" applyBorder="1" applyAlignment="1">
      <alignment horizontal="center" vertical="center" wrapText="1"/>
    </xf>
    <xf numFmtId="0" fontId="0" fillId="33" borderId="1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top" wrapText="1"/>
    </xf>
    <xf numFmtId="0" fontId="20" fillId="33" borderId="0" xfId="0" applyFont="1" applyFill="1" applyAlignment="1">
      <alignment horizontal="center" vertical="top" wrapText="1"/>
    </xf>
    <xf numFmtId="0" fontId="19" fillId="33" borderId="0" xfId="0" applyFont="1" applyFill="1" applyAlignment="1">
      <alignment horizontal="right" vertical="top"/>
    </xf>
    <xf numFmtId="0" fontId="0" fillId="33" borderId="0" xfId="0" applyFont="1" applyFill="1" applyAlignment="1">
      <alignment horizontal="left" vertical="top" wrapText="1"/>
    </xf>
  </cellXfs>
  <cellStyles count="45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Денежный" xfId="1" builtinId="4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3" xfId="44"/>
    <cellStyle name="Обычный 4" xfId="43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showGridLines="0" tabSelected="1" view="pageBreakPreview" topLeftCell="A58" zoomScaleNormal="100" zoomScaleSheetLayoutView="100" workbookViewId="0">
      <selection activeCell="T8" sqref="T8"/>
    </sheetView>
  </sheetViews>
  <sheetFormatPr defaultRowHeight="13.2" outlineLevelRow="2" x14ac:dyDescent="0.25"/>
  <cols>
    <col min="1" max="1" width="6.44140625" style="12" customWidth="1"/>
    <col min="2" max="2" width="15.77734375" style="12" customWidth="1"/>
    <col min="3" max="3" width="49.33203125" style="12" customWidth="1"/>
    <col min="4" max="4" width="10.77734375" style="12" customWidth="1"/>
    <col min="5" max="6" width="9.77734375" style="12" customWidth="1"/>
    <col min="7" max="7" width="9.77734375" style="12" hidden="1" customWidth="1"/>
    <col min="8" max="8" width="12.21875" style="12" customWidth="1"/>
    <col min="9" max="10" width="9.77734375" style="12" customWidth="1"/>
    <col min="11" max="11" width="9.77734375" style="12" hidden="1" customWidth="1"/>
    <col min="12" max="13" width="9.77734375" style="12" customWidth="1"/>
    <col min="14" max="18" width="0" style="12" hidden="1" customWidth="1"/>
    <col min="19" max="16384" width="8.88671875" style="12"/>
  </cols>
  <sheetData>
    <row r="1" spans="1:13" s="3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  <c r="M1" s="1"/>
    </row>
    <row r="2" spans="1:13" s="3" customFormat="1" ht="38.25" customHeight="1" x14ac:dyDescent="0.25">
      <c r="A2" s="1"/>
      <c r="B2" s="153" t="s">
        <v>1</v>
      </c>
      <c r="C2" s="153"/>
      <c r="D2" s="153"/>
      <c r="E2" s="153"/>
      <c r="F2" s="153"/>
      <c r="G2" s="153"/>
      <c r="H2" s="153"/>
      <c r="I2" s="153"/>
      <c r="J2" s="153"/>
      <c r="K2" s="1"/>
      <c r="L2" s="1"/>
      <c r="M2" s="1"/>
    </row>
    <row r="3" spans="1:13" s="3" customFormat="1" ht="12.75" customHeight="1" x14ac:dyDescent="0.25">
      <c r="A3" s="4"/>
      <c r="B3" s="144" t="s">
        <v>2</v>
      </c>
      <c r="C3" s="144"/>
      <c r="D3" s="144"/>
      <c r="E3" s="144"/>
      <c r="F3" s="144"/>
      <c r="G3" s="144"/>
      <c r="H3" s="144"/>
      <c r="I3" s="144"/>
      <c r="J3" s="144"/>
      <c r="K3" s="1"/>
      <c r="L3" s="1"/>
      <c r="M3" s="1"/>
    </row>
    <row r="4" spans="1:13" s="3" customFormat="1" x14ac:dyDescent="0.25">
      <c r="A4" s="1"/>
      <c r="B4" s="1"/>
      <c r="C4" s="5"/>
      <c r="D4" s="5"/>
      <c r="E4" s="5"/>
      <c r="F4" s="5"/>
      <c r="G4" s="5"/>
      <c r="H4" s="5"/>
      <c r="I4" s="5"/>
      <c r="J4" s="5"/>
      <c r="K4" s="1"/>
      <c r="L4" s="1"/>
      <c r="M4" s="1"/>
    </row>
    <row r="5" spans="1:13" s="3" customFormat="1" ht="15.6" x14ac:dyDescent="0.25">
      <c r="A5" s="6"/>
      <c r="B5" s="6"/>
      <c r="C5" s="7"/>
      <c r="D5" s="7"/>
      <c r="E5" s="8" t="s">
        <v>3</v>
      </c>
      <c r="F5" s="154" t="s">
        <v>4</v>
      </c>
      <c r="G5" s="154"/>
      <c r="H5" s="154"/>
      <c r="I5" s="154"/>
      <c r="J5" s="154"/>
      <c r="K5" s="154"/>
      <c r="L5" s="1"/>
      <c r="M5" s="1"/>
    </row>
    <row r="6" spans="1:13" s="3" customFormat="1" x14ac:dyDescent="0.25">
      <c r="A6" s="1"/>
      <c r="B6" s="155" t="s">
        <v>5</v>
      </c>
      <c r="C6" s="155"/>
      <c r="D6" s="155"/>
      <c r="E6" s="155"/>
      <c r="F6" s="155"/>
      <c r="G6" s="155"/>
      <c r="H6" s="155"/>
      <c r="I6" s="155"/>
      <c r="J6" s="155"/>
      <c r="K6" s="9"/>
      <c r="L6" s="9"/>
      <c r="M6" s="1"/>
    </row>
    <row r="7" spans="1:13" s="3" customFormat="1" x14ac:dyDescent="0.25">
      <c r="A7" s="1"/>
      <c r="B7" s="1"/>
      <c r="C7" s="1"/>
      <c r="D7" s="5"/>
      <c r="E7" s="1"/>
      <c r="F7" s="1"/>
      <c r="G7" s="156" t="s">
        <v>6</v>
      </c>
      <c r="H7" s="156"/>
      <c r="I7" s="157"/>
      <c r="J7" s="157"/>
      <c r="K7" s="1"/>
      <c r="L7" s="1"/>
      <c r="M7" s="1"/>
    </row>
    <row r="8" spans="1:13" s="3" customFormat="1" x14ac:dyDescent="0.25">
      <c r="A8" s="10" t="s">
        <v>7</v>
      </c>
      <c r="B8" s="143" t="s">
        <v>8</v>
      </c>
      <c r="C8" s="143"/>
      <c r="D8" s="143"/>
      <c r="E8" s="143"/>
      <c r="F8" s="143"/>
      <c r="G8" s="143"/>
      <c r="H8" s="143"/>
      <c r="I8" s="143"/>
      <c r="J8" s="143"/>
      <c r="K8" s="1"/>
      <c r="L8" s="1"/>
      <c r="M8" s="1"/>
    </row>
    <row r="9" spans="1:13" s="3" customFormat="1" ht="12.75" customHeight="1" x14ac:dyDescent="0.25">
      <c r="A9" s="4"/>
      <c r="B9" s="144" t="s">
        <v>9</v>
      </c>
      <c r="C9" s="144"/>
      <c r="D9" s="144"/>
      <c r="E9" s="144"/>
      <c r="F9" s="144"/>
      <c r="G9" s="144"/>
      <c r="H9" s="144"/>
      <c r="I9" s="144"/>
      <c r="J9" s="144"/>
      <c r="K9" s="1"/>
      <c r="L9" s="1"/>
      <c r="M9" s="1"/>
    </row>
    <row r="10" spans="1:13" s="3" customForma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s="3" customFormat="1" x14ac:dyDescent="0.25">
      <c r="A11" s="85" t="s">
        <v>85</v>
      </c>
      <c r="B11" s="85"/>
      <c r="C11" s="85"/>
      <c r="D11" s="85"/>
      <c r="E11" s="85"/>
      <c r="F11" s="85"/>
      <c r="G11" s="85"/>
      <c r="H11" s="85"/>
      <c r="I11" s="85"/>
      <c r="J11" s="85"/>
      <c r="K11" s="1"/>
      <c r="L11" s="1"/>
      <c r="M11" s="1"/>
    </row>
    <row r="12" spans="1:13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25">
      <c r="A13" s="11"/>
      <c r="B13" s="11"/>
      <c r="C13" s="11"/>
      <c r="D13" s="11"/>
      <c r="E13" s="104" t="s">
        <v>10</v>
      </c>
      <c r="F13" s="104"/>
      <c r="G13" s="104"/>
      <c r="H13" s="104"/>
      <c r="I13" s="104"/>
      <c r="J13" s="105"/>
      <c r="K13" s="105"/>
      <c r="L13" s="106">
        <f>H84/1000</f>
        <v>1073.3900000000001</v>
      </c>
      <c r="M13" s="107" t="s">
        <v>11</v>
      </c>
    </row>
    <row r="14" spans="1:13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s="3" customFormat="1" x14ac:dyDescent="0.25">
      <c r="A15" s="145" t="s">
        <v>99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3"/>
    </row>
    <row r="16" spans="1:13" s="14" customFormat="1" ht="21" customHeight="1" x14ac:dyDescent="0.25">
      <c r="A16" s="146" t="s">
        <v>13</v>
      </c>
      <c r="B16" s="149" t="s">
        <v>14</v>
      </c>
      <c r="C16" s="149" t="s">
        <v>15</v>
      </c>
      <c r="D16" s="149" t="s">
        <v>16</v>
      </c>
      <c r="E16" s="150" t="s">
        <v>17</v>
      </c>
      <c r="F16" s="151"/>
      <c r="G16" s="152"/>
      <c r="H16" s="133" t="s">
        <v>18</v>
      </c>
      <c r="I16" s="134"/>
      <c r="J16" s="134"/>
      <c r="K16" s="135"/>
      <c r="L16" s="136" t="s">
        <v>19</v>
      </c>
      <c r="M16" s="137"/>
    </row>
    <row r="17" spans="1:13" s="14" customFormat="1" ht="30.75" customHeight="1" x14ac:dyDescent="0.25">
      <c r="A17" s="147"/>
      <c r="B17" s="141"/>
      <c r="C17" s="141"/>
      <c r="D17" s="142"/>
      <c r="E17" s="15" t="s">
        <v>20</v>
      </c>
      <c r="F17" s="15" t="s">
        <v>21</v>
      </c>
      <c r="G17" s="15" t="s">
        <v>22</v>
      </c>
      <c r="H17" s="140" t="s">
        <v>20</v>
      </c>
      <c r="I17" s="140" t="s">
        <v>23</v>
      </c>
      <c r="J17" s="15" t="s">
        <v>24</v>
      </c>
      <c r="K17" s="15" t="s">
        <v>22</v>
      </c>
      <c r="L17" s="138"/>
      <c r="M17" s="139"/>
    </row>
    <row r="18" spans="1:13" s="14" customFormat="1" ht="24" customHeight="1" x14ac:dyDescent="0.25">
      <c r="A18" s="147"/>
      <c r="B18" s="141"/>
      <c r="C18" s="141"/>
      <c r="D18" s="140" t="s">
        <v>25</v>
      </c>
      <c r="E18" s="140" t="s">
        <v>23</v>
      </c>
      <c r="F18" s="140" t="s">
        <v>26</v>
      </c>
      <c r="G18" s="140" t="s">
        <v>27</v>
      </c>
      <c r="H18" s="141"/>
      <c r="I18" s="141"/>
      <c r="J18" s="140" t="s">
        <v>28</v>
      </c>
      <c r="K18" s="140" t="s">
        <v>27</v>
      </c>
      <c r="L18" s="125" t="s">
        <v>29</v>
      </c>
      <c r="M18" s="126"/>
    </row>
    <row r="19" spans="1:13" s="14" customFormat="1" ht="21.75" customHeight="1" x14ac:dyDescent="0.25">
      <c r="A19" s="148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6" t="s">
        <v>30</v>
      </c>
      <c r="M19" s="17" t="s">
        <v>31</v>
      </c>
    </row>
    <row r="20" spans="1:13" x14ac:dyDescent="0.25">
      <c r="A20" s="18">
        <v>1</v>
      </c>
      <c r="B20" s="19">
        <v>2</v>
      </c>
      <c r="C20" s="19">
        <v>3</v>
      </c>
      <c r="D20" s="19">
        <v>4</v>
      </c>
      <c r="E20" s="19">
        <v>5</v>
      </c>
      <c r="F20" s="19">
        <v>6</v>
      </c>
      <c r="G20" s="19">
        <v>7</v>
      </c>
      <c r="H20" s="19">
        <v>7</v>
      </c>
      <c r="I20" s="19">
        <v>8</v>
      </c>
      <c r="J20" s="19">
        <v>9</v>
      </c>
      <c r="K20" s="19">
        <v>11</v>
      </c>
      <c r="L20" s="19">
        <v>10</v>
      </c>
      <c r="M20" s="20">
        <v>11</v>
      </c>
    </row>
    <row r="21" spans="1:13" x14ac:dyDescent="0.25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9"/>
    </row>
    <row r="23" spans="1:13" s="27" customFormat="1" ht="39.6" x14ac:dyDescent="0.2">
      <c r="A23" s="21" t="s">
        <v>32</v>
      </c>
      <c r="B23" s="22" t="s">
        <v>33</v>
      </c>
      <c r="C23" s="23" t="s">
        <v>34</v>
      </c>
      <c r="D23" s="24">
        <v>9.66</v>
      </c>
      <c r="E23" s="25">
        <v>1904.45</v>
      </c>
      <c r="F23" s="25">
        <v>41.09</v>
      </c>
      <c r="G23" s="25">
        <v>1632.6</v>
      </c>
      <c r="H23" s="26">
        <v>18396.990000000002</v>
      </c>
      <c r="I23" s="26">
        <v>2229.14</v>
      </c>
      <c r="J23" s="25">
        <v>396.93</v>
      </c>
      <c r="K23" s="25">
        <v>15770.92</v>
      </c>
      <c r="L23" s="25">
        <v>18.170000000000002</v>
      </c>
      <c r="M23" s="25">
        <v>175.52</v>
      </c>
    </row>
    <row r="24" spans="1:13" s="27" customFormat="1" x14ac:dyDescent="0.25">
      <c r="A24" s="28"/>
      <c r="B24" s="29"/>
      <c r="C24" s="30"/>
      <c r="D24" s="31" t="s">
        <v>35</v>
      </c>
      <c r="E24" s="32">
        <v>230.76</v>
      </c>
      <c r="F24" s="32" t="s">
        <v>36</v>
      </c>
      <c r="G24" s="32" t="s">
        <v>36</v>
      </c>
      <c r="H24" s="33"/>
      <c r="I24" s="33"/>
      <c r="J24" s="33" t="s">
        <v>36</v>
      </c>
      <c r="K24" s="33"/>
      <c r="L24" s="32" t="s">
        <v>36</v>
      </c>
      <c r="M24" s="33" t="s">
        <v>36</v>
      </c>
    </row>
    <row r="25" spans="1:13" s="27" customFormat="1" ht="18" hidden="1" customHeight="1" outlineLevel="1" x14ac:dyDescent="0.25">
      <c r="A25" s="34"/>
      <c r="B25" s="35"/>
      <c r="C25" s="36" t="s">
        <v>37</v>
      </c>
      <c r="D25" s="37" t="s">
        <v>38</v>
      </c>
      <c r="E25" s="37" t="s">
        <v>39</v>
      </c>
      <c r="F25" s="37" t="s">
        <v>40</v>
      </c>
      <c r="G25" s="37" t="s">
        <v>41</v>
      </c>
      <c r="H25" s="37" t="s">
        <v>42</v>
      </c>
      <c r="I25" s="130" t="s">
        <v>43</v>
      </c>
      <c r="J25" s="131"/>
      <c r="K25" s="132"/>
      <c r="L25" s="37" t="s">
        <v>44</v>
      </c>
      <c r="M25" s="38"/>
    </row>
    <row r="26" spans="1:13" s="27" customFormat="1" hidden="1" outlineLevel="1" x14ac:dyDescent="0.25">
      <c r="A26" s="39"/>
      <c r="B26" s="35"/>
      <c r="C26" s="40" t="s">
        <v>45</v>
      </c>
      <c r="D26" s="41">
        <v>230.76</v>
      </c>
      <c r="E26" s="42">
        <v>1</v>
      </c>
      <c r="F26" s="43">
        <v>230.76</v>
      </c>
      <c r="G26" s="44">
        <v>1</v>
      </c>
      <c r="H26" s="43">
        <v>230.76</v>
      </c>
      <c r="I26" s="43">
        <v>2229.14</v>
      </c>
      <c r="J26" s="43"/>
      <c r="K26" s="43"/>
      <c r="L26" s="43">
        <v>12.7</v>
      </c>
      <c r="M26" s="45"/>
    </row>
    <row r="27" spans="1:13" s="27" customFormat="1" hidden="1" outlineLevel="1" x14ac:dyDescent="0.25">
      <c r="A27" s="39"/>
      <c r="B27" s="35"/>
      <c r="C27" s="40" t="s">
        <v>46</v>
      </c>
      <c r="D27" s="41">
        <v>41.09</v>
      </c>
      <c r="E27" s="42">
        <v>1</v>
      </c>
      <c r="F27" s="43">
        <v>41.09</v>
      </c>
      <c r="G27" s="44">
        <v>1</v>
      </c>
      <c r="H27" s="43">
        <v>41.09</v>
      </c>
      <c r="I27" s="43"/>
      <c r="J27" s="43">
        <v>396.93</v>
      </c>
      <c r="K27" s="43"/>
      <c r="L27" s="43"/>
      <c r="M27" s="45"/>
    </row>
    <row r="28" spans="1:13" s="27" customFormat="1" hidden="1" outlineLevel="1" x14ac:dyDescent="0.25">
      <c r="A28" s="39"/>
      <c r="B28" s="35"/>
      <c r="C28" s="40" t="s">
        <v>47</v>
      </c>
      <c r="D28" s="41">
        <v>1632.6</v>
      </c>
      <c r="E28" s="42">
        <v>1</v>
      </c>
      <c r="F28" s="43">
        <v>1632.6</v>
      </c>
      <c r="G28" s="44">
        <v>1</v>
      </c>
      <c r="H28" s="43">
        <v>1632.6</v>
      </c>
      <c r="I28" s="43"/>
      <c r="J28" s="43"/>
      <c r="K28" s="43">
        <v>15770.92</v>
      </c>
      <c r="L28" s="43"/>
      <c r="M28" s="45"/>
    </row>
    <row r="29" spans="1:13" s="51" customFormat="1" ht="12" collapsed="1" x14ac:dyDescent="0.25">
      <c r="A29" s="46"/>
      <c r="B29" s="47"/>
      <c r="C29" s="48" t="s">
        <v>48</v>
      </c>
      <c r="D29" s="47"/>
      <c r="E29" s="49">
        <v>230.76</v>
      </c>
      <c r="F29" s="49"/>
      <c r="G29" s="49"/>
      <c r="H29" s="49">
        <v>2229.14</v>
      </c>
      <c r="I29" s="50"/>
      <c r="J29" s="50"/>
      <c r="K29" s="50"/>
      <c r="L29" s="49"/>
      <c r="M29" s="50"/>
    </row>
    <row r="30" spans="1:13" s="51" customFormat="1" ht="12" x14ac:dyDescent="0.25">
      <c r="A30" s="46"/>
      <c r="B30" s="47"/>
      <c r="C30" s="48" t="s">
        <v>49</v>
      </c>
      <c r="D30" s="47"/>
      <c r="E30" s="49">
        <v>161.53</v>
      </c>
      <c r="F30" s="49"/>
      <c r="G30" s="49"/>
      <c r="H30" s="49">
        <v>1560.4</v>
      </c>
      <c r="I30" s="50"/>
      <c r="J30" s="50"/>
      <c r="K30" s="50"/>
      <c r="L30" s="49"/>
      <c r="M30" s="50"/>
    </row>
    <row r="31" spans="1:13" s="51" customFormat="1" ht="12" x14ac:dyDescent="0.25">
      <c r="A31" s="46"/>
      <c r="B31" s="47"/>
      <c r="C31" s="48" t="s">
        <v>50</v>
      </c>
      <c r="D31" s="47"/>
      <c r="E31" s="49"/>
      <c r="F31" s="49"/>
      <c r="G31" s="49"/>
      <c r="H31" s="49">
        <v>22186.53</v>
      </c>
      <c r="I31" s="50"/>
      <c r="J31" s="50"/>
      <c r="K31" s="50"/>
      <c r="L31" s="49"/>
      <c r="M31" s="50"/>
    </row>
    <row r="32" spans="1:13" s="27" customFormat="1" ht="39.6" x14ac:dyDescent="0.2">
      <c r="A32" s="21" t="s">
        <v>51</v>
      </c>
      <c r="B32" s="22" t="s">
        <v>52</v>
      </c>
      <c r="C32" s="23" t="s">
        <v>53</v>
      </c>
      <c r="D32" s="24">
        <v>4.0199999999999996</v>
      </c>
      <c r="E32" s="25">
        <v>12819.91</v>
      </c>
      <c r="F32" s="25">
        <v>41.54</v>
      </c>
      <c r="G32" s="25">
        <v>10790.72</v>
      </c>
      <c r="H32" s="26">
        <v>51536.04</v>
      </c>
      <c r="I32" s="26">
        <v>7990.35</v>
      </c>
      <c r="J32" s="25">
        <v>166.99</v>
      </c>
      <c r="K32" s="25">
        <v>43378.7</v>
      </c>
      <c r="L32" s="25">
        <v>166.47</v>
      </c>
      <c r="M32" s="25">
        <v>669.21</v>
      </c>
    </row>
    <row r="33" spans="1:13" s="27" customFormat="1" x14ac:dyDescent="0.25">
      <c r="A33" s="28"/>
      <c r="B33" s="29"/>
      <c r="C33" s="30"/>
      <c r="D33" s="31" t="s">
        <v>54</v>
      </c>
      <c r="E33" s="32">
        <v>1987.65</v>
      </c>
      <c r="F33" s="32">
        <v>1.2</v>
      </c>
      <c r="G33" s="32" t="s">
        <v>36</v>
      </c>
      <c r="H33" s="33"/>
      <c r="I33" s="33"/>
      <c r="J33" s="32">
        <v>4.82</v>
      </c>
      <c r="K33" s="33"/>
      <c r="L33" s="32">
        <v>0.08</v>
      </c>
      <c r="M33" s="32">
        <v>0.32</v>
      </c>
    </row>
    <row r="34" spans="1:13" s="27" customFormat="1" ht="18" hidden="1" customHeight="1" outlineLevel="1" x14ac:dyDescent="0.25">
      <c r="A34" s="34"/>
      <c r="B34" s="35"/>
      <c r="C34" s="36" t="s">
        <v>37</v>
      </c>
      <c r="D34" s="37" t="s">
        <v>38</v>
      </c>
      <c r="E34" s="37" t="s">
        <v>39</v>
      </c>
      <c r="F34" s="37" t="s">
        <v>40</v>
      </c>
      <c r="G34" s="37" t="s">
        <v>41</v>
      </c>
      <c r="H34" s="37" t="s">
        <v>42</v>
      </c>
      <c r="I34" s="130" t="s">
        <v>43</v>
      </c>
      <c r="J34" s="131"/>
      <c r="K34" s="132"/>
      <c r="L34" s="37" t="s">
        <v>44</v>
      </c>
      <c r="M34" s="38"/>
    </row>
    <row r="35" spans="1:13" s="27" customFormat="1" hidden="1" outlineLevel="1" x14ac:dyDescent="0.25">
      <c r="A35" s="39"/>
      <c r="B35" s="35"/>
      <c r="C35" s="40" t="s">
        <v>55</v>
      </c>
      <c r="D35" s="41">
        <v>1987.65</v>
      </c>
      <c r="E35" s="42">
        <v>1</v>
      </c>
      <c r="F35" s="43">
        <v>1987.65</v>
      </c>
      <c r="G35" s="44">
        <v>1</v>
      </c>
      <c r="H35" s="43">
        <v>1987.65</v>
      </c>
      <c r="I35" s="43">
        <v>7990.35</v>
      </c>
      <c r="J35" s="43"/>
      <c r="K35" s="43"/>
      <c r="L35" s="43">
        <v>11.94</v>
      </c>
      <c r="M35" s="45"/>
    </row>
    <row r="36" spans="1:13" s="27" customFormat="1" hidden="1" outlineLevel="1" x14ac:dyDescent="0.25">
      <c r="A36" s="39"/>
      <c r="B36" s="35"/>
      <c r="C36" s="40" t="s">
        <v>46</v>
      </c>
      <c r="D36" s="41">
        <v>41.54</v>
      </c>
      <c r="E36" s="42">
        <v>1</v>
      </c>
      <c r="F36" s="43">
        <v>41.54</v>
      </c>
      <c r="G36" s="44">
        <v>1</v>
      </c>
      <c r="H36" s="43">
        <v>41.54</v>
      </c>
      <c r="I36" s="43"/>
      <c r="J36" s="43">
        <v>166.99</v>
      </c>
      <c r="K36" s="43"/>
      <c r="L36" s="43"/>
      <c r="M36" s="45"/>
    </row>
    <row r="37" spans="1:13" s="27" customFormat="1" hidden="1" outlineLevel="2" x14ac:dyDescent="0.25">
      <c r="A37" s="52"/>
      <c r="B37" s="53"/>
      <c r="C37" s="54" t="s">
        <v>56</v>
      </c>
      <c r="D37" s="55">
        <v>40.340000000000003</v>
      </c>
      <c r="E37" s="56">
        <v>1</v>
      </c>
      <c r="F37" s="57">
        <v>40.340000000000003</v>
      </c>
      <c r="G37" s="58">
        <v>1</v>
      </c>
      <c r="H37" s="57">
        <v>40.340000000000003</v>
      </c>
      <c r="I37" s="57"/>
      <c r="J37" s="57">
        <v>162.16999999999999</v>
      </c>
      <c r="K37" s="57"/>
      <c r="L37" s="57"/>
      <c r="M37" s="59"/>
    </row>
    <row r="38" spans="1:13" s="27" customFormat="1" hidden="1" outlineLevel="2" x14ac:dyDescent="0.25">
      <c r="A38" s="52"/>
      <c r="B38" s="53"/>
      <c r="C38" s="54" t="s">
        <v>57</v>
      </c>
      <c r="D38" s="55">
        <v>1.2</v>
      </c>
      <c r="E38" s="56">
        <v>1</v>
      </c>
      <c r="F38" s="57">
        <v>1.2</v>
      </c>
      <c r="G38" s="58">
        <v>1</v>
      </c>
      <c r="H38" s="57">
        <v>1.2</v>
      </c>
      <c r="I38" s="57"/>
      <c r="J38" s="57">
        <v>4.82</v>
      </c>
      <c r="K38" s="57"/>
      <c r="L38" s="57">
        <v>15</v>
      </c>
      <c r="M38" s="59"/>
    </row>
    <row r="39" spans="1:13" s="27" customFormat="1" hidden="1" outlineLevel="1" x14ac:dyDescent="0.25">
      <c r="A39" s="39"/>
      <c r="B39" s="35"/>
      <c r="C39" s="40" t="s">
        <v>47</v>
      </c>
      <c r="D39" s="41">
        <v>10790.72</v>
      </c>
      <c r="E39" s="42">
        <v>1</v>
      </c>
      <c r="F39" s="43">
        <v>10790.72</v>
      </c>
      <c r="G39" s="44">
        <v>1</v>
      </c>
      <c r="H39" s="43">
        <v>10790.72</v>
      </c>
      <c r="I39" s="43"/>
      <c r="J39" s="43"/>
      <c r="K39" s="43">
        <v>43378.69</v>
      </c>
      <c r="L39" s="43"/>
      <c r="M39" s="45"/>
    </row>
    <row r="40" spans="1:13" s="51" customFormat="1" ht="12" collapsed="1" x14ac:dyDescent="0.25">
      <c r="A40" s="46"/>
      <c r="B40" s="47"/>
      <c r="C40" s="48" t="s">
        <v>58</v>
      </c>
      <c r="D40" s="47"/>
      <c r="E40" s="49">
        <v>2088.29</v>
      </c>
      <c r="F40" s="49"/>
      <c r="G40" s="49"/>
      <c r="H40" s="49">
        <v>8394.94</v>
      </c>
      <c r="I40" s="50"/>
      <c r="J40" s="50"/>
      <c r="K40" s="50"/>
      <c r="L40" s="49"/>
      <c r="M40" s="50"/>
    </row>
    <row r="41" spans="1:13" s="51" customFormat="1" ht="12" x14ac:dyDescent="0.25">
      <c r="A41" s="46"/>
      <c r="B41" s="47"/>
      <c r="C41" s="48" t="s">
        <v>59</v>
      </c>
      <c r="D41" s="47"/>
      <c r="E41" s="49">
        <v>1093.8699999999999</v>
      </c>
      <c r="F41" s="49"/>
      <c r="G41" s="49"/>
      <c r="H41" s="49">
        <v>4397.3500000000004</v>
      </c>
      <c r="I41" s="50"/>
      <c r="J41" s="50"/>
      <c r="K41" s="50"/>
      <c r="L41" s="49"/>
      <c r="M41" s="50"/>
    </row>
    <row r="42" spans="1:13" s="51" customFormat="1" ht="12" x14ac:dyDescent="0.25">
      <c r="A42" s="46"/>
      <c r="B42" s="47"/>
      <c r="C42" s="48" t="s">
        <v>50</v>
      </c>
      <c r="D42" s="47"/>
      <c r="E42" s="49"/>
      <c r="F42" s="49"/>
      <c r="G42" s="49"/>
      <c r="H42" s="49">
        <v>64328.33</v>
      </c>
      <c r="I42" s="50"/>
      <c r="J42" s="50"/>
      <c r="K42" s="50"/>
      <c r="L42" s="49"/>
      <c r="M42" s="50"/>
    </row>
    <row r="43" spans="1:13" s="27" customFormat="1" ht="26.4" x14ac:dyDescent="0.2">
      <c r="A43" s="21" t="s">
        <v>60</v>
      </c>
      <c r="B43" s="22" t="s">
        <v>61</v>
      </c>
      <c r="C43" s="23" t="s">
        <v>62</v>
      </c>
      <c r="D43" s="24">
        <v>2.7269999999999999</v>
      </c>
      <c r="E43" s="25">
        <v>3846.2</v>
      </c>
      <c r="F43" s="25">
        <v>12.94</v>
      </c>
      <c r="G43" s="25">
        <v>3598.26</v>
      </c>
      <c r="H43" s="26">
        <v>10488.59</v>
      </c>
      <c r="I43" s="26">
        <v>640.85</v>
      </c>
      <c r="J43" s="25">
        <v>35.29</v>
      </c>
      <c r="K43" s="25">
        <v>9812.4500000000007</v>
      </c>
      <c r="L43" s="25">
        <v>21.19</v>
      </c>
      <c r="M43" s="25">
        <v>57.79</v>
      </c>
    </row>
    <row r="44" spans="1:13" s="27" customFormat="1" x14ac:dyDescent="0.25">
      <c r="A44" s="28"/>
      <c r="B44" s="29"/>
      <c r="C44" s="30"/>
      <c r="D44" s="60" t="s">
        <v>63</v>
      </c>
      <c r="E44" s="32">
        <v>235</v>
      </c>
      <c r="F44" s="32">
        <v>0.6</v>
      </c>
      <c r="G44" s="32" t="s">
        <v>36</v>
      </c>
      <c r="H44" s="33"/>
      <c r="I44" s="33"/>
      <c r="J44" s="32">
        <v>1.64</v>
      </c>
      <c r="K44" s="33"/>
      <c r="L44" s="32">
        <v>0.04</v>
      </c>
      <c r="M44" s="32">
        <v>0.11</v>
      </c>
    </row>
    <row r="45" spans="1:13" s="27" customFormat="1" ht="18" hidden="1" customHeight="1" outlineLevel="1" x14ac:dyDescent="0.25">
      <c r="A45" s="34"/>
      <c r="B45" s="35"/>
      <c r="C45" s="36" t="s">
        <v>37</v>
      </c>
      <c r="D45" s="37" t="s">
        <v>38</v>
      </c>
      <c r="E45" s="37" t="s">
        <v>39</v>
      </c>
      <c r="F45" s="37" t="s">
        <v>40</v>
      </c>
      <c r="G45" s="37" t="s">
        <v>41</v>
      </c>
      <c r="H45" s="37" t="s">
        <v>42</v>
      </c>
      <c r="I45" s="130" t="s">
        <v>43</v>
      </c>
      <c r="J45" s="131"/>
      <c r="K45" s="132"/>
      <c r="L45" s="37" t="s">
        <v>44</v>
      </c>
      <c r="M45" s="38"/>
    </row>
    <row r="46" spans="1:13" s="27" customFormat="1" hidden="1" outlineLevel="1" x14ac:dyDescent="0.25">
      <c r="A46" s="39"/>
      <c r="B46" s="35"/>
      <c r="C46" s="40" t="s">
        <v>64</v>
      </c>
      <c r="D46" s="41">
        <v>235</v>
      </c>
      <c r="E46" s="42">
        <v>1</v>
      </c>
      <c r="F46" s="43">
        <v>235</v>
      </c>
      <c r="G46" s="44">
        <v>1</v>
      </c>
      <c r="H46" s="43">
        <v>235</v>
      </c>
      <c r="I46" s="43">
        <v>640.85</v>
      </c>
      <c r="J46" s="43"/>
      <c r="K46" s="43"/>
      <c r="L46" s="43">
        <v>11.09</v>
      </c>
      <c r="M46" s="45"/>
    </row>
    <row r="47" spans="1:13" s="27" customFormat="1" hidden="1" outlineLevel="1" x14ac:dyDescent="0.25">
      <c r="A47" s="39"/>
      <c r="B47" s="35"/>
      <c r="C47" s="40" t="s">
        <v>46</v>
      </c>
      <c r="D47" s="41">
        <v>12.94</v>
      </c>
      <c r="E47" s="42">
        <v>1</v>
      </c>
      <c r="F47" s="43">
        <v>12.94</v>
      </c>
      <c r="G47" s="44">
        <v>1</v>
      </c>
      <c r="H47" s="43">
        <v>12.94</v>
      </c>
      <c r="I47" s="43"/>
      <c r="J47" s="43">
        <v>35.29</v>
      </c>
      <c r="K47" s="43"/>
      <c r="L47" s="43"/>
      <c r="M47" s="45"/>
    </row>
    <row r="48" spans="1:13" s="27" customFormat="1" hidden="1" outlineLevel="2" x14ac:dyDescent="0.25">
      <c r="A48" s="52"/>
      <c r="B48" s="53"/>
      <c r="C48" s="54" t="s">
        <v>56</v>
      </c>
      <c r="D48" s="55">
        <v>12.34</v>
      </c>
      <c r="E48" s="56">
        <v>1</v>
      </c>
      <c r="F48" s="57">
        <v>12.34</v>
      </c>
      <c r="G48" s="58">
        <v>1</v>
      </c>
      <c r="H48" s="57">
        <v>12.34</v>
      </c>
      <c r="I48" s="57"/>
      <c r="J48" s="57">
        <v>33.65</v>
      </c>
      <c r="K48" s="57"/>
      <c r="L48" s="57"/>
      <c r="M48" s="59"/>
    </row>
    <row r="49" spans="1:13" s="27" customFormat="1" hidden="1" outlineLevel="2" x14ac:dyDescent="0.25">
      <c r="A49" s="52"/>
      <c r="B49" s="53"/>
      <c r="C49" s="54" t="s">
        <v>57</v>
      </c>
      <c r="D49" s="55">
        <v>0.6</v>
      </c>
      <c r="E49" s="56">
        <v>1</v>
      </c>
      <c r="F49" s="57">
        <v>0.6</v>
      </c>
      <c r="G49" s="58">
        <v>1</v>
      </c>
      <c r="H49" s="57">
        <v>0.6</v>
      </c>
      <c r="I49" s="57"/>
      <c r="J49" s="57">
        <v>1.64</v>
      </c>
      <c r="K49" s="57"/>
      <c r="L49" s="57">
        <v>15</v>
      </c>
      <c r="M49" s="59"/>
    </row>
    <row r="50" spans="1:13" s="27" customFormat="1" hidden="1" outlineLevel="1" x14ac:dyDescent="0.25">
      <c r="A50" s="39"/>
      <c r="B50" s="35"/>
      <c r="C50" s="40" t="s">
        <v>47</v>
      </c>
      <c r="D50" s="41">
        <v>3598.26</v>
      </c>
      <c r="E50" s="42">
        <v>1</v>
      </c>
      <c r="F50" s="43">
        <v>3598.26</v>
      </c>
      <c r="G50" s="44">
        <v>1</v>
      </c>
      <c r="H50" s="43">
        <v>3598.26</v>
      </c>
      <c r="I50" s="43"/>
      <c r="J50" s="43"/>
      <c r="K50" s="43">
        <v>9812.4599999999991</v>
      </c>
      <c r="L50" s="43"/>
      <c r="M50" s="45"/>
    </row>
    <row r="51" spans="1:13" s="51" customFormat="1" ht="12" collapsed="1" x14ac:dyDescent="0.25">
      <c r="A51" s="46"/>
      <c r="B51" s="47"/>
      <c r="C51" s="48" t="s">
        <v>65</v>
      </c>
      <c r="D51" s="47"/>
      <c r="E51" s="49">
        <v>278.01</v>
      </c>
      <c r="F51" s="49"/>
      <c r="G51" s="49"/>
      <c r="H51" s="49">
        <v>758.13</v>
      </c>
      <c r="I51" s="50"/>
      <c r="J51" s="50"/>
      <c r="K51" s="50"/>
      <c r="L51" s="49"/>
      <c r="M51" s="50"/>
    </row>
    <row r="52" spans="1:13" s="51" customFormat="1" ht="12" x14ac:dyDescent="0.25">
      <c r="A52" s="46"/>
      <c r="B52" s="47"/>
      <c r="C52" s="48" t="s">
        <v>66</v>
      </c>
      <c r="D52" s="47"/>
      <c r="E52" s="49">
        <v>148.43</v>
      </c>
      <c r="F52" s="49"/>
      <c r="G52" s="49"/>
      <c r="H52" s="49">
        <v>404.76</v>
      </c>
      <c r="I52" s="50"/>
      <c r="J52" s="50"/>
      <c r="K52" s="50"/>
      <c r="L52" s="49"/>
      <c r="M52" s="50"/>
    </row>
    <row r="53" spans="1:13" s="51" customFormat="1" ht="12" x14ac:dyDescent="0.25">
      <c r="A53" s="46"/>
      <c r="B53" s="47"/>
      <c r="C53" s="48" t="s">
        <v>50</v>
      </c>
      <c r="D53" s="47"/>
      <c r="E53" s="49"/>
      <c r="F53" s="49"/>
      <c r="G53" s="49"/>
      <c r="H53" s="49">
        <v>11651.48</v>
      </c>
      <c r="I53" s="50"/>
      <c r="J53" s="50"/>
      <c r="K53" s="50"/>
      <c r="L53" s="49"/>
      <c r="M53" s="50"/>
    </row>
    <row r="54" spans="1:13" s="27" customFormat="1" ht="26.4" x14ac:dyDescent="0.2">
      <c r="A54" s="21" t="s">
        <v>67</v>
      </c>
      <c r="B54" s="22" t="s">
        <v>68</v>
      </c>
      <c r="C54" s="23" t="s">
        <v>69</v>
      </c>
      <c r="D54" s="24">
        <v>272.7</v>
      </c>
      <c r="E54" s="25">
        <v>200.83</v>
      </c>
      <c r="F54" s="25" t="s">
        <v>36</v>
      </c>
      <c r="G54" s="25">
        <v>200.83</v>
      </c>
      <c r="H54" s="26">
        <v>54766.34</v>
      </c>
      <c r="I54" s="61" t="s">
        <v>36</v>
      </c>
      <c r="J54" s="62" t="s">
        <v>36</v>
      </c>
      <c r="K54" s="25">
        <v>54766.34</v>
      </c>
      <c r="L54" s="25" t="s">
        <v>36</v>
      </c>
      <c r="M54" s="62" t="s">
        <v>36</v>
      </c>
    </row>
    <row r="55" spans="1:13" s="27" customFormat="1" ht="13.8" thickBot="1" x14ac:dyDescent="0.3">
      <c r="A55" s="28"/>
      <c r="B55" s="29"/>
      <c r="C55" s="30"/>
      <c r="D55" s="60" t="s">
        <v>70</v>
      </c>
      <c r="E55" s="32" t="s">
        <v>36</v>
      </c>
      <c r="F55" s="32" t="s">
        <v>36</v>
      </c>
      <c r="G55" s="32" t="s">
        <v>36</v>
      </c>
      <c r="H55" s="33"/>
      <c r="I55" s="33"/>
      <c r="J55" s="33" t="s">
        <v>36</v>
      </c>
      <c r="K55" s="33"/>
      <c r="L55" s="32" t="s">
        <v>36</v>
      </c>
      <c r="M55" s="33" t="s">
        <v>36</v>
      </c>
    </row>
    <row r="56" spans="1:13" s="27" customFormat="1" ht="18" hidden="1" customHeight="1" outlineLevel="1" x14ac:dyDescent="0.25">
      <c r="A56" s="34"/>
      <c r="B56" s="35"/>
      <c r="C56" s="36" t="s">
        <v>37</v>
      </c>
      <c r="D56" s="37" t="s">
        <v>38</v>
      </c>
      <c r="E56" s="37" t="s">
        <v>39</v>
      </c>
      <c r="F56" s="37" t="s">
        <v>40</v>
      </c>
      <c r="G56" s="37" t="s">
        <v>41</v>
      </c>
      <c r="H56" s="37" t="s">
        <v>42</v>
      </c>
      <c r="I56" s="130" t="s">
        <v>43</v>
      </c>
      <c r="J56" s="131"/>
      <c r="K56" s="132"/>
      <c r="L56" s="37" t="s">
        <v>44</v>
      </c>
      <c r="M56" s="38"/>
    </row>
    <row r="57" spans="1:13" s="27" customFormat="1" ht="13.8" hidden="1" outlineLevel="1" thickBot="1" x14ac:dyDescent="0.3">
      <c r="A57" s="39"/>
      <c r="B57" s="35"/>
      <c r="C57" s="40" t="s">
        <v>71</v>
      </c>
      <c r="D57" s="41">
        <v>200.83</v>
      </c>
      <c r="E57" s="42">
        <v>1</v>
      </c>
      <c r="F57" s="43">
        <v>200.83</v>
      </c>
      <c r="G57" s="44">
        <v>1</v>
      </c>
      <c r="H57" s="43">
        <v>200.83</v>
      </c>
      <c r="I57" s="43"/>
      <c r="J57" s="43"/>
      <c r="K57" s="43">
        <v>54766.34</v>
      </c>
      <c r="L57" s="43"/>
      <c r="M57" s="45"/>
    </row>
    <row r="58" spans="1:13" s="3" customFormat="1" ht="13.8" collapsed="1" thickTop="1" x14ac:dyDescent="0.25">
      <c r="A58" s="63"/>
      <c r="B58" s="121"/>
      <c r="C58" s="123" t="s">
        <v>72</v>
      </c>
      <c r="D58" s="64" t="s">
        <v>12</v>
      </c>
      <c r="E58" s="65"/>
      <c r="F58" s="65"/>
      <c r="G58" s="65"/>
      <c r="H58" s="66">
        <v>135187.95000000001</v>
      </c>
      <c r="I58" s="66">
        <v>10860.34</v>
      </c>
      <c r="J58" s="65">
        <v>599.21</v>
      </c>
      <c r="K58" s="65">
        <v>123728.4</v>
      </c>
      <c r="L58" s="65"/>
      <c r="M58" s="65">
        <v>902.52</v>
      </c>
    </row>
    <row r="59" spans="1:13" s="3" customFormat="1" x14ac:dyDescent="0.25">
      <c r="A59" s="67"/>
      <c r="B59" s="122"/>
      <c r="C59" s="124"/>
      <c r="D59" s="68" t="s">
        <v>12</v>
      </c>
      <c r="E59" s="69"/>
      <c r="F59" s="69"/>
      <c r="G59" s="69"/>
      <c r="H59" s="70"/>
      <c r="I59" s="70"/>
      <c r="J59" s="69">
        <v>6.46</v>
      </c>
      <c r="K59" s="70"/>
      <c r="L59" s="69"/>
      <c r="M59" s="69">
        <v>0.43</v>
      </c>
    </row>
    <row r="60" spans="1:13" s="3" customFormat="1" x14ac:dyDescent="0.25">
      <c r="A60" s="71"/>
      <c r="B60" s="72"/>
      <c r="C60" s="73"/>
      <c r="D60" s="74"/>
      <c r="E60" s="75"/>
      <c r="F60" s="75"/>
      <c r="G60" s="75"/>
      <c r="H60" s="76"/>
      <c r="I60" s="76"/>
      <c r="J60" s="76"/>
      <c r="K60" s="76"/>
      <c r="L60" s="76"/>
      <c r="M60" s="77"/>
    </row>
    <row r="61" spans="1:13" s="3" customFormat="1" x14ac:dyDescent="0.25">
      <c r="A61" s="78"/>
      <c r="B61" s="119" t="s">
        <v>73</v>
      </c>
      <c r="C61" s="120"/>
      <c r="D61" s="79" t="s">
        <v>12</v>
      </c>
      <c r="E61" s="80"/>
      <c r="F61" s="80"/>
      <c r="G61" s="80"/>
      <c r="H61" s="81">
        <v>135187.95000000001</v>
      </c>
      <c r="I61" s="82"/>
      <c r="J61" s="82"/>
      <c r="K61" s="80"/>
      <c r="L61" s="80"/>
      <c r="M61" s="82"/>
    </row>
    <row r="62" spans="1:13" s="3" customFormat="1" x14ac:dyDescent="0.25">
      <c r="A62" s="78"/>
      <c r="B62" s="119" t="s">
        <v>74</v>
      </c>
      <c r="C62" s="120"/>
      <c r="D62" s="79" t="s">
        <v>12</v>
      </c>
      <c r="E62" s="80"/>
      <c r="F62" s="80"/>
      <c r="G62" s="80"/>
      <c r="H62" s="81">
        <v>68962.070000000007</v>
      </c>
      <c r="I62" s="82"/>
      <c r="J62" s="82"/>
      <c r="K62" s="80"/>
      <c r="L62" s="80"/>
      <c r="M62" s="82"/>
    </row>
    <row r="63" spans="1:13" s="3" customFormat="1" x14ac:dyDescent="0.25">
      <c r="A63" s="78"/>
      <c r="B63" s="119" t="s">
        <v>75</v>
      </c>
      <c r="C63" s="120"/>
      <c r="D63" s="79" t="s">
        <v>12</v>
      </c>
      <c r="E63" s="80"/>
      <c r="F63" s="80"/>
      <c r="G63" s="80"/>
      <c r="H63" s="81">
        <v>7742.7</v>
      </c>
      <c r="I63" s="82"/>
      <c r="J63" s="82"/>
      <c r="K63" s="80"/>
      <c r="L63" s="80"/>
      <c r="M63" s="82"/>
    </row>
    <row r="64" spans="1:13" s="3" customFormat="1" x14ac:dyDescent="0.25">
      <c r="A64" s="78"/>
      <c r="B64" s="119" t="s">
        <v>76</v>
      </c>
      <c r="C64" s="120"/>
      <c r="D64" s="79" t="s">
        <v>12</v>
      </c>
      <c r="E64" s="80"/>
      <c r="F64" s="80"/>
      <c r="G64" s="80"/>
      <c r="H64" s="82"/>
      <c r="I64" s="81">
        <v>10866.8</v>
      </c>
      <c r="J64" s="82"/>
      <c r="K64" s="80"/>
      <c r="L64" s="80"/>
      <c r="M64" s="82"/>
    </row>
    <row r="65" spans="1:16" s="3" customFormat="1" x14ac:dyDescent="0.25">
      <c r="A65" s="78"/>
      <c r="B65" s="119" t="s">
        <v>77</v>
      </c>
      <c r="C65" s="120"/>
      <c r="D65" s="79" t="s">
        <v>12</v>
      </c>
      <c r="E65" s="80"/>
      <c r="F65" s="80"/>
      <c r="G65" s="80"/>
      <c r="H65" s="81">
        <v>54766.34</v>
      </c>
      <c r="I65" s="82"/>
      <c r="J65" s="82"/>
      <c r="K65" s="80"/>
      <c r="L65" s="80"/>
      <c r="M65" s="82"/>
    </row>
    <row r="66" spans="1:16" s="3" customFormat="1" x14ac:dyDescent="0.25">
      <c r="A66" s="78"/>
      <c r="B66" s="83"/>
      <c r="C66" s="84" t="s">
        <v>78</v>
      </c>
      <c r="D66" s="79" t="s">
        <v>12</v>
      </c>
      <c r="E66" s="80"/>
      <c r="F66" s="80"/>
      <c r="G66" s="80"/>
      <c r="H66" s="81">
        <v>11382.21</v>
      </c>
      <c r="I66" s="82"/>
      <c r="J66" s="82"/>
      <c r="K66" s="80"/>
      <c r="L66" s="80"/>
      <c r="M66" s="82"/>
    </row>
    <row r="67" spans="1:16" s="3" customFormat="1" x14ac:dyDescent="0.25">
      <c r="A67" s="78"/>
      <c r="B67" s="83"/>
      <c r="C67" s="84" t="s">
        <v>79</v>
      </c>
      <c r="D67" s="79" t="s">
        <v>12</v>
      </c>
      <c r="E67" s="80"/>
      <c r="F67" s="80"/>
      <c r="G67" s="80"/>
      <c r="H67" s="81">
        <v>6362.51</v>
      </c>
      <c r="I67" s="82"/>
      <c r="J67" s="82"/>
      <c r="K67" s="80"/>
      <c r="L67" s="80"/>
      <c r="M67" s="82"/>
    </row>
    <row r="68" spans="1:16" s="3" customFormat="1" x14ac:dyDescent="0.25">
      <c r="A68" s="78"/>
      <c r="B68" s="119" t="s">
        <v>80</v>
      </c>
      <c r="C68" s="120"/>
      <c r="D68" s="79" t="s">
        <v>12</v>
      </c>
      <c r="E68" s="80"/>
      <c r="F68" s="80"/>
      <c r="G68" s="80"/>
      <c r="H68" s="81">
        <v>152932.67000000001</v>
      </c>
      <c r="I68" s="82"/>
      <c r="J68" s="82"/>
      <c r="K68" s="80"/>
      <c r="L68" s="80"/>
      <c r="M68" s="82"/>
    </row>
    <row r="69" spans="1:16" s="3" customFormat="1" x14ac:dyDescent="0.25">
      <c r="A69" s="78"/>
      <c r="B69" s="83"/>
      <c r="C69" s="84" t="s">
        <v>81</v>
      </c>
      <c r="D69" s="79" t="s">
        <v>82</v>
      </c>
      <c r="E69" s="80"/>
      <c r="F69" s="80"/>
      <c r="G69" s="80"/>
      <c r="H69" s="82"/>
      <c r="I69" s="82"/>
      <c r="J69" s="82"/>
      <c r="K69" s="80"/>
      <c r="L69" s="80"/>
      <c r="M69" s="81">
        <v>902.95</v>
      </c>
    </row>
    <row r="70" spans="1:16" s="3" customFormat="1" x14ac:dyDescent="0.25">
      <c r="A70" s="78"/>
      <c r="B70" s="83"/>
      <c r="C70" s="84" t="s">
        <v>83</v>
      </c>
      <c r="D70" s="79" t="s">
        <v>12</v>
      </c>
      <c r="E70" s="80"/>
      <c r="F70" s="80"/>
      <c r="G70" s="80"/>
      <c r="H70" s="82"/>
      <c r="I70" s="81">
        <v>10866.8</v>
      </c>
      <c r="J70" s="82"/>
      <c r="K70" s="80"/>
      <c r="L70" s="80"/>
      <c r="M70" s="82"/>
    </row>
    <row r="71" spans="1:16" s="3" customFormat="1" x14ac:dyDescent="0.25">
      <c r="A71" s="78"/>
      <c r="B71" s="83"/>
      <c r="C71" s="84" t="s">
        <v>84</v>
      </c>
      <c r="D71" s="79" t="s">
        <v>12</v>
      </c>
      <c r="E71" s="80"/>
      <c r="F71" s="80"/>
      <c r="G71" s="80"/>
      <c r="H71" s="81">
        <v>152932.67000000001</v>
      </c>
      <c r="I71" s="82"/>
      <c r="J71" s="82"/>
      <c r="K71" s="80"/>
      <c r="L71" s="80"/>
      <c r="M71" s="82"/>
    </row>
    <row r="72" spans="1:16" s="3" customFormat="1" x14ac:dyDescent="0.25">
      <c r="A72" s="78"/>
      <c r="B72" s="83"/>
      <c r="C72" s="84" t="s">
        <v>81</v>
      </c>
      <c r="D72" s="79" t="s">
        <v>82</v>
      </c>
      <c r="E72" s="80"/>
      <c r="F72" s="80"/>
      <c r="G72" s="80"/>
      <c r="H72" s="82"/>
      <c r="I72" s="82"/>
      <c r="J72" s="82"/>
      <c r="K72" s="80"/>
      <c r="L72" s="80"/>
      <c r="M72" s="81">
        <v>902.95</v>
      </c>
    </row>
    <row r="73" spans="1:16" s="3" customFormat="1" x14ac:dyDescent="0.25">
      <c r="A73" s="78"/>
      <c r="B73" s="83"/>
      <c r="C73" s="84" t="s">
        <v>83</v>
      </c>
      <c r="D73" s="79" t="s">
        <v>12</v>
      </c>
      <c r="E73" s="80"/>
      <c r="F73" s="80"/>
      <c r="G73" s="80"/>
      <c r="H73" s="82"/>
      <c r="I73" s="81">
        <v>10866.8</v>
      </c>
      <c r="J73" s="82"/>
      <c r="K73" s="80"/>
      <c r="L73" s="80"/>
      <c r="M73" s="100"/>
    </row>
    <row r="74" spans="1:16" x14ac:dyDescent="0.25">
      <c r="A74" s="111" t="s">
        <v>86</v>
      </c>
      <c r="B74" s="112"/>
      <c r="C74" s="112"/>
      <c r="D74" s="112"/>
      <c r="E74" s="113"/>
      <c r="F74" s="86"/>
      <c r="G74" s="87">
        <f>G71</f>
        <v>0</v>
      </c>
      <c r="H74" s="103">
        <f>H71</f>
        <v>152932.67000000001</v>
      </c>
      <c r="I74" s="88"/>
      <c r="J74" s="89"/>
      <c r="K74" s="89"/>
      <c r="L74" s="89"/>
      <c r="M74" s="89"/>
      <c r="N74" s="90"/>
      <c r="O74" s="90"/>
      <c r="P74" s="90"/>
    </row>
    <row r="75" spans="1:16" x14ac:dyDescent="0.25">
      <c r="A75" s="108" t="s">
        <v>87</v>
      </c>
      <c r="B75" s="109"/>
      <c r="C75" s="109"/>
      <c r="D75" s="109"/>
      <c r="E75" s="110"/>
      <c r="F75" s="91">
        <v>2.4799999999999999E-2</v>
      </c>
      <c r="G75" s="87">
        <f>G74*F75</f>
        <v>0</v>
      </c>
      <c r="H75" s="102">
        <f>H74*F75</f>
        <v>3792.73</v>
      </c>
      <c r="I75" s="88"/>
      <c r="J75" s="89"/>
      <c r="K75" s="89"/>
      <c r="L75" s="89"/>
      <c r="M75" s="89"/>
      <c r="N75" s="90"/>
      <c r="O75" s="90"/>
      <c r="P75" s="90"/>
    </row>
    <row r="76" spans="1:16" x14ac:dyDescent="0.25">
      <c r="A76" s="108" t="s">
        <v>88</v>
      </c>
      <c r="B76" s="109"/>
      <c r="C76" s="109"/>
      <c r="D76" s="109"/>
      <c r="E76" s="110"/>
      <c r="F76" s="92"/>
      <c r="G76" s="87">
        <f>G74+G75</f>
        <v>0</v>
      </c>
      <c r="H76" s="102">
        <f>H74+H75</f>
        <v>156725.4</v>
      </c>
      <c r="I76" s="88"/>
      <c r="J76" s="89"/>
      <c r="K76" s="89"/>
      <c r="L76" s="89"/>
      <c r="M76" s="89"/>
      <c r="N76" s="90"/>
      <c r="O76" s="90"/>
      <c r="P76" s="90"/>
    </row>
    <row r="77" spans="1:16" x14ac:dyDescent="0.25">
      <c r="A77" s="108" t="s">
        <v>89</v>
      </c>
      <c r="B77" s="109"/>
      <c r="C77" s="109"/>
      <c r="D77" s="109"/>
      <c r="E77" s="110"/>
      <c r="F77" s="91">
        <v>2.1600000000000001E-2</v>
      </c>
      <c r="G77" s="87">
        <f>G76*F77</f>
        <v>0</v>
      </c>
      <c r="H77" s="102">
        <f>H76*F77</f>
        <v>3385.27</v>
      </c>
      <c r="I77" s="88"/>
      <c r="J77" s="89"/>
      <c r="K77" s="89"/>
      <c r="L77" s="89"/>
      <c r="M77" s="89"/>
      <c r="N77" s="90"/>
      <c r="O77" s="90"/>
      <c r="P77" s="90"/>
    </row>
    <row r="78" spans="1:16" x14ac:dyDescent="0.25">
      <c r="A78" s="108" t="s">
        <v>90</v>
      </c>
      <c r="B78" s="109"/>
      <c r="C78" s="109"/>
      <c r="D78" s="109"/>
      <c r="E78" s="110"/>
      <c r="F78" s="92"/>
      <c r="G78" s="87">
        <f>G76+G77</f>
        <v>0</v>
      </c>
      <c r="H78" s="102">
        <f>H76+H77</f>
        <v>160110.67000000001</v>
      </c>
      <c r="I78" s="88"/>
      <c r="J78" s="89"/>
      <c r="K78" s="89"/>
      <c r="L78" s="89"/>
      <c r="M78" s="89"/>
      <c r="N78" s="90"/>
      <c r="O78" s="90"/>
      <c r="P78" s="90"/>
    </row>
    <row r="79" spans="1:16" x14ac:dyDescent="0.25">
      <c r="A79" s="108" t="s">
        <v>91</v>
      </c>
      <c r="B79" s="109"/>
      <c r="C79" s="109"/>
      <c r="D79" s="109"/>
      <c r="E79" s="110"/>
      <c r="F79" s="93">
        <v>0.02</v>
      </c>
      <c r="G79" s="87">
        <f>G78*F79</f>
        <v>0</v>
      </c>
      <c r="H79" s="102">
        <f>H78*F79</f>
        <v>3202.21</v>
      </c>
      <c r="I79" s="89"/>
      <c r="J79" s="89"/>
      <c r="K79" s="89"/>
      <c r="L79" s="89"/>
      <c r="M79" s="89"/>
      <c r="N79" s="90"/>
      <c r="O79" s="90"/>
      <c r="P79" s="90"/>
    </row>
    <row r="80" spans="1:16" x14ac:dyDescent="0.25">
      <c r="A80" s="108" t="s">
        <v>92</v>
      </c>
      <c r="B80" s="109"/>
      <c r="C80" s="109"/>
      <c r="D80" s="109"/>
      <c r="E80" s="110"/>
      <c r="F80" s="92"/>
      <c r="G80" s="87">
        <f>G78+G79</f>
        <v>0</v>
      </c>
      <c r="H80" s="102">
        <f>H78+H79</f>
        <v>163312.88</v>
      </c>
      <c r="I80" s="89"/>
      <c r="J80" s="89"/>
      <c r="K80" s="89"/>
      <c r="L80" s="89"/>
      <c r="M80" s="89"/>
      <c r="N80" s="90"/>
      <c r="O80" s="90"/>
      <c r="P80" s="90"/>
    </row>
    <row r="81" spans="1:18" x14ac:dyDescent="0.25">
      <c r="A81" s="108" t="s">
        <v>93</v>
      </c>
      <c r="B81" s="109"/>
      <c r="C81" s="109"/>
      <c r="D81" s="109"/>
      <c r="E81" s="110"/>
      <c r="F81" s="92">
        <v>5.57</v>
      </c>
      <c r="G81" s="87">
        <f>G80*F81</f>
        <v>0</v>
      </c>
      <c r="H81" s="102">
        <f>H80*F81</f>
        <v>909652.74</v>
      </c>
      <c r="I81" s="89"/>
      <c r="J81" s="89"/>
      <c r="K81" s="89"/>
      <c r="L81" s="89"/>
      <c r="M81" s="89"/>
      <c r="N81" s="90"/>
      <c r="O81" s="90"/>
      <c r="P81" s="90"/>
    </row>
    <row r="82" spans="1:18" x14ac:dyDescent="0.25">
      <c r="A82" s="116" t="s">
        <v>94</v>
      </c>
      <c r="B82" s="117"/>
      <c r="C82" s="117"/>
      <c r="D82" s="117"/>
      <c r="E82" s="118"/>
      <c r="F82" s="94"/>
      <c r="G82" s="87">
        <f>G81</f>
        <v>0</v>
      </c>
      <c r="H82" s="103">
        <f>H81</f>
        <v>909652.74</v>
      </c>
      <c r="I82" s="95"/>
      <c r="J82" s="95"/>
      <c r="K82" s="95"/>
      <c r="L82" s="95"/>
      <c r="M82" s="95"/>
      <c r="N82" s="96"/>
      <c r="O82" s="96"/>
      <c r="P82" s="96"/>
    </row>
    <row r="83" spans="1:18" x14ac:dyDescent="0.25">
      <c r="A83" s="108" t="s">
        <v>95</v>
      </c>
      <c r="B83" s="109"/>
      <c r="C83" s="109"/>
      <c r="D83" s="109"/>
      <c r="E83" s="110"/>
      <c r="F83" s="93">
        <v>0.18</v>
      </c>
      <c r="G83" s="87">
        <f>G82*F83</f>
        <v>0</v>
      </c>
      <c r="H83" s="102">
        <f>H82*F83</f>
        <v>163737.49</v>
      </c>
      <c r="I83" s="89"/>
      <c r="J83" s="89"/>
      <c r="K83" s="89"/>
      <c r="L83" s="89"/>
      <c r="M83" s="101"/>
      <c r="N83" s="97"/>
      <c r="O83" s="97"/>
      <c r="P83" s="97"/>
      <c r="Q83" s="98"/>
      <c r="R83" s="99"/>
    </row>
    <row r="84" spans="1:18" x14ac:dyDescent="0.25">
      <c r="A84" s="111" t="s">
        <v>96</v>
      </c>
      <c r="B84" s="112"/>
      <c r="C84" s="112"/>
      <c r="D84" s="112"/>
      <c r="E84" s="113"/>
      <c r="F84" s="92"/>
      <c r="G84" s="87">
        <f>G82+G83</f>
        <v>0</v>
      </c>
      <c r="H84" s="103">
        <f>H82+H83</f>
        <v>1073390.23</v>
      </c>
      <c r="I84" s="89"/>
      <c r="J84" s="89"/>
      <c r="K84" s="89"/>
      <c r="L84" s="89"/>
      <c r="M84" s="101"/>
      <c r="N84" s="97"/>
      <c r="O84" s="97"/>
      <c r="P84" s="97"/>
      <c r="Q84" s="98"/>
      <c r="R84" s="90"/>
    </row>
    <row r="85" spans="1:18" ht="37.799999999999997" customHeight="1" x14ac:dyDescent="0.25"/>
    <row r="87" spans="1:18" x14ac:dyDescent="0.25">
      <c r="B87" s="114" t="s">
        <v>97</v>
      </c>
      <c r="C87" s="115"/>
    </row>
    <row r="88" spans="1:18" ht="27.6" customHeight="1" x14ac:dyDescent="0.25">
      <c r="B88" s="114" t="s">
        <v>98</v>
      </c>
      <c r="C88" s="115"/>
    </row>
  </sheetData>
  <mergeCells count="51">
    <mergeCell ref="B2:J2"/>
    <mergeCell ref="B3:J3"/>
    <mergeCell ref="F5:K5"/>
    <mergeCell ref="B6:J6"/>
    <mergeCell ref="G7:H7"/>
    <mergeCell ref="I7:J7"/>
    <mergeCell ref="B8:J8"/>
    <mergeCell ref="B9:J9"/>
    <mergeCell ref="A15:L15"/>
    <mergeCell ref="A16:A19"/>
    <mergeCell ref="B16:B19"/>
    <mergeCell ref="C16:C19"/>
    <mergeCell ref="D16:D17"/>
    <mergeCell ref="E16:G16"/>
    <mergeCell ref="H16:K16"/>
    <mergeCell ref="L16:M17"/>
    <mergeCell ref="H17:H19"/>
    <mergeCell ref="I17:I19"/>
    <mergeCell ref="D18:D19"/>
    <mergeCell ref="E18:E19"/>
    <mergeCell ref="F18:F19"/>
    <mergeCell ref="G18:G19"/>
    <mergeCell ref="J18:J19"/>
    <mergeCell ref="K18:K19"/>
    <mergeCell ref="B64:C64"/>
    <mergeCell ref="L18:M18"/>
    <mergeCell ref="A21:M21"/>
    <mergeCell ref="I25:K25"/>
    <mergeCell ref="I34:K34"/>
    <mergeCell ref="I45:K45"/>
    <mergeCell ref="I56:K56"/>
    <mergeCell ref="B58:B59"/>
    <mergeCell ref="C58:C59"/>
    <mergeCell ref="B61:C61"/>
    <mergeCell ref="B62:C62"/>
    <mergeCell ref="B63:C63"/>
    <mergeCell ref="B65:C65"/>
    <mergeCell ref="B68:C68"/>
    <mergeCell ref="A74:E74"/>
    <mergeCell ref="A75:E75"/>
    <mergeCell ref="A76:E76"/>
    <mergeCell ref="A83:E83"/>
    <mergeCell ref="A84:E84"/>
    <mergeCell ref="B87:C87"/>
    <mergeCell ref="B88:C88"/>
    <mergeCell ref="A77:E77"/>
    <mergeCell ref="A78:E78"/>
    <mergeCell ref="A79:E79"/>
    <mergeCell ref="A80:E80"/>
    <mergeCell ref="A81:E81"/>
    <mergeCell ref="A82:E8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0" fitToHeight="10000" orientation="portrait" r:id="rId1"/>
  <headerFooter>
    <oddHeader>&amp;L&amp;9Программный комплекс АВС-4 (редакция 4.4)&amp;C&amp;P&amp;R3020</oddHeader>
    <oddFooter>&amp;CСтраниц -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hx_abc4</vt:lpstr>
      <vt:lpstr>Excel_BuiltIn_Print_Titles_1</vt:lpstr>
      <vt:lpstr>hx_abc4!Заголовки_для_печати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Иванов</cp:lastModifiedBy>
  <cp:lastPrinted>2013-03-18T06:25:16Z</cp:lastPrinted>
  <dcterms:created xsi:type="dcterms:W3CDTF">2008-02-01T08:57:11Z</dcterms:created>
  <dcterms:modified xsi:type="dcterms:W3CDTF">2013-03-18T12:09:59Z</dcterms:modified>
</cp:coreProperties>
</file>