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8560" windowHeight="11835"/>
  </bookViews>
  <sheets>
    <sheet name="См Расчет № 5" sheetId="1" r:id="rId1"/>
  </sheets>
  <externalReferences>
    <externalReference r:id="rId2"/>
  </externalReferences>
  <definedNames>
    <definedName name="_xlnm.Print_Area" localSheetId="0">'См Расчет № 5'!$A$1:$G$48</definedName>
  </definedNames>
  <calcPr calcId="124519"/>
</workbook>
</file>

<file path=xl/calcChain.xml><?xml version="1.0" encoding="utf-8"?>
<calcChain xmlns="http://schemas.openxmlformats.org/spreadsheetml/2006/main">
  <c r="D37" i="1"/>
  <c r="G23"/>
  <c r="G21"/>
  <c r="E26" s="1"/>
  <c r="E28" l="1"/>
  <c r="G28" s="1"/>
  <c r="G26"/>
  <c r="E32" s="1"/>
  <c r="G32" s="1"/>
  <c r="G35" l="1"/>
  <c r="G36" s="1"/>
  <c r="G37" s="1"/>
</calcChain>
</file>

<file path=xl/sharedStrings.xml><?xml version="1.0" encoding="utf-8"?>
<sst xmlns="http://schemas.openxmlformats.org/spreadsheetml/2006/main" count="44" uniqueCount="43">
  <si>
    <t>Сметный расчет № 5.</t>
  </si>
  <si>
    <t>на инженерно-геодезические изыскания</t>
  </si>
  <si>
    <t>по объекту строительства</t>
  </si>
  <si>
    <t xml:space="preserve">Сметный расчет составлен по Справочнику базовых цен на инженерно-геодезические </t>
  </si>
  <si>
    <t>изыскания для строительства, 2004 г.</t>
  </si>
  <si>
    <t>№</t>
  </si>
  <si>
    <t xml:space="preserve">№№ частей, глав, таблиц, параграфов и пунктов указаний к разделу или главе Справочника базовых цен на инженерно-геодезические  изыскания для строительства.  
Москва 2004 г. </t>
  </si>
  <si>
    <t>п/п</t>
  </si>
  <si>
    <t xml:space="preserve">Характеристика предприятия, </t>
  </si>
  <si>
    <t xml:space="preserve">Стоимость, </t>
  </si>
  <si>
    <t>Кол-во</t>
  </si>
  <si>
    <t>Сумма</t>
  </si>
  <si>
    <t xml:space="preserve">здания, сооружения </t>
  </si>
  <si>
    <t>руб.</t>
  </si>
  <si>
    <t>или виды работ</t>
  </si>
  <si>
    <t>Комплексные инженерно-геодезические</t>
  </si>
  <si>
    <t>Табл.9  § 5</t>
  </si>
  <si>
    <t>изыскания на застроенной территории</t>
  </si>
  <si>
    <t>в М 1:500, 41 объект</t>
  </si>
  <si>
    <t>табл.9. Прим4.к=</t>
  </si>
  <si>
    <t>табл.10 § 1 к=</t>
  </si>
  <si>
    <t>1,2</t>
  </si>
  <si>
    <t>ОУ п. 15 "а" к=</t>
  </si>
  <si>
    <t>ОУ п. 15 "д" к=</t>
  </si>
  <si>
    <t>Расходы по внутреннему транспорту</t>
  </si>
  <si>
    <t>при  расстоянии  до 5 км</t>
  </si>
  <si>
    <t xml:space="preserve">              ОУ п.10 табл.4, §1</t>
  </si>
  <si>
    <t>Расходы по внешнему транспорту,при.</t>
  </si>
  <si>
    <t xml:space="preserve">              ОУ п.10 табл.5, §3</t>
  </si>
  <si>
    <t xml:space="preserve">расстоянии проезда и перевозок </t>
  </si>
  <si>
    <t>свыше 100 до 300 км</t>
  </si>
  <si>
    <t>Расходы по организации и ликвидации</t>
  </si>
  <si>
    <t>Общие указания п. 13</t>
  </si>
  <si>
    <t>инженерно-геодезических изысканий</t>
  </si>
  <si>
    <t>Итого по смете в ценах 2001г.</t>
  </si>
  <si>
    <t>ИТОГО в базисном уровне цен (на 01.01.2000 г.)</t>
  </si>
  <si>
    <t>Коэфф.пересчёта изыскательских работ из цен по состоянию на 01.01.2000г. к ценам по состоянию на 01.01.2001г.(Согласно письмам Госстроя №АШ-9/10 от 04.01.2001г и №АШ-3412/10 от 07.10.1999г)</t>
  </si>
  <si>
    <t>Итого с учётом понижающего коэффициента</t>
  </si>
  <si>
    <t xml:space="preserve"> Коэффициент повторяемости работ по  объектам</t>
  </si>
  <si>
    <t>Проверил:</t>
  </si>
  <si>
    <t>«Строительство сети  цифрового наземного телевизионного вещания»</t>
  </si>
  <si>
    <t>пол.  2432*1,2*1,2*41*1,5</t>
  </si>
  <si>
    <t>кам. 589*1,1*1,2*41*1,5</t>
  </si>
</sst>
</file>

<file path=xl/styles.xml><?xml version="1.0" encoding="utf-8"?>
<styleSheet xmlns="http://schemas.openxmlformats.org/spreadsheetml/2006/main">
  <numFmts count="4">
    <numFmt numFmtId="164" formatCode="#,##0_р_."/>
    <numFmt numFmtId="165" formatCode="0.0"/>
    <numFmt numFmtId="166" formatCode="_-* #,##0\ _р_._-;\-* #,##0\ _р_._-;_-* &quot;-&quot;\ _р_._-;_-@_-"/>
    <numFmt numFmtId="167" formatCode="_-* #,##0.00\ _р_._-;\-* #,##0.00\ _р_._-;_-* &quot;-&quot;??\ _р_._-;_-@_-"/>
  </numFmts>
  <fonts count="37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sz val="11"/>
      <name val="Arial Cyr"/>
      <family val="2"/>
      <charset val="204"/>
    </font>
    <font>
      <b/>
      <sz val="10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0"/>
      <name val="Arial Cyr"/>
      <family val="2"/>
      <charset val="204"/>
    </font>
    <font>
      <sz val="11"/>
      <color indexed="10"/>
      <name val="Arial Cyr"/>
      <family val="2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29">
    <xf numFmtId="0" fontId="0" fillId="0" borderId="0"/>
    <xf numFmtId="0" fontId="5" fillId="0" borderId="0"/>
    <xf numFmtId="0" fontId="8" fillId="0" borderId="0"/>
    <xf numFmtId="0" fontId="8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0" fillId="0" borderId="21">
      <alignment horizont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20" fillId="7" borderId="42" applyNumberFormat="0" applyAlignment="0" applyProtection="0"/>
    <xf numFmtId="0" fontId="20" fillId="7" borderId="42" applyNumberFormat="0" applyAlignment="0" applyProtection="0"/>
    <xf numFmtId="0" fontId="20" fillId="7" borderId="42" applyNumberFormat="0" applyAlignment="0" applyProtection="0"/>
    <xf numFmtId="0" fontId="20" fillId="7" borderId="42" applyNumberFormat="0" applyAlignment="0" applyProtection="0"/>
    <xf numFmtId="0" fontId="20" fillId="7" borderId="42" applyNumberFormat="0" applyAlignment="0" applyProtection="0"/>
    <xf numFmtId="0" fontId="20" fillId="7" borderId="42" applyNumberFormat="0" applyAlignment="0" applyProtection="0"/>
    <xf numFmtId="0" fontId="20" fillId="7" borderId="42" applyNumberFormat="0" applyAlignment="0" applyProtection="0"/>
    <xf numFmtId="0" fontId="20" fillId="7" borderId="42" applyNumberFormat="0" applyAlignment="0" applyProtection="0"/>
    <xf numFmtId="0" fontId="10" fillId="0" borderId="21">
      <alignment horizontal="center"/>
    </xf>
    <xf numFmtId="0" fontId="10" fillId="0" borderId="0">
      <alignment vertical="top"/>
    </xf>
    <xf numFmtId="0" fontId="21" fillId="20" borderId="43" applyNumberFormat="0" applyAlignment="0" applyProtection="0"/>
    <xf numFmtId="0" fontId="21" fillId="20" borderId="43" applyNumberFormat="0" applyAlignment="0" applyProtection="0"/>
    <xf numFmtId="0" fontId="21" fillId="20" borderId="43" applyNumberFormat="0" applyAlignment="0" applyProtection="0"/>
    <xf numFmtId="0" fontId="21" fillId="20" borderId="43" applyNumberFormat="0" applyAlignment="0" applyProtection="0"/>
    <xf numFmtId="0" fontId="21" fillId="20" borderId="43" applyNumberFormat="0" applyAlignment="0" applyProtection="0"/>
    <xf numFmtId="0" fontId="21" fillId="20" borderId="43" applyNumberFormat="0" applyAlignment="0" applyProtection="0"/>
    <xf numFmtId="0" fontId="21" fillId="20" borderId="43" applyNumberFormat="0" applyAlignment="0" applyProtection="0"/>
    <xf numFmtId="0" fontId="21" fillId="20" borderId="43" applyNumberFormat="0" applyAlignment="0" applyProtection="0"/>
    <xf numFmtId="0" fontId="22" fillId="20" borderId="42" applyNumberFormat="0" applyAlignment="0" applyProtection="0"/>
    <xf numFmtId="0" fontId="22" fillId="20" borderId="42" applyNumberFormat="0" applyAlignment="0" applyProtection="0"/>
    <xf numFmtId="0" fontId="22" fillId="20" borderId="42" applyNumberFormat="0" applyAlignment="0" applyProtection="0"/>
    <xf numFmtId="0" fontId="22" fillId="20" borderId="42" applyNumberFormat="0" applyAlignment="0" applyProtection="0"/>
    <xf numFmtId="0" fontId="22" fillId="20" borderId="42" applyNumberFormat="0" applyAlignment="0" applyProtection="0"/>
    <xf numFmtId="0" fontId="22" fillId="20" borderId="42" applyNumberFormat="0" applyAlignment="0" applyProtection="0"/>
    <xf numFmtId="0" fontId="22" fillId="20" borderId="42" applyNumberFormat="0" applyAlignment="0" applyProtection="0"/>
    <xf numFmtId="0" fontId="22" fillId="20" borderId="42" applyNumberFormat="0" applyAlignment="0" applyProtection="0"/>
    <xf numFmtId="0" fontId="23" fillId="0" borderId="44" applyNumberFormat="0" applyFill="0" applyAlignment="0" applyProtection="0"/>
    <xf numFmtId="0" fontId="23" fillId="0" borderId="44" applyNumberFormat="0" applyFill="0" applyAlignment="0" applyProtection="0"/>
    <xf numFmtId="0" fontId="23" fillId="0" borderId="44" applyNumberFormat="0" applyFill="0" applyAlignment="0" applyProtection="0"/>
    <xf numFmtId="0" fontId="23" fillId="0" borderId="44" applyNumberFormat="0" applyFill="0" applyAlignment="0" applyProtection="0"/>
    <xf numFmtId="0" fontId="23" fillId="0" borderId="44" applyNumberFormat="0" applyFill="0" applyAlignment="0" applyProtection="0"/>
    <xf numFmtId="0" fontId="23" fillId="0" borderId="44" applyNumberFormat="0" applyFill="0" applyAlignment="0" applyProtection="0"/>
    <xf numFmtId="0" fontId="23" fillId="0" borderId="44" applyNumberFormat="0" applyFill="0" applyAlignment="0" applyProtection="0"/>
    <xf numFmtId="0" fontId="23" fillId="0" borderId="44" applyNumberFormat="0" applyFill="0" applyAlignment="0" applyProtection="0"/>
    <xf numFmtId="0" fontId="24" fillId="0" borderId="45" applyNumberFormat="0" applyFill="0" applyAlignment="0" applyProtection="0"/>
    <xf numFmtId="0" fontId="24" fillId="0" borderId="45" applyNumberFormat="0" applyFill="0" applyAlignment="0" applyProtection="0"/>
    <xf numFmtId="0" fontId="24" fillId="0" borderId="45" applyNumberFormat="0" applyFill="0" applyAlignment="0" applyProtection="0"/>
    <xf numFmtId="0" fontId="24" fillId="0" borderId="45" applyNumberFormat="0" applyFill="0" applyAlignment="0" applyProtection="0"/>
    <xf numFmtId="0" fontId="24" fillId="0" borderId="45" applyNumberFormat="0" applyFill="0" applyAlignment="0" applyProtection="0"/>
    <xf numFmtId="0" fontId="24" fillId="0" borderId="45" applyNumberFormat="0" applyFill="0" applyAlignment="0" applyProtection="0"/>
    <xf numFmtId="0" fontId="24" fillId="0" borderId="45" applyNumberFormat="0" applyFill="0" applyAlignment="0" applyProtection="0"/>
    <xf numFmtId="0" fontId="24" fillId="0" borderId="45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47" applyNumberFormat="0" applyFill="0" applyAlignment="0" applyProtection="0"/>
    <xf numFmtId="0" fontId="26" fillId="0" borderId="47" applyNumberFormat="0" applyFill="0" applyAlignment="0" applyProtection="0"/>
    <xf numFmtId="0" fontId="26" fillId="0" borderId="47" applyNumberFormat="0" applyFill="0" applyAlignment="0" applyProtection="0"/>
    <xf numFmtId="0" fontId="26" fillId="0" borderId="47" applyNumberFormat="0" applyFill="0" applyAlignment="0" applyProtection="0"/>
    <xf numFmtId="0" fontId="26" fillId="0" borderId="47" applyNumberFormat="0" applyFill="0" applyAlignment="0" applyProtection="0"/>
    <xf numFmtId="0" fontId="26" fillId="0" borderId="47" applyNumberFormat="0" applyFill="0" applyAlignment="0" applyProtection="0"/>
    <xf numFmtId="0" fontId="26" fillId="0" borderId="47" applyNumberFormat="0" applyFill="0" applyAlignment="0" applyProtection="0"/>
    <xf numFmtId="0" fontId="26" fillId="0" borderId="47" applyNumberFormat="0" applyFill="0" applyAlignment="0" applyProtection="0"/>
    <xf numFmtId="0" fontId="10" fillId="0" borderId="0">
      <alignment horizontal="right" vertical="top" wrapText="1"/>
    </xf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7" fillId="21" borderId="48" applyNumberFormat="0" applyAlignment="0" applyProtection="0"/>
    <xf numFmtId="0" fontId="27" fillId="21" borderId="48" applyNumberFormat="0" applyAlignment="0" applyProtection="0"/>
    <xf numFmtId="0" fontId="27" fillId="21" borderId="48" applyNumberFormat="0" applyAlignment="0" applyProtection="0"/>
    <xf numFmtId="0" fontId="27" fillId="21" borderId="48" applyNumberFormat="0" applyAlignment="0" applyProtection="0"/>
    <xf numFmtId="0" fontId="27" fillId="21" borderId="48" applyNumberFormat="0" applyAlignment="0" applyProtection="0"/>
    <xf numFmtId="0" fontId="27" fillId="21" borderId="48" applyNumberFormat="0" applyAlignment="0" applyProtection="0"/>
    <xf numFmtId="0" fontId="27" fillId="21" borderId="48" applyNumberFormat="0" applyAlignment="0" applyProtection="0"/>
    <xf numFmtId="0" fontId="27" fillId="21" borderId="48" applyNumberFormat="0" applyAlignment="0" applyProtection="0"/>
    <xf numFmtId="0" fontId="10" fillId="0" borderId="21">
      <alignment horizontal="center" wrapText="1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1" fillId="0" borderId="0"/>
    <xf numFmtId="0" fontId="8" fillId="0" borderId="0"/>
    <xf numFmtId="0" fontId="10" fillId="0" borderId="0"/>
    <xf numFmtId="0" fontId="10" fillId="0" borderId="21">
      <alignment horizontal="center" wrapText="1"/>
    </xf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" fillId="23" borderId="49" applyNumberFormat="0" applyFont="0" applyAlignment="0" applyProtection="0"/>
    <xf numFmtId="0" fontId="8" fillId="23" borderId="49" applyNumberFormat="0" applyFont="0" applyAlignment="0" applyProtection="0"/>
    <xf numFmtId="0" fontId="8" fillId="23" borderId="49" applyNumberFormat="0" applyFont="0" applyAlignment="0" applyProtection="0"/>
    <xf numFmtId="0" fontId="8" fillId="23" borderId="49" applyNumberFormat="0" applyFont="0" applyAlignment="0" applyProtection="0"/>
    <xf numFmtId="0" fontId="8" fillId="23" borderId="49" applyNumberFormat="0" applyFont="0" applyAlignment="0" applyProtection="0"/>
    <xf numFmtId="0" fontId="8" fillId="23" borderId="49" applyNumberFormat="0" applyFont="0" applyAlignment="0" applyProtection="0"/>
    <xf numFmtId="0" fontId="8" fillId="23" borderId="49" applyNumberFormat="0" applyFont="0" applyAlignment="0" applyProtection="0"/>
    <xf numFmtId="0" fontId="8" fillId="23" borderId="49" applyNumberFormat="0" applyFont="0" applyAlignment="0" applyProtection="0"/>
    <xf numFmtId="0" fontId="10" fillId="0" borderId="21">
      <alignment horizontal="center"/>
    </xf>
    <xf numFmtId="0" fontId="10" fillId="0" borderId="21">
      <alignment horizontal="center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0" borderId="50" applyNumberFormat="0" applyFill="0" applyAlignment="0" applyProtection="0"/>
    <xf numFmtId="0" fontId="33" fillId="0" borderId="50" applyNumberFormat="0" applyFill="0" applyAlignment="0" applyProtection="0"/>
    <xf numFmtId="0" fontId="33" fillId="0" borderId="50" applyNumberFormat="0" applyFill="0" applyAlignment="0" applyProtection="0"/>
    <xf numFmtId="0" fontId="33" fillId="0" borderId="50" applyNumberFormat="0" applyFill="0" applyAlignment="0" applyProtection="0"/>
    <xf numFmtId="0" fontId="33" fillId="0" borderId="50" applyNumberFormat="0" applyFill="0" applyAlignment="0" applyProtection="0"/>
    <xf numFmtId="0" fontId="33" fillId="0" borderId="50" applyNumberFormat="0" applyFill="0" applyAlignment="0" applyProtection="0"/>
    <xf numFmtId="0" fontId="33" fillId="0" borderId="50" applyNumberFormat="0" applyFill="0" applyAlignment="0" applyProtection="0"/>
    <xf numFmtId="0" fontId="33" fillId="0" borderId="50" applyNumberFormat="0" applyFill="0" applyAlignment="0" applyProtection="0"/>
    <xf numFmtId="0" fontId="34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" fillId="0" borderId="0">
      <alignment horizontal="center"/>
    </xf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10" fillId="0" borderId="0">
      <alignment horizontal="left" vertical="top"/>
    </xf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10" fillId="0" borderId="0"/>
  </cellStyleXfs>
  <cellXfs count="137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4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3" xfId="0" applyFont="1" applyBorder="1"/>
    <xf numFmtId="1" fontId="10" fillId="0" borderId="1" xfId="0" applyNumberFormat="1" applyFont="1" applyBorder="1"/>
    <xf numFmtId="0" fontId="10" fillId="0" borderId="0" xfId="0" applyFont="1"/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wrapText="1"/>
    </xf>
    <xf numFmtId="1" fontId="9" fillId="0" borderId="5" xfId="0" applyNumberFormat="1" applyFont="1" applyBorder="1" applyAlignment="1">
      <alignment horizontal="center"/>
    </xf>
    <xf numFmtId="0" fontId="10" fillId="0" borderId="5" xfId="0" applyFont="1" applyBorder="1"/>
    <xf numFmtId="1" fontId="9" fillId="0" borderId="5" xfId="0" applyNumberFormat="1" applyFont="1" applyBorder="1"/>
    <xf numFmtId="0" fontId="10" fillId="0" borderId="8" xfId="0" applyFont="1" applyBorder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6" xfId="0" applyFont="1" applyBorder="1"/>
    <xf numFmtId="1" fontId="10" fillId="0" borderId="8" xfId="0" applyNumberFormat="1" applyFont="1" applyBorder="1"/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1" fontId="11" fillId="0" borderId="12" xfId="0" applyNumberFormat="1" applyFont="1" applyBorder="1" applyAlignment="1">
      <alignment horizontal="center"/>
    </xf>
    <xf numFmtId="1" fontId="11" fillId="0" borderId="13" xfId="0" applyNumberFormat="1" applyFont="1" applyBorder="1" applyAlignment="1">
      <alignment horizontal="center"/>
    </xf>
    <xf numFmtId="0" fontId="12" fillId="0" borderId="0" xfId="0" applyFont="1"/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0" fontId="11" fillId="0" borderId="17" xfId="0" applyFont="1" applyBorder="1" applyAlignment="1">
      <alignment horizontal="right"/>
    </xf>
    <xf numFmtId="0" fontId="11" fillId="0" borderId="17" xfId="0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3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1" fillId="0" borderId="21" xfId="0" applyFont="1" applyBorder="1" applyAlignment="1">
      <alignment horizontal="right"/>
    </xf>
    <xf numFmtId="0" fontId="11" fillId="0" borderId="21" xfId="0" applyFont="1" applyBorder="1" applyAlignment="1"/>
    <xf numFmtId="0" fontId="11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left"/>
    </xf>
    <xf numFmtId="0" fontId="11" fillId="0" borderId="22" xfId="0" applyFont="1" applyBorder="1" applyAlignment="1">
      <alignment horizontal="left"/>
    </xf>
    <xf numFmtId="164" fontId="11" fillId="0" borderId="22" xfId="0" applyNumberFormat="1" applyFont="1" applyBorder="1" applyAlignment="1">
      <alignment horizontal="left"/>
    </xf>
    <xf numFmtId="165" fontId="11" fillId="0" borderId="21" xfId="0" applyNumberFormat="1" applyFont="1" applyBorder="1" applyAlignment="1">
      <alignment horizontal="center"/>
    </xf>
    <xf numFmtId="164" fontId="11" fillId="0" borderId="22" xfId="0" applyNumberFormat="1" applyFont="1" applyBorder="1" applyAlignment="1"/>
    <xf numFmtId="0" fontId="12" fillId="0" borderId="0" xfId="0" applyFont="1" applyAlignment="1">
      <alignment horizontal="center"/>
    </xf>
    <xf numFmtId="49" fontId="11" fillId="0" borderId="21" xfId="0" applyNumberFormat="1" applyFont="1" applyBorder="1" applyAlignment="1">
      <alignment horizontal="left"/>
    </xf>
    <xf numFmtId="164" fontId="11" fillId="0" borderId="21" xfId="0" applyNumberFormat="1" applyFont="1" applyBorder="1" applyAlignment="1">
      <alignment horizontal="center"/>
    </xf>
    <xf numFmtId="2" fontId="11" fillId="0" borderId="21" xfId="0" applyNumberFormat="1" applyFont="1" applyBorder="1" applyAlignment="1">
      <alignment horizontal="center"/>
    </xf>
    <xf numFmtId="164" fontId="11" fillId="0" borderId="22" xfId="0" applyNumberFormat="1" applyFont="1" applyBorder="1" applyAlignment="1">
      <alignment horizontal="center"/>
    </xf>
    <xf numFmtId="164" fontId="12" fillId="0" borderId="0" xfId="0" applyNumberFormat="1" applyFont="1"/>
    <xf numFmtId="0" fontId="11" fillId="0" borderId="1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23" xfId="0" applyFont="1" applyBorder="1" applyAlignment="1">
      <alignment horizontal="left"/>
    </xf>
    <xf numFmtId="0" fontId="11" fillId="0" borderId="24" xfId="0" applyFont="1" applyBorder="1" applyAlignment="1">
      <alignment horizontal="right"/>
    </xf>
    <xf numFmtId="0" fontId="11" fillId="0" borderId="24" xfId="0" applyFont="1" applyBorder="1" applyAlignment="1">
      <alignment horizontal="left"/>
    </xf>
    <xf numFmtId="164" fontId="11" fillId="0" borderId="24" xfId="0" applyNumberFormat="1" applyFont="1" applyBorder="1" applyAlignment="1">
      <alignment horizontal="center"/>
    </xf>
    <xf numFmtId="1" fontId="11" fillId="0" borderId="24" xfId="0" applyNumberFormat="1" applyFont="1" applyBorder="1" applyAlignment="1">
      <alignment horizontal="center"/>
    </xf>
    <xf numFmtId="164" fontId="11" fillId="0" borderId="25" xfId="0" applyNumberFormat="1" applyFont="1" applyBorder="1" applyAlignment="1">
      <alignment horizontal="center"/>
    </xf>
    <xf numFmtId="49" fontId="12" fillId="0" borderId="0" xfId="0" applyNumberFormat="1" applyFont="1"/>
    <xf numFmtId="164" fontId="11" fillId="0" borderId="17" xfId="0" applyNumberFormat="1" applyFont="1" applyBorder="1" applyAlignment="1">
      <alignment horizontal="center"/>
    </xf>
    <xf numFmtId="1" fontId="11" fillId="0" borderId="17" xfId="0" applyNumberFormat="1" applyFont="1" applyBorder="1" applyAlignment="1">
      <alignment horizontal="center"/>
    </xf>
    <xf numFmtId="164" fontId="11" fillId="0" borderId="18" xfId="0" applyNumberFormat="1" applyFont="1" applyBorder="1" applyAlignment="1">
      <alignment horizontal="center"/>
    </xf>
    <xf numFmtId="0" fontId="11" fillId="0" borderId="21" xfId="0" applyFont="1" applyBorder="1"/>
    <xf numFmtId="10" fontId="11" fillId="0" borderId="21" xfId="0" applyNumberFormat="1" applyFont="1" applyBorder="1" applyAlignment="1">
      <alignment horizontal="center"/>
    </xf>
    <xf numFmtId="1" fontId="11" fillId="0" borderId="21" xfId="0" applyNumberFormat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left"/>
    </xf>
    <xf numFmtId="0" fontId="11" fillId="0" borderId="28" xfId="0" applyFont="1" applyBorder="1" applyAlignment="1">
      <alignment horizontal="right"/>
    </xf>
    <xf numFmtId="0" fontId="11" fillId="0" borderId="28" xfId="0" applyFont="1" applyBorder="1" applyAlignment="1">
      <alignment horizontal="center"/>
    </xf>
    <xf numFmtId="164" fontId="11" fillId="0" borderId="28" xfId="0" applyNumberFormat="1" applyFont="1" applyBorder="1" applyAlignment="1">
      <alignment horizontal="center"/>
    </xf>
    <xf numFmtId="1" fontId="11" fillId="0" borderId="28" xfId="0" applyNumberFormat="1" applyFont="1" applyBorder="1" applyAlignment="1">
      <alignment horizontal="center"/>
    </xf>
    <xf numFmtId="164" fontId="11" fillId="0" borderId="29" xfId="0" applyNumberFormat="1" applyFont="1" applyBorder="1" applyAlignment="1">
      <alignment horizontal="center"/>
    </xf>
    <xf numFmtId="0" fontId="11" fillId="0" borderId="16" xfId="0" applyFont="1" applyBorder="1"/>
    <xf numFmtId="0" fontId="11" fillId="0" borderId="17" xfId="0" applyFont="1" applyBorder="1"/>
    <xf numFmtId="10" fontId="11" fillId="0" borderId="17" xfId="0" applyNumberFormat="1" applyFont="1" applyBorder="1" applyAlignment="1">
      <alignment horizontal="center"/>
    </xf>
    <xf numFmtId="1" fontId="11" fillId="0" borderId="17" xfId="0" applyNumberFormat="1" applyFont="1" applyBorder="1"/>
    <xf numFmtId="0" fontId="14" fillId="0" borderId="0" xfId="0" applyFont="1"/>
    <xf numFmtId="0" fontId="11" fillId="0" borderId="20" xfId="0" applyFont="1" applyBorder="1"/>
    <xf numFmtId="0" fontId="15" fillId="0" borderId="0" xfId="0" applyFont="1"/>
    <xf numFmtId="0" fontId="16" fillId="0" borderId="0" xfId="0" applyFont="1"/>
    <xf numFmtId="3" fontId="0" fillId="0" borderId="0" xfId="0" applyNumberFormat="1"/>
    <xf numFmtId="0" fontId="14" fillId="0" borderId="30" xfId="0" applyFont="1" applyBorder="1" applyAlignment="1">
      <alignment horizontal="left"/>
    </xf>
    <xf numFmtId="0" fontId="11" fillId="0" borderId="31" xfId="0" applyFont="1" applyFill="1" applyBorder="1"/>
    <xf numFmtId="10" fontId="0" fillId="0" borderId="0" xfId="0" applyNumberFormat="1"/>
    <xf numFmtId="0" fontId="0" fillId="0" borderId="0" xfId="0" applyBorder="1"/>
    <xf numFmtId="1" fontId="11" fillId="0" borderId="21" xfId="0" applyNumberFormat="1" applyFont="1" applyBorder="1"/>
    <xf numFmtId="0" fontId="11" fillId="0" borderId="26" xfId="0" applyFont="1" applyBorder="1"/>
    <xf numFmtId="0" fontId="11" fillId="0" borderId="27" xfId="0" applyFont="1" applyFill="1" applyBorder="1"/>
    <xf numFmtId="0" fontId="11" fillId="0" borderId="28" xfId="0" applyFont="1" applyBorder="1"/>
    <xf numFmtId="0" fontId="11" fillId="0" borderId="12" xfId="0" applyFont="1" applyBorder="1"/>
    <xf numFmtId="0" fontId="11" fillId="0" borderId="32" xfId="0" applyFont="1" applyBorder="1"/>
    <xf numFmtId="0" fontId="13" fillId="0" borderId="33" xfId="0" applyFont="1" applyBorder="1" applyAlignment="1">
      <alignment horizontal="right"/>
    </xf>
    <xf numFmtId="0" fontId="13" fillId="0" borderId="34" xfId="0" applyFont="1" applyBorder="1" applyAlignment="1">
      <alignment horizontal="right"/>
    </xf>
    <xf numFmtId="0" fontId="13" fillId="0" borderId="32" xfId="0" applyFont="1" applyBorder="1" applyAlignment="1">
      <alignment horizontal="right"/>
    </xf>
    <xf numFmtId="164" fontId="13" fillId="0" borderId="35" xfId="0" applyNumberFormat="1" applyFont="1" applyBorder="1" applyAlignment="1">
      <alignment horizontal="center"/>
    </xf>
    <xf numFmtId="0" fontId="3" fillId="0" borderId="1" xfId="0" applyFont="1" applyBorder="1"/>
    <xf numFmtId="0" fontId="4" fillId="0" borderId="36" xfId="2" applyFont="1" applyBorder="1" applyAlignment="1">
      <alignment horizontal="left" vertical="center" wrapText="1"/>
    </xf>
    <xf numFmtId="0" fontId="3" fillId="0" borderId="37" xfId="3" applyFont="1" applyBorder="1" applyAlignment="1">
      <alignment vertical="distributed"/>
    </xf>
    <xf numFmtId="0" fontId="7" fillId="0" borderId="38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39" xfId="3" applyFont="1" applyBorder="1" applyAlignment="1">
      <alignment horizontal="center" vertical="center" wrapText="1"/>
    </xf>
    <xf numFmtId="4" fontId="4" fillId="0" borderId="40" xfId="2" applyNumberFormat="1" applyFont="1" applyBorder="1" applyAlignment="1">
      <alignment horizontal="center" vertical="center"/>
    </xf>
    <xf numFmtId="0" fontId="3" fillId="0" borderId="14" xfId="0" applyFont="1" applyBorder="1"/>
    <xf numFmtId="2" fontId="4" fillId="0" borderId="41" xfId="0" applyNumberFormat="1" applyFont="1" applyBorder="1" applyAlignment="1">
      <alignment horizontal="distributed" vertical="distributed"/>
    </xf>
    <xf numFmtId="2" fontId="3" fillId="0" borderId="41" xfId="0" applyNumberFormat="1" applyFont="1" applyBorder="1" applyAlignment="1">
      <alignment horizontal="distributed" vertical="distributed"/>
    </xf>
    <xf numFmtId="2" fontId="3" fillId="0" borderId="34" xfId="0" applyNumberFormat="1" applyFont="1" applyBorder="1" applyAlignment="1">
      <alignment horizontal="center" vertical="top"/>
    </xf>
    <xf numFmtId="2" fontId="3" fillId="0" borderId="32" xfId="0" applyNumberFormat="1" applyFont="1" applyBorder="1" applyAlignment="1">
      <alignment horizontal="center" vertical="top"/>
    </xf>
    <xf numFmtId="4" fontId="4" fillId="0" borderId="35" xfId="0" applyNumberFormat="1" applyFont="1" applyFill="1" applyBorder="1" applyAlignment="1" applyProtection="1">
      <alignment horizontal="center" vertical="top"/>
    </xf>
    <xf numFmtId="0" fontId="3" fillId="0" borderId="0" xfId="0" applyFont="1" applyFill="1"/>
    <xf numFmtId="0" fontId="10" fillId="0" borderId="0" xfId="2" applyFont="1" applyAlignment="1">
      <alignment horizontal="center" vertical="top"/>
    </xf>
    <xf numFmtId="0" fontId="10" fillId="0" borderId="0" xfId="2" applyFont="1" applyAlignment="1">
      <alignment vertical="top"/>
    </xf>
    <xf numFmtId="0" fontId="17" fillId="0" borderId="0" xfId="2" applyFont="1" applyAlignment="1">
      <alignment horizontal="right" vertical="center" wrapText="1"/>
    </xf>
    <xf numFmtId="0" fontId="17" fillId="0" borderId="0" xfId="2" applyFont="1" applyBorder="1" applyAlignment="1">
      <alignment horizontal="center" vertical="center" wrapText="1"/>
    </xf>
    <xf numFmtId="4" fontId="10" fillId="0" borderId="0" xfId="2" applyNumberFormat="1" applyFont="1" applyBorder="1" applyAlignment="1">
      <alignment vertical="top"/>
    </xf>
    <xf numFmtId="0" fontId="10" fillId="0" borderId="0" xfId="2" applyFont="1" applyBorder="1" applyAlignment="1">
      <alignment vertical="top"/>
    </xf>
    <xf numFmtId="0" fontId="18" fillId="0" borderId="0" xfId="0" applyNumberFormat="1" applyFont="1" applyAlignment="1">
      <alignment horizontal="center" vertical="top"/>
    </xf>
    <xf numFmtId="4" fontId="10" fillId="0" borderId="0" xfId="2" applyNumberFormat="1" applyFont="1" applyAlignment="1">
      <alignment horizontal="center" vertical="top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164" fontId="11" fillId="0" borderId="0" xfId="0" applyNumberFormat="1" applyFont="1" applyFill="1"/>
    <xf numFmtId="0" fontId="0" fillId="0" borderId="0" xfId="0" applyFill="1"/>
    <xf numFmtId="0" fontId="14" fillId="0" borderId="0" xfId="0" applyFont="1" applyFill="1" applyAlignment="1">
      <alignment horizontal="center"/>
    </xf>
    <xf numFmtId="0" fontId="14" fillId="0" borderId="0" xfId="0" applyFont="1" applyFill="1"/>
    <xf numFmtId="164" fontId="14" fillId="0" borderId="0" xfId="0" applyNumberFormat="1" applyFont="1" applyFill="1"/>
    <xf numFmtId="1" fontId="0" fillId="0" borderId="0" xfId="0" applyNumberFormat="1"/>
  </cellXfs>
  <cellStyles count="429">
    <cellStyle name="20% - Акцент1 2" xfId="4"/>
    <cellStyle name="20% - Акцент1 2 2" xfId="5"/>
    <cellStyle name="20% - Акцент1 2 3" xfId="6"/>
    <cellStyle name="20% - Акцент1 2 4" xfId="7"/>
    <cellStyle name="20% - Акцент1 2 5" xfId="8"/>
    <cellStyle name="20% - Акцент1 3" xfId="9"/>
    <cellStyle name="20% - Акцент1 4" xfId="10"/>
    <cellStyle name="20% - Акцент1 5" xfId="11"/>
    <cellStyle name="20% - Акцент2 2" xfId="12"/>
    <cellStyle name="20% - Акцент2 2 2" xfId="13"/>
    <cellStyle name="20% - Акцент2 2 3" xfId="14"/>
    <cellStyle name="20% - Акцент2 2 4" xfId="15"/>
    <cellStyle name="20% - Акцент2 2 5" xfId="16"/>
    <cellStyle name="20% - Акцент2 3" xfId="17"/>
    <cellStyle name="20% - Акцент2 4" xfId="18"/>
    <cellStyle name="20% - Акцент2 5" xfId="19"/>
    <cellStyle name="20% - Акцент3 2" xfId="20"/>
    <cellStyle name="20% - Акцент3 2 2" xfId="21"/>
    <cellStyle name="20% - Акцент3 2 3" xfId="22"/>
    <cellStyle name="20% - Акцент3 2 4" xfId="23"/>
    <cellStyle name="20% - Акцент3 2 5" xfId="24"/>
    <cellStyle name="20% - Акцент3 3" xfId="25"/>
    <cellStyle name="20% - Акцент3 4" xfId="26"/>
    <cellStyle name="20% - Акцент3 5" xfId="27"/>
    <cellStyle name="20% - Акцент4 2" xfId="28"/>
    <cellStyle name="20% - Акцент4 2 2" xfId="29"/>
    <cellStyle name="20% - Акцент4 2 3" xfId="30"/>
    <cellStyle name="20% - Акцент4 2 4" xfId="31"/>
    <cellStyle name="20% - Акцент4 2 5" xfId="32"/>
    <cellStyle name="20% - Акцент4 3" xfId="33"/>
    <cellStyle name="20% - Акцент4 4" xfId="34"/>
    <cellStyle name="20% - Акцент4 5" xfId="35"/>
    <cellStyle name="20% - Акцент5 2" xfId="36"/>
    <cellStyle name="20% - Акцент5 2 2" xfId="37"/>
    <cellStyle name="20% - Акцент5 2 3" xfId="38"/>
    <cellStyle name="20% - Акцент5 2 4" xfId="39"/>
    <cellStyle name="20% - Акцент5 2 5" xfId="40"/>
    <cellStyle name="20% - Акцент5 3" xfId="41"/>
    <cellStyle name="20% - Акцент5 4" xfId="42"/>
    <cellStyle name="20% - Акцент5 5" xfId="43"/>
    <cellStyle name="20% - Акцент6 2" xfId="44"/>
    <cellStyle name="20% - Акцент6 2 2" xfId="45"/>
    <cellStyle name="20% - Акцент6 2 3" xfId="46"/>
    <cellStyle name="20% - Акцент6 2 4" xfId="47"/>
    <cellStyle name="20% - Акцент6 2 5" xfId="48"/>
    <cellStyle name="20% - Акцент6 3" xfId="49"/>
    <cellStyle name="20% - Акцент6 4" xfId="50"/>
    <cellStyle name="20% - Акцент6 5" xfId="51"/>
    <cellStyle name="40% - Акцент1 2" xfId="52"/>
    <cellStyle name="40% - Акцент1 2 2" xfId="53"/>
    <cellStyle name="40% - Акцент1 2 3" xfId="54"/>
    <cellStyle name="40% - Акцент1 2 4" xfId="55"/>
    <cellStyle name="40% - Акцент1 2 5" xfId="56"/>
    <cellStyle name="40% - Акцент1 3" xfId="57"/>
    <cellStyle name="40% - Акцент1 4" xfId="58"/>
    <cellStyle name="40% - Акцент1 5" xfId="59"/>
    <cellStyle name="40% - Акцент2 2" xfId="60"/>
    <cellStyle name="40% - Акцент2 2 2" xfId="61"/>
    <cellStyle name="40% - Акцент2 2 3" xfId="62"/>
    <cellStyle name="40% - Акцент2 2 4" xfId="63"/>
    <cellStyle name="40% - Акцент2 2 5" xfId="64"/>
    <cellStyle name="40% - Акцент2 3" xfId="65"/>
    <cellStyle name="40% - Акцент2 4" xfId="66"/>
    <cellStyle name="40% - Акцент2 5" xfId="67"/>
    <cellStyle name="40% - Акцент3 2" xfId="68"/>
    <cellStyle name="40% - Акцент3 2 2" xfId="69"/>
    <cellStyle name="40% - Акцент3 2 3" xfId="70"/>
    <cellStyle name="40% - Акцент3 2 4" xfId="71"/>
    <cellStyle name="40% - Акцент3 2 5" xfId="72"/>
    <cellStyle name="40% - Акцент3 3" xfId="73"/>
    <cellStyle name="40% - Акцент3 4" xfId="74"/>
    <cellStyle name="40% - Акцент3 5" xfId="75"/>
    <cellStyle name="40% - Акцент4 2" xfId="76"/>
    <cellStyle name="40% - Акцент4 2 2" xfId="77"/>
    <cellStyle name="40% - Акцент4 2 3" xfId="78"/>
    <cellStyle name="40% - Акцент4 2 4" xfId="79"/>
    <cellStyle name="40% - Акцент4 2 5" xfId="80"/>
    <cellStyle name="40% - Акцент4 3" xfId="81"/>
    <cellStyle name="40% - Акцент4 4" xfId="82"/>
    <cellStyle name="40% - Акцент4 5" xfId="83"/>
    <cellStyle name="40% - Акцент5 2" xfId="84"/>
    <cellStyle name="40% - Акцент5 2 2" xfId="85"/>
    <cellStyle name="40% - Акцент5 2 3" xfId="86"/>
    <cellStyle name="40% - Акцент5 2 4" xfId="87"/>
    <cellStyle name="40% - Акцент5 2 5" xfId="88"/>
    <cellStyle name="40% - Акцент5 3" xfId="89"/>
    <cellStyle name="40% - Акцент5 4" xfId="90"/>
    <cellStyle name="40% - Акцент5 5" xfId="91"/>
    <cellStyle name="40% - Акцент6 2" xfId="92"/>
    <cellStyle name="40% - Акцент6 2 2" xfId="93"/>
    <cellStyle name="40% - Акцент6 2 3" xfId="94"/>
    <cellStyle name="40% - Акцент6 2 4" xfId="95"/>
    <cellStyle name="40% - Акцент6 2 5" xfId="96"/>
    <cellStyle name="40% - Акцент6 3" xfId="97"/>
    <cellStyle name="40% - Акцент6 4" xfId="98"/>
    <cellStyle name="40% - Акцент6 5" xfId="99"/>
    <cellStyle name="60% - Акцент1 2" xfId="100"/>
    <cellStyle name="60% - Акцент1 2 2" xfId="101"/>
    <cellStyle name="60% - Акцент1 2 3" xfId="102"/>
    <cellStyle name="60% - Акцент1 2 4" xfId="103"/>
    <cellStyle name="60% - Акцент1 2 5" xfId="104"/>
    <cellStyle name="60% - Акцент1 3" xfId="105"/>
    <cellStyle name="60% - Акцент1 4" xfId="106"/>
    <cellStyle name="60% - Акцент1 5" xfId="107"/>
    <cellStyle name="60% - Акцент2 2" xfId="108"/>
    <cellStyle name="60% - Акцент2 2 2" xfId="109"/>
    <cellStyle name="60% - Акцент2 2 3" xfId="110"/>
    <cellStyle name="60% - Акцент2 2 4" xfId="111"/>
    <cellStyle name="60% - Акцент2 2 5" xfId="112"/>
    <cellStyle name="60% - Акцент2 3" xfId="113"/>
    <cellStyle name="60% - Акцент2 4" xfId="114"/>
    <cellStyle name="60% - Акцент2 5" xfId="115"/>
    <cellStyle name="60% - Акцент3 2" xfId="116"/>
    <cellStyle name="60% - Акцент3 2 2" xfId="117"/>
    <cellStyle name="60% - Акцент3 2 3" xfId="118"/>
    <cellStyle name="60% - Акцент3 2 4" xfId="119"/>
    <cellStyle name="60% - Акцент3 2 5" xfId="120"/>
    <cellStyle name="60% - Акцент3 3" xfId="121"/>
    <cellStyle name="60% - Акцент3 4" xfId="122"/>
    <cellStyle name="60% - Акцент3 5" xfId="123"/>
    <cellStyle name="60% - Акцент4 2" xfId="124"/>
    <cellStyle name="60% - Акцент4 2 2" xfId="125"/>
    <cellStyle name="60% - Акцент4 2 3" xfId="126"/>
    <cellStyle name="60% - Акцент4 2 4" xfId="127"/>
    <cellStyle name="60% - Акцент4 2 5" xfId="128"/>
    <cellStyle name="60% - Акцент4 3" xfId="129"/>
    <cellStyle name="60% - Акцент4 4" xfId="130"/>
    <cellStyle name="60% - Акцент4 5" xfId="131"/>
    <cellStyle name="60% - Акцент5 2" xfId="132"/>
    <cellStyle name="60% - Акцент5 2 2" xfId="133"/>
    <cellStyle name="60% - Акцент5 2 3" xfId="134"/>
    <cellStyle name="60% - Акцент5 2 4" xfId="135"/>
    <cellStyle name="60% - Акцент5 2 5" xfId="136"/>
    <cellStyle name="60% - Акцент5 3" xfId="137"/>
    <cellStyle name="60% - Акцент5 4" xfId="138"/>
    <cellStyle name="60% - Акцент5 5" xfId="139"/>
    <cellStyle name="60% - Акцент6 2" xfId="140"/>
    <cellStyle name="60% - Акцент6 2 2" xfId="141"/>
    <cellStyle name="60% - Акцент6 2 3" xfId="142"/>
    <cellStyle name="60% - Акцент6 2 4" xfId="143"/>
    <cellStyle name="60% - Акцент6 2 5" xfId="144"/>
    <cellStyle name="60% - Акцент6 3" xfId="145"/>
    <cellStyle name="60% - Акцент6 4" xfId="146"/>
    <cellStyle name="60% - Акцент6 5" xfId="147"/>
    <cellStyle name="Акт" xfId="148"/>
    <cellStyle name="АктМТСН" xfId="149"/>
    <cellStyle name="АктМТСН 2" xfId="150"/>
    <cellStyle name="АктМТСН 3" xfId="151"/>
    <cellStyle name="АктМТСН 4" xfId="152"/>
    <cellStyle name="АктМТСН 5" xfId="153"/>
    <cellStyle name="АктМТСН 6" xfId="154"/>
    <cellStyle name="АктМТСН 7" xfId="155"/>
    <cellStyle name="Акцент1 2" xfId="156"/>
    <cellStyle name="Акцент1 2 2" xfId="157"/>
    <cellStyle name="Акцент1 2 3" xfId="158"/>
    <cellStyle name="Акцент1 2 4" xfId="159"/>
    <cellStyle name="Акцент1 2 5" xfId="160"/>
    <cellStyle name="Акцент1 3" xfId="161"/>
    <cellStyle name="Акцент1 4" xfId="162"/>
    <cellStyle name="Акцент1 5" xfId="163"/>
    <cellStyle name="Акцент2 2" xfId="164"/>
    <cellStyle name="Акцент2 2 2" xfId="165"/>
    <cellStyle name="Акцент2 2 3" xfId="166"/>
    <cellStyle name="Акцент2 2 4" xfId="167"/>
    <cellStyle name="Акцент2 2 5" xfId="168"/>
    <cellStyle name="Акцент2 3" xfId="169"/>
    <cellStyle name="Акцент2 4" xfId="170"/>
    <cellStyle name="Акцент2 5" xfId="171"/>
    <cellStyle name="Акцент3 2" xfId="172"/>
    <cellStyle name="Акцент3 2 2" xfId="173"/>
    <cellStyle name="Акцент3 2 3" xfId="174"/>
    <cellStyle name="Акцент3 2 4" xfId="175"/>
    <cellStyle name="Акцент3 2 5" xfId="176"/>
    <cellStyle name="Акцент3 3" xfId="177"/>
    <cellStyle name="Акцент3 4" xfId="178"/>
    <cellStyle name="Акцент3 5" xfId="179"/>
    <cellStyle name="Акцент4 2" xfId="180"/>
    <cellStyle name="Акцент4 2 2" xfId="181"/>
    <cellStyle name="Акцент4 2 3" xfId="182"/>
    <cellStyle name="Акцент4 2 4" xfId="183"/>
    <cellStyle name="Акцент4 2 5" xfId="184"/>
    <cellStyle name="Акцент4 3" xfId="185"/>
    <cellStyle name="Акцент4 4" xfId="186"/>
    <cellStyle name="Акцент4 5" xfId="187"/>
    <cellStyle name="Акцент5 2" xfId="188"/>
    <cellStyle name="Акцент5 2 2" xfId="189"/>
    <cellStyle name="Акцент5 2 3" xfId="190"/>
    <cellStyle name="Акцент5 2 4" xfId="191"/>
    <cellStyle name="Акцент5 2 5" xfId="192"/>
    <cellStyle name="Акцент5 3" xfId="193"/>
    <cellStyle name="Акцент5 4" xfId="194"/>
    <cellStyle name="Акцент5 5" xfId="195"/>
    <cellStyle name="Акцент6 2" xfId="196"/>
    <cellStyle name="Акцент6 2 2" xfId="197"/>
    <cellStyle name="Акцент6 2 3" xfId="198"/>
    <cellStyle name="Акцент6 2 4" xfId="199"/>
    <cellStyle name="Акцент6 2 5" xfId="200"/>
    <cellStyle name="Акцент6 3" xfId="201"/>
    <cellStyle name="Акцент6 4" xfId="202"/>
    <cellStyle name="Акцент6 5" xfId="203"/>
    <cellStyle name="Ввод  2" xfId="204"/>
    <cellStyle name="Ввод  2 2" xfId="205"/>
    <cellStyle name="Ввод  2 3" xfId="206"/>
    <cellStyle name="Ввод  2 4" xfId="207"/>
    <cellStyle name="Ввод  2 5" xfId="208"/>
    <cellStyle name="Ввод  3" xfId="209"/>
    <cellStyle name="Ввод  4" xfId="210"/>
    <cellStyle name="Ввод  5" xfId="211"/>
    <cellStyle name="ВедРесурсов" xfId="212"/>
    <cellStyle name="ВедРесурсовАкт" xfId="213"/>
    <cellStyle name="Вывод 2" xfId="214"/>
    <cellStyle name="Вывод 2 2" xfId="215"/>
    <cellStyle name="Вывод 2 3" xfId="216"/>
    <cellStyle name="Вывод 2 4" xfId="217"/>
    <cellStyle name="Вывод 2 5" xfId="218"/>
    <cellStyle name="Вывод 3" xfId="219"/>
    <cellStyle name="Вывод 4" xfId="220"/>
    <cellStyle name="Вывод 5" xfId="221"/>
    <cellStyle name="Вычисление 2" xfId="222"/>
    <cellStyle name="Вычисление 2 2" xfId="223"/>
    <cellStyle name="Вычисление 2 3" xfId="224"/>
    <cellStyle name="Вычисление 2 4" xfId="225"/>
    <cellStyle name="Вычисление 2 5" xfId="226"/>
    <cellStyle name="Вычисление 3" xfId="227"/>
    <cellStyle name="Вычисление 4" xfId="228"/>
    <cellStyle name="Вычисление 5" xfId="229"/>
    <cellStyle name="Заголовок 1 2" xfId="230"/>
    <cellStyle name="Заголовок 1 2 2" xfId="231"/>
    <cellStyle name="Заголовок 1 2 3" xfId="232"/>
    <cellStyle name="Заголовок 1 2 4" xfId="233"/>
    <cellStyle name="Заголовок 1 2 5" xfId="234"/>
    <cellStyle name="Заголовок 1 3" xfId="235"/>
    <cellStyle name="Заголовок 1 4" xfId="236"/>
    <cellStyle name="Заголовок 1 5" xfId="237"/>
    <cellStyle name="Заголовок 2 2" xfId="238"/>
    <cellStyle name="Заголовок 2 2 2" xfId="239"/>
    <cellStyle name="Заголовок 2 2 3" xfId="240"/>
    <cellStyle name="Заголовок 2 2 4" xfId="241"/>
    <cellStyle name="Заголовок 2 2 5" xfId="242"/>
    <cellStyle name="Заголовок 2 3" xfId="243"/>
    <cellStyle name="Заголовок 2 4" xfId="244"/>
    <cellStyle name="Заголовок 2 5" xfId="245"/>
    <cellStyle name="Заголовок 3 2" xfId="246"/>
    <cellStyle name="Заголовок 3 2 2" xfId="247"/>
    <cellStyle name="Заголовок 3 2 3" xfId="248"/>
    <cellStyle name="Заголовок 3 2 4" xfId="249"/>
    <cellStyle name="Заголовок 3 2 5" xfId="250"/>
    <cellStyle name="Заголовок 3 3" xfId="251"/>
    <cellStyle name="Заголовок 3 4" xfId="252"/>
    <cellStyle name="Заголовок 3 5" xfId="253"/>
    <cellStyle name="Заголовок 4 2" xfId="254"/>
    <cellStyle name="Заголовок 4 2 2" xfId="255"/>
    <cellStyle name="Заголовок 4 2 3" xfId="256"/>
    <cellStyle name="Заголовок 4 2 4" xfId="257"/>
    <cellStyle name="Заголовок 4 2 5" xfId="258"/>
    <cellStyle name="Заголовок 4 3" xfId="259"/>
    <cellStyle name="Заголовок 4 4" xfId="260"/>
    <cellStyle name="Заголовок 4 5" xfId="261"/>
    <cellStyle name="Итог 2" xfId="262"/>
    <cellStyle name="Итог 2 2" xfId="263"/>
    <cellStyle name="Итог 2 3" xfId="264"/>
    <cellStyle name="Итог 2 4" xfId="265"/>
    <cellStyle name="Итог 2 5" xfId="266"/>
    <cellStyle name="Итог 3" xfId="267"/>
    <cellStyle name="Итог 4" xfId="268"/>
    <cellStyle name="Итог 5" xfId="269"/>
    <cellStyle name="Итоги" xfId="270"/>
    <cellStyle name="ИтогоАктБазЦ" xfId="271"/>
    <cellStyle name="ИтогоАктБИМ" xfId="272"/>
    <cellStyle name="ИтогоАктБИМ 2" xfId="273"/>
    <cellStyle name="ИтогоАктБИМ 3" xfId="274"/>
    <cellStyle name="ИтогоАктБИМ 4" xfId="275"/>
    <cellStyle name="ИтогоАктБИМ 5" xfId="276"/>
    <cellStyle name="ИтогоАктБИМ 6" xfId="277"/>
    <cellStyle name="ИтогоАктБИМ 7" xfId="278"/>
    <cellStyle name="ИтогоАктРесМет" xfId="279"/>
    <cellStyle name="ИтогоАктРесМет 2" xfId="280"/>
    <cellStyle name="ИтогоАктРесМет 3" xfId="281"/>
    <cellStyle name="ИтогоАктРесМет 4" xfId="282"/>
    <cellStyle name="ИтогоАктРесМет 5" xfId="283"/>
    <cellStyle name="ИтогоАктРесМет 6" xfId="284"/>
    <cellStyle name="ИтогоАктРесМет 7" xfId="285"/>
    <cellStyle name="ИтогоБазЦ" xfId="286"/>
    <cellStyle name="ИтогоБИМ" xfId="287"/>
    <cellStyle name="ИтогоБИМ 2" xfId="288"/>
    <cellStyle name="ИтогоБИМ 3" xfId="289"/>
    <cellStyle name="ИтогоБИМ 4" xfId="290"/>
    <cellStyle name="ИтогоБИМ 5" xfId="291"/>
    <cellStyle name="ИтогоБИМ 6" xfId="292"/>
    <cellStyle name="ИтогоБИМ 7" xfId="293"/>
    <cellStyle name="ИтогоРесМет" xfId="294"/>
    <cellStyle name="ИтогоРесМет 2" xfId="295"/>
    <cellStyle name="ИтогоРесМет 3" xfId="296"/>
    <cellStyle name="ИтогоРесМет 4" xfId="297"/>
    <cellStyle name="ИтогоРесМет 5" xfId="298"/>
    <cellStyle name="ИтогоРесМет 6" xfId="299"/>
    <cellStyle name="ИтогоРесМет 7" xfId="300"/>
    <cellStyle name="Контрольная ячейка 2" xfId="301"/>
    <cellStyle name="Контрольная ячейка 2 2" xfId="302"/>
    <cellStyle name="Контрольная ячейка 2 3" xfId="303"/>
    <cellStyle name="Контрольная ячейка 2 4" xfId="304"/>
    <cellStyle name="Контрольная ячейка 2 5" xfId="305"/>
    <cellStyle name="Контрольная ячейка 3" xfId="306"/>
    <cellStyle name="Контрольная ячейка 4" xfId="307"/>
    <cellStyle name="Контрольная ячейка 5" xfId="308"/>
    <cellStyle name="ЛокСмета" xfId="309"/>
    <cellStyle name="ЛокСмМТСН" xfId="310"/>
    <cellStyle name="ЛокСмМТСН 2" xfId="311"/>
    <cellStyle name="ЛокСмМТСН 3" xfId="312"/>
    <cellStyle name="ЛокСмМТСН 4" xfId="313"/>
    <cellStyle name="ЛокСмМТСН 5" xfId="314"/>
    <cellStyle name="ЛокСмМТСН 6" xfId="315"/>
    <cellStyle name="ЛокСмМТСН 7" xfId="316"/>
    <cellStyle name="М29" xfId="317"/>
    <cellStyle name="М29 2" xfId="318"/>
    <cellStyle name="М29 3" xfId="319"/>
    <cellStyle name="М29 4" xfId="320"/>
    <cellStyle name="М29 5" xfId="321"/>
    <cellStyle name="М29 6" xfId="322"/>
    <cellStyle name="М29 7" xfId="323"/>
    <cellStyle name="Название 2" xfId="324"/>
    <cellStyle name="Название 2 2" xfId="325"/>
    <cellStyle name="Название 2 3" xfId="326"/>
    <cellStyle name="Название 2 4" xfId="327"/>
    <cellStyle name="Название 2 5" xfId="328"/>
    <cellStyle name="Название 3" xfId="329"/>
    <cellStyle name="Название 4" xfId="330"/>
    <cellStyle name="Название 5" xfId="331"/>
    <cellStyle name="Нейтральный 2" xfId="332"/>
    <cellStyle name="Нейтральный 2 2" xfId="333"/>
    <cellStyle name="Нейтральный 2 3" xfId="334"/>
    <cellStyle name="Нейтральный 2 4" xfId="335"/>
    <cellStyle name="Нейтральный 2 5" xfId="336"/>
    <cellStyle name="Нейтральный 3" xfId="337"/>
    <cellStyle name="Нейтральный 4" xfId="338"/>
    <cellStyle name="Нейтральный 5" xfId="339"/>
    <cellStyle name="ОбСмета" xfId="340"/>
    <cellStyle name="ОбСмета 2" xfId="341"/>
    <cellStyle name="ОбСмета 3" xfId="342"/>
    <cellStyle name="ОбСмета 4" xfId="343"/>
    <cellStyle name="ОбСмета 5" xfId="344"/>
    <cellStyle name="ОбСмета 6" xfId="345"/>
    <cellStyle name="ОбСмета 7" xfId="346"/>
    <cellStyle name="Обычный" xfId="0" builtinId="0"/>
    <cellStyle name="Обычный 10" xfId="2"/>
    <cellStyle name="Обычный 10 2" xfId="347"/>
    <cellStyle name="Обычный 2" xfId="348"/>
    <cellStyle name="Обычный 2 2" xfId="349"/>
    <cellStyle name="Обычный 2 2 2" xfId="350"/>
    <cellStyle name="Обычный 2 2 2 2" xfId="351"/>
    <cellStyle name="Обычный 2 2 2 3" xfId="352"/>
    <cellStyle name="Обычный 2 2 2 4" xfId="353"/>
    <cellStyle name="Обычный 2 2 2 5" xfId="354"/>
    <cellStyle name="Обычный 2 2 3" xfId="355"/>
    <cellStyle name="Обычный 2 2 4" xfId="356"/>
    <cellStyle name="Обычный 2 2 5" xfId="357"/>
    <cellStyle name="Обычный 2 3" xfId="358"/>
    <cellStyle name="Обычный 2 4" xfId="359"/>
    <cellStyle name="Обычный 2 5" xfId="360"/>
    <cellStyle name="Обычный 21" xfId="361"/>
    <cellStyle name="Обычный 22" xfId="362"/>
    <cellStyle name="Обычный 23" xfId="363"/>
    <cellStyle name="Обычный 3" xfId="3"/>
    <cellStyle name="Обычный 3 2" xfId="1"/>
    <cellStyle name="Параметр" xfId="364"/>
    <cellStyle name="ПеременныеСметы" xfId="365"/>
    <cellStyle name="Плохой 2" xfId="366"/>
    <cellStyle name="Плохой 2 2" xfId="367"/>
    <cellStyle name="Плохой 2 3" xfId="368"/>
    <cellStyle name="Плохой 2 4" xfId="369"/>
    <cellStyle name="Плохой 2 5" xfId="370"/>
    <cellStyle name="Плохой 3" xfId="371"/>
    <cellStyle name="Плохой 4" xfId="372"/>
    <cellStyle name="Плохой 5" xfId="373"/>
    <cellStyle name="Пояснение 2" xfId="374"/>
    <cellStyle name="Пояснение 2 2" xfId="375"/>
    <cellStyle name="Пояснение 2 3" xfId="376"/>
    <cellStyle name="Пояснение 2 4" xfId="377"/>
    <cellStyle name="Пояснение 2 5" xfId="378"/>
    <cellStyle name="Пояснение 3" xfId="379"/>
    <cellStyle name="Пояснение 4" xfId="380"/>
    <cellStyle name="Пояснение 5" xfId="381"/>
    <cellStyle name="Примечание 2" xfId="382"/>
    <cellStyle name="Примечание 2 2" xfId="383"/>
    <cellStyle name="Примечание 2 3" xfId="384"/>
    <cellStyle name="Примечание 2 4" xfId="385"/>
    <cellStyle name="Примечание 2 5" xfId="386"/>
    <cellStyle name="Примечание 3" xfId="387"/>
    <cellStyle name="Примечание 4" xfId="388"/>
    <cellStyle name="Примечание 5" xfId="389"/>
    <cellStyle name="РесСмета" xfId="390"/>
    <cellStyle name="СводкаСтоимРаб" xfId="391"/>
    <cellStyle name="СводРасч" xfId="392"/>
    <cellStyle name="СводРасч 2" xfId="393"/>
    <cellStyle name="СводРасч 3" xfId="394"/>
    <cellStyle name="СводРасч 4" xfId="395"/>
    <cellStyle name="СводРасч 5" xfId="396"/>
    <cellStyle name="СводРасч 6" xfId="397"/>
    <cellStyle name="СводРасч 7" xfId="398"/>
    <cellStyle name="Связанная ячейка 2" xfId="399"/>
    <cellStyle name="Связанная ячейка 2 2" xfId="400"/>
    <cellStyle name="Связанная ячейка 2 3" xfId="401"/>
    <cellStyle name="Связанная ячейка 2 4" xfId="402"/>
    <cellStyle name="Связанная ячейка 2 5" xfId="403"/>
    <cellStyle name="Связанная ячейка 3" xfId="404"/>
    <cellStyle name="Связанная ячейка 4" xfId="405"/>
    <cellStyle name="Связанная ячейка 5" xfId="406"/>
    <cellStyle name="Стиль 1" xfId="407"/>
    <cellStyle name="Текст предупреждения 2" xfId="408"/>
    <cellStyle name="Текст предупреждения 2 2" xfId="409"/>
    <cellStyle name="Текст предупреждения 2 3" xfId="410"/>
    <cellStyle name="Текст предупреждения 2 4" xfId="411"/>
    <cellStyle name="Текст предупреждения 2 5" xfId="412"/>
    <cellStyle name="Текст предупреждения 3" xfId="413"/>
    <cellStyle name="Текст предупреждения 4" xfId="414"/>
    <cellStyle name="Текст предупреждения 5" xfId="415"/>
    <cellStyle name="Титул" xfId="416"/>
    <cellStyle name="Тысячи [0]_ 10 сб." xfId="417"/>
    <cellStyle name="Тысячи_ 10 сб." xfId="418"/>
    <cellStyle name="Хвост" xfId="419"/>
    <cellStyle name="Хороший 2" xfId="420"/>
    <cellStyle name="Хороший 2 2" xfId="421"/>
    <cellStyle name="Хороший 2 3" xfId="422"/>
    <cellStyle name="Хороший 2 4" xfId="423"/>
    <cellStyle name="Хороший 2 5" xfId="424"/>
    <cellStyle name="Хороший 3" xfId="425"/>
    <cellStyle name="Хороший 4" xfId="426"/>
    <cellStyle name="Хороший 5" xfId="427"/>
    <cellStyle name="Экспертиза" xfId="42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&#1062;&#1080;&#1092;&#1088;&#1086;&#1074;&#1086;&#1077;%20&#1090;&#1077;&#1083;&#1077;&#1074;&#1080;&#1076;&#1077;&#1085;&#1080;&#1077;%20&#1063;&#1077;&#1083;&#1103;&#1073;&#1080;&#1085;&#1089;&#1082;/!!!%20&#1057;&#1052;&#1045;&#1058;&#1067;/5%20&#1069;&#1090;&#1072;&#1087;_&#1087;&#1086;&#1076;&#1072;&#1095;&#1072;%20&#1074;%20&#1052;&#1086;&#1089;&#1082;&#1086;&#1074;&#1089;&#1082;&#1091;&#1102;%20&#1043;&#1043;&#1069;_22.10.2012/2%20&#1087;&#1086;&#1076;&#1072;&#1095;&#1072;%20&#1074;%20&#1056;&#1058;&#1056;&#1057;%20&#1074;%20&#1043;&#1088;&#1072;&#1085;&#1076;&#1077;_&#1080;%20&#1043;&#1043;&#1069;/!&#1057;&#1057;&#1056;/2012-10-10%20&#1057;&#1057;&#1056;_%20&#1074;%203%20&#1082;&#1074;.%202012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сср"/>
      <sheetName val="См.расчёт_№1"/>
      <sheetName val="См.расчёт_№2"/>
      <sheetName val="См.Расчёт №3"/>
      <sheetName val="См.Расчёт №4"/>
      <sheetName val="См Расчет № 5"/>
      <sheetName val="См.Расчёт №6"/>
      <sheetName val="См.Расчёт №7"/>
      <sheetName val="См.расчёт№8"/>
      <sheetName val="См расчет №6"/>
    </sheetNames>
    <sheetDataSet>
      <sheetData sheetId="0"/>
      <sheetData sheetId="1"/>
      <sheetData sheetId="2"/>
      <sheetData sheetId="3">
        <row r="149">
          <cell r="J149">
            <v>0.154820305786662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N62"/>
  <sheetViews>
    <sheetView tabSelected="1" view="pageBreakPreview" zoomScaleSheetLayoutView="100" workbookViewId="0">
      <selection activeCell="G21" sqref="G21"/>
    </sheetView>
  </sheetViews>
  <sheetFormatPr defaultRowHeight="12.75"/>
  <cols>
    <col min="1" max="1" width="4.28515625" customWidth="1"/>
    <col min="2" max="2" width="38.140625" customWidth="1"/>
    <col min="3" max="3" width="42.85546875" customWidth="1"/>
    <col min="4" max="4" width="13.5703125" customWidth="1"/>
    <col min="5" max="5" width="9.42578125" customWidth="1"/>
    <col min="6" max="6" width="7.7109375" style="136" customWidth="1"/>
    <col min="7" max="7" width="16.85546875" customWidth="1"/>
    <col min="8" max="8" width="11.5703125" bestFit="1" customWidth="1"/>
    <col min="14" max="14" width="9.85546875" bestFit="1" customWidth="1"/>
  </cols>
  <sheetData>
    <row r="1" spans="1:11" s="1" customFormat="1" ht="15">
      <c r="F1" s="2"/>
    </row>
    <row r="2" spans="1:11" s="1" customFormat="1" ht="15">
      <c r="F2" s="2"/>
    </row>
    <row r="3" spans="1:11" s="4" customFormat="1" ht="15" customHeight="1">
      <c r="A3" s="3" t="s">
        <v>0</v>
      </c>
      <c r="B3" s="3"/>
      <c r="C3" s="3"/>
      <c r="D3" s="3"/>
      <c r="E3" s="3"/>
      <c r="F3" s="3"/>
    </row>
    <row r="4" spans="1:11" s="4" customFormat="1" ht="15">
      <c r="A4" s="5"/>
      <c r="B4" s="5"/>
      <c r="C4" s="5"/>
      <c r="D4" s="5"/>
      <c r="E4" s="5"/>
      <c r="F4" s="5"/>
    </row>
    <row r="5" spans="1:11" s="6" customFormat="1" ht="15">
      <c r="A5" s="3" t="s">
        <v>1</v>
      </c>
      <c r="B5" s="3"/>
      <c r="C5" s="3"/>
      <c r="D5" s="3"/>
      <c r="E5" s="3"/>
      <c r="F5" s="3"/>
    </row>
    <row r="6" spans="1:11" s="6" customFormat="1" ht="15">
      <c r="A6" s="3" t="s">
        <v>2</v>
      </c>
      <c r="B6" s="3"/>
      <c r="C6" s="3"/>
      <c r="D6" s="3"/>
      <c r="E6" s="3"/>
      <c r="F6" s="3"/>
    </row>
    <row r="7" spans="1:11" s="6" customFormat="1" ht="15">
      <c r="A7" s="7" t="s">
        <v>40</v>
      </c>
      <c r="B7" s="7"/>
      <c r="C7" s="7"/>
      <c r="D7" s="7"/>
      <c r="E7" s="7"/>
      <c r="F7" s="7"/>
    </row>
    <row r="8" spans="1:11" s="6" customFormat="1" ht="15">
      <c r="A8" s="8"/>
      <c r="B8" s="8"/>
      <c r="C8" s="8"/>
      <c r="D8" s="8"/>
      <c r="E8" s="8"/>
      <c r="F8" s="8"/>
    </row>
    <row r="9" spans="1:11" s="6" customFormat="1" ht="15">
      <c r="A9" s="9"/>
      <c r="B9" s="9"/>
      <c r="C9" s="8"/>
      <c r="D9" s="8"/>
      <c r="E9" s="8"/>
      <c r="F9" s="8"/>
    </row>
    <row r="10" spans="1:11" s="6" customFormat="1" ht="15">
      <c r="A10" s="10" t="s">
        <v>3</v>
      </c>
      <c r="B10" s="10"/>
      <c r="C10" s="11"/>
      <c r="D10" s="11"/>
      <c r="E10" s="11"/>
      <c r="F10" s="11"/>
    </row>
    <row r="11" spans="1:11" s="6" customFormat="1" ht="15.75" thickBot="1">
      <c r="A11" s="10" t="s">
        <v>4</v>
      </c>
      <c r="B11" s="10"/>
      <c r="C11" s="11"/>
      <c r="D11" s="11"/>
      <c r="E11" s="11"/>
      <c r="F11" s="11"/>
    </row>
    <row r="12" spans="1:11" s="18" customFormat="1" ht="12.75" customHeight="1">
      <c r="A12" s="12" t="s">
        <v>5</v>
      </c>
      <c r="B12" s="13"/>
      <c r="C12" s="14" t="s">
        <v>6</v>
      </c>
      <c r="D12" s="15"/>
      <c r="E12" s="16"/>
      <c r="F12" s="17"/>
      <c r="G12" s="17"/>
      <c r="J12" s="19"/>
    </row>
    <row r="13" spans="1:11" s="18" customFormat="1" ht="12.75" customHeight="1">
      <c r="A13" s="20" t="s">
        <v>7</v>
      </c>
      <c r="B13" s="19" t="s">
        <v>8</v>
      </c>
      <c r="C13" s="21"/>
      <c r="D13" s="22"/>
      <c r="E13" s="23" t="s">
        <v>9</v>
      </c>
      <c r="F13" s="24" t="s">
        <v>10</v>
      </c>
      <c r="G13" s="24" t="s">
        <v>11</v>
      </c>
      <c r="J13" s="19"/>
    </row>
    <row r="14" spans="1:11" s="18" customFormat="1" ht="12.75" customHeight="1">
      <c r="A14" s="25"/>
      <c r="B14" s="19" t="s">
        <v>12</v>
      </c>
      <c r="C14" s="21"/>
      <c r="D14" s="22"/>
      <c r="E14" s="24" t="s">
        <v>13</v>
      </c>
      <c r="F14" s="26"/>
      <c r="G14" s="24" t="s">
        <v>13</v>
      </c>
    </row>
    <row r="15" spans="1:11" s="18" customFormat="1" ht="36" customHeight="1" thickBot="1">
      <c r="A15" s="27"/>
      <c r="B15" s="28" t="s">
        <v>14</v>
      </c>
      <c r="C15" s="29"/>
      <c r="D15" s="30"/>
      <c r="E15" s="31"/>
      <c r="F15" s="32"/>
      <c r="G15" s="32"/>
    </row>
    <row r="16" spans="1:11" ht="12.75" customHeight="1" thickBot="1">
      <c r="A16" s="33">
        <v>1</v>
      </c>
      <c r="B16" s="34">
        <v>2</v>
      </c>
      <c r="C16" s="35">
        <v>3</v>
      </c>
      <c r="D16" s="36"/>
      <c r="E16" s="33">
        <v>4</v>
      </c>
      <c r="F16" s="37">
        <v>5</v>
      </c>
      <c r="G16" s="38">
        <v>6</v>
      </c>
      <c r="H16" s="39"/>
      <c r="I16" s="39"/>
      <c r="J16" s="39"/>
      <c r="K16" s="39"/>
    </row>
    <row r="17" spans="1:13" ht="12.75" customHeight="1">
      <c r="A17" s="40">
        <v>1</v>
      </c>
      <c r="B17" s="41" t="s">
        <v>15</v>
      </c>
      <c r="C17" s="42" t="s">
        <v>16</v>
      </c>
      <c r="D17" s="43"/>
      <c r="E17" s="43"/>
      <c r="F17" s="44"/>
      <c r="G17" s="45"/>
      <c r="H17" s="39"/>
      <c r="I17" s="39"/>
      <c r="J17" s="39"/>
      <c r="K17" s="39"/>
    </row>
    <row r="18" spans="1:13" ht="12.75" customHeight="1">
      <c r="A18" s="46"/>
      <c r="B18" s="47" t="s">
        <v>17</v>
      </c>
      <c r="C18" s="48"/>
      <c r="D18" s="49"/>
      <c r="E18" s="50"/>
      <c r="F18" s="51"/>
      <c r="G18" s="52"/>
      <c r="H18" s="39"/>
      <c r="I18" s="39"/>
      <c r="J18" s="39"/>
      <c r="K18" s="39"/>
    </row>
    <row r="19" spans="1:13" ht="12.75" customHeight="1">
      <c r="A19" s="46"/>
      <c r="B19" s="47" t="s">
        <v>18</v>
      </c>
      <c r="C19" s="48" t="s">
        <v>19</v>
      </c>
      <c r="D19" s="51">
        <v>1.2</v>
      </c>
      <c r="E19" s="50"/>
      <c r="F19" s="50"/>
      <c r="G19" s="53"/>
      <c r="H19" s="39"/>
      <c r="I19" s="39"/>
      <c r="J19" s="39"/>
      <c r="K19" s="39"/>
    </row>
    <row r="20" spans="1:13" ht="12.75" customHeight="1">
      <c r="A20" s="46"/>
      <c r="B20" s="47"/>
      <c r="C20" s="48"/>
      <c r="D20" s="51"/>
      <c r="E20" s="54"/>
      <c r="F20" s="50"/>
      <c r="G20" s="55"/>
      <c r="H20" s="56"/>
      <c r="I20" s="39"/>
      <c r="J20" s="39"/>
      <c r="K20" s="39"/>
    </row>
    <row r="21" spans="1:13" ht="12.75" customHeight="1">
      <c r="A21" s="46"/>
      <c r="B21" s="47" t="s">
        <v>41</v>
      </c>
      <c r="C21" s="48" t="s">
        <v>20</v>
      </c>
      <c r="D21" s="57" t="s">
        <v>21</v>
      </c>
      <c r="E21" s="58">
        <v>2432</v>
      </c>
      <c r="F21" s="59">
        <v>1.5</v>
      </c>
      <c r="G21" s="60">
        <f>ROUND(F21*E21*D19*D21*41,0)</f>
        <v>215378</v>
      </c>
      <c r="H21" s="61"/>
      <c r="I21" s="39"/>
      <c r="J21" s="39"/>
      <c r="K21" s="39"/>
    </row>
    <row r="22" spans="1:13" ht="12.75" customHeight="1">
      <c r="A22" s="62"/>
      <c r="C22" s="48" t="s">
        <v>22</v>
      </c>
      <c r="D22" s="51">
        <v>1.1000000000000001</v>
      </c>
      <c r="E22" s="58"/>
      <c r="F22" s="59"/>
      <c r="G22" s="60"/>
      <c r="H22" s="39"/>
      <c r="I22" s="39"/>
      <c r="J22" s="39"/>
      <c r="K22" s="39"/>
    </row>
    <row r="23" spans="1:13" ht="12.75" customHeight="1">
      <c r="A23" s="62"/>
      <c r="B23" s="47" t="s">
        <v>42</v>
      </c>
      <c r="C23" s="48" t="s">
        <v>23</v>
      </c>
      <c r="D23" s="51">
        <v>1.2</v>
      </c>
      <c r="E23" s="58">
        <v>589</v>
      </c>
      <c r="F23" s="59">
        <v>1.5</v>
      </c>
      <c r="G23" s="60">
        <f>ROUND(F23*E23*D22*D23*41,0)</f>
        <v>47815</v>
      </c>
      <c r="H23" s="39"/>
      <c r="I23" s="39"/>
      <c r="J23" s="39"/>
      <c r="K23" s="39"/>
    </row>
    <row r="24" spans="1:13" ht="12.75" customHeight="1" thickBot="1">
      <c r="A24" s="63"/>
      <c r="B24" s="64"/>
      <c r="C24" s="65"/>
      <c r="D24" s="66"/>
      <c r="E24" s="67"/>
      <c r="F24" s="68"/>
      <c r="G24" s="69"/>
      <c r="H24" s="70"/>
      <c r="I24" s="39"/>
      <c r="J24" s="39"/>
      <c r="K24" s="39"/>
    </row>
    <row r="25" spans="1:13" ht="12.75" customHeight="1">
      <c r="A25" s="40">
        <v>2</v>
      </c>
      <c r="B25" s="41" t="s">
        <v>24</v>
      </c>
      <c r="C25" s="42"/>
      <c r="D25" s="43"/>
      <c r="E25" s="71"/>
      <c r="F25" s="72"/>
      <c r="G25" s="73"/>
      <c r="H25" s="39"/>
      <c r="I25" s="39"/>
      <c r="J25" s="39"/>
      <c r="K25" s="39"/>
    </row>
    <row r="26" spans="1:13" ht="12.75" customHeight="1">
      <c r="A26" s="62"/>
      <c r="B26" s="47" t="s">
        <v>25</v>
      </c>
      <c r="C26" s="74" t="s">
        <v>26</v>
      </c>
      <c r="D26" s="75">
        <v>8.7499999999999994E-2</v>
      </c>
      <c r="E26" s="58">
        <f>G21+G22</f>
        <v>215378</v>
      </c>
      <c r="F26" s="76"/>
      <c r="G26" s="60">
        <f>ROUND(E26*D26,0)</f>
        <v>18846</v>
      </c>
      <c r="H26" s="39"/>
      <c r="I26" s="39"/>
      <c r="J26" s="39"/>
      <c r="K26" s="39"/>
    </row>
    <row r="27" spans="1:13" ht="12.75" customHeight="1" thickBot="1">
      <c r="A27" s="77"/>
      <c r="B27" s="78"/>
      <c r="C27" s="79"/>
      <c r="D27" s="80"/>
      <c r="E27" s="81"/>
      <c r="F27" s="82"/>
      <c r="G27" s="83"/>
      <c r="H27" s="39"/>
      <c r="I27" s="39"/>
      <c r="J27" s="39"/>
      <c r="K27" s="39"/>
    </row>
    <row r="28" spans="1:13" ht="12.75" customHeight="1">
      <c r="A28" s="40">
        <v>3</v>
      </c>
      <c r="B28" s="84" t="s">
        <v>27</v>
      </c>
      <c r="C28" s="85" t="s">
        <v>28</v>
      </c>
      <c r="D28" s="86">
        <v>0.252</v>
      </c>
      <c r="E28" s="71">
        <f>E26+G26</f>
        <v>234224</v>
      </c>
      <c r="F28" s="87"/>
      <c r="G28" s="73">
        <f>ROUND(E28*D28,0)</f>
        <v>59024</v>
      </c>
      <c r="H28" s="88"/>
      <c r="I28" s="39"/>
      <c r="J28" s="39"/>
      <c r="K28" s="39"/>
    </row>
    <row r="29" spans="1:13" ht="12.75" customHeight="1">
      <c r="A29" s="62"/>
      <c r="B29" s="89" t="s">
        <v>29</v>
      </c>
      <c r="C29" s="50"/>
      <c r="D29" s="50"/>
      <c r="E29" s="58"/>
      <c r="F29" s="76"/>
      <c r="G29" s="60"/>
      <c r="H29" s="90"/>
      <c r="I29" s="91"/>
      <c r="J29" s="91"/>
      <c r="K29" s="91"/>
      <c r="M29" s="92"/>
    </row>
    <row r="30" spans="1:13" ht="12.75" customHeight="1">
      <c r="A30" s="62"/>
      <c r="B30" s="89" t="s">
        <v>30</v>
      </c>
      <c r="C30" s="50"/>
      <c r="D30" s="50"/>
      <c r="E30" s="58"/>
      <c r="F30" s="76"/>
      <c r="G30" s="93"/>
      <c r="I30" s="39"/>
      <c r="J30" s="39"/>
      <c r="K30" s="39"/>
      <c r="M30" s="92"/>
    </row>
    <row r="31" spans="1:13" ht="12.75" customHeight="1" thickBot="1">
      <c r="A31" s="62"/>
      <c r="B31" s="94"/>
      <c r="C31" s="50"/>
      <c r="D31" s="50"/>
      <c r="E31" s="58"/>
      <c r="F31" s="76"/>
      <c r="G31" s="60"/>
      <c r="H31" s="88"/>
      <c r="K31" s="95"/>
    </row>
    <row r="32" spans="1:13" ht="12.75" customHeight="1">
      <c r="A32" s="40">
        <v>4</v>
      </c>
      <c r="B32" s="84" t="s">
        <v>31</v>
      </c>
      <c r="C32" s="85" t="s">
        <v>32</v>
      </c>
      <c r="D32" s="43">
        <v>0.06</v>
      </c>
      <c r="E32" s="71">
        <f>E26+G26</f>
        <v>234224</v>
      </c>
      <c r="F32" s="87"/>
      <c r="G32" s="73">
        <f>ROUND(E32*D32,0)</f>
        <v>14053</v>
      </c>
      <c r="H32" s="88"/>
      <c r="I32" s="96"/>
    </row>
    <row r="33" spans="1:14" ht="12.75" customHeight="1">
      <c r="A33" s="62"/>
      <c r="B33" s="89" t="s">
        <v>33</v>
      </c>
      <c r="C33" s="48"/>
      <c r="D33" s="50"/>
      <c r="E33" s="58"/>
      <c r="F33" s="97"/>
      <c r="G33" s="60"/>
      <c r="H33" s="88"/>
    </row>
    <row r="34" spans="1:14" ht="12.75" customHeight="1" thickBot="1">
      <c r="A34" s="98"/>
      <c r="B34" s="99"/>
      <c r="C34" s="79"/>
      <c r="D34" s="100"/>
      <c r="E34" s="80"/>
      <c r="F34" s="82"/>
      <c r="G34" s="83"/>
      <c r="H34" s="88"/>
    </row>
    <row r="35" spans="1:14" ht="12.75" customHeight="1" thickBot="1">
      <c r="A35" s="101"/>
      <c r="B35" s="102"/>
      <c r="C35" s="103" t="s">
        <v>34</v>
      </c>
      <c r="D35" s="104"/>
      <c r="E35" s="104"/>
      <c r="F35" s="105"/>
      <c r="G35" s="106">
        <f>SUM(G21:G32)</f>
        <v>355116</v>
      </c>
      <c r="H35" s="88"/>
    </row>
    <row r="36" spans="1:14" s="1" customFormat="1" ht="78.75" customHeight="1" thickBot="1">
      <c r="A36" s="107"/>
      <c r="B36" s="108" t="s">
        <v>35</v>
      </c>
      <c r="C36" s="109" t="s">
        <v>36</v>
      </c>
      <c r="D36" s="110">
        <v>1.266</v>
      </c>
      <c r="E36" s="111"/>
      <c r="F36" s="112"/>
      <c r="G36" s="113">
        <f>G35/D36</f>
        <v>280502.36966824642</v>
      </c>
    </row>
    <row r="37" spans="1:14" s="1" customFormat="1" ht="36" customHeight="1" thickBot="1">
      <c r="A37" s="114"/>
      <c r="B37" s="115" t="s">
        <v>37</v>
      </c>
      <c r="C37" s="116" t="s">
        <v>38</v>
      </c>
      <c r="D37" s="117">
        <f>'[1]См.Расчёт №3'!J149</f>
        <v>0.154820305786662</v>
      </c>
      <c r="E37" s="117"/>
      <c r="F37" s="118"/>
      <c r="G37" s="119">
        <f>G36*'[1]См.Расчёт №3'!J149</f>
        <v>43427.462645921216</v>
      </c>
      <c r="H37" s="120"/>
    </row>
    <row r="38" spans="1:14" s="122" customFormat="1">
      <c r="A38" s="121"/>
      <c r="C38" s="123"/>
      <c r="D38" s="124"/>
      <c r="E38" s="124"/>
      <c r="F38" s="124"/>
      <c r="G38" s="124"/>
      <c r="H38" s="125"/>
      <c r="I38" s="126"/>
      <c r="J38" s="126"/>
      <c r="K38" s="126"/>
      <c r="L38" s="126"/>
      <c r="M38" s="126"/>
      <c r="N38" s="126"/>
    </row>
    <row r="39" spans="1:14" s="122" customFormat="1">
      <c r="A39" s="121"/>
      <c r="C39" s="123"/>
      <c r="D39" s="124"/>
      <c r="E39" s="124"/>
      <c r="F39" s="124"/>
      <c r="G39" s="124"/>
      <c r="H39" s="125"/>
      <c r="I39" s="126"/>
      <c r="J39" s="126"/>
      <c r="K39" s="126"/>
      <c r="L39" s="126"/>
      <c r="M39" s="126"/>
      <c r="N39" s="126"/>
    </row>
    <row r="40" spans="1:14" s="122" customFormat="1">
      <c r="A40" s="121"/>
      <c r="C40" s="123"/>
      <c r="D40" s="124"/>
      <c r="E40" s="124"/>
      <c r="F40" s="124"/>
      <c r="G40" s="124"/>
      <c r="H40" s="125"/>
      <c r="I40" s="126"/>
      <c r="J40" s="126"/>
      <c r="K40" s="126"/>
      <c r="L40" s="126"/>
      <c r="M40" s="126"/>
      <c r="N40" s="126"/>
    </row>
    <row r="41" spans="1:14" s="122" customFormat="1">
      <c r="A41" s="121"/>
      <c r="C41" s="123"/>
      <c r="D41" s="124"/>
      <c r="E41" s="124"/>
      <c r="F41" s="124"/>
      <c r="G41" s="124"/>
      <c r="H41" s="125"/>
      <c r="I41" s="126"/>
      <c r="J41" s="126"/>
      <c r="K41" s="126"/>
      <c r="L41" s="126"/>
      <c r="M41" s="126"/>
      <c r="N41" s="126"/>
    </row>
    <row r="42" spans="1:14" s="122" customFormat="1">
      <c r="A42" s="121"/>
      <c r="C42" s="123" t="s">
        <v>39</v>
      </c>
      <c r="D42" s="124"/>
      <c r="E42" s="127"/>
      <c r="F42" s="124"/>
      <c r="G42" s="124"/>
      <c r="H42" s="125"/>
      <c r="I42" s="126"/>
      <c r="J42" s="126"/>
      <c r="K42" s="126"/>
      <c r="L42" s="126"/>
      <c r="M42" s="126"/>
      <c r="N42" s="126"/>
    </row>
    <row r="43" spans="1:14" s="122" customFormat="1">
      <c r="A43" s="121"/>
      <c r="D43" s="126"/>
      <c r="F43" s="128"/>
      <c r="G43" s="128"/>
      <c r="H43" s="125"/>
      <c r="I43" s="126"/>
      <c r="J43" s="126"/>
      <c r="K43" s="126"/>
      <c r="L43" s="126"/>
      <c r="M43" s="126"/>
      <c r="N43" s="126"/>
    </row>
    <row r="44" spans="1:14" s="122" customFormat="1">
      <c r="D44" s="126"/>
      <c r="F44" s="128"/>
      <c r="G44" s="128"/>
      <c r="H44" s="125"/>
      <c r="I44" s="126"/>
      <c r="J44" s="126"/>
      <c r="K44" s="126"/>
      <c r="L44" s="126"/>
      <c r="M44" s="126"/>
      <c r="N44" s="126"/>
    </row>
    <row r="45" spans="1:14">
      <c r="A45" s="129"/>
      <c r="B45" s="130"/>
      <c r="C45" s="130"/>
      <c r="D45" s="130"/>
      <c r="E45" s="130"/>
      <c r="F45" s="131"/>
      <c r="G45" s="130"/>
      <c r="H45" s="132"/>
    </row>
    <row r="46" spans="1:14">
      <c r="A46" s="133"/>
      <c r="B46" s="134"/>
      <c r="C46" s="134"/>
      <c r="D46" s="134"/>
      <c r="E46" s="134"/>
      <c r="F46" s="135"/>
      <c r="G46" s="132"/>
      <c r="H46" s="132"/>
    </row>
    <row r="47" spans="1:14">
      <c r="A47" s="133"/>
      <c r="B47" s="134"/>
      <c r="C47" s="134"/>
      <c r="D47" s="134"/>
      <c r="E47" s="134"/>
      <c r="F47" s="135"/>
      <c r="G47" s="132"/>
      <c r="H47" s="132"/>
    </row>
    <row r="48" spans="1:14">
      <c r="A48" s="133"/>
      <c r="B48" s="134"/>
      <c r="C48" s="134"/>
      <c r="D48" s="134"/>
      <c r="E48" s="134"/>
      <c r="F48" s="135"/>
      <c r="G48" s="132"/>
      <c r="H48" s="132"/>
    </row>
    <row r="49" spans="1:8">
      <c r="A49" s="133"/>
      <c r="B49" s="134"/>
      <c r="C49" s="134"/>
      <c r="D49" s="134"/>
      <c r="E49" s="134"/>
      <c r="F49" s="135"/>
      <c r="G49" s="132"/>
      <c r="H49" s="132"/>
    </row>
    <row r="50" spans="1:8">
      <c r="A50" s="133"/>
      <c r="B50" s="134"/>
      <c r="C50" s="134"/>
      <c r="D50" s="134"/>
      <c r="E50" s="134"/>
      <c r="F50" s="135"/>
      <c r="G50" s="132"/>
      <c r="H50" s="132"/>
    </row>
    <row r="51" spans="1:8">
      <c r="A51" s="133"/>
      <c r="B51" s="134"/>
      <c r="C51" s="134"/>
      <c r="D51" s="134"/>
      <c r="E51" s="134"/>
      <c r="F51" s="135"/>
      <c r="G51" s="132"/>
      <c r="H51" s="132"/>
    </row>
    <row r="52" spans="1:8">
      <c r="A52" s="133"/>
      <c r="B52" s="134"/>
      <c r="C52" s="134"/>
      <c r="D52" s="134"/>
      <c r="E52" s="134"/>
      <c r="F52" s="135"/>
      <c r="G52" s="132"/>
      <c r="H52" s="132"/>
    </row>
    <row r="53" spans="1:8">
      <c r="A53" s="133"/>
      <c r="B53" s="134"/>
      <c r="C53" s="134"/>
      <c r="D53" s="134"/>
      <c r="E53" s="134"/>
      <c r="F53" s="135"/>
      <c r="G53" s="132"/>
      <c r="H53" s="132"/>
    </row>
    <row r="54" spans="1:8">
      <c r="A54" s="133"/>
      <c r="B54" s="134"/>
      <c r="C54" s="134"/>
      <c r="D54" s="134"/>
      <c r="E54" s="134"/>
      <c r="F54" s="135"/>
      <c r="G54" s="132"/>
      <c r="H54" s="132"/>
    </row>
    <row r="55" spans="1:8">
      <c r="A55" s="133"/>
      <c r="B55" s="134"/>
      <c r="C55" s="134"/>
      <c r="D55" s="134"/>
      <c r="E55" s="134"/>
      <c r="F55" s="135"/>
      <c r="G55" s="132"/>
      <c r="H55" s="132"/>
    </row>
    <row r="56" spans="1:8">
      <c r="A56" s="133"/>
      <c r="B56" s="134"/>
      <c r="C56" s="134"/>
      <c r="D56" s="134"/>
      <c r="E56" s="134"/>
      <c r="F56" s="135"/>
      <c r="G56" s="132"/>
      <c r="H56" s="132"/>
    </row>
    <row r="57" spans="1:8">
      <c r="A57" s="133"/>
      <c r="B57" s="134"/>
      <c r="C57" s="134"/>
      <c r="D57" s="134"/>
      <c r="E57" s="134"/>
      <c r="F57" s="135"/>
      <c r="G57" s="132"/>
      <c r="H57" s="132"/>
    </row>
    <row r="58" spans="1:8">
      <c r="A58" s="133"/>
      <c r="B58" s="134"/>
      <c r="C58" s="134"/>
      <c r="D58" s="134"/>
      <c r="E58" s="134"/>
      <c r="F58" s="135"/>
      <c r="G58" s="132"/>
      <c r="H58" s="132"/>
    </row>
    <row r="59" spans="1:8">
      <c r="A59" s="133"/>
      <c r="B59" s="134"/>
      <c r="C59" s="134"/>
      <c r="D59" s="134"/>
      <c r="E59" s="134"/>
      <c r="F59" s="135"/>
      <c r="G59" s="132"/>
      <c r="H59" s="132"/>
    </row>
    <row r="60" spans="1:8">
      <c r="A60" s="133"/>
      <c r="B60" s="134"/>
      <c r="C60" s="134"/>
      <c r="D60" s="134"/>
      <c r="E60" s="134"/>
      <c r="F60" s="135"/>
      <c r="G60" s="132"/>
      <c r="H60" s="132"/>
    </row>
    <row r="61" spans="1:8">
      <c r="A61" s="133"/>
      <c r="B61" s="134"/>
      <c r="C61" s="134"/>
      <c r="D61" s="134"/>
      <c r="E61" s="134"/>
      <c r="F61" s="135"/>
      <c r="G61" s="132"/>
      <c r="H61" s="132"/>
    </row>
    <row r="62" spans="1:8">
      <c r="A62" s="133"/>
      <c r="B62" s="134"/>
      <c r="C62" s="134"/>
      <c r="D62" s="134"/>
      <c r="E62" s="134"/>
      <c r="F62" s="135"/>
      <c r="G62" s="132"/>
      <c r="H62" s="132"/>
    </row>
  </sheetData>
  <mergeCells count="9">
    <mergeCell ref="C12:D15"/>
    <mergeCell ref="C16:D16"/>
    <mergeCell ref="C35:F35"/>
    <mergeCell ref="D36:F36"/>
    <mergeCell ref="D37:F37"/>
    <mergeCell ref="A3:F3"/>
    <mergeCell ref="A5:F5"/>
    <mergeCell ref="A6:F6"/>
    <mergeCell ref="A7:F7"/>
  </mergeCells>
  <pageMargins left="0.39370078740157483" right="0.39370078740157483" top="0.98425196850393704" bottom="0.98425196850393704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 Расчет № 5</vt:lpstr>
      <vt:lpstr>'См Расчет № 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Ковалева Елена Леонидовна</dc:creator>
  <cp:lastModifiedBy>Ковалева Елена Леонидовна</cp:lastModifiedBy>
  <dcterms:created xsi:type="dcterms:W3CDTF">2012-12-19T10:07:00Z</dcterms:created>
  <dcterms:modified xsi:type="dcterms:W3CDTF">2012-12-19T10:11:11Z</dcterms:modified>
</cp:coreProperties>
</file>