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РАБОТА\СтройРесурс\Одинцово\"/>
    </mc:Choice>
  </mc:AlternateContent>
  <bookViews>
    <workbookView xWindow="0" yWindow="0" windowWidth="20490" windowHeight="8955" firstSheet="1" activeTab="1"/>
  </bookViews>
  <sheets>
    <sheet name="Смета ПР КР" sheetId="7" state="hidden" r:id="rId1"/>
    <sheet name="ПР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8" l="1"/>
  <c r="E25" i="8"/>
  <c r="E23" i="8" l="1"/>
  <c r="E24" i="8" s="1"/>
  <c r="B21" i="8" l="1"/>
  <c r="C21" i="8" s="1"/>
  <c r="D21" i="8" s="1"/>
  <c r="E21" i="8" s="1"/>
  <c r="E22" i="7" l="1"/>
  <c r="E23" i="7" l="1"/>
  <c r="B21" i="7"/>
  <c r="C21" i="7" s="1"/>
  <c r="D21" i="7" s="1"/>
  <c r="E21" i="7" s="1"/>
  <c r="E24" i="7" l="1"/>
  <c r="E25" i="7" s="1"/>
</calcChain>
</file>

<file path=xl/sharedStrings.xml><?xml version="1.0" encoding="utf-8"?>
<sst xmlns="http://schemas.openxmlformats.org/spreadsheetml/2006/main" count="67" uniqueCount="36">
  <si>
    <t>№ пп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</si>
  <si>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</si>
  <si>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</si>
  <si>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Расчет стоимости: (a+bx)*Ki, или (объем строительно-монтажных работ) * проц./100 или количество x цена</t>
  </si>
  <si>
    <t>Стоимость, руб.</t>
  </si>
  <si>
    <t>Итого по смете:</t>
  </si>
  <si>
    <t>Всего по смете:</t>
  </si>
  <si>
    <t>Смета № 1</t>
  </si>
  <si>
    <t>НДС 18%</t>
  </si>
  <si>
    <t>Заказчик:</t>
  </si>
  <si>
    <t>Проектная (изыскательская) организация:</t>
  </si>
  <si>
    <t>Объект:</t>
  </si>
  <si>
    <t>Девятиэтажное жилое здание с офисными помещениями на 1-ом этаже</t>
  </si>
  <si>
    <t>Проектные работы по капитальному ремонту здания  по адресу: Московская область, Голицыно, бульвар Генерала Ремизова, д.6</t>
  </si>
  <si>
    <t>ООО "СтройРесурс"</t>
  </si>
  <si>
    <t>АО "Мособлэнерго"</t>
  </si>
  <si>
    <t>Согласовано:</t>
  </si>
  <si>
    <t>Генеральный директор ООО"СтройРесурс"</t>
  </si>
  <si>
    <t>__________________ А.С.Долинский</t>
  </si>
  <si>
    <t>«___» ______________ 2017г.</t>
  </si>
  <si>
    <t>м.п.</t>
  </si>
  <si>
    <t>Утверждаю:</t>
  </si>
  <si>
    <t xml:space="preserve">Заместитель генерального директора по экономике и финансам
АО "Мособлэнерго"   </t>
  </si>
  <si>
    <t>_________________  А.В.Засухин</t>
  </si>
  <si>
    <t>«_____»_____________ 2017 г.</t>
  </si>
  <si>
    <t xml:space="preserve">на проектные работы </t>
  </si>
  <si>
    <t>Составил:</t>
  </si>
  <si>
    <t>Проверил:</t>
  </si>
  <si>
    <t>Е.В.Анахина</t>
  </si>
  <si>
    <t>А.А.Путрин</t>
  </si>
  <si>
    <r>
      <rPr>
        <b/>
        <u/>
        <sz val="10"/>
        <color theme="1"/>
        <rFont val="Calibri"/>
        <family val="2"/>
        <charset val="204"/>
        <scheme val="minor"/>
      </rPr>
      <t xml:space="preserve">"Нормативы подготовки технической документации для капитального ремонта зданий и сооружений жилищно-гражданского назначения. 2012 г" </t>
    </r>
    <r>
      <rPr>
        <sz val="10"/>
        <color theme="1"/>
        <rFont val="Calibri"/>
        <family val="2"/>
        <charset val="204"/>
        <scheme val="minor"/>
      </rPr>
      <t xml:space="preserve">.                                                                                                                                                                                   Таблица № 9. Объекты энергоснабжения                                                                                                                                                                                                                                                                      п.1.3 A=262,0 тыс.руб; B=0,14 тыс.руб;                                                                                                                                                                                                                                                                                             Осн. показ. Х=500(м2)                                                                                                                                                                                                                                                                                                          Количество =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Коэфф.перехода в тек.цены: Ктек = 3,99. (На II кв 2017 Письмо Минстроя России от от 30.06.2017 N 23090-ХМ/09))                                                                                                                    Стадия: Техническая документация Кст = 1                                                                                                       Разделы проектной документации:                                                                                                                                                                                                            1. Ремонт и усиление фундаментов (цоколя)  - 4,9%                                   2.Ремонт и усиление лестниц, площадок,     
крылец  - 2%                                                                                                             3.Ремонт фасада - 4%                                                                                                                                                                                                                                     4. Ремонт (замена) систем отопления и вентиляции - 6%
5. Ремонт (замена) систем водоснабжения и канализации - 6%                                                                                                                                                                                                                                                     6. Ремонт (замена) систем энергообеспечения и электроснабжения - 4%                                                                                                                                                                                                                      7. Ремонт (замена) систем связи, сигнализации и других слабых токов - 5%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</si>
  <si>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(A + B * Xзад) * Количество * Кст * Ктек                                                                                                                                                                                                                                                                                                           (262,0 тыс.руб + 0,14 тыс.руб * 500) * 1 * 1 * 3,99 * 0,319</t>
  </si>
  <si>
    <t>«Реконструкция административного здания Одинцовского филиала АО «Мособлэнерго»
по адресу: Московская область, Одинцовский район, г. Голицыно, бульвар Генерала Ремезова, д.6» ТЗ №4258/17 от 07.09.2017г</t>
  </si>
  <si>
    <t>"СПРАВОЧНИК БАЗОВЫХ ЦЕН НА ПРОЕКТНЫЕ РАБОТЫ В СТРОИТЕЛЬСТВЕ. ОБЪЕКТЫ ЖИЛИЩНО-ГРАЖДАНСКОГО СТРОИТЕЛЬСТВА. СБЦП-2001-03"</t>
  </si>
  <si>
    <r>
      <rPr>
        <b/>
        <i/>
        <sz val="10"/>
        <color theme="1"/>
        <rFont val="Calibri"/>
        <family val="2"/>
        <charset val="204"/>
        <scheme val="minor"/>
      </rPr>
      <t xml:space="preserve">Таблица № 25. Административные здания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п.2 A=534,610 тыс.руб; B=0,145 тыс.руб;                                                                                                                                                                                                                                                                                             Осн. показ. Х=500(м2)                                                                                                                                                                                                                                                                                                          Количество =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Коэфф.перехода в тек.цены: Ктек = 3,99. (На II кв 2017 Письмо Минстроя России от от 30.06.2017 N 23090-ХМ/09))                                                                                                                                                                                                                         Табл.41 Разделы проектной документации (в % от базовой стоимости):                                                                                                                                                                                                            1.  Пояснительная записка 2%                                                                                      2.Архитектурные решения 14%                                                                                                                                                                       3.Инженерное оборудование, сети, инженерно-технические мероприятия, технологические решения 37%                                                                                                                                    4. Проект организация строительства 6%                                                                                      5.Мероприятия по обеспечению пожарной безопасности 6%.                                                                        6. Мероприятия по обеспечению доступа инвалидов 2%                                                                                                                                                  7. Смета на строительство 7%</t>
    </r>
  </si>
  <si>
    <t>(A + B * Xзад) *  Кст * Ктек                                                                                                                                                                                                                                                                                                           (534,610 тыс.руб + 0,145 тыс.руб * 500) * 3,99 * 0,74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</si>
</sst>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distributed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0" xfId="0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1"/>
  <sheetViews>
    <sheetView topLeftCell="A21" workbookViewId="0">
      <selection activeCell="A21" sqref="A1:XFD1048576"/>
    </sheetView>
  </sheetViews>
  <sheetFormatPr defaultRowHeight="12.75" x14ac:dyDescent="0.2"/>
  <cols>
    <col min="1" max="1" width="4.140625" style="2" customWidth="1"/>
    <col min="2" max="2" width="19.28515625" style="2" customWidth="1"/>
    <col min="3" max="3" width="61.5703125" style="2" customWidth="1"/>
    <col min="4" max="4" width="27.28515625" style="2" customWidth="1"/>
    <col min="5" max="5" width="15.42578125" style="2" customWidth="1"/>
    <col min="6" max="16384" width="9.140625" style="2"/>
  </cols>
  <sheetData>
    <row r="4" spans="1:5" s="15" customFormat="1" x14ac:dyDescent="0.2">
      <c r="B4" s="15" t="s">
        <v>16</v>
      </c>
      <c r="D4" s="29" t="s">
        <v>21</v>
      </c>
      <c r="E4" s="29"/>
    </row>
    <row r="5" spans="1:5" ht="38.25" x14ac:dyDescent="0.2">
      <c r="B5" s="14" t="s">
        <v>17</v>
      </c>
      <c r="D5" s="30" t="s">
        <v>22</v>
      </c>
      <c r="E5" s="30"/>
    </row>
    <row r="7" spans="1:5" ht="12.75" customHeight="1" x14ac:dyDescent="0.2">
      <c r="B7" s="31" t="s">
        <v>18</v>
      </c>
      <c r="C7" s="31"/>
      <c r="D7" s="32" t="s">
        <v>23</v>
      </c>
      <c r="E7" s="32"/>
    </row>
    <row r="8" spans="1:5" ht="12.75" customHeight="1" x14ac:dyDescent="0.2">
      <c r="B8" s="22" t="s">
        <v>19</v>
      </c>
      <c r="C8" s="22"/>
      <c r="D8" s="32" t="s">
        <v>24</v>
      </c>
      <c r="E8" s="32"/>
    </row>
    <row r="9" spans="1:5" ht="12.75" customHeight="1" x14ac:dyDescent="0.2">
      <c r="B9" s="22" t="s">
        <v>20</v>
      </c>
      <c r="C9" s="22"/>
      <c r="D9" s="23" t="s">
        <v>20</v>
      </c>
    </row>
    <row r="10" spans="1:5" x14ac:dyDescent="0.2">
      <c r="E10" s="23"/>
    </row>
    <row r="11" spans="1:5" x14ac:dyDescent="0.2">
      <c r="C11" s="16" t="s">
        <v>7</v>
      </c>
    </row>
    <row r="12" spans="1:5" x14ac:dyDescent="0.2">
      <c r="C12" s="16" t="s">
        <v>25</v>
      </c>
    </row>
    <row r="14" spans="1:5" s="15" customFormat="1" ht="15" x14ac:dyDescent="0.2">
      <c r="A14" s="33" t="s">
        <v>11</v>
      </c>
      <c r="B14" s="33"/>
      <c r="C14" s="34" t="s">
        <v>13</v>
      </c>
      <c r="D14" s="35"/>
      <c r="E14" s="35"/>
    </row>
    <row r="15" spans="1:5" x14ac:dyDescent="0.2">
      <c r="A15" s="11"/>
      <c r="B15" s="11"/>
      <c r="C15" s="3"/>
      <c r="D15" s="3"/>
      <c r="E15" s="3"/>
    </row>
    <row r="16" spans="1:5" x14ac:dyDescent="0.2">
      <c r="A16" s="28" t="s">
        <v>10</v>
      </c>
      <c r="B16" s="28"/>
      <c r="C16" s="3" t="s">
        <v>14</v>
      </c>
      <c r="D16" s="3"/>
      <c r="E16" s="3"/>
    </row>
    <row r="17" spans="1:5" x14ac:dyDescent="0.2">
      <c r="A17" s="11"/>
      <c r="B17" s="11"/>
      <c r="C17" s="3"/>
      <c r="D17" s="3"/>
      <c r="E17" s="3"/>
    </row>
    <row r="18" spans="1:5" x14ac:dyDescent="0.2">
      <c r="A18" s="28" t="s">
        <v>9</v>
      </c>
      <c r="B18" s="28"/>
      <c r="C18" s="3" t="s">
        <v>15</v>
      </c>
      <c r="D18" s="3"/>
      <c r="E18" s="3"/>
    </row>
    <row r="19" spans="1:5" x14ac:dyDescent="0.2">
      <c r="A19" s="3"/>
      <c r="B19" s="3"/>
      <c r="C19" s="3"/>
      <c r="D19" s="3"/>
      <c r="E19" s="3"/>
    </row>
    <row r="20" spans="1:5" ht="51" x14ac:dyDescent="0.2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</row>
    <row r="21" spans="1:5" s="1" customFormat="1" ht="8.25" x14ac:dyDescent="0.15">
      <c r="A21" s="8">
        <v>1</v>
      </c>
      <c r="B21" s="8">
        <f>A21+1</f>
        <v>2</v>
      </c>
      <c r="C21" s="8">
        <f t="shared" ref="C21:E21" si="0">B21+1</f>
        <v>3</v>
      </c>
      <c r="D21" s="8">
        <f t="shared" si="0"/>
        <v>4</v>
      </c>
      <c r="E21" s="8">
        <f t="shared" si="0"/>
        <v>5</v>
      </c>
    </row>
    <row r="22" spans="1:5" ht="255" x14ac:dyDescent="0.2">
      <c r="A22" s="7">
        <v>1</v>
      </c>
      <c r="B22" s="5" t="s">
        <v>12</v>
      </c>
      <c r="C22" s="5" t="s">
        <v>30</v>
      </c>
      <c r="D22" s="5" t="s">
        <v>31</v>
      </c>
      <c r="E22" s="6">
        <f>(262000+140*500)*3.99*0.319</f>
        <v>422572.92</v>
      </c>
    </row>
    <row r="23" spans="1:5" x14ac:dyDescent="0.2">
      <c r="A23" s="7"/>
      <c r="B23" s="7" t="s">
        <v>5</v>
      </c>
      <c r="C23" s="7"/>
      <c r="D23" s="7"/>
      <c r="E23" s="10">
        <f>E22</f>
        <v>422572.92</v>
      </c>
    </row>
    <row r="24" spans="1:5" x14ac:dyDescent="0.2">
      <c r="A24" s="7"/>
      <c r="B24" s="7" t="s">
        <v>8</v>
      </c>
      <c r="C24" s="7"/>
      <c r="D24" s="7"/>
      <c r="E24" s="9">
        <f>E23*0.18</f>
        <v>76063.125599999999</v>
      </c>
    </row>
    <row r="25" spans="1:5" s="15" customFormat="1" x14ac:dyDescent="0.2">
      <c r="A25" s="20"/>
      <c r="B25" s="20" t="s">
        <v>6</v>
      </c>
      <c r="C25" s="20"/>
      <c r="D25" s="20"/>
      <c r="E25" s="21">
        <f>E23+E24</f>
        <v>498636.04559999995</v>
      </c>
    </row>
    <row r="26" spans="1:5" x14ac:dyDescent="0.2">
      <c r="A26" s="12"/>
      <c r="B26" s="12"/>
      <c r="C26" s="12"/>
      <c r="D26" s="12"/>
      <c r="E26" s="13"/>
    </row>
    <row r="27" spans="1:5" x14ac:dyDescent="0.2">
      <c r="A27" s="12"/>
      <c r="B27" s="12"/>
      <c r="C27" s="12"/>
      <c r="D27" s="12"/>
      <c r="E27" s="13"/>
    </row>
    <row r="28" spans="1:5" x14ac:dyDescent="0.2">
      <c r="A28" s="12"/>
      <c r="B28" s="19" t="s">
        <v>26</v>
      </c>
      <c r="C28" s="17"/>
      <c r="D28" s="12" t="s">
        <v>28</v>
      </c>
      <c r="E28" s="13"/>
    </row>
    <row r="29" spans="1:5" x14ac:dyDescent="0.2">
      <c r="A29" s="3"/>
      <c r="B29" s="3"/>
      <c r="C29" s="3"/>
      <c r="D29" s="3"/>
      <c r="E29" s="3"/>
    </row>
    <row r="31" spans="1:5" x14ac:dyDescent="0.2">
      <c r="B31" s="23" t="s">
        <v>27</v>
      </c>
      <c r="C31" s="18"/>
      <c r="D31" s="2" t="s">
        <v>29</v>
      </c>
    </row>
  </sheetData>
  <mergeCells count="9">
    <mergeCell ref="A16:B16"/>
    <mergeCell ref="A18:B18"/>
    <mergeCell ref="D4:E4"/>
    <mergeCell ref="D5:E5"/>
    <mergeCell ref="B7:C7"/>
    <mergeCell ref="D7:E7"/>
    <mergeCell ref="D8:E8"/>
    <mergeCell ref="A14:B14"/>
    <mergeCell ref="C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2"/>
  <sheetViews>
    <sheetView tabSelected="1" topLeftCell="A16" workbookViewId="0">
      <selection activeCell="G33" sqref="G33"/>
    </sheetView>
  </sheetViews>
  <sheetFormatPr defaultRowHeight="12.75" x14ac:dyDescent="0.2"/>
  <cols>
    <col min="1" max="1" width="4.140625" style="2" customWidth="1"/>
    <col min="2" max="2" width="19.28515625" style="2" customWidth="1"/>
    <col min="3" max="3" width="61.5703125" style="2" customWidth="1"/>
    <col min="4" max="4" width="27.28515625" style="2" customWidth="1"/>
    <col min="5" max="5" width="15.42578125" style="2" customWidth="1"/>
    <col min="6" max="16384" width="9.140625" style="2"/>
  </cols>
  <sheetData>
    <row r="4" spans="1:5" s="15" customFormat="1" x14ac:dyDescent="0.2">
      <c r="B4" s="15" t="s">
        <v>16</v>
      </c>
      <c r="D4" s="29" t="s">
        <v>21</v>
      </c>
      <c r="E4" s="29"/>
    </row>
    <row r="5" spans="1:5" ht="38.25" x14ac:dyDescent="0.2">
      <c r="B5" s="14" t="s">
        <v>17</v>
      </c>
      <c r="D5" s="30" t="s">
        <v>22</v>
      </c>
      <c r="E5" s="30"/>
    </row>
    <row r="7" spans="1:5" ht="12.75" customHeight="1" x14ac:dyDescent="0.2">
      <c r="B7" s="31" t="s">
        <v>18</v>
      </c>
      <c r="C7" s="31"/>
      <c r="D7" s="32" t="s">
        <v>23</v>
      </c>
      <c r="E7" s="32"/>
    </row>
    <row r="8" spans="1:5" ht="12.75" customHeight="1" x14ac:dyDescent="0.2">
      <c r="B8" s="24" t="s">
        <v>19</v>
      </c>
      <c r="C8" s="24"/>
      <c r="D8" s="32" t="s">
        <v>24</v>
      </c>
      <c r="E8" s="32"/>
    </row>
    <row r="9" spans="1:5" ht="12.75" customHeight="1" x14ac:dyDescent="0.2">
      <c r="B9" s="24" t="s">
        <v>20</v>
      </c>
      <c r="C9" s="24"/>
      <c r="D9" s="25" t="s">
        <v>20</v>
      </c>
    </row>
    <row r="10" spans="1:5" x14ac:dyDescent="0.2">
      <c r="E10" s="25"/>
    </row>
    <row r="11" spans="1:5" x14ac:dyDescent="0.2">
      <c r="C11" s="38" t="s">
        <v>7</v>
      </c>
      <c r="D11" s="38"/>
      <c r="E11" s="38"/>
    </row>
    <row r="12" spans="1:5" x14ac:dyDescent="0.2">
      <c r="C12" s="38" t="s">
        <v>25</v>
      </c>
      <c r="D12" s="38"/>
      <c r="E12" s="38"/>
    </row>
    <row r="14" spans="1:5" s="15" customFormat="1" ht="43.5" customHeight="1" x14ac:dyDescent="0.2">
      <c r="A14" s="33" t="s">
        <v>11</v>
      </c>
      <c r="B14" s="33"/>
      <c r="C14" s="36" t="s">
        <v>32</v>
      </c>
      <c r="D14" s="37"/>
      <c r="E14" s="37"/>
    </row>
    <row r="15" spans="1:5" x14ac:dyDescent="0.2">
      <c r="A15" s="11"/>
      <c r="B15" s="11"/>
      <c r="C15" s="3"/>
      <c r="D15" s="3"/>
      <c r="E15" s="3"/>
    </row>
    <row r="16" spans="1:5" x14ac:dyDescent="0.2">
      <c r="A16" s="28" t="s">
        <v>10</v>
      </c>
      <c r="B16" s="28"/>
      <c r="C16" s="3" t="s">
        <v>14</v>
      </c>
      <c r="D16" s="3"/>
      <c r="E16" s="3"/>
    </row>
    <row r="17" spans="1:5" x14ac:dyDescent="0.2">
      <c r="A17" s="11"/>
      <c r="B17" s="11"/>
      <c r="C17" s="3"/>
      <c r="D17" s="3"/>
      <c r="E17" s="3"/>
    </row>
    <row r="18" spans="1:5" x14ac:dyDescent="0.2">
      <c r="A18" s="28" t="s">
        <v>9</v>
      </c>
      <c r="B18" s="28"/>
      <c r="C18" s="3" t="s">
        <v>15</v>
      </c>
      <c r="D18" s="3"/>
      <c r="E18" s="3"/>
    </row>
    <row r="19" spans="1:5" x14ac:dyDescent="0.2">
      <c r="A19" s="3"/>
      <c r="B19" s="3"/>
      <c r="C19" s="3"/>
      <c r="D19" s="3"/>
      <c r="E19" s="3"/>
    </row>
    <row r="20" spans="1:5" ht="51" x14ac:dyDescent="0.2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</row>
    <row r="21" spans="1:5" s="1" customFormat="1" ht="8.25" x14ac:dyDescent="0.15">
      <c r="A21" s="8">
        <v>1</v>
      </c>
      <c r="B21" s="8">
        <f>A21+1</f>
        <v>2</v>
      </c>
      <c r="C21" s="8">
        <f t="shared" ref="C21:E21" si="0">B21+1</f>
        <v>3</v>
      </c>
      <c r="D21" s="8">
        <f t="shared" si="0"/>
        <v>4</v>
      </c>
      <c r="E21" s="8">
        <f t="shared" si="0"/>
        <v>5</v>
      </c>
    </row>
    <row r="22" spans="1:5" s="1" customFormat="1" ht="27" customHeight="1" x14ac:dyDescent="0.15">
      <c r="A22" s="8"/>
      <c r="B22" s="27"/>
      <c r="C22" s="39" t="s">
        <v>33</v>
      </c>
      <c r="D22" s="40"/>
      <c r="E22" s="41"/>
    </row>
    <row r="23" spans="1:5" ht="191.25" x14ac:dyDescent="0.2">
      <c r="A23" s="7">
        <v>1</v>
      </c>
      <c r="B23" s="26" t="s">
        <v>12</v>
      </c>
      <c r="C23" s="5" t="s">
        <v>34</v>
      </c>
      <c r="D23" s="5" t="s">
        <v>35</v>
      </c>
      <c r="E23" s="6">
        <f>(534610+145*500)*0.74*3.99</f>
        <v>1792552.9860000003</v>
      </c>
    </row>
    <row r="24" spans="1:5" x14ac:dyDescent="0.2">
      <c r="A24" s="7">
        <v>2</v>
      </c>
      <c r="B24" s="7" t="s">
        <v>5</v>
      </c>
      <c r="C24" s="7"/>
      <c r="D24" s="7"/>
      <c r="E24" s="10">
        <f>E23</f>
        <v>1792552.9860000003</v>
      </c>
    </row>
    <row r="25" spans="1:5" x14ac:dyDescent="0.2">
      <c r="A25" s="7">
        <v>4</v>
      </c>
      <c r="B25" s="7" t="s">
        <v>8</v>
      </c>
      <c r="C25" s="7"/>
      <c r="D25" s="7"/>
      <c r="E25" s="9">
        <f>E24*0.18</f>
        <v>322659.53748000006</v>
      </c>
    </row>
    <row r="26" spans="1:5" s="15" customFormat="1" x14ac:dyDescent="0.2">
      <c r="A26" s="20">
        <v>5</v>
      </c>
      <c r="B26" s="20" t="s">
        <v>6</v>
      </c>
      <c r="C26" s="20"/>
      <c r="D26" s="20"/>
      <c r="E26" s="21">
        <f>E25+E24</f>
        <v>2115212.5234800004</v>
      </c>
    </row>
    <row r="27" spans="1:5" x14ac:dyDescent="0.2">
      <c r="A27" s="12"/>
      <c r="B27" s="12"/>
      <c r="C27" s="12"/>
      <c r="D27" s="12"/>
      <c r="E27" s="13"/>
    </row>
    <row r="28" spans="1:5" x14ac:dyDescent="0.2">
      <c r="A28" s="12"/>
      <c r="B28" s="12"/>
      <c r="C28" s="12"/>
      <c r="D28" s="12"/>
      <c r="E28" s="13"/>
    </row>
    <row r="29" spans="1:5" x14ac:dyDescent="0.2">
      <c r="A29" s="12"/>
      <c r="B29" s="19" t="s">
        <v>26</v>
      </c>
      <c r="C29" s="17"/>
      <c r="D29" s="12" t="s">
        <v>28</v>
      </c>
      <c r="E29" s="13"/>
    </row>
    <row r="30" spans="1:5" x14ac:dyDescent="0.2">
      <c r="A30" s="3"/>
      <c r="B30" s="3"/>
      <c r="C30" s="3"/>
      <c r="D30" s="3"/>
      <c r="E30" s="3"/>
    </row>
    <row r="32" spans="1:5" x14ac:dyDescent="0.2">
      <c r="B32" s="25" t="s">
        <v>27</v>
      </c>
      <c r="C32" s="18"/>
      <c r="D32" s="2" t="s">
        <v>29</v>
      </c>
    </row>
  </sheetData>
  <mergeCells count="12">
    <mergeCell ref="D4:E4"/>
    <mergeCell ref="D5:E5"/>
    <mergeCell ref="B7:C7"/>
    <mergeCell ref="D7:E7"/>
    <mergeCell ref="D8:E8"/>
    <mergeCell ref="A14:B14"/>
    <mergeCell ref="C14:E14"/>
    <mergeCell ref="C11:E11"/>
    <mergeCell ref="C12:E12"/>
    <mergeCell ref="C22:E22"/>
    <mergeCell ref="A16:B16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ПР КР</vt:lpstr>
      <vt:lpstr>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С-ПРОДЖЕКТ</dc:creator>
  <cp:lastModifiedBy>Пользователь Windows</cp:lastModifiedBy>
  <cp:lastPrinted>2017-07-20T10:50:41Z</cp:lastPrinted>
  <dcterms:created xsi:type="dcterms:W3CDTF">2017-07-19T12:38:48Z</dcterms:created>
  <dcterms:modified xsi:type="dcterms:W3CDTF">2017-09-27T18:02:13Z</dcterms:modified>
</cp:coreProperties>
</file>