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4.1" sheetId="1" r:id="rId1"/>
    <sheet name="4.2" sheetId="2" r:id="rId2"/>
  </sheets>
  <calcPr calcId="125725"/>
</workbook>
</file>

<file path=xl/calcChain.xml><?xml version="1.0" encoding="utf-8"?>
<calcChain xmlns="http://schemas.openxmlformats.org/spreadsheetml/2006/main">
  <c r="D12" i="2"/>
  <c r="D12" i="1"/>
  <c r="G12"/>
  <c r="G12" i="2"/>
  <c r="G13" i="1"/>
  <c r="G13" i="2"/>
  <c r="G17"/>
  <c r="G17" i="1"/>
  <c r="G22"/>
  <c r="G19" i="2"/>
  <c r="G22"/>
  <c r="G19" i="1"/>
  <c r="G24" i="2" l="1"/>
  <c r="G25"/>
  <c r="G24" i="1"/>
  <c r="G25" s="1"/>
  <c r="G26" s="1"/>
  <c r="G26" i="2" l="1"/>
</calcChain>
</file>

<file path=xl/sharedStrings.xml><?xml version="1.0" encoding="utf-8"?>
<sst xmlns="http://schemas.openxmlformats.org/spreadsheetml/2006/main" count="97" uniqueCount="54">
  <si>
    <t>тыс. руб.</t>
  </si>
  <si>
    <t>№ п/п</t>
  </si>
  <si>
    <t>Перечень выполняемых работили характеристика сооружений</t>
  </si>
  <si>
    <t>№№ частей, глав, таблиц и пунктов сборника</t>
  </si>
  <si>
    <t xml:space="preserve">Расчёт стоимости </t>
  </si>
  <si>
    <t>Стоимость</t>
  </si>
  <si>
    <t>т.руб.</t>
  </si>
  <si>
    <t>ВСЕГО с НДС (18%)</t>
  </si>
  <si>
    <t>реконструкция</t>
  </si>
  <si>
    <t xml:space="preserve">стадия РД </t>
  </si>
  <si>
    <t>Канал связи GSM/GPRS</t>
  </si>
  <si>
    <t>п. 2.40 к ОП.</t>
  </si>
  <si>
    <t>стадия РД</t>
  </si>
  <si>
    <t>7,79*2*1,7*0,55</t>
  </si>
  <si>
    <t>8,64*4*0,83</t>
  </si>
  <si>
    <t xml:space="preserve">район старой застройки </t>
  </si>
  <si>
    <t>Всего по смете</t>
  </si>
  <si>
    <t>Районный коэффициент - 1,15</t>
  </si>
  <si>
    <t>к договору №_________</t>
  </si>
  <si>
    <t>от "___"__________2013 г.</t>
  </si>
  <si>
    <t>СМЕТА № 1 НА ПРОЕКТНЫЕ РАБОТЫ</t>
  </si>
  <si>
    <t>0,7            1,16             2,47</t>
  </si>
  <si>
    <t>ЗАКАЗЧИК:</t>
  </si>
  <si>
    <t>ПОДРЯДЧИК:</t>
  </si>
  <si>
    <t xml:space="preserve">_________________ (__________)   </t>
  </si>
  <si>
    <t xml:space="preserve">М.П.                                                                      </t>
  </si>
  <si>
    <t>М.П.</t>
  </si>
  <si>
    <t xml:space="preserve"> «___»___________2013 г.</t>
  </si>
  <si>
    <t>«_____»________________2013 г.</t>
  </si>
  <si>
    <t xml:space="preserve">Монтаж реклоузеров со схемой учета по стороне 10кВ </t>
  </si>
  <si>
    <t>Установка разъединителей с двух сторон от реклоузера</t>
  </si>
  <si>
    <t xml:space="preserve">Подсистема ТС/ТИ/ТУ  </t>
  </si>
  <si>
    <t>Справочник базовых цен на проектные работы для строительства. Объекты энергетики. 2003 г. Таблица 11, п.1.</t>
  </si>
  <si>
    <t>Справочник базовых цен на проектные работы для строительства. Объекты энергетики. 2003г. Таблица 15, п.5.</t>
  </si>
  <si>
    <t>Справочник базовых цен на проектные работы в строительстве. Объекты связи. 2010 г. Таблица 15, п.7.</t>
  </si>
  <si>
    <t>Справочник базовых цен на проектные работы для строительства. Объекты энергетики. 2003г. Таблица 24, п.3,4,5.</t>
  </si>
  <si>
    <t>276*2*1,09</t>
  </si>
  <si>
    <t>8,64*2*0,83</t>
  </si>
  <si>
    <t>7,79*1,7*0,55</t>
  </si>
  <si>
    <t>(0,7/4*2)+(1,16/4*2)+(2,47/4*2)*0,77</t>
  </si>
  <si>
    <t>(0,7/4*1)+(1,16/4*1)+(2,47/4*1)*0,77</t>
  </si>
  <si>
    <t xml:space="preserve">Монтаж реклоузера со схемой учета по стороне 10кВ </t>
  </si>
  <si>
    <t>Всего по смете (руб.)</t>
  </si>
  <si>
    <t>276*1,09</t>
  </si>
  <si>
    <t>Сборник укрупненных показателей стоимости строительства (реконструкции) подстанций и линий электропередачи. Таблица 7, прил №3</t>
  </si>
  <si>
    <t>Сборник укрупненных показателей стоимости строительства (реконструкции) подстанций и линий электропередачи. Таблица 7, прил. №3.</t>
  </si>
  <si>
    <t>СМЕТА № 2 НА ПРОЕКТНЫЕ РАБОТЫ</t>
  </si>
  <si>
    <t>26,34*1,2*1,1*0,6</t>
  </si>
  <si>
    <t>26,80*1,2*1,1*0,6</t>
  </si>
  <si>
    <t>Приложение № 4.1</t>
  </si>
  <si>
    <t>Приложение № 4.2</t>
  </si>
  <si>
    <t>Модернизация ВЛ-10кВ  с установкой реклоузеров.</t>
  </si>
  <si>
    <t>Модернизация ВЛ-10кВ с установкой реклоузеров.</t>
  </si>
  <si>
    <t>. - 3,13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</si>
</sst>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4" fillId="2" borderId="0" xfId="0" applyFont="1" applyFill="1"/>
    <xf numFmtId="4" fontId="6" fillId="0" borderId="0" xfId="0" applyNumberFormat="1" applyFont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3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Border="1" applyAlignment="1">
      <alignment horizontal="center" wrapText="1"/>
    </xf>
    <xf numFmtId="4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/>
    <xf numFmtId="2" fontId="4" fillId="0" borderId="0" xfId="0" applyNumberFormat="1" applyFont="1" applyBorder="1" applyAlignment="1">
      <alignment horizontal="center" wrapText="1"/>
    </xf>
    <xf numFmtId="165" fontId="4" fillId="0" borderId="0" xfId="0" applyNumberFormat="1" applyFont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/>
    <xf numFmtId="4" fontId="2" fillId="0" borderId="0" xfId="0" applyNumberFormat="1" applyFont="1" applyBorder="1" applyAlignment="1">
      <alignment horizontal="right" vertical="top" wrapText="1"/>
    </xf>
    <xf numFmtId="4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3" fillId="0" borderId="0" xfId="0" applyFont="1" applyBorder="1"/>
    <xf numFmtId="164" fontId="3" fillId="0" borderId="26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</cellXfs>
  <cellStyles count="8">
    <cellStyle name="Обычный" xfId="0" builtinId="0"/>
    <cellStyle name="Обычный 2" xfId="3"/>
    <cellStyle name="Обычный 2 2" xfId="4"/>
    <cellStyle name="Обычный 3" xfId="5"/>
    <cellStyle name="Обычный 6" xfId="6"/>
    <cellStyle name="Обычный_Приложение №2" xfId="2"/>
    <cellStyle name="Финансовый 2" xfId="1"/>
    <cellStyle name="Финансовый 2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view="pageBreakPreview" topLeftCell="A19" zoomScaleNormal="85" zoomScaleSheetLayoutView="100" workbookViewId="0">
      <selection activeCell="A27" sqref="A27:F29"/>
    </sheetView>
  </sheetViews>
  <sheetFormatPr defaultRowHeight="12.75"/>
  <cols>
    <col min="1" max="1" width="4" style="1" customWidth="1"/>
    <col min="2" max="2" width="23.28515625" style="1" customWidth="1"/>
    <col min="3" max="3" width="35.140625" style="1" customWidth="1"/>
    <col min="4" max="4" width="8" style="1" customWidth="1"/>
    <col min="5" max="5" width="6.42578125" style="1" customWidth="1"/>
    <col min="6" max="6" width="16.42578125" style="1" customWidth="1"/>
    <col min="7" max="7" width="11.28515625" style="7" customWidth="1"/>
    <col min="8" max="8" width="13.5703125" style="1" customWidth="1"/>
    <col min="9" max="246" width="9.140625" style="1"/>
    <col min="247" max="247" width="5.7109375" style="1" customWidth="1"/>
    <col min="248" max="248" width="27.7109375" style="1" customWidth="1"/>
    <col min="249" max="249" width="33.85546875" style="1" customWidth="1"/>
    <col min="250" max="250" width="9" style="1" customWidth="1"/>
    <col min="251" max="251" width="11.7109375" style="1" customWidth="1"/>
    <col min="252" max="252" width="17.85546875" style="1" customWidth="1"/>
    <col min="253" max="253" width="14.85546875" style="1" customWidth="1"/>
    <col min="254" max="502" width="9.140625" style="1"/>
    <col min="503" max="503" width="5.7109375" style="1" customWidth="1"/>
    <col min="504" max="504" width="27.7109375" style="1" customWidth="1"/>
    <col min="505" max="505" width="33.85546875" style="1" customWidth="1"/>
    <col min="506" max="506" width="9" style="1" customWidth="1"/>
    <col min="507" max="507" width="11.7109375" style="1" customWidth="1"/>
    <col min="508" max="508" width="17.85546875" style="1" customWidth="1"/>
    <col min="509" max="509" width="14.85546875" style="1" customWidth="1"/>
    <col min="510" max="758" width="9.140625" style="1"/>
    <col min="759" max="759" width="5.7109375" style="1" customWidth="1"/>
    <col min="760" max="760" width="27.7109375" style="1" customWidth="1"/>
    <col min="761" max="761" width="33.85546875" style="1" customWidth="1"/>
    <col min="762" max="762" width="9" style="1" customWidth="1"/>
    <col min="763" max="763" width="11.7109375" style="1" customWidth="1"/>
    <col min="764" max="764" width="17.85546875" style="1" customWidth="1"/>
    <col min="765" max="765" width="14.85546875" style="1" customWidth="1"/>
    <col min="766" max="1014" width="9.140625" style="1"/>
    <col min="1015" max="1015" width="5.7109375" style="1" customWidth="1"/>
    <col min="1016" max="1016" width="27.7109375" style="1" customWidth="1"/>
    <col min="1017" max="1017" width="33.85546875" style="1" customWidth="1"/>
    <col min="1018" max="1018" width="9" style="1" customWidth="1"/>
    <col min="1019" max="1019" width="11.7109375" style="1" customWidth="1"/>
    <col min="1020" max="1020" width="17.85546875" style="1" customWidth="1"/>
    <col min="1021" max="1021" width="14.85546875" style="1" customWidth="1"/>
    <col min="1022" max="1270" width="9.140625" style="1"/>
    <col min="1271" max="1271" width="5.7109375" style="1" customWidth="1"/>
    <col min="1272" max="1272" width="27.7109375" style="1" customWidth="1"/>
    <col min="1273" max="1273" width="33.85546875" style="1" customWidth="1"/>
    <col min="1274" max="1274" width="9" style="1" customWidth="1"/>
    <col min="1275" max="1275" width="11.7109375" style="1" customWidth="1"/>
    <col min="1276" max="1276" width="17.85546875" style="1" customWidth="1"/>
    <col min="1277" max="1277" width="14.85546875" style="1" customWidth="1"/>
    <col min="1278" max="1526" width="9.140625" style="1"/>
    <col min="1527" max="1527" width="5.7109375" style="1" customWidth="1"/>
    <col min="1528" max="1528" width="27.7109375" style="1" customWidth="1"/>
    <col min="1529" max="1529" width="33.85546875" style="1" customWidth="1"/>
    <col min="1530" max="1530" width="9" style="1" customWidth="1"/>
    <col min="1531" max="1531" width="11.7109375" style="1" customWidth="1"/>
    <col min="1532" max="1532" width="17.85546875" style="1" customWidth="1"/>
    <col min="1533" max="1533" width="14.85546875" style="1" customWidth="1"/>
    <col min="1534" max="1782" width="9.140625" style="1"/>
    <col min="1783" max="1783" width="5.7109375" style="1" customWidth="1"/>
    <col min="1784" max="1784" width="27.7109375" style="1" customWidth="1"/>
    <col min="1785" max="1785" width="33.85546875" style="1" customWidth="1"/>
    <col min="1786" max="1786" width="9" style="1" customWidth="1"/>
    <col min="1787" max="1787" width="11.7109375" style="1" customWidth="1"/>
    <col min="1788" max="1788" width="17.85546875" style="1" customWidth="1"/>
    <col min="1789" max="1789" width="14.85546875" style="1" customWidth="1"/>
    <col min="1790" max="2038" width="9.140625" style="1"/>
    <col min="2039" max="2039" width="5.7109375" style="1" customWidth="1"/>
    <col min="2040" max="2040" width="27.7109375" style="1" customWidth="1"/>
    <col min="2041" max="2041" width="33.85546875" style="1" customWidth="1"/>
    <col min="2042" max="2042" width="9" style="1" customWidth="1"/>
    <col min="2043" max="2043" width="11.7109375" style="1" customWidth="1"/>
    <col min="2044" max="2044" width="17.85546875" style="1" customWidth="1"/>
    <col min="2045" max="2045" width="14.85546875" style="1" customWidth="1"/>
    <col min="2046" max="2294" width="9.140625" style="1"/>
    <col min="2295" max="2295" width="5.7109375" style="1" customWidth="1"/>
    <col min="2296" max="2296" width="27.7109375" style="1" customWidth="1"/>
    <col min="2297" max="2297" width="33.85546875" style="1" customWidth="1"/>
    <col min="2298" max="2298" width="9" style="1" customWidth="1"/>
    <col min="2299" max="2299" width="11.7109375" style="1" customWidth="1"/>
    <col min="2300" max="2300" width="17.85546875" style="1" customWidth="1"/>
    <col min="2301" max="2301" width="14.85546875" style="1" customWidth="1"/>
    <col min="2302" max="2550" width="9.140625" style="1"/>
    <col min="2551" max="2551" width="5.7109375" style="1" customWidth="1"/>
    <col min="2552" max="2552" width="27.7109375" style="1" customWidth="1"/>
    <col min="2553" max="2553" width="33.85546875" style="1" customWidth="1"/>
    <col min="2554" max="2554" width="9" style="1" customWidth="1"/>
    <col min="2555" max="2555" width="11.7109375" style="1" customWidth="1"/>
    <col min="2556" max="2556" width="17.85546875" style="1" customWidth="1"/>
    <col min="2557" max="2557" width="14.85546875" style="1" customWidth="1"/>
    <col min="2558" max="2806" width="9.140625" style="1"/>
    <col min="2807" max="2807" width="5.7109375" style="1" customWidth="1"/>
    <col min="2808" max="2808" width="27.7109375" style="1" customWidth="1"/>
    <col min="2809" max="2809" width="33.85546875" style="1" customWidth="1"/>
    <col min="2810" max="2810" width="9" style="1" customWidth="1"/>
    <col min="2811" max="2811" width="11.7109375" style="1" customWidth="1"/>
    <col min="2812" max="2812" width="17.85546875" style="1" customWidth="1"/>
    <col min="2813" max="2813" width="14.85546875" style="1" customWidth="1"/>
    <col min="2814" max="3062" width="9.140625" style="1"/>
    <col min="3063" max="3063" width="5.7109375" style="1" customWidth="1"/>
    <col min="3064" max="3064" width="27.7109375" style="1" customWidth="1"/>
    <col min="3065" max="3065" width="33.85546875" style="1" customWidth="1"/>
    <col min="3066" max="3066" width="9" style="1" customWidth="1"/>
    <col min="3067" max="3067" width="11.7109375" style="1" customWidth="1"/>
    <col min="3068" max="3068" width="17.85546875" style="1" customWidth="1"/>
    <col min="3069" max="3069" width="14.85546875" style="1" customWidth="1"/>
    <col min="3070" max="3318" width="9.140625" style="1"/>
    <col min="3319" max="3319" width="5.7109375" style="1" customWidth="1"/>
    <col min="3320" max="3320" width="27.7109375" style="1" customWidth="1"/>
    <col min="3321" max="3321" width="33.85546875" style="1" customWidth="1"/>
    <col min="3322" max="3322" width="9" style="1" customWidth="1"/>
    <col min="3323" max="3323" width="11.7109375" style="1" customWidth="1"/>
    <col min="3324" max="3324" width="17.85546875" style="1" customWidth="1"/>
    <col min="3325" max="3325" width="14.85546875" style="1" customWidth="1"/>
    <col min="3326" max="3574" width="9.140625" style="1"/>
    <col min="3575" max="3575" width="5.7109375" style="1" customWidth="1"/>
    <col min="3576" max="3576" width="27.7109375" style="1" customWidth="1"/>
    <col min="3577" max="3577" width="33.85546875" style="1" customWidth="1"/>
    <col min="3578" max="3578" width="9" style="1" customWidth="1"/>
    <col min="3579" max="3579" width="11.7109375" style="1" customWidth="1"/>
    <col min="3580" max="3580" width="17.85546875" style="1" customWidth="1"/>
    <col min="3581" max="3581" width="14.85546875" style="1" customWidth="1"/>
    <col min="3582" max="3830" width="9.140625" style="1"/>
    <col min="3831" max="3831" width="5.7109375" style="1" customWidth="1"/>
    <col min="3832" max="3832" width="27.7109375" style="1" customWidth="1"/>
    <col min="3833" max="3833" width="33.85546875" style="1" customWidth="1"/>
    <col min="3834" max="3834" width="9" style="1" customWidth="1"/>
    <col min="3835" max="3835" width="11.7109375" style="1" customWidth="1"/>
    <col min="3836" max="3836" width="17.85546875" style="1" customWidth="1"/>
    <col min="3837" max="3837" width="14.85546875" style="1" customWidth="1"/>
    <col min="3838" max="4086" width="9.140625" style="1"/>
    <col min="4087" max="4087" width="5.7109375" style="1" customWidth="1"/>
    <col min="4088" max="4088" width="27.7109375" style="1" customWidth="1"/>
    <col min="4089" max="4089" width="33.85546875" style="1" customWidth="1"/>
    <col min="4090" max="4090" width="9" style="1" customWidth="1"/>
    <col min="4091" max="4091" width="11.7109375" style="1" customWidth="1"/>
    <col min="4092" max="4092" width="17.85546875" style="1" customWidth="1"/>
    <col min="4093" max="4093" width="14.85546875" style="1" customWidth="1"/>
    <col min="4094" max="4342" width="9.140625" style="1"/>
    <col min="4343" max="4343" width="5.7109375" style="1" customWidth="1"/>
    <col min="4344" max="4344" width="27.7109375" style="1" customWidth="1"/>
    <col min="4345" max="4345" width="33.85546875" style="1" customWidth="1"/>
    <col min="4346" max="4346" width="9" style="1" customWidth="1"/>
    <col min="4347" max="4347" width="11.7109375" style="1" customWidth="1"/>
    <col min="4348" max="4348" width="17.85546875" style="1" customWidth="1"/>
    <col min="4349" max="4349" width="14.85546875" style="1" customWidth="1"/>
    <col min="4350" max="4598" width="9.140625" style="1"/>
    <col min="4599" max="4599" width="5.7109375" style="1" customWidth="1"/>
    <col min="4600" max="4600" width="27.7109375" style="1" customWidth="1"/>
    <col min="4601" max="4601" width="33.85546875" style="1" customWidth="1"/>
    <col min="4602" max="4602" width="9" style="1" customWidth="1"/>
    <col min="4603" max="4603" width="11.7109375" style="1" customWidth="1"/>
    <col min="4604" max="4604" width="17.85546875" style="1" customWidth="1"/>
    <col min="4605" max="4605" width="14.85546875" style="1" customWidth="1"/>
    <col min="4606" max="4854" width="9.140625" style="1"/>
    <col min="4855" max="4855" width="5.7109375" style="1" customWidth="1"/>
    <col min="4856" max="4856" width="27.7109375" style="1" customWidth="1"/>
    <col min="4857" max="4857" width="33.85546875" style="1" customWidth="1"/>
    <col min="4858" max="4858" width="9" style="1" customWidth="1"/>
    <col min="4859" max="4859" width="11.7109375" style="1" customWidth="1"/>
    <col min="4860" max="4860" width="17.85546875" style="1" customWidth="1"/>
    <col min="4861" max="4861" width="14.85546875" style="1" customWidth="1"/>
    <col min="4862" max="5110" width="9.140625" style="1"/>
    <col min="5111" max="5111" width="5.7109375" style="1" customWidth="1"/>
    <col min="5112" max="5112" width="27.7109375" style="1" customWidth="1"/>
    <col min="5113" max="5113" width="33.85546875" style="1" customWidth="1"/>
    <col min="5114" max="5114" width="9" style="1" customWidth="1"/>
    <col min="5115" max="5115" width="11.7109375" style="1" customWidth="1"/>
    <col min="5116" max="5116" width="17.85546875" style="1" customWidth="1"/>
    <col min="5117" max="5117" width="14.85546875" style="1" customWidth="1"/>
    <col min="5118" max="5366" width="9.140625" style="1"/>
    <col min="5367" max="5367" width="5.7109375" style="1" customWidth="1"/>
    <col min="5368" max="5368" width="27.7109375" style="1" customWidth="1"/>
    <col min="5369" max="5369" width="33.85546875" style="1" customWidth="1"/>
    <col min="5370" max="5370" width="9" style="1" customWidth="1"/>
    <col min="5371" max="5371" width="11.7109375" style="1" customWidth="1"/>
    <col min="5372" max="5372" width="17.85546875" style="1" customWidth="1"/>
    <col min="5373" max="5373" width="14.85546875" style="1" customWidth="1"/>
    <col min="5374" max="5622" width="9.140625" style="1"/>
    <col min="5623" max="5623" width="5.7109375" style="1" customWidth="1"/>
    <col min="5624" max="5624" width="27.7109375" style="1" customWidth="1"/>
    <col min="5625" max="5625" width="33.85546875" style="1" customWidth="1"/>
    <col min="5626" max="5626" width="9" style="1" customWidth="1"/>
    <col min="5627" max="5627" width="11.7109375" style="1" customWidth="1"/>
    <col min="5628" max="5628" width="17.85546875" style="1" customWidth="1"/>
    <col min="5629" max="5629" width="14.85546875" style="1" customWidth="1"/>
    <col min="5630" max="5878" width="9.140625" style="1"/>
    <col min="5879" max="5879" width="5.7109375" style="1" customWidth="1"/>
    <col min="5880" max="5880" width="27.7109375" style="1" customWidth="1"/>
    <col min="5881" max="5881" width="33.85546875" style="1" customWidth="1"/>
    <col min="5882" max="5882" width="9" style="1" customWidth="1"/>
    <col min="5883" max="5883" width="11.7109375" style="1" customWidth="1"/>
    <col min="5884" max="5884" width="17.85546875" style="1" customWidth="1"/>
    <col min="5885" max="5885" width="14.85546875" style="1" customWidth="1"/>
    <col min="5886" max="6134" width="9.140625" style="1"/>
    <col min="6135" max="6135" width="5.7109375" style="1" customWidth="1"/>
    <col min="6136" max="6136" width="27.7109375" style="1" customWidth="1"/>
    <col min="6137" max="6137" width="33.85546875" style="1" customWidth="1"/>
    <col min="6138" max="6138" width="9" style="1" customWidth="1"/>
    <col min="6139" max="6139" width="11.7109375" style="1" customWidth="1"/>
    <col min="6140" max="6140" width="17.85546875" style="1" customWidth="1"/>
    <col min="6141" max="6141" width="14.85546875" style="1" customWidth="1"/>
    <col min="6142" max="6390" width="9.140625" style="1"/>
    <col min="6391" max="6391" width="5.7109375" style="1" customWidth="1"/>
    <col min="6392" max="6392" width="27.7109375" style="1" customWidth="1"/>
    <col min="6393" max="6393" width="33.85546875" style="1" customWidth="1"/>
    <col min="6394" max="6394" width="9" style="1" customWidth="1"/>
    <col min="6395" max="6395" width="11.7109375" style="1" customWidth="1"/>
    <col min="6396" max="6396" width="17.85546875" style="1" customWidth="1"/>
    <col min="6397" max="6397" width="14.85546875" style="1" customWidth="1"/>
    <col min="6398" max="6646" width="9.140625" style="1"/>
    <col min="6647" max="6647" width="5.7109375" style="1" customWidth="1"/>
    <col min="6648" max="6648" width="27.7109375" style="1" customWidth="1"/>
    <col min="6649" max="6649" width="33.85546875" style="1" customWidth="1"/>
    <col min="6650" max="6650" width="9" style="1" customWidth="1"/>
    <col min="6651" max="6651" width="11.7109375" style="1" customWidth="1"/>
    <col min="6652" max="6652" width="17.85546875" style="1" customWidth="1"/>
    <col min="6653" max="6653" width="14.85546875" style="1" customWidth="1"/>
    <col min="6654" max="6902" width="9.140625" style="1"/>
    <col min="6903" max="6903" width="5.7109375" style="1" customWidth="1"/>
    <col min="6904" max="6904" width="27.7109375" style="1" customWidth="1"/>
    <col min="6905" max="6905" width="33.85546875" style="1" customWidth="1"/>
    <col min="6906" max="6906" width="9" style="1" customWidth="1"/>
    <col min="6907" max="6907" width="11.7109375" style="1" customWidth="1"/>
    <col min="6908" max="6908" width="17.85546875" style="1" customWidth="1"/>
    <col min="6909" max="6909" width="14.85546875" style="1" customWidth="1"/>
    <col min="6910" max="7158" width="9.140625" style="1"/>
    <col min="7159" max="7159" width="5.7109375" style="1" customWidth="1"/>
    <col min="7160" max="7160" width="27.7109375" style="1" customWidth="1"/>
    <col min="7161" max="7161" width="33.85546875" style="1" customWidth="1"/>
    <col min="7162" max="7162" width="9" style="1" customWidth="1"/>
    <col min="7163" max="7163" width="11.7109375" style="1" customWidth="1"/>
    <col min="7164" max="7164" width="17.85546875" style="1" customWidth="1"/>
    <col min="7165" max="7165" width="14.85546875" style="1" customWidth="1"/>
    <col min="7166" max="7414" width="9.140625" style="1"/>
    <col min="7415" max="7415" width="5.7109375" style="1" customWidth="1"/>
    <col min="7416" max="7416" width="27.7109375" style="1" customWidth="1"/>
    <col min="7417" max="7417" width="33.85546875" style="1" customWidth="1"/>
    <col min="7418" max="7418" width="9" style="1" customWidth="1"/>
    <col min="7419" max="7419" width="11.7109375" style="1" customWidth="1"/>
    <col min="7420" max="7420" width="17.85546875" style="1" customWidth="1"/>
    <col min="7421" max="7421" width="14.85546875" style="1" customWidth="1"/>
    <col min="7422" max="7670" width="9.140625" style="1"/>
    <col min="7671" max="7671" width="5.7109375" style="1" customWidth="1"/>
    <col min="7672" max="7672" width="27.7109375" style="1" customWidth="1"/>
    <col min="7673" max="7673" width="33.85546875" style="1" customWidth="1"/>
    <col min="7674" max="7674" width="9" style="1" customWidth="1"/>
    <col min="7675" max="7675" width="11.7109375" style="1" customWidth="1"/>
    <col min="7676" max="7676" width="17.85546875" style="1" customWidth="1"/>
    <col min="7677" max="7677" width="14.85546875" style="1" customWidth="1"/>
    <col min="7678" max="7926" width="9.140625" style="1"/>
    <col min="7927" max="7927" width="5.7109375" style="1" customWidth="1"/>
    <col min="7928" max="7928" width="27.7109375" style="1" customWidth="1"/>
    <col min="7929" max="7929" width="33.85546875" style="1" customWidth="1"/>
    <col min="7930" max="7930" width="9" style="1" customWidth="1"/>
    <col min="7931" max="7931" width="11.7109375" style="1" customWidth="1"/>
    <col min="7932" max="7932" width="17.85546875" style="1" customWidth="1"/>
    <col min="7933" max="7933" width="14.85546875" style="1" customWidth="1"/>
    <col min="7934" max="8182" width="9.140625" style="1"/>
    <col min="8183" max="8183" width="5.7109375" style="1" customWidth="1"/>
    <col min="8184" max="8184" width="27.7109375" style="1" customWidth="1"/>
    <col min="8185" max="8185" width="33.85546875" style="1" customWidth="1"/>
    <col min="8186" max="8186" width="9" style="1" customWidth="1"/>
    <col min="8187" max="8187" width="11.7109375" style="1" customWidth="1"/>
    <col min="8188" max="8188" width="17.85546875" style="1" customWidth="1"/>
    <col min="8189" max="8189" width="14.85546875" style="1" customWidth="1"/>
    <col min="8190" max="8438" width="9.140625" style="1"/>
    <col min="8439" max="8439" width="5.7109375" style="1" customWidth="1"/>
    <col min="8440" max="8440" width="27.7109375" style="1" customWidth="1"/>
    <col min="8441" max="8441" width="33.85546875" style="1" customWidth="1"/>
    <col min="8442" max="8442" width="9" style="1" customWidth="1"/>
    <col min="8443" max="8443" width="11.7109375" style="1" customWidth="1"/>
    <col min="8444" max="8444" width="17.85546875" style="1" customWidth="1"/>
    <col min="8445" max="8445" width="14.85546875" style="1" customWidth="1"/>
    <col min="8446" max="8694" width="9.140625" style="1"/>
    <col min="8695" max="8695" width="5.7109375" style="1" customWidth="1"/>
    <col min="8696" max="8696" width="27.7109375" style="1" customWidth="1"/>
    <col min="8697" max="8697" width="33.85546875" style="1" customWidth="1"/>
    <col min="8698" max="8698" width="9" style="1" customWidth="1"/>
    <col min="8699" max="8699" width="11.7109375" style="1" customWidth="1"/>
    <col min="8700" max="8700" width="17.85546875" style="1" customWidth="1"/>
    <col min="8701" max="8701" width="14.85546875" style="1" customWidth="1"/>
    <col min="8702" max="8950" width="9.140625" style="1"/>
    <col min="8951" max="8951" width="5.7109375" style="1" customWidth="1"/>
    <col min="8952" max="8952" width="27.7109375" style="1" customWidth="1"/>
    <col min="8953" max="8953" width="33.85546875" style="1" customWidth="1"/>
    <col min="8954" max="8954" width="9" style="1" customWidth="1"/>
    <col min="8955" max="8955" width="11.7109375" style="1" customWidth="1"/>
    <col min="8956" max="8956" width="17.85546875" style="1" customWidth="1"/>
    <col min="8957" max="8957" width="14.85546875" style="1" customWidth="1"/>
    <col min="8958" max="9206" width="9.140625" style="1"/>
    <col min="9207" max="9207" width="5.7109375" style="1" customWidth="1"/>
    <col min="9208" max="9208" width="27.7109375" style="1" customWidth="1"/>
    <col min="9209" max="9209" width="33.85546875" style="1" customWidth="1"/>
    <col min="9210" max="9210" width="9" style="1" customWidth="1"/>
    <col min="9211" max="9211" width="11.7109375" style="1" customWidth="1"/>
    <col min="9212" max="9212" width="17.85546875" style="1" customWidth="1"/>
    <col min="9213" max="9213" width="14.85546875" style="1" customWidth="1"/>
    <col min="9214" max="9462" width="9.140625" style="1"/>
    <col min="9463" max="9463" width="5.7109375" style="1" customWidth="1"/>
    <col min="9464" max="9464" width="27.7109375" style="1" customWidth="1"/>
    <col min="9465" max="9465" width="33.85546875" style="1" customWidth="1"/>
    <col min="9466" max="9466" width="9" style="1" customWidth="1"/>
    <col min="9467" max="9467" width="11.7109375" style="1" customWidth="1"/>
    <col min="9468" max="9468" width="17.85546875" style="1" customWidth="1"/>
    <col min="9469" max="9469" width="14.85546875" style="1" customWidth="1"/>
    <col min="9470" max="9718" width="9.140625" style="1"/>
    <col min="9719" max="9719" width="5.7109375" style="1" customWidth="1"/>
    <col min="9720" max="9720" width="27.7109375" style="1" customWidth="1"/>
    <col min="9721" max="9721" width="33.85546875" style="1" customWidth="1"/>
    <col min="9722" max="9722" width="9" style="1" customWidth="1"/>
    <col min="9723" max="9723" width="11.7109375" style="1" customWidth="1"/>
    <col min="9724" max="9724" width="17.85546875" style="1" customWidth="1"/>
    <col min="9725" max="9725" width="14.85546875" style="1" customWidth="1"/>
    <col min="9726" max="9974" width="9.140625" style="1"/>
    <col min="9975" max="9975" width="5.7109375" style="1" customWidth="1"/>
    <col min="9976" max="9976" width="27.7109375" style="1" customWidth="1"/>
    <col min="9977" max="9977" width="33.85546875" style="1" customWidth="1"/>
    <col min="9978" max="9978" width="9" style="1" customWidth="1"/>
    <col min="9979" max="9979" width="11.7109375" style="1" customWidth="1"/>
    <col min="9980" max="9980" width="17.85546875" style="1" customWidth="1"/>
    <col min="9981" max="9981" width="14.85546875" style="1" customWidth="1"/>
    <col min="9982" max="10230" width="9.140625" style="1"/>
    <col min="10231" max="10231" width="5.7109375" style="1" customWidth="1"/>
    <col min="10232" max="10232" width="27.7109375" style="1" customWidth="1"/>
    <col min="10233" max="10233" width="33.85546875" style="1" customWidth="1"/>
    <col min="10234" max="10234" width="9" style="1" customWidth="1"/>
    <col min="10235" max="10235" width="11.7109375" style="1" customWidth="1"/>
    <col min="10236" max="10236" width="17.85546875" style="1" customWidth="1"/>
    <col min="10237" max="10237" width="14.85546875" style="1" customWidth="1"/>
    <col min="10238" max="10486" width="9.140625" style="1"/>
    <col min="10487" max="10487" width="5.7109375" style="1" customWidth="1"/>
    <col min="10488" max="10488" width="27.7109375" style="1" customWidth="1"/>
    <col min="10489" max="10489" width="33.85546875" style="1" customWidth="1"/>
    <col min="10490" max="10490" width="9" style="1" customWidth="1"/>
    <col min="10491" max="10491" width="11.7109375" style="1" customWidth="1"/>
    <col min="10492" max="10492" width="17.85546875" style="1" customWidth="1"/>
    <col min="10493" max="10493" width="14.85546875" style="1" customWidth="1"/>
    <col min="10494" max="10742" width="9.140625" style="1"/>
    <col min="10743" max="10743" width="5.7109375" style="1" customWidth="1"/>
    <col min="10744" max="10744" width="27.7109375" style="1" customWidth="1"/>
    <col min="10745" max="10745" width="33.85546875" style="1" customWidth="1"/>
    <col min="10746" max="10746" width="9" style="1" customWidth="1"/>
    <col min="10747" max="10747" width="11.7109375" style="1" customWidth="1"/>
    <col min="10748" max="10748" width="17.85546875" style="1" customWidth="1"/>
    <col min="10749" max="10749" width="14.85546875" style="1" customWidth="1"/>
    <col min="10750" max="10998" width="9.140625" style="1"/>
    <col min="10999" max="10999" width="5.7109375" style="1" customWidth="1"/>
    <col min="11000" max="11000" width="27.7109375" style="1" customWidth="1"/>
    <col min="11001" max="11001" width="33.85546875" style="1" customWidth="1"/>
    <col min="11002" max="11002" width="9" style="1" customWidth="1"/>
    <col min="11003" max="11003" width="11.7109375" style="1" customWidth="1"/>
    <col min="11004" max="11004" width="17.85546875" style="1" customWidth="1"/>
    <col min="11005" max="11005" width="14.85546875" style="1" customWidth="1"/>
    <col min="11006" max="11254" width="9.140625" style="1"/>
    <col min="11255" max="11255" width="5.7109375" style="1" customWidth="1"/>
    <col min="11256" max="11256" width="27.7109375" style="1" customWidth="1"/>
    <col min="11257" max="11257" width="33.85546875" style="1" customWidth="1"/>
    <col min="11258" max="11258" width="9" style="1" customWidth="1"/>
    <col min="11259" max="11259" width="11.7109375" style="1" customWidth="1"/>
    <col min="11260" max="11260" width="17.85546875" style="1" customWidth="1"/>
    <col min="11261" max="11261" width="14.85546875" style="1" customWidth="1"/>
    <col min="11262" max="11510" width="9.140625" style="1"/>
    <col min="11511" max="11511" width="5.7109375" style="1" customWidth="1"/>
    <col min="11512" max="11512" width="27.7109375" style="1" customWidth="1"/>
    <col min="11513" max="11513" width="33.85546875" style="1" customWidth="1"/>
    <col min="11514" max="11514" width="9" style="1" customWidth="1"/>
    <col min="11515" max="11515" width="11.7109375" style="1" customWidth="1"/>
    <col min="11516" max="11516" width="17.85546875" style="1" customWidth="1"/>
    <col min="11517" max="11517" width="14.85546875" style="1" customWidth="1"/>
    <col min="11518" max="11766" width="9.140625" style="1"/>
    <col min="11767" max="11767" width="5.7109375" style="1" customWidth="1"/>
    <col min="11768" max="11768" width="27.7109375" style="1" customWidth="1"/>
    <col min="11769" max="11769" width="33.85546875" style="1" customWidth="1"/>
    <col min="11770" max="11770" width="9" style="1" customWidth="1"/>
    <col min="11771" max="11771" width="11.7109375" style="1" customWidth="1"/>
    <col min="11772" max="11772" width="17.85546875" style="1" customWidth="1"/>
    <col min="11773" max="11773" width="14.85546875" style="1" customWidth="1"/>
    <col min="11774" max="12022" width="9.140625" style="1"/>
    <col min="12023" max="12023" width="5.7109375" style="1" customWidth="1"/>
    <col min="12024" max="12024" width="27.7109375" style="1" customWidth="1"/>
    <col min="12025" max="12025" width="33.85546875" style="1" customWidth="1"/>
    <col min="12026" max="12026" width="9" style="1" customWidth="1"/>
    <col min="12027" max="12027" width="11.7109375" style="1" customWidth="1"/>
    <col min="12028" max="12028" width="17.85546875" style="1" customWidth="1"/>
    <col min="12029" max="12029" width="14.85546875" style="1" customWidth="1"/>
    <col min="12030" max="12278" width="9.140625" style="1"/>
    <col min="12279" max="12279" width="5.7109375" style="1" customWidth="1"/>
    <col min="12280" max="12280" width="27.7109375" style="1" customWidth="1"/>
    <col min="12281" max="12281" width="33.85546875" style="1" customWidth="1"/>
    <col min="12282" max="12282" width="9" style="1" customWidth="1"/>
    <col min="12283" max="12283" width="11.7109375" style="1" customWidth="1"/>
    <col min="12284" max="12284" width="17.85546875" style="1" customWidth="1"/>
    <col min="12285" max="12285" width="14.85546875" style="1" customWidth="1"/>
    <col min="12286" max="12534" width="9.140625" style="1"/>
    <col min="12535" max="12535" width="5.7109375" style="1" customWidth="1"/>
    <col min="12536" max="12536" width="27.7109375" style="1" customWidth="1"/>
    <col min="12537" max="12537" width="33.85546875" style="1" customWidth="1"/>
    <col min="12538" max="12538" width="9" style="1" customWidth="1"/>
    <col min="12539" max="12539" width="11.7109375" style="1" customWidth="1"/>
    <col min="12540" max="12540" width="17.85546875" style="1" customWidth="1"/>
    <col min="12541" max="12541" width="14.85546875" style="1" customWidth="1"/>
    <col min="12542" max="12790" width="9.140625" style="1"/>
    <col min="12791" max="12791" width="5.7109375" style="1" customWidth="1"/>
    <col min="12792" max="12792" width="27.7109375" style="1" customWidth="1"/>
    <col min="12793" max="12793" width="33.85546875" style="1" customWidth="1"/>
    <col min="12794" max="12794" width="9" style="1" customWidth="1"/>
    <col min="12795" max="12795" width="11.7109375" style="1" customWidth="1"/>
    <col min="12796" max="12796" width="17.85546875" style="1" customWidth="1"/>
    <col min="12797" max="12797" width="14.85546875" style="1" customWidth="1"/>
    <col min="12798" max="13046" width="9.140625" style="1"/>
    <col min="13047" max="13047" width="5.7109375" style="1" customWidth="1"/>
    <col min="13048" max="13048" width="27.7109375" style="1" customWidth="1"/>
    <col min="13049" max="13049" width="33.85546875" style="1" customWidth="1"/>
    <col min="13050" max="13050" width="9" style="1" customWidth="1"/>
    <col min="13051" max="13051" width="11.7109375" style="1" customWidth="1"/>
    <col min="13052" max="13052" width="17.85546875" style="1" customWidth="1"/>
    <col min="13053" max="13053" width="14.85546875" style="1" customWidth="1"/>
    <col min="13054" max="13302" width="9.140625" style="1"/>
    <col min="13303" max="13303" width="5.7109375" style="1" customWidth="1"/>
    <col min="13304" max="13304" width="27.7109375" style="1" customWidth="1"/>
    <col min="13305" max="13305" width="33.85546875" style="1" customWidth="1"/>
    <col min="13306" max="13306" width="9" style="1" customWidth="1"/>
    <col min="13307" max="13307" width="11.7109375" style="1" customWidth="1"/>
    <col min="13308" max="13308" width="17.85546875" style="1" customWidth="1"/>
    <col min="13309" max="13309" width="14.85546875" style="1" customWidth="1"/>
    <col min="13310" max="13558" width="9.140625" style="1"/>
    <col min="13559" max="13559" width="5.7109375" style="1" customWidth="1"/>
    <col min="13560" max="13560" width="27.7109375" style="1" customWidth="1"/>
    <col min="13561" max="13561" width="33.85546875" style="1" customWidth="1"/>
    <col min="13562" max="13562" width="9" style="1" customWidth="1"/>
    <col min="13563" max="13563" width="11.7109375" style="1" customWidth="1"/>
    <col min="13564" max="13564" width="17.85546875" style="1" customWidth="1"/>
    <col min="13565" max="13565" width="14.85546875" style="1" customWidth="1"/>
    <col min="13566" max="13814" width="9.140625" style="1"/>
    <col min="13815" max="13815" width="5.7109375" style="1" customWidth="1"/>
    <col min="13816" max="13816" width="27.7109375" style="1" customWidth="1"/>
    <col min="13817" max="13817" width="33.85546875" style="1" customWidth="1"/>
    <col min="13818" max="13818" width="9" style="1" customWidth="1"/>
    <col min="13819" max="13819" width="11.7109375" style="1" customWidth="1"/>
    <col min="13820" max="13820" width="17.85546875" style="1" customWidth="1"/>
    <col min="13821" max="13821" width="14.85546875" style="1" customWidth="1"/>
    <col min="13822" max="14070" width="9.140625" style="1"/>
    <col min="14071" max="14071" width="5.7109375" style="1" customWidth="1"/>
    <col min="14072" max="14072" width="27.7109375" style="1" customWidth="1"/>
    <col min="14073" max="14073" width="33.85546875" style="1" customWidth="1"/>
    <col min="14074" max="14074" width="9" style="1" customWidth="1"/>
    <col min="14075" max="14075" width="11.7109375" style="1" customWidth="1"/>
    <col min="14076" max="14076" width="17.85546875" style="1" customWidth="1"/>
    <col min="14077" max="14077" width="14.85546875" style="1" customWidth="1"/>
    <col min="14078" max="14326" width="9.140625" style="1"/>
    <col min="14327" max="14327" width="5.7109375" style="1" customWidth="1"/>
    <col min="14328" max="14328" width="27.7109375" style="1" customWidth="1"/>
    <col min="14329" max="14329" width="33.85546875" style="1" customWidth="1"/>
    <col min="14330" max="14330" width="9" style="1" customWidth="1"/>
    <col min="14331" max="14331" width="11.7109375" style="1" customWidth="1"/>
    <col min="14332" max="14332" width="17.85546875" style="1" customWidth="1"/>
    <col min="14333" max="14333" width="14.85546875" style="1" customWidth="1"/>
    <col min="14334" max="14582" width="9.140625" style="1"/>
    <col min="14583" max="14583" width="5.7109375" style="1" customWidth="1"/>
    <col min="14584" max="14584" width="27.7109375" style="1" customWidth="1"/>
    <col min="14585" max="14585" width="33.85546875" style="1" customWidth="1"/>
    <col min="14586" max="14586" width="9" style="1" customWidth="1"/>
    <col min="14587" max="14587" width="11.7109375" style="1" customWidth="1"/>
    <col min="14588" max="14588" width="17.85546875" style="1" customWidth="1"/>
    <col min="14589" max="14589" width="14.85546875" style="1" customWidth="1"/>
    <col min="14590" max="14838" width="9.140625" style="1"/>
    <col min="14839" max="14839" width="5.7109375" style="1" customWidth="1"/>
    <col min="14840" max="14840" width="27.7109375" style="1" customWidth="1"/>
    <col min="14841" max="14841" width="33.85546875" style="1" customWidth="1"/>
    <col min="14842" max="14842" width="9" style="1" customWidth="1"/>
    <col min="14843" max="14843" width="11.7109375" style="1" customWidth="1"/>
    <col min="14844" max="14844" width="17.85546875" style="1" customWidth="1"/>
    <col min="14845" max="14845" width="14.85546875" style="1" customWidth="1"/>
    <col min="14846" max="15094" width="9.140625" style="1"/>
    <col min="15095" max="15095" width="5.7109375" style="1" customWidth="1"/>
    <col min="15096" max="15096" width="27.7109375" style="1" customWidth="1"/>
    <col min="15097" max="15097" width="33.85546875" style="1" customWidth="1"/>
    <col min="15098" max="15098" width="9" style="1" customWidth="1"/>
    <col min="15099" max="15099" width="11.7109375" style="1" customWidth="1"/>
    <col min="15100" max="15100" width="17.85546875" style="1" customWidth="1"/>
    <col min="15101" max="15101" width="14.85546875" style="1" customWidth="1"/>
    <col min="15102" max="15350" width="9.140625" style="1"/>
    <col min="15351" max="15351" width="5.7109375" style="1" customWidth="1"/>
    <col min="15352" max="15352" width="27.7109375" style="1" customWidth="1"/>
    <col min="15353" max="15353" width="33.85546875" style="1" customWidth="1"/>
    <col min="15354" max="15354" width="9" style="1" customWidth="1"/>
    <col min="15355" max="15355" width="11.7109375" style="1" customWidth="1"/>
    <col min="15356" max="15356" width="17.85546875" style="1" customWidth="1"/>
    <col min="15357" max="15357" width="14.85546875" style="1" customWidth="1"/>
    <col min="15358" max="15606" width="9.140625" style="1"/>
    <col min="15607" max="15607" width="5.7109375" style="1" customWidth="1"/>
    <col min="15608" max="15608" width="27.7109375" style="1" customWidth="1"/>
    <col min="15609" max="15609" width="33.85546875" style="1" customWidth="1"/>
    <col min="15610" max="15610" width="9" style="1" customWidth="1"/>
    <col min="15611" max="15611" width="11.7109375" style="1" customWidth="1"/>
    <col min="15612" max="15612" width="17.85546875" style="1" customWidth="1"/>
    <col min="15613" max="15613" width="14.85546875" style="1" customWidth="1"/>
    <col min="15614" max="15862" width="9.140625" style="1"/>
    <col min="15863" max="15863" width="5.7109375" style="1" customWidth="1"/>
    <col min="15864" max="15864" width="27.7109375" style="1" customWidth="1"/>
    <col min="15865" max="15865" width="33.85546875" style="1" customWidth="1"/>
    <col min="15866" max="15866" width="9" style="1" customWidth="1"/>
    <col min="15867" max="15867" width="11.7109375" style="1" customWidth="1"/>
    <col min="15868" max="15868" width="17.85546875" style="1" customWidth="1"/>
    <col min="15869" max="15869" width="14.85546875" style="1" customWidth="1"/>
    <col min="15870" max="16118" width="9.140625" style="1"/>
    <col min="16119" max="16119" width="5.7109375" style="1" customWidth="1"/>
    <col min="16120" max="16120" width="27.7109375" style="1" customWidth="1"/>
    <col min="16121" max="16121" width="33.85546875" style="1" customWidth="1"/>
    <col min="16122" max="16122" width="9" style="1" customWidth="1"/>
    <col min="16123" max="16123" width="11.7109375" style="1" customWidth="1"/>
    <col min="16124" max="16124" width="17.85546875" style="1" customWidth="1"/>
    <col min="16125" max="16125" width="14.85546875" style="1" customWidth="1"/>
    <col min="16126" max="16384" width="9.140625" style="1"/>
  </cols>
  <sheetData>
    <row r="1" spans="1:10">
      <c r="C1" s="3"/>
      <c r="D1" s="3"/>
      <c r="E1" s="3"/>
      <c r="F1" s="4" t="s">
        <v>49</v>
      </c>
      <c r="G1" s="5"/>
      <c r="H1" s="3"/>
      <c r="I1" s="3"/>
      <c r="J1" s="3"/>
    </row>
    <row r="2" spans="1:10">
      <c r="C2" s="3"/>
      <c r="D2" s="3"/>
      <c r="E2" s="3"/>
      <c r="F2" s="2" t="s">
        <v>18</v>
      </c>
      <c r="G2" s="5"/>
      <c r="H2" s="3"/>
      <c r="I2" s="3"/>
      <c r="J2" s="3"/>
    </row>
    <row r="3" spans="1:10">
      <c r="C3" s="3"/>
      <c r="D3" s="3"/>
      <c r="E3" s="3"/>
      <c r="F3" s="6" t="s">
        <v>19</v>
      </c>
      <c r="G3" s="5"/>
      <c r="H3" s="3"/>
      <c r="I3" s="3"/>
      <c r="J3" s="3"/>
    </row>
    <row r="4" spans="1:10">
      <c r="C4" s="3"/>
      <c r="D4" s="3"/>
      <c r="E4" s="3"/>
      <c r="F4" s="6"/>
      <c r="G4" s="5"/>
      <c r="H4" s="3"/>
      <c r="I4" s="3"/>
      <c r="J4" s="3"/>
    </row>
    <row r="5" spans="1:10" ht="15" customHeight="1">
      <c r="A5" s="86" t="s">
        <v>20</v>
      </c>
      <c r="B5" s="86"/>
      <c r="C5" s="86"/>
      <c r="D5" s="86"/>
      <c r="E5" s="86"/>
      <c r="F5" s="86"/>
      <c r="G5" s="86"/>
    </row>
    <row r="6" spans="1:10" ht="15" customHeight="1">
      <c r="A6" s="25"/>
      <c r="B6" s="34"/>
      <c r="C6" s="34"/>
      <c r="D6" s="34"/>
      <c r="E6" s="34"/>
      <c r="F6" s="34"/>
      <c r="G6" s="34"/>
    </row>
    <row r="7" spans="1:10" ht="15.75" customHeight="1">
      <c r="A7" s="87" t="s">
        <v>51</v>
      </c>
      <c r="B7" s="87"/>
      <c r="C7" s="87"/>
      <c r="D7" s="87"/>
      <c r="E7" s="87"/>
      <c r="F7" s="87"/>
      <c r="G7" s="87"/>
    </row>
    <row r="9" spans="1:10">
      <c r="A9" s="78" t="s">
        <v>1</v>
      </c>
      <c r="B9" s="78" t="s">
        <v>2</v>
      </c>
      <c r="C9" s="80" t="s">
        <v>3</v>
      </c>
      <c r="D9" s="81"/>
      <c r="E9" s="82"/>
      <c r="F9" s="8" t="s">
        <v>4</v>
      </c>
      <c r="G9" s="9" t="s">
        <v>5</v>
      </c>
    </row>
    <row r="10" spans="1:10">
      <c r="A10" s="79"/>
      <c r="B10" s="79"/>
      <c r="C10" s="83"/>
      <c r="D10" s="84"/>
      <c r="E10" s="85"/>
      <c r="F10" s="8" t="s">
        <v>0</v>
      </c>
      <c r="G10" s="9" t="s">
        <v>0</v>
      </c>
    </row>
    <row r="11" spans="1:10" ht="15" customHeight="1" thickBot="1">
      <c r="A11" s="33">
        <v>1</v>
      </c>
      <c r="B11" s="80"/>
      <c r="C11" s="88"/>
      <c r="D11" s="88"/>
      <c r="E11" s="89"/>
      <c r="F11" s="33"/>
      <c r="G11" s="10"/>
    </row>
    <row r="12" spans="1:10" ht="51">
      <c r="A12" s="53">
        <v>1</v>
      </c>
      <c r="B12" s="66" t="s">
        <v>29</v>
      </c>
      <c r="C12" s="11" t="s">
        <v>44</v>
      </c>
      <c r="D12" s="12">
        <f>276*2*1.09</f>
        <v>601.68000000000006</v>
      </c>
      <c r="E12" s="13" t="s">
        <v>6</v>
      </c>
      <c r="F12" s="32" t="s">
        <v>36</v>
      </c>
      <c r="G12" s="27">
        <f>276*2*1.09</f>
        <v>601.68000000000006</v>
      </c>
    </row>
    <row r="13" spans="1:10" ht="38.25">
      <c r="A13" s="75"/>
      <c r="B13" s="67"/>
      <c r="C13" s="8" t="s">
        <v>32</v>
      </c>
      <c r="D13" s="14">
        <v>28.045999999999999</v>
      </c>
      <c r="E13" s="15" t="s">
        <v>6</v>
      </c>
      <c r="F13" s="90" t="s">
        <v>47</v>
      </c>
      <c r="G13" s="65">
        <f>D13*D14*D15*D16</f>
        <v>22.212432000000003</v>
      </c>
    </row>
    <row r="14" spans="1:10" ht="15" customHeight="1">
      <c r="A14" s="75"/>
      <c r="B14" s="67"/>
      <c r="C14" s="8" t="s">
        <v>15</v>
      </c>
      <c r="D14" s="14">
        <v>1.2</v>
      </c>
      <c r="E14" s="15"/>
      <c r="F14" s="76"/>
      <c r="G14" s="65"/>
    </row>
    <row r="15" spans="1:10" ht="15" customHeight="1">
      <c r="A15" s="75"/>
      <c r="B15" s="67"/>
      <c r="C15" s="8" t="s">
        <v>8</v>
      </c>
      <c r="D15" s="14">
        <v>1.1000000000000001</v>
      </c>
      <c r="E15" s="15"/>
      <c r="F15" s="76"/>
      <c r="G15" s="65"/>
    </row>
    <row r="16" spans="1:10" ht="15.75" customHeight="1" thickBot="1">
      <c r="A16" s="54"/>
      <c r="B16" s="68"/>
      <c r="C16" s="16" t="s">
        <v>9</v>
      </c>
      <c r="D16" s="28">
        <v>0.6</v>
      </c>
      <c r="E16" s="18"/>
      <c r="F16" s="77"/>
      <c r="G16" s="52"/>
    </row>
    <row r="17" spans="1:8" ht="38.25">
      <c r="A17" s="53">
        <v>2</v>
      </c>
      <c r="B17" s="66" t="s">
        <v>30</v>
      </c>
      <c r="C17" s="30" t="s">
        <v>33</v>
      </c>
      <c r="D17" s="19">
        <v>8.64</v>
      </c>
      <c r="E17" s="20" t="s">
        <v>6</v>
      </c>
      <c r="F17" s="76" t="s">
        <v>14</v>
      </c>
      <c r="G17" s="65">
        <f>D17*D18*4</f>
        <v>28.684799999999999</v>
      </c>
    </row>
    <row r="18" spans="1:8" ht="15.75" customHeight="1" thickBot="1">
      <c r="A18" s="54"/>
      <c r="B18" s="68"/>
      <c r="C18" s="8" t="s">
        <v>12</v>
      </c>
      <c r="D18" s="14">
        <v>0.83</v>
      </c>
      <c r="E18" s="21"/>
      <c r="F18" s="77"/>
      <c r="G18" s="52"/>
    </row>
    <row r="19" spans="1:8" ht="38.25">
      <c r="A19" s="53">
        <v>3</v>
      </c>
      <c r="B19" s="66" t="s">
        <v>10</v>
      </c>
      <c r="C19" s="31" t="s">
        <v>34</v>
      </c>
      <c r="D19" s="29">
        <v>7.79</v>
      </c>
      <c r="E19" s="13" t="s">
        <v>6</v>
      </c>
      <c r="F19" s="69" t="s">
        <v>13</v>
      </c>
      <c r="G19" s="72">
        <f>D19*2*D20*D21</f>
        <v>14.567300000000001</v>
      </c>
    </row>
    <row r="20" spans="1:8">
      <c r="A20" s="75"/>
      <c r="B20" s="67"/>
      <c r="C20" s="8" t="s">
        <v>11</v>
      </c>
      <c r="D20" s="14">
        <v>1.7</v>
      </c>
      <c r="E20" s="15"/>
      <c r="F20" s="70"/>
      <c r="G20" s="73"/>
    </row>
    <row r="21" spans="1:8" ht="13.5" thickBot="1">
      <c r="A21" s="54"/>
      <c r="B21" s="68"/>
      <c r="C21" s="16" t="s">
        <v>12</v>
      </c>
      <c r="D21" s="17">
        <v>0.55000000000000004</v>
      </c>
      <c r="E21" s="18"/>
      <c r="F21" s="71"/>
      <c r="G21" s="74"/>
    </row>
    <row r="22" spans="1:8" ht="38.25">
      <c r="A22" s="53">
        <v>4</v>
      </c>
      <c r="B22" s="66" t="s">
        <v>31</v>
      </c>
      <c r="C22" s="11" t="s">
        <v>35</v>
      </c>
      <c r="D22" s="26" t="s">
        <v>21</v>
      </c>
      <c r="E22" s="13" t="s">
        <v>6</v>
      </c>
      <c r="F22" s="91" t="s">
        <v>39</v>
      </c>
      <c r="G22" s="51">
        <f>(0.7/4*2)+(1.16/4*2)+(2.47/4*2)*0.77</f>
        <v>1.8809499999999999</v>
      </c>
    </row>
    <row r="23" spans="1:8" ht="15.75" customHeight="1" thickBot="1">
      <c r="A23" s="54"/>
      <c r="B23" s="68"/>
      <c r="C23" s="16" t="s">
        <v>12</v>
      </c>
      <c r="D23" s="17">
        <v>0.77</v>
      </c>
      <c r="E23" s="18"/>
      <c r="F23" s="77"/>
      <c r="G23" s="52"/>
    </row>
    <row r="24" spans="1:8">
      <c r="A24" s="62" t="s">
        <v>42</v>
      </c>
      <c r="B24" s="63"/>
      <c r="C24" s="63"/>
      <c r="D24" s="63"/>
      <c r="E24" s="63"/>
      <c r="F24" s="64"/>
      <c r="G24" s="22">
        <f>(G13+G17+G19+G22)*1000</f>
        <v>67345.482000000004</v>
      </c>
    </row>
    <row r="25" spans="1:8">
      <c r="A25" s="59" t="s">
        <v>17</v>
      </c>
      <c r="B25" s="60"/>
      <c r="C25" s="60"/>
      <c r="D25" s="60"/>
      <c r="E25" s="60"/>
      <c r="F25" s="61"/>
      <c r="G25" s="23">
        <f>G24*1.15</f>
        <v>77447.304300000003</v>
      </c>
    </row>
    <row r="26" spans="1:8">
      <c r="A26" s="59" t="s">
        <v>53</v>
      </c>
      <c r="B26" s="60"/>
      <c r="C26" s="60"/>
      <c r="D26" s="60"/>
      <c r="E26" s="60"/>
      <c r="F26" s="61"/>
      <c r="G26" s="9">
        <f>G25*3.13</f>
        <v>242410.06245900001</v>
      </c>
    </row>
    <row r="27" spans="1:8">
      <c r="A27" s="56"/>
      <c r="B27" s="57"/>
      <c r="C27" s="57"/>
      <c r="D27" s="57"/>
      <c r="E27" s="57"/>
      <c r="F27" s="58"/>
      <c r="G27" s="9"/>
      <c r="H27" s="7"/>
    </row>
    <row r="28" spans="1:8" ht="13.5">
      <c r="A28" s="55"/>
      <c r="B28" s="55"/>
      <c r="C28" s="55"/>
      <c r="D28" s="55"/>
      <c r="E28" s="55"/>
      <c r="F28" s="55"/>
      <c r="G28" s="24"/>
    </row>
    <row r="30" spans="1:8">
      <c r="A30" s="35"/>
      <c r="B30" s="36" t="s">
        <v>22</v>
      </c>
      <c r="D30" s="35"/>
      <c r="F30" s="36" t="s">
        <v>23</v>
      </c>
      <c r="G30" s="47"/>
    </row>
    <row r="31" spans="1:8">
      <c r="A31" s="48"/>
      <c r="B31" s="49"/>
      <c r="D31" s="37"/>
      <c r="G31" s="38"/>
    </row>
    <row r="32" spans="1:8">
      <c r="A32" s="39"/>
      <c r="B32" s="40"/>
      <c r="D32" s="37"/>
      <c r="F32" s="2"/>
      <c r="G32" s="38"/>
    </row>
    <row r="33" spans="1:7">
      <c r="A33" s="39"/>
      <c r="B33" s="41"/>
      <c r="D33" s="42"/>
      <c r="G33" s="38"/>
    </row>
    <row r="34" spans="1:7">
      <c r="A34" s="39"/>
      <c r="B34" s="41"/>
      <c r="D34" s="43"/>
      <c r="F34" s="41"/>
      <c r="G34" s="38"/>
    </row>
    <row r="35" spans="1:7">
      <c r="A35" s="39"/>
      <c r="B35" s="44" t="s">
        <v>25</v>
      </c>
      <c r="D35" s="37"/>
      <c r="F35" s="45" t="s">
        <v>26</v>
      </c>
      <c r="G35" s="38"/>
    </row>
    <row r="36" spans="1:7">
      <c r="A36" s="50"/>
      <c r="B36" s="41" t="s">
        <v>27</v>
      </c>
      <c r="D36" s="35"/>
      <c r="F36" s="41" t="s">
        <v>28</v>
      </c>
      <c r="G36" s="46"/>
    </row>
  </sheetData>
  <mergeCells count="27">
    <mergeCell ref="B11:E11"/>
    <mergeCell ref="F13:F16"/>
    <mergeCell ref="A12:A16"/>
    <mergeCell ref="B22:B23"/>
    <mergeCell ref="F22:F23"/>
    <mergeCell ref="B12:B16"/>
    <mergeCell ref="B17:B18"/>
    <mergeCell ref="A17:A18"/>
    <mergeCell ref="A9:A10"/>
    <mergeCell ref="B9:B10"/>
    <mergeCell ref="C9:E10"/>
    <mergeCell ref="A5:G5"/>
    <mergeCell ref="A7:G7"/>
    <mergeCell ref="G13:G16"/>
    <mergeCell ref="B19:B21"/>
    <mergeCell ref="F19:F21"/>
    <mergeCell ref="G19:G21"/>
    <mergeCell ref="A19:A21"/>
    <mergeCell ref="F17:F18"/>
    <mergeCell ref="G17:G18"/>
    <mergeCell ref="G22:G23"/>
    <mergeCell ref="A22:A23"/>
    <mergeCell ref="A28:F28"/>
    <mergeCell ref="A27:F27"/>
    <mergeCell ref="A26:F26"/>
    <mergeCell ref="A25:F25"/>
    <mergeCell ref="A24:F24"/>
  </mergeCells>
  <pageMargins left="0.7" right="0.7" top="0.75" bottom="0.75" header="0.3" footer="0.3"/>
  <pageSetup paperSize="9" scale="8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6"/>
  <sheetViews>
    <sheetView tabSelected="1" view="pageBreakPreview" topLeftCell="A16" zoomScale="85" zoomScaleNormal="100" zoomScaleSheetLayoutView="85" workbookViewId="0">
      <selection activeCell="B32" sqref="B32"/>
    </sheetView>
  </sheetViews>
  <sheetFormatPr defaultRowHeight="12.75"/>
  <cols>
    <col min="1" max="1" width="4" style="1" customWidth="1"/>
    <col min="2" max="2" width="23.28515625" style="1" customWidth="1"/>
    <col min="3" max="3" width="35.140625" style="1" customWidth="1"/>
    <col min="4" max="4" width="8" style="1" customWidth="1"/>
    <col min="5" max="5" width="6.42578125" style="1" customWidth="1"/>
    <col min="6" max="6" width="16.42578125" style="1" customWidth="1"/>
    <col min="7" max="7" width="11.28515625" style="7" customWidth="1"/>
    <col min="8" max="246" width="9.140625" style="1"/>
    <col min="247" max="247" width="5.7109375" style="1" customWidth="1"/>
    <col min="248" max="248" width="27.7109375" style="1" customWidth="1"/>
    <col min="249" max="249" width="33.85546875" style="1" customWidth="1"/>
    <col min="250" max="250" width="9" style="1" customWidth="1"/>
    <col min="251" max="251" width="11.7109375" style="1" customWidth="1"/>
    <col min="252" max="252" width="17.85546875" style="1" customWidth="1"/>
    <col min="253" max="253" width="14.85546875" style="1" customWidth="1"/>
    <col min="254" max="502" width="9.140625" style="1"/>
    <col min="503" max="503" width="5.7109375" style="1" customWidth="1"/>
    <col min="504" max="504" width="27.7109375" style="1" customWidth="1"/>
    <col min="505" max="505" width="33.85546875" style="1" customWidth="1"/>
    <col min="506" max="506" width="9" style="1" customWidth="1"/>
    <col min="507" max="507" width="11.7109375" style="1" customWidth="1"/>
    <col min="508" max="508" width="17.85546875" style="1" customWidth="1"/>
    <col min="509" max="509" width="14.85546875" style="1" customWidth="1"/>
    <col min="510" max="758" width="9.140625" style="1"/>
    <col min="759" max="759" width="5.7109375" style="1" customWidth="1"/>
    <col min="760" max="760" width="27.7109375" style="1" customWidth="1"/>
    <col min="761" max="761" width="33.85546875" style="1" customWidth="1"/>
    <col min="762" max="762" width="9" style="1" customWidth="1"/>
    <col min="763" max="763" width="11.7109375" style="1" customWidth="1"/>
    <col min="764" max="764" width="17.85546875" style="1" customWidth="1"/>
    <col min="765" max="765" width="14.85546875" style="1" customWidth="1"/>
    <col min="766" max="1014" width="9.140625" style="1"/>
    <col min="1015" max="1015" width="5.7109375" style="1" customWidth="1"/>
    <col min="1016" max="1016" width="27.7109375" style="1" customWidth="1"/>
    <col min="1017" max="1017" width="33.85546875" style="1" customWidth="1"/>
    <col min="1018" max="1018" width="9" style="1" customWidth="1"/>
    <col min="1019" max="1019" width="11.7109375" style="1" customWidth="1"/>
    <col min="1020" max="1020" width="17.85546875" style="1" customWidth="1"/>
    <col min="1021" max="1021" width="14.85546875" style="1" customWidth="1"/>
    <col min="1022" max="1270" width="9.140625" style="1"/>
    <col min="1271" max="1271" width="5.7109375" style="1" customWidth="1"/>
    <col min="1272" max="1272" width="27.7109375" style="1" customWidth="1"/>
    <col min="1273" max="1273" width="33.85546875" style="1" customWidth="1"/>
    <col min="1274" max="1274" width="9" style="1" customWidth="1"/>
    <col min="1275" max="1275" width="11.7109375" style="1" customWidth="1"/>
    <col min="1276" max="1276" width="17.85546875" style="1" customWidth="1"/>
    <col min="1277" max="1277" width="14.85546875" style="1" customWidth="1"/>
    <col min="1278" max="1526" width="9.140625" style="1"/>
    <col min="1527" max="1527" width="5.7109375" style="1" customWidth="1"/>
    <col min="1528" max="1528" width="27.7109375" style="1" customWidth="1"/>
    <col min="1529" max="1529" width="33.85546875" style="1" customWidth="1"/>
    <col min="1530" max="1530" width="9" style="1" customWidth="1"/>
    <col min="1531" max="1531" width="11.7109375" style="1" customWidth="1"/>
    <col min="1532" max="1532" width="17.85546875" style="1" customWidth="1"/>
    <col min="1533" max="1533" width="14.85546875" style="1" customWidth="1"/>
    <col min="1534" max="1782" width="9.140625" style="1"/>
    <col min="1783" max="1783" width="5.7109375" style="1" customWidth="1"/>
    <col min="1784" max="1784" width="27.7109375" style="1" customWidth="1"/>
    <col min="1785" max="1785" width="33.85546875" style="1" customWidth="1"/>
    <col min="1786" max="1786" width="9" style="1" customWidth="1"/>
    <col min="1787" max="1787" width="11.7109375" style="1" customWidth="1"/>
    <col min="1788" max="1788" width="17.85546875" style="1" customWidth="1"/>
    <col min="1789" max="1789" width="14.85546875" style="1" customWidth="1"/>
    <col min="1790" max="2038" width="9.140625" style="1"/>
    <col min="2039" max="2039" width="5.7109375" style="1" customWidth="1"/>
    <col min="2040" max="2040" width="27.7109375" style="1" customWidth="1"/>
    <col min="2041" max="2041" width="33.85546875" style="1" customWidth="1"/>
    <col min="2042" max="2042" width="9" style="1" customWidth="1"/>
    <col min="2043" max="2043" width="11.7109375" style="1" customWidth="1"/>
    <col min="2044" max="2044" width="17.85546875" style="1" customWidth="1"/>
    <col min="2045" max="2045" width="14.85546875" style="1" customWidth="1"/>
    <col min="2046" max="2294" width="9.140625" style="1"/>
    <col min="2295" max="2295" width="5.7109375" style="1" customWidth="1"/>
    <col min="2296" max="2296" width="27.7109375" style="1" customWidth="1"/>
    <col min="2297" max="2297" width="33.85546875" style="1" customWidth="1"/>
    <col min="2298" max="2298" width="9" style="1" customWidth="1"/>
    <col min="2299" max="2299" width="11.7109375" style="1" customWidth="1"/>
    <col min="2300" max="2300" width="17.85546875" style="1" customWidth="1"/>
    <col min="2301" max="2301" width="14.85546875" style="1" customWidth="1"/>
    <col min="2302" max="2550" width="9.140625" style="1"/>
    <col min="2551" max="2551" width="5.7109375" style="1" customWidth="1"/>
    <col min="2552" max="2552" width="27.7109375" style="1" customWidth="1"/>
    <col min="2553" max="2553" width="33.85546875" style="1" customWidth="1"/>
    <col min="2554" max="2554" width="9" style="1" customWidth="1"/>
    <col min="2555" max="2555" width="11.7109375" style="1" customWidth="1"/>
    <col min="2556" max="2556" width="17.85546875" style="1" customWidth="1"/>
    <col min="2557" max="2557" width="14.85546875" style="1" customWidth="1"/>
    <col min="2558" max="2806" width="9.140625" style="1"/>
    <col min="2807" max="2807" width="5.7109375" style="1" customWidth="1"/>
    <col min="2808" max="2808" width="27.7109375" style="1" customWidth="1"/>
    <col min="2809" max="2809" width="33.85546875" style="1" customWidth="1"/>
    <col min="2810" max="2810" width="9" style="1" customWidth="1"/>
    <col min="2811" max="2811" width="11.7109375" style="1" customWidth="1"/>
    <col min="2812" max="2812" width="17.85546875" style="1" customWidth="1"/>
    <col min="2813" max="2813" width="14.85546875" style="1" customWidth="1"/>
    <col min="2814" max="3062" width="9.140625" style="1"/>
    <col min="3063" max="3063" width="5.7109375" style="1" customWidth="1"/>
    <col min="3064" max="3064" width="27.7109375" style="1" customWidth="1"/>
    <col min="3065" max="3065" width="33.85546875" style="1" customWidth="1"/>
    <col min="3066" max="3066" width="9" style="1" customWidth="1"/>
    <col min="3067" max="3067" width="11.7109375" style="1" customWidth="1"/>
    <col min="3068" max="3068" width="17.85546875" style="1" customWidth="1"/>
    <col min="3069" max="3069" width="14.85546875" style="1" customWidth="1"/>
    <col min="3070" max="3318" width="9.140625" style="1"/>
    <col min="3319" max="3319" width="5.7109375" style="1" customWidth="1"/>
    <col min="3320" max="3320" width="27.7109375" style="1" customWidth="1"/>
    <col min="3321" max="3321" width="33.85546875" style="1" customWidth="1"/>
    <col min="3322" max="3322" width="9" style="1" customWidth="1"/>
    <col min="3323" max="3323" width="11.7109375" style="1" customWidth="1"/>
    <col min="3324" max="3324" width="17.85546875" style="1" customWidth="1"/>
    <col min="3325" max="3325" width="14.85546875" style="1" customWidth="1"/>
    <col min="3326" max="3574" width="9.140625" style="1"/>
    <col min="3575" max="3575" width="5.7109375" style="1" customWidth="1"/>
    <col min="3576" max="3576" width="27.7109375" style="1" customWidth="1"/>
    <col min="3577" max="3577" width="33.85546875" style="1" customWidth="1"/>
    <col min="3578" max="3578" width="9" style="1" customWidth="1"/>
    <col min="3579" max="3579" width="11.7109375" style="1" customWidth="1"/>
    <col min="3580" max="3580" width="17.85546875" style="1" customWidth="1"/>
    <col min="3581" max="3581" width="14.85546875" style="1" customWidth="1"/>
    <col min="3582" max="3830" width="9.140625" style="1"/>
    <col min="3831" max="3831" width="5.7109375" style="1" customWidth="1"/>
    <col min="3832" max="3832" width="27.7109375" style="1" customWidth="1"/>
    <col min="3833" max="3833" width="33.85546875" style="1" customWidth="1"/>
    <col min="3834" max="3834" width="9" style="1" customWidth="1"/>
    <col min="3835" max="3835" width="11.7109375" style="1" customWidth="1"/>
    <col min="3836" max="3836" width="17.85546875" style="1" customWidth="1"/>
    <col min="3837" max="3837" width="14.85546875" style="1" customWidth="1"/>
    <col min="3838" max="4086" width="9.140625" style="1"/>
    <col min="4087" max="4087" width="5.7109375" style="1" customWidth="1"/>
    <col min="4088" max="4088" width="27.7109375" style="1" customWidth="1"/>
    <col min="4089" max="4089" width="33.85546875" style="1" customWidth="1"/>
    <col min="4090" max="4090" width="9" style="1" customWidth="1"/>
    <col min="4091" max="4091" width="11.7109375" style="1" customWidth="1"/>
    <col min="4092" max="4092" width="17.85546875" style="1" customWidth="1"/>
    <col min="4093" max="4093" width="14.85546875" style="1" customWidth="1"/>
    <col min="4094" max="4342" width="9.140625" style="1"/>
    <col min="4343" max="4343" width="5.7109375" style="1" customWidth="1"/>
    <col min="4344" max="4344" width="27.7109375" style="1" customWidth="1"/>
    <col min="4345" max="4345" width="33.85546875" style="1" customWidth="1"/>
    <col min="4346" max="4346" width="9" style="1" customWidth="1"/>
    <col min="4347" max="4347" width="11.7109375" style="1" customWidth="1"/>
    <col min="4348" max="4348" width="17.85546875" style="1" customWidth="1"/>
    <col min="4349" max="4349" width="14.85546875" style="1" customWidth="1"/>
    <col min="4350" max="4598" width="9.140625" style="1"/>
    <col min="4599" max="4599" width="5.7109375" style="1" customWidth="1"/>
    <col min="4600" max="4600" width="27.7109375" style="1" customWidth="1"/>
    <col min="4601" max="4601" width="33.85546875" style="1" customWidth="1"/>
    <col min="4602" max="4602" width="9" style="1" customWidth="1"/>
    <col min="4603" max="4603" width="11.7109375" style="1" customWidth="1"/>
    <col min="4604" max="4604" width="17.85546875" style="1" customWidth="1"/>
    <col min="4605" max="4605" width="14.85546875" style="1" customWidth="1"/>
    <col min="4606" max="4854" width="9.140625" style="1"/>
    <col min="4855" max="4855" width="5.7109375" style="1" customWidth="1"/>
    <col min="4856" max="4856" width="27.7109375" style="1" customWidth="1"/>
    <col min="4857" max="4857" width="33.85546875" style="1" customWidth="1"/>
    <col min="4858" max="4858" width="9" style="1" customWidth="1"/>
    <col min="4859" max="4859" width="11.7109375" style="1" customWidth="1"/>
    <col min="4860" max="4860" width="17.85546875" style="1" customWidth="1"/>
    <col min="4861" max="4861" width="14.85546875" style="1" customWidth="1"/>
    <col min="4862" max="5110" width="9.140625" style="1"/>
    <col min="5111" max="5111" width="5.7109375" style="1" customWidth="1"/>
    <col min="5112" max="5112" width="27.7109375" style="1" customWidth="1"/>
    <col min="5113" max="5113" width="33.85546875" style="1" customWidth="1"/>
    <col min="5114" max="5114" width="9" style="1" customWidth="1"/>
    <col min="5115" max="5115" width="11.7109375" style="1" customWidth="1"/>
    <col min="5116" max="5116" width="17.85546875" style="1" customWidth="1"/>
    <col min="5117" max="5117" width="14.85546875" style="1" customWidth="1"/>
    <col min="5118" max="5366" width="9.140625" style="1"/>
    <col min="5367" max="5367" width="5.7109375" style="1" customWidth="1"/>
    <col min="5368" max="5368" width="27.7109375" style="1" customWidth="1"/>
    <col min="5369" max="5369" width="33.85546875" style="1" customWidth="1"/>
    <col min="5370" max="5370" width="9" style="1" customWidth="1"/>
    <col min="5371" max="5371" width="11.7109375" style="1" customWidth="1"/>
    <col min="5372" max="5372" width="17.85546875" style="1" customWidth="1"/>
    <col min="5373" max="5373" width="14.85546875" style="1" customWidth="1"/>
    <col min="5374" max="5622" width="9.140625" style="1"/>
    <col min="5623" max="5623" width="5.7109375" style="1" customWidth="1"/>
    <col min="5624" max="5624" width="27.7109375" style="1" customWidth="1"/>
    <col min="5625" max="5625" width="33.85546875" style="1" customWidth="1"/>
    <col min="5626" max="5626" width="9" style="1" customWidth="1"/>
    <col min="5627" max="5627" width="11.7109375" style="1" customWidth="1"/>
    <col min="5628" max="5628" width="17.85546875" style="1" customWidth="1"/>
    <col min="5629" max="5629" width="14.85546875" style="1" customWidth="1"/>
    <col min="5630" max="5878" width="9.140625" style="1"/>
    <col min="5879" max="5879" width="5.7109375" style="1" customWidth="1"/>
    <col min="5880" max="5880" width="27.7109375" style="1" customWidth="1"/>
    <col min="5881" max="5881" width="33.85546875" style="1" customWidth="1"/>
    <col min="5882" max="5882" width="9" style="1" customWidth="1"/>
    <col min="5883" max="5883" width="11.7109375" style="1" customWidth="1"/>
    <col min="5884" max="5884" width="17.85546875" style="1" customWidth="1"/>
    <col min="5885" max="5885" width="14.85546875" style="1" customWidth="1"/>
    <col min="5886" max="6134" width="9.140625" style="1"/>
    <col min="6135" max="6135" width="5.7109375" style="1" customWidth="1"/>
    <col min="6136" max="6136" width="27.7109375" style="1" customWidth="1"/>
    <col min="6137" max="6137" width="33.85546875" style="1" customWidth="1"/>
    <col min="6138" max="6138" width="9" style="1" customWidth="1"/>
    <col min="6139" max="6139" width="11.7109375" style="1" customWidth="1"/>
    <col min="6140" max="6140" width="17.85546875" style="1" customWidth="1"/>
    <col min="6141" max="6141" width="14.85546875" style="1" customWidth="1"/>
    <col min="6142" max="6390" width="9.140625" style="1"/>
    <col min="6391" max="6391" width="5.7109375" style="1" customWidth="1"/>
    <col min="6392" max="6392" width="27.7109375" style="1" customWidth="1"/>
    <col min="6393" max="6393" width="33.85546875" style="1" customWidth="1"/>
    <col min="6394" max="6394" width="9" style="1" customWidth="1"/>
    <col min="6395" max="6395" width="11.7109375" style="1" customWidth="1"/>
    <col min="6396" max="6396" width="17.85546875" style="1" customWidth="1"/>
    <col min="6397" max="6397" width="14.85546875" style="1" customWidth="1"/>
    <col min="6398" max="6646" width="9.140625" style="1"/>
    <col min="6647" max="6647" width="5.7109375" style="1" customWidth="1"/>
    <col min="6648" max="6648" width="27.7109375" style="1" customWidth="1"/>
    <col min="6649" max="6649" width="33.85546875" style="1" customWidth="1"/>
    <col min="6650" max="6650" width="9" style="1" customWidth="1"/>
    <col min="6651" max="6651" width="11.7109375" style="1" customWidth="1"/>
    <col min="6652" max="6652" width="17.85546875" style="1" customWidth="1"/>
    <col min="6653" max="6653" width="14.85546875" style="1" customWidth="1"/>
    <col min="6654" max="6902" width="9.140625" style="1"/>
    <col min="6903" max="6903" width="5.7109375" style="1" customWidth="1"/>
    <col min="6904" max="6904" width="27.7109375" style="1" customWidth="1"/>
    <col min="6905" max="6905" width="33.85546875" style="1" customWidth="1"/>
    <col min="6906" max="6906" width="9" style="1" customWidth="1"/>
    <col min="6907" max="6907" width="11.7109375" style="1" customWidth="1"/>
    <col min="6908" max="6908" width="17.85546875" style="1" customWidth="1"/>
    <col min="6909" max="6909" width="14.85546875" style="1" customWidth="1"/>
    <col min="6910" max="7158" width="9.140625" style="1"/>
    <col min="7159" max="7159" width="5.7109375" style="1" customWidth="1"/>
    <col min="7160" max="7160" width="27.7109375" style="1" customWidth="1"/>
    <col min="7161" max="7161" width="33.85546875" style="1" customWidth="1"/>
    <col min="7162" max="7162" width="9" style="1" customWidth="1"/>
    <col min="7163" max="7163" width="11.7109375" style="1" customWidth="1"/>
    <col min="7164" max="7164" width="17.85546875" style="1" customWidth="1"/>
    <col min="7165" max="7165" width="14.85546875" style="1" customWidth="1"/>
    <col min="7166" max="7414" width="9.140625" style="1"/>
    <col min="7415" max="7415" width="5.7109375" style="1" customWidth="1"/>
    <col min="7416" max="7416" width="27.7109375" style="1" customWidth="1"/>
    <col min="7417" max="7417" width="33.85546875" style="1" customWidth="1"/>
    <col min="7418" max="7418" width="9" style="1" customWidth="1"/>
    <col min="7419" max="7419" width="11.7109375" style="1" customWidth="1"/>
    <col min="7420" max="7420" width="17.85546875" style="1" customWidth="1"/>
    <col min="7421" max="7421" width="14.85546875" style="1" customWidth="1"/>
    <col min="7422" max="7670" width="9.140625" style="1"/>
    <col min="7671" max="7671" width="5.7109375" style="1" customWidth="1"/>
    <col min="7672" max="7672" width="27.7109375" style="1" customWidth="1"/>
    <col min="7673" max="7673" width="33.85546875" style="1" customWidth="1"/>
    <col min="7674" max="7674" width="9" style="1" customWidth="1"/>
    <col min="7675" max="7675" width="11.7109375" style="1" customWidth="1"/>
    <col min="7676" max="7676" width="17.85546875" style="1" customWidth="1"/>
    <col min="7677" max="7677" width="14.85546875" style="1" customWidth="1"/>
    <col min="7678" max="7926" width="9.140625" style="1"/>
    <col min="7927" max="7927" width="5.7109375" style="1" customWidth="1"/>
    <col min="7928" max="7928" width="27.7109375" style="1" customWidth="1"/>
    <col min="7929" max="7929" width="33.85546875" style="1" customWidth="1"/>
    <col min="7930" max="7930" width="9" style="1" customWidth="1"/>
    <col min="7931" max="7931" width="11.7109375" style="1" customWidth="1"/>
    <col min="7932" max="7932" width="17.85546875" style="1" customWidth="1"/>
    <col min="7933" max="7933" width="14.85546875" style="1" customWidth="1"/>
    <col min="7934" max="8182" width="9.140625" style="1"/>
    <col min="8183" max="8183" width="5.7109375" style="1" customWidth="1"/>
    <col min="8184" max="8184" width="27.7109375" style="1" customWidth="1"/>
    <col min="8185" max="8185" width="33.85546875" style="1" customWidth="1"/>
    <col min="8186" max="8186" width="9" style="1" customWidth="1"/>
    <col min="8187" max="8187" width="11.7109375" style="1" customWidth="1"/>
    <col min="8188" max="8188" width="17.85546875" style="1" customWidth="1"/>
    <col min="8189" max="8189" width="14.85546875" style="1" customWidth="1"/>
    <col min="8190" max="8438" width="9.140625" style="1"/>
    <col min="8439" max="8439" width="5.7109375" style="1" customWidth="1"/>
    <col min="8440" max="8440" width="27.7109375" style="1" customWidth="1"/>
    <col min="8441" max="8441" width="33.85546875" style="1" customWidth="1"/>
    <col min="8442" max="8442" width="9" style="1" customWidth="1"/>
    <col min="8443" max="8443" width="11.7109375" style="1" customWidth="1"/>
    <col min="8444" max="8444" width="17.85546875" style="1" customWidth="1"/>
    <col min="8445" max="8445" width="14.85546875" style="1" customWidth="1"/>
    <col min="8446" max="8694" width="9.140625" style="1"/>
    <col min="8695" max="8695" width="5.7109375" style="1" customWidth="1"/>
    <col min="8696" max="8696" width="27.7109375" style="1" customWidth="1"/>
    <col min="8697" max="8697" width="33.85546875" style="1" customWidth="1"/>
    <col min="8698" max="8698" width="9" style="1" customWidth="1"/>
    <col min="8699" max="8699" width="11.7109375" style="1" customWidth="1"/>
    <col min="8700" max="8700" width="17.85546875" style="1" customWidth="1"/>
    <col min="8701" max="8701" width="14.85546875" style="1" customWidth="1"/>
    <col min="8702" max="8950" width="9.140625" style="1"/>
    <col min="8951" max="8951" width="5.7109375" style="1" customWidth="1"/>
    <col min="8952" max="8952" width="27.7109375" style="1" customWidth="1"/>
    <col min="8953" max="8953" width="33.85546875" style="1" customWidth="1"/>
    <col min="8954" max="8954" width="9" style="1" customWidth="1"/>
    <col min="8955" max="8955" width="11.7109375" style="1" customWidth="1"/>
    <col min="8956" max="8956" width="17.85546875" style="1" customWidth="1"/>
    <col min="8957" max="8957" width="14.85546875" style="1" customWidth="1"/>
    <col min="8958" max="9206" width="9.140625" style="1"/>
    <col min="9207" max="9207" width="5.7109375" style="1" customWidth="1"/>
    <col min="9208" max="9208" width="27.7109375" style="1" customWidth="1"/>
    <col min="9209" max="9209" width="33.85546875" style="1" customWidth="1"/>
    <col min="9210" max="9210" width="9" style="1" customWidth="1"/>
    <col min="9211" max="9211" width="11.7109375" style="1" customWidth="1"/>
    <col min="9212" max="9212" width="17.85546875" style="1" customWidth="1"/>
    <col min="9213" max="9213" width="14.85546875" style="1" customWidth="1"/>
    <col min="9214" max="9462" width="9.140625" style="1"/>
    <col min="9463" max="9463" width="5.7109375" style="1" customWidth="1"/>
    <col min="9464" max="9464" width="27.7109375" style="1" customWidth="1"/>
    <col min="9465" max="9465" width="33.85546875" style="1" customWidth="1"/>
    <col min="9466" max="9466" width="9" style="1" customWidth="1"/>
    <col min="9467" max="9467" width="11.7109375" style="1" customWidth="1"/>
    <col min="9468" max="9468" width="17.85546875" style="1" customWidth="1"/>
    <col min="9469" max="9469" width="14.85546875" style="1" customWidth="1"/>
    <col min="9470" max="9718" width="9.140625" style="1"/>
    <col min="9719" max="9719" width="5.7109375" style="1" customWidth="1"/>
    <col min="9720" max="9720" width="27.7109375" style="1" customWidth="1"/>
    <col min="9721" max="9721" width="33.85546875" style="1" customWidth="1"/>
    <col min="9722" max="9722" width="9" style="1" customWidth="1"/>
    <col min="9723" max="9723" width="11.7109375" style="1" customWidth="1"/>
    <col min="9724" max="9724" width="17.85546875" style="1" customWidth="1"/>
    <col min="9725" max="9725" width="14.85546875" style="1" customWidth="1"/>
    <col min="9726" max="9974" width="9.140625" style="1"/>
    <col min="9975" max="9975" width="5.7109375" style="1" customWidth="1"/>
    <col min="9976" max="9976" width="27.7109375" style="1" customWidth="1"/>
    <col min="9977" max="9977" width="33.85546875" style="1" customWidth="1"/>
    <col min="9978" max="9978" width="9" style="1" customWidth="1"/>
    <col min="9979" max="9979" width="11.7109375" style="1" customWidth="1"/>
    <col min="9980" max="9980" width="17.85546875" style="1" customWidth="1"/>
    <col min="9981" max="9981" width="14.85546875" style="1" customWidth="1"/>
    <col min="9982" max="10230" width="9.140625" style="1"/>
    <col min="10231" max="10231" width="5.7109375" style="1" customWidth="1"/>
    <col min="10232" max="10232" width="27.7109375" style="1" customWidth="1"/>
    <col min="10233" max="10233" width="33.85546875" style="1" customWidth="1"/>
    <col min="10234" max="10234" width="9" style="1" customWidth="1"/>
    <col min="10235" max="10235" width="11.7109375" style="1" customWidth="1"/>
    <col min="10236" max="10236" width="17.85546875" style="1" customWidth="1"/>
    <col min="10237" max="10237" width="14.85546875" style="1" customWidth="1"/>
    <col min="10238" max="10486" width="9.140625" style="1"/>
    <col min="10487" max="10487" width="5.7109375" style="1" customWidth="1"/>
    <col min="10488" max="10488" width="27.7109375" style="1" customWidth="1"/>
    <col min="10489" max="10489" width="33.85546875" style="1" customWidth="1"/>
    <col min="10490" max="10490" width="9" style="1" customWidth="1"/>
    <col min="10491" max="10491" width="11.7109375" style="1" customWidth="1"/>
    <col min="10492" max="10492" width="17.85546875" style="1" customWidth="1"/>
    <col min="10493" max="10493" width="14.85546875" style="1" customWidth="1"/>
    <col min="10494" max="10742" width="9.140625" style="1"/>
    <col min="10743" max="10743" width="5.7109375" style="1" customWidth="1"/>
    <col min="10744" max="10744" width="27.7109375" style="1" customWidth="1"/>
    <col min="10745" max="10745" width="33.85546875" style="1" customWidth="1"/>
    <col min="10746" max="10746" width="9" style="1" customWidth="1"/>
    <col min="10747" max="10747" width="11.7109375" style="1" customWidth="1"/>
    <col min="10748" max="10748" width="17.85546875" style="1" customWidth="1"/>
    <col min="10749" max="10749" width="14.85546875" style="1" customWidth="1"/>
    <col min="10750" max="10998" width="9.140625" style="1"/>
    <col min="10999" max="10999" width="5.7109375" style="1" customWidth="1"/>
    <col min="11000" max="11000" width="27.7109375" style="1" customWidth="1"/>
    <col min="11001" max="11001" width="33.85546875" style="1" customWidth="1"/>
    <col min="11002" max="11002" width="9" style="1" customWidth="1"/>
    <col min="11003" max="11003" width="11.7109375" style="1" customWidth="1"/>
    <col min="11004" max="11004" width="17.85546875" style="1" customWidth="1"/>
    <col min="11005" max="11005" width="14.85546875" style="1" customWidth="1"/>
    <col min="11006" max="11254" width="9.140625" style="1"/>
    <col min="11255" max="11255" width="5.7109375" style="1" customWidth="1"/>
    <col min="11256" max="11256" width="27.7109375" style="1" customWidth="1"/>
    <col min="11257" max="11257" width="33.85546875" style="1" customWidth="1"/>
    <col min="11258" max="11258" width="9" style="1" customWidth="1"/>
    <col min="11259" max="11259" width="11.7109375" style="1" customWidth="1"/>
    <col min="11260" max="11260" width="17.85546875" style="1" customWidth="1"/>
    <col min="11261" max="11261" width="14.85546875" style="1" customWidth="1"/>
    <col min="11262" max="11510" width="9.140625" style="1"/>
    <col min="11511" max="11511" width="5.7109375" style="1" customWidth="1"/>
    <col min="11512" max="11512" width="27.7109375" style="1" customWidth="1"/>
    <col min="11513" max="11513" width="33.85546875" style="1" customWidth="1"/>
    <col min="11514" max="11514" width="9" style="1" customWidth="1"/>
    <col min="11515" max="11515" width="11.7109375" style="1" customWidth="1"/>
    <col min="11516" max="11516" width="17.85546875" style="1" customWidth="1"/>
    <col min="11517" max="11517" width="14.85546875" style="1" customWidth="1"/>
    <col min="11518" max="11766" width="9.140625" style="1"/>
    <col min="11767" max="11767" width="5.7109375" style="1" customWidth="1"/>
    <col min="11768" max="11768" width="27.7109375" style="1" customWidth="1"/>
    <col min="11769" max="11769" width="33.85546875" style="1" customWidth="1"/>
    <col min="11770" max="11770" width="9" style="1" customWidth="1"/>
    <col min="11771" max="11771" width="11.7109375" style="1" customWidth="1"/>
    <col min="11772" max="11772" width="17.85546875" style="1" customWidth="1"/>
    <col min="11773" max="11773" width="14.85546875" style="1" customWidth="1"/>
    <col min="11774" max="12022" width="9.140625" style="1"/>
    <col min="12023" max="12023" width="5.7109375" style="1" customWidth="1"/>
    <col min="12024" max="12024" width="27.7109375" style="1" customWidth="1"/>
    <col min="12025" max="12025" width="33.85546875" style="1" customWidth="1"/>
    <col min="12026" max="12026" width="9" style="1" customWidth="1"/>
    <col min="12027" max="12027" width="11.7109375" style="1" customWidth="1"/>
    <col min="12028" max="12028" width="17.85546875" style="1" customWidth="1"/>
    <col min="12029" max="12029" width="14.85546875" style="1" customWidth="1"/>
    <col min="12030" max="12278" width="9.140625" style="1"/>
    <col min="12279" max="12279" width="5.7109375" style="1" customWidth="1"/>
    <col min="12280" max="12280" width="27.7109375" style="1" customWidth="1"/>
    <col min="12281" max="12281" width="33.85546875" style="1" customWidth="1"/>
    <col min="12282" max="12282" width="9" style="1" customWidth="1"/>
    <col min="12283" max="12283" width="11.7109375" style="1" customWidth="1"/>
    <col min="12284" max="12284" width="17.85546875" style="1" customWidth="1"/>
    <col min="12285" max="12285" width="14.85546875" style="1" customWidth="1"/>
    <col min="12286" max="12534" width="9.140625" style="1"/>
    <col min="12535" max="12535" width="5.7109375" style="1" customWidth="1"/>
    <col min="12536" max="12536" width="27.7109375" style="1" customWidth="1"/>
    <col min="12537" max="12537" width="33.85546875" style="1" customWidth="1"/>
    <col min="12538" max="12538" width="9" style="1" customWidth="1"/>
    <col min="12539" max="12539" width="11.7109375" style="1" customWidth="1"/>
    <col min="12540" max="12540" width="17.85546875" style="1" customWidth="1"/>
    <col min="12541" max="12541" width="14.85546875" style="1" customWidth="1"/>
    <col min="12542" max="12790" width="9.140625" style="1"/>
    <col min="12791" max="12791" width="5.7109375" style="1" customWidth="1"/>
    <col min="12792" max="12792" width="27.7109375" style="1" customWidth="1"/>
    <col min="12793" max="12793" width="33.85546875" style="1" customWidth="1"/>
    <col min="12794" max="12794" width="9" style="1" customWidth="1"/>
    <col min="12795" max="12795" width="11.7109375" style="1" customWidth="1"/>
    <col min="12796" max="12796" width="17.85546875" style="1" customWidth="1"/>
    <col min="12797" max="12797" width="14.85546875" style="1" customWidth="1"/>
    <col min="12798" max="13046" width="9.140625" style="1"/>
    <col min="13047" max="13047" width="5.7109375" style="1" customWidth="1"/>
    <col min="13048" max="13048" width="27.7109375" style="1" customWidth="1"/>
    <col min="13049" max="13049" width="33.85546875" style="1" customWidth="1"/>
    <col min="13050" max="13050" width="9" style="1" customWidth="1"/>
    <col min="13051" max="13051" width="11.7109375" style="1" customWidth="1"/>
    <col min="13052" max="13052" width="17.85546875" style="1" customWidth="1"/>
    <col min="13053" max="13053" width="14.85546875" style="1" customWidth="1"/>
    <col min="13054" max="13302" width="9.140625" style="1"/>
    <col min="13303" max="13303" width="5.7109375" style="1" customWidth="1"/>
    <col min="13304" max="13304" width="27.7109375" style="1" customWidth="1"/>
    <col min="13305" max="13305" width="33.85546875" style="1" customWidth="1"/>
    <col min="13306" max="13306" width="9" style="1" customWidth="1"/>
    <col min="13307" max="13307" width="11.7109375" style="1" customWidth="1"/>
    <col min="13308" max="13308" width="17.85546875" style="1" customWidth="1"/>
    <col min="13309" max="13309" width="14.85546875" style="1" customWidth="1"/>
    <col min="13310" max="13558" width="9.140625" style="1"/>
    <col min="13559" max="13559" width="5.7109375" style="1" customWidth="1"/>
    <col min="13560" max="13560" width="27.7109375" style="1" customWidth="1"/>
    <col min="13561" max="13561" width="33.85546875" style="1" customWidth="1"/>
    <col min="13562" max="13562" width="9" style="1" customWidth="1"/>
    <col min="13563" max="13563" width="11.7109375" style="1" customWidth="1"/>
    <col min="13564" max="13564" width="17.85546875" style="1" customWidth="1"/>
    <col min="13565" max="13565" width="14.85546875" style="1" customWidth="1"/>
    <col min="13566" max="13814" width="9.140625" style="1"/>
    <col min="13815" max="13815" width="5.7109375" style="1" customWidth="1"/>
    <col min="13816" max="13816" width="27.7109375" style="1" customWidth="1"/>
    <col min="13817" max="13817" width="33.85546875" style="1" customWidth="1"/>
    <col min="13818" max="13818" width="9" style="1" customWidth="1"/>
    <col min="13819" max="13819" width="11.7109375" style="1" customWidth="1"/>
    <col min="13820" max="13820" width="17.85546875" style="1" customWidth="1"/>
    <col min="13821" max="13821" width="14.85546875" style="1" customWidth="1"/>
    <col min="13822" max="14070" width="9.140625" style="1"/>
    <col min="14071" max="14071" width="5.7109375" style="1" customWidth="1"/>
    <col min="14072" max="14072" width="27.7109375" style="1" customWidth="1"/>
    <col min="14073" max="14073" width="33.85546875" style="1" customWidth="1"/>
    <col min="14074" max="14074" width="9" style="1" customWidth="1"/>
    <col min="14075" max="14075" width="11.7109375" style="1" customWidth="1"/>
    <col min="14076" max="14076" width="17.85546875" style="1" customWidth="1"/>
    <col min="14077" max="14077" width="14.85546875" style="1" customWidth="1"/>
    <col min="14078" max="14326" width="9.140625" style="1"/>
    <col min="14327" max="14327" width="5.7109375" style="1" customWidth="1"/>
    <col min="14328" max="14328" width="27.7109375" style="1" customWidth="1"/>
    <col min="14329" max="14329" width="33.85546875" style="1" customWidth="1"/>
    <col min="14330" max="14330" width="9" style="1" customWidth="1"/>
    <col min="14331" max="14331" width="11.7109375" style="1" customWidth="1"/>
    <col min="14332" max="14332" width="17.85546875" style="1" customWidth="1"/>
    <col min="14333" max="14333" width="14.85546875" style="1" customWidth="1"/>
    <col min="14334" max="14582" width="9.140625" style="1"/>
    <col min="14583" max="14583" width="5.7109375" style="1" customWidth="1"/>
    <col min="14584" max="14584" width="27.7109375" style="1" customWidth="1"/>
    <col min="14585" max="14585" width="33.85546875" style="1" customWidth="1"/>
    <col min="14586" max="14586" width="9" style="1" customWidth="1"/>
    <col min="14587" max="14587" width="11.7109375" style="1" customWidth="1"/>
    <col min="14588" max="14588" width="17.85546875" style="1" customWidth="1"/>
    <col min="14589" max="14589" width="14.85546875" style="1" customWidth="1"/>
    <col min="14590" max="14838" width="9.140625" style="1"/>
    <col min="14839" max="14839" width="5.7109375" style="1" customWidth="1"/>
    <col min="14840" max="14840" width="27.7109375" style="1" customWidth="1"/>
    <col min="14841" max="14841" width="33.85546875" style="1" customWidth="1"/>
    <col min="14842" max="14842" width="9" style="1" customWidth="1"/>
    <col min="14843" max="14843" width="11.7109375" style="1" customWidth="1"/>
    <col min="14844" max="14844" width="17.85546875" style="1" customWidth="1"/>
    <col min="14845" max="14845" width="14.85546875" style="1" customWidth="1"/>
    <col min="14846" max="15094" width="9.140625" style="1"/>
    <col min="15095" max="15095" width="5.7109375" style="1" customWidth="1"/>
    <col min="15096" max="15096" width="27.7109375" style="1" customWidth="1"/>
    <col min="15097" max="15097" width="33.85546875" style="1" customWidth="1"/>
    <col min="15098" max="15098" width="9" style="1" customWidth="1"/>
    <col min="15099" max="15099" width="11.7109375" style="1" customWidth="1"/>
    <col min="15100" max="15100" width="17.85546875" style="1" customWidth="1"/>
    <col min="15101" max="15101" width="14.85546875" style="1" customWidth="1"/>
    <col min="15102" max="15350" width="9.140625" style="1"/>
    <col min="15351" max="15351" width="5.7109375" style="1" customWidth="1"/>
    <col min="15352" max="15352" width="27.7109375" style="1" customWidth="1"/>
    <col min="15353" max="15353" width="33.85546875" style="1" customWidth="1"/>
    <col min="15354" max="15354" width="9" style="1" customWidth="1"/>
    <col min="15355" max="15355" width="11.7109375" style="1" customWidth="1"/>
    <col min="15356" max="15356" width="17.85546875" style="1" customWidth="1"/>
    <col min="15357" max="15357" width="14.85546875" style="1" customWidth="1"/>
    <col min="15358" max="15606" width="9.140625" style="1"/>
    <col min="15607" max="15607" width="5.7109375" style="1" customWidth="1"/>
    <col min="15608" max="15608" width="27.7109375" style="1" customWidth="1"/>
    <col min="15609" max="15609" width="33.85546875" style="1" customWidth="1"/>
    <col min="15610" max="15610" width="9" style="1" customWidth="1"/>
    <col min="15611" max="15611" width="11.7109375" style="1" customWidth="1"/>
    <col min="15612" max="15612" width="17.85546875" style="1" customWidth="1"/>
    <col min="15613" max="15613" width="14.85546875" style="1" customWidth="1"/>
    <col min="15614" max="15862" width="9.140625" style="1"/>
    <col min="15863" max="15863" width="5.7109375" style="1" customWidth="1"/>
    <col min="15864" max="15864" width="27.7109375" style="1" customWidth="1"/>
    <col min="15865" max="15865" width="33.85546875" style="1" customWidth="1"/>
    <col min="15866" max="15866" width="9" style="1" customWidth="1"/>
    <col min="15867" max="15867" width="11.7109375" style="1" customWidth="1"/>
    <col min="15868" max="15868" width="17.85546875" style="1" customWidth="1"/>
    <col min="15869" max="15869" width="14.85546875" style="1" customWidth="1"/>
    <col min="15870" max="16118" width="9.140625" style="1"/>
    <col min="16119" max="16119" width="5.7109375" style="1" customWidth="1"/>
    <col min="16120" max="16120" width="27.7109375" style="1" customWidth="1"/>
    <col min="16121" max="16121" width="33.85546875" style="1" customWidth="1"/>
    <col min="16122" max="16122" width="9" style="1" customWidth="1"/>
    <col min="16123" max="16123" width="11.7109375" style="1" customWidth="1"/>
    <col min="16124" max="16124" width="17.85546875" style="1" customWidth="1"/>
    <col min="16125" max="16125" width="14.85546875" style="1" customWidth="1"/>
    <col min="16126" max="16384" width="9.140625" style="1"/>
  </cols>
  <sheetData>
    <row r="1" spans="1:10">
      <c r="C1" s="3"/>
      <c r="D1" s="3"/>
      <c r="E1" s="3"/>
      <c r="F1" s="4" t="s">
        <v>50</v>
      </c>
      <c r="G1" s="5"/>
      <c r="H1" s="3"/>
      <c r="I1" s="3"/>
      <c r="J1" s="3"/>
    </row>
    <row r="2" spans="1:10">
      <c r="C2" s="3"/>
      <c r="D2" s="3"/>
      <c r="E2" s="3"/>
      <c r="F2" s="2" t="s">
        <v>18</v>
      </c>
      <c r="G2" s="5"/>
      <c r="H2" s="3"/>
      <c r="I2" s="3"/>
      <c r="J2" s="3"/>
    </row>
    <row r="3" spans="1:10">
      <c r="C3" s="3"/>
      <c r="D3" s="3"/>
      <c r="E3" s="3"/>
      <c r="F3" s="6" t="s">
        <v>19</v>
      </c>
      <c r="G3" s="5"/>
      <c r="H3" s="3"/>
      <c r="I3" s="3"/>
      <c r="J3" s="3"/>
    </row>
    <row r="4" spans="1:10">
      <c r="C4" s="3"/>
      <c r="D4" s="3"/>
      <c r="E4" s="3"/>
      <c r="F4" s="6"/>
      <c r="G4" s="5"/>
      <c r="H4" s="3"/>
      <c r="I4" s="3"/>
      <c r="J4" s="3"/>
    </row>
    <row r="5" spans="1:10">
      <c r="A5" s="86" t="s">
        <v>46</v>
      </c>
      <c r="B5" s="86"/>
      <c r="C5" s="86"/>
      <c r="D5" s="86"/>
      <c r="E5" s="86"/>
      <c r="F5" s="86"/>
      <c r="G5" s="86"/>
    </row>
    <row r="6" spans="1:10">
      <c r="A6" s="25"/>
      <c r="B6" s="34"/>
      <c r="C6" s="34"/>
      <c r="D6" s="34"/>
      <c r="E6" s="34"/>
      <c r="F6" s="34"/>
      <c r="G6" s="34"/>
    </row>
    <row r="7" spans="1:10">
      <c r="A7" s="87" t="s">
        <v>52</v>
      </c>
      <c r="B7" s="87"/>
      <c r="C7" s="87"/>
      <c r="D7" s="87"/>
      <c r="E7" s="87"/>
      <c r="F7" s="87"/>
      <c r="G7" s="87"/>
    </row>
    <row r="9" spans="1:10">
      <c r="A9" s="78" t="s">
        <v>1</v>
      </c>
      <c r="B9" s="78" t="s">
        <v>2</v>
      </c>
      <c r="C9" s="80" t="s">
        <v>3</v>
      </c>
      <c r="D9" s="81"/>
      <c r="E9" s="82"/>
      <c r="F9" s="8" t="s">
        <v>4</v>
      </c>
      <c r="G9" s="9" t="s">
        <v>5</v>
      </c>
    </row>
    <row r="10" spans="1:10">
      <c r="A10" s="79"/>
      <c r="B10" s="79"/>
      <c r="C10" s="83"/>
      <c r="D10" s="84"/>
      <c r="E10" s="85"/>
      <c r="F10" s="8" t="s">
        <v>0</v>
      </c>
      <c r="G10" s="9" t="s">
        <v>0</v>
      </c>
    </row>
    <row r="11" spans="1:10" ht="13.5" thickBot="1">
      <c r="A11" s="33">
        <v>1</v>
      </c>
      <c r="B11" s="80"/>
      <c r="C11" s="88"/>
      <c r="D11" s="88"/>
      <c r="E11" s="89"/>
      <c r="F11" s="33"/>
      <c r="G11" s="10"/>
    </row>
    <row r="12" spans="1:10" ht="51">
      <c r="A12" s="53">
        <v>1</v>
      </c>
      <c r="B12" s="66" t="s">
        <v>41</v>
      </c>
      <c r="C12" s="11" t="s">
        <v>45</v>
      </c>
      <c r="D12" s="12">
        <f>276*1.09</f>
        <v>300.84000000000003</v>
      </c>
      <c r="E12" s="13" t="s">
        <v>6</v>
      </c>
      <c r="F12" s="32" t="s">
        <v>43</v>
      </c>
      <c r="G12" s="27">
        <f>276*1.09</f>
        <v>300.84000000000003</v>
      </c>
    </row>
    <row r="13" spans="1:10" ht="38.25">
      <c r="A13" s="75"/>
      <c r="B13" s="67"/>
      <c r="C13" s="8" t="s">
        <v>32</v>
      </c>
      <c r="D13" s="14">
        <v>19.529</v>
      </c>
      <c r="E13" s="15" t="s">
        <v>6</v>
      </c>
      <c r="F13" s="90" t="s">
        <v>48</v>
      </c>
      <c r="G13" s="65">
        <f>D13*D14*D15*D16</f>
        <v>15.466968000000001</v>
      </c>
    </row>
    <row r="14" spans="1:10">
      <c r="A14" s="75"/>
      <c r="B14" s="67"/>
      <c r="C14" s="8" t="s">
        <v>15</v>
      </c>
      <c r="D14" s="14">
        <v>1.2</v>
      </c>
      <c r="E14" s="15"/>
      <c r="F14" s="76"/>
      <c r="G14" s="65"/>
    </row>
    <row r="15" spans="1:10">
      <c r="A15" s="75"/>
      <c r="B15" s="67"/>
      <c r="C15" s="8" t="s">
        <v>8</v>
      </c>
      <c r="D15" s="14">
        <v>1.1000000000000001</v>
      </c>
      <c r="E15" s="15"/>
      <c r="F15" s="76"/>
      <c r="G15" s="65"/>
    </row>
    <row r="16" spans="1:10" ht="13.5" thickBot="1">
      <c r="A16" s="54"/>
      <c r="B16" s="68"/>
      <c r="C16" s="16" t="s">
        <v>9</v>
      </c>
      <c r="D16" s="28">
        <v>0.6</v>
      </c>
      <c r="E16" s="18"/>
      <c r="F16" s="77"/>
      <c r="G16" s="52"/>
    </row>
    <row r="17" spans="1:7" ht="38.25">
      <c r="A17" s="53">
        <v>2</v>
      </c>
      <c r="B17" s="66" t="s">
        <v>30</v>
      </c>
      <c r="C17" s="30" t="s">
        <v>33</v>
      </c>
      <c r="D17" s="19">
        <v>8.64</v>
      </c>
      <c r="E17" s="20" t="s">
        <v>6</v>
      </c>
      <c r="F17" s="76" t="s">
        <v>37</v>
      </c>
      <c r="G17" s="65">
        <f>D17*D18*2</f>
        <v>14.3424</v>
      </c>
    </row>
    <row r="18" spans="1:7" ht="13.5" thickBot="1">
      <c r="A18" s="54"/>
      <c r="B18" s="68"/>
      <c r="C18" s="8" t="s">
        <v>12</v>
      </c>
      <c r="D18" s="14">
        <v>0.83</v>
      </c>
      <c r="E18" s="21"/>
      <c r="F18" s="77"/>
      <c r="G18" s="52"/>
    </row>
    <row r="19" spans="1:7" ht="38.25">
      <c r="A19" s="53">
        <v>3</v>
      </c>
      <c r="B19" s="66" t="s">
        <v>10</v>
      </c>
      <c r="C19" s="31" t="s">
        <v>34</v>
      </c>
      <c r="D19" s="29">
        <v>7.79</v>
      </c>
      <c r="E19" s="13" t="s">
        <v>6</v>
      </c>
      <c r="F19" s="69" t="s">
        <v>38</v>
      </c>
      <c r="G19" s="72">
        <f>D19*D20*D21</f>
        <v>7.2836500000000006</v>
      </c>
    </row>
    <row r="20" spans="1:7">
      <c r="A20" s="75"/>
      <c r="B20" s="67"/>
      <c r="C20" s="8" t="s">
        <v>11</v>
      </c>
      <c r="D20" s="14">
        <v>1.7</v>
      </c>
      <c r="E20" s="15"/>
      <c r="F20" s="70"/>
      <c r="G20" s="73"/>
    </row>
    <row r="21" spans="1:7" ht="13.5" thickBot="1">
      <c r="A21" s="54"/>
      <c r="B21" s="68"/>
      <c r="C21" s="16" t="s">
        <v>12</v>
      </c>
      <c r="D21" s="17">
        <v>0.55000000000000004</v>
      </c>
      <c r="E21" s="18"/>
      <c r="F21" s="71"/>
      <c r="G21" s="74"/>
    </row>
    <row r="22" spans="1:7" ht="38.25">
      <c r="A22" s="53">
        <v>4</v>
      </c>
      <c r="B22" s="66" t="s">
        <v>31</v>
      </c>
      <c r="C22" s="11" t="s">
        <v>35</v>
      </c>
      <c r="D22" s="26" t="s">
        <v>21</v>
      </c>
      <c r="E22" s="13" t="s">
        <v>6</v>
      </c>
      <c r="F22" s="91" t="s">
        <v>40</v>
      </c>
      <c r="G22" s="51">
        <f>(0.7/4*1)+(1.16/4*1)+(2.47/4*1)*0.77</f>
        <v>0.94047499999999995</v>
      </c>
    </row>
    <row r="23" spans="1:7" ht="13.5" thickBot="1">
      <c r="A23" s="54"/>
      <c r="B23" s="68"/>
      <c r="C23" s="16" t="s">
        <v>12</v>
      </c>
      <c r="D23" s="17">
        <v>0.77</v>
      </c>
      <c r="E23" s="18"/>
      <c r="F23" s="77"/>
      <c r="G23" s="52"/>
    </row>
    <row r="24" spans="1:7">
      <c r="A24" s="62" t="s">
        <v>16</v>
      </c>
      <c r="B24" s="63"/>
      <c r="C24" s="63"/>
      <c r="D24" s="63"/>
      <c r="E24" s="63"/>
      <c r="F24" s="64"/>
      <c r="G24" s="22">
        <f>(G13+G17+G19+G22)*1000</f>
        <v>38033.493000000002</v>
      </c>
    </row>
    <row r="25" spans="1:7">
      <c r="A25" s="59" t="s">
        <v>17</v>
      </c>
      <c r="B25" s="60"/>
      <c r="C25" s="60"/>
      <c r="D25" s="60"/>
      <c r="E25" s="60"/>
      <c r="F25" s="61"/>
      <c r="G25" s="23">
        <f>G24*1.15</f>
        <v>43738.516949999997</v>
      </c>
    </row>
    <row r="26" spans="1:7" ht="12.75" customHeight="1">
      <c r="A26" s="59">
        <v>3.13</v>
      </c>
      <c r="B26" s="60"/>
      <c r="C26" s="60"/>
      <c r="D26" s="60"/>
      <c r="E26" s="60"/>
      <c r="F26" s="61"/>
      <c r="G26" s="9">
        <f>G25*3.13</f>
        <v>136901.55805349999</v>
      </c>
    </row>
    <row r="27" spans="1:7" ht="12" customHeight="1">
      <c r="A27" s="56"/>
      <c r="B27" s="57"/>
      <c r="C27" s="57"/>
      <c r="D27" s="57"/>
      <c r="E27" s="57"/>
      <c r="F27" s="58"/>
      <c r="G27" s="9"/>
    </row>
    <row r="28" spans="1:7" ht="13.5">
      <c r="A28" s="55" t="s">
        <v>7</v>
      </c>
      <c r="B28" s="55"/>
      <c r="C28" s="55"/>
      <c r="D28" s="55"/>
      <c r="E28" s="55"/>
      <c r="F28" s="55"/>
      <c r="G28" s="24"/>
    </row>
    <row r="29" spans="1:7" ht="13.5" customHeight="1"/>
    <row r="30" spans="1:7">
      <c r="A30" s="35"/>
      <c r="B30" s="36" t="s">
        <v>22</v>
      </c>
      <c r="D30" s="35"/>
      <c r="F30" s="36" t="s">
        <v>23</v>
      </c>
      <c r="G30" s="47"/>
    </row>
    <row r="31" spans="1:7">
      <c r="A31" s="48"/>
      <c r="B31" s="49"/>
      <c r="D31" s="37"/>
      <c r="G31" s="38"/>
    </row>
    <row r="32" spans="1:7">
      <c r="A32" s="39"/>
      <c r="B32" s="40"/>
      <c r="D32" s="37"/>
      <c r="F32" s="2"/>
      <c r="G32" s="38"/>
    </row>
    <row r="33" spans="1:7">
      <c r="A33" s="39"/>
      <c r="B33" s="41"/>
      <c r="D33" s="42"/>
      <c r="G33" s="38"/>
    </row>
    <row r="34" spans="1:7">
      <c r="A34" s="39"/>
      <c r="B34" s="41"/>
      <c r="D34" s="43"/>
      <c r="F34" s="41" t="s">
        <v>24</v>
      </c>
      <c r="G34" s="38"/>
    </row>
    <row r="35" spans="1:7">
      <c r="A35" s="39"/>
      <c r="B35" s="44" t="s">
        <v>25</v>
      </c>
      <c r="D35" s="37"/>
      <c r="F35" s="45" t="s">
        <v>26</v>
      </c>
      <c r="G35" s="38"/>
    </row>
    <row r="36" spans="1:7">
      <c r="A36" s="50"/>
      <c r="B36" s="41" t="s">
        <v>27</v>
      </c>
      <c r="D36" s="35"/>
      <c r="F36" s="41" t="s">
        <v>28</v>
      </c>
      <c r="G36" s="46"/>
    </row>
  </sheetData>
  <mergeCells count="27">
    <mergeCell ref="A24:F24"/>
    <mergeCell ref="A25:F25"/>
    <mergeCell ref="A26:F26"/>
    <mergeCell ref="A27:F27"/>
    <mergeCell ref="A28:F28"/>
    <mergeCell ref="A19:A21"/>
    <mergeCell ref="B19:B21"/>
    <mergeCell ref="F19:F21"/>
    <mergeCell ref="G19:G21"/>
    <mergeCell ref="A22:A23"/>
    <mergeCell ref="B22:B23"/>
    <mergeCell ref="F22:F23"/>
    <mergeCell ref="G22:G23"/>
    <mergeCell ref="A12:A16"/>
    <mergeCell ref="B12:B16"/>
    <mergeCell ref="F13:F16"/>
    <mergeCell ref="G13:G16"/>
    <mergeCell ref="A17:A18"/>
    <mergeCell ref="B17:B18"/>
    <mergeCell ref="F17:F18"/>
    <mergeCell ref="G17:G18"/>
    <mergeCell ref="B11:E11"/>
    <mergeCell ref="A5:G5"/>
    <mergeCell ref="A7:G7"/>
    <mergeCell ref="A9:A10"/>
    <mergeCell ref="B9:B10"/>
    <mergeCell ref="C9:E10"/>
  </mergeCells>
  <pageMargins left="0.7" right="0.7" top="0.75" bottom="0.75" header="0.3" footer="0.3"/>
  <pageSetup paperSize="9" scale="8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4.1</vt:lpstr>
      <vt:lpstr>4.2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2013-04-16T15:50:04Z</dcterms:modified>
</cp:coreProperties>
</file>