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N4" i="1" s="1"/>
  <c r="M5" i="1"/>
  <c r="N5" i="1" s="1"/>
  <c r="M6" i="1"/>
  <c r="N6" i="1" s="1"/>
  <c r="M7" i="1"/>
  <c r="M8" i="1"/>
  <c r="M9" i="1"/>
  <c r="M10" i="1"/>
  <c r="N10" i="1" s="1"/>
  <c r="M11" i="1"/>
  <c r="N11" i="1" s="1"/>
  <c r="M12" i="1"/>
  <c r="M13" i="1"/>
  <c r="M14" i="1"/>
  <c r="N14" i="1" s="1"/>
  <c r="M15" i="1"/>
  <c r="N15" i="1" s="1"/>
  <c r="M16" i="1"/>
  <c r="M3" i="1"/>
  <c r="K7" i="1"/>
  <c r="K4" i="1"/>
  <c r="K5" i="1"/>
  <c r="K6" i="1"/>
  <c r="K8" i="1"/>
  <c r="N8" i="1" s="1"/>
  <c r="K9" i="1"/>
  <c r="N9" i="1" s="1"/>
  <c r="K10" i="1"/>
  <c r="K11" i="1"/>
  <c r="K12" i="1"/>
  <c r="N12" i="1" s="1"/>
  <c r="K13" i="1"/>
  <c r="K14" i="1"/>
  <c r="K15" i="1"/>
  <c r="K16" i="1"/>
  <c r="N16" i="1" s="1"/>
  <c r="K3" i="1"/>
  <c r="N3" i="1" s="1"/>
  <c r="N13" i="1" l="1"/>
  <c r="N17" i="1" s="1"/>
  <c r="N7" i="1"/>
</calcChain>
</file>

<file path=xl/sharedStrings.xml><?xml version="1.0" encoding="utf-8"?>
<sst xmlns="http://schemas.openxmlformats.org/spreadsheetml/2006/main" count="82" uniqueCount="44">
  <si>
    <t>№ п/п</t>
  </si>
  <si>
    <t xml:space="preserve">Наименование </t>
  </si>
  <si>
    <t>Вид работ</t>
  </si>
  <si>
    <t>Ед. изм</t>
  </si>
  <si>
    <t>Кол-во</t>
  </si>
  <si>
    <t>Стоимость с НДС</t>
  </si>
  <si>
    <t>Документация</t>
  </si>
  <si>
    <t>ЗРУ-35 кВ</t>
  </si>
  <si>
    <t>ЗРУ-35 кВ-ПДУ</t>
  </si>
  <si>
    <t>Сбор данных</t>
  </si>
  <si>
    <t>Разработка ПСД и предоставление на согласование принятых технических решений</t>
  </si>
  <si>
    <t>Согласование ПСД станцией, ООО БГК, ПО "ИЭС", ЭПБ проектной документации с регистрацией в РТН.</t>
  </si>
  <si>
    <t>Демонтаж существующего электрооборудования (выключатели 35 кВ отм. 0м ЗРУ - 35 кВ, клапана в шкафах управления отм. 0м ЗРУ-35 кВ, контрольные кабели цепей управления, сигнализации и выключателя до шкафа пром клеммника на 1 этаже ЗРУ-35 кВ в пределах ячейки, манометров.</t>
  </si>
  <si>
    <t>Подготовка и покраска полов, стен и потолка в ячейке после проведения демонтажных работ.</t>
  </si>
  <si>
    <t>Закладка анкерных конструкций.</t>
  </si>
  <si>
    <t>Монтаж м/к стальных балок для установки вакуумных выключателей, определённых проектом в существующие ячейки отм. 0 м.</t>
  </si>
  <si>
    <t>Установка  В-35 кВ на тумбы, включая чварочные и монтажные работы.</t>
  </si>
  <si>
    <t>Подгонка шин к установленному оборудованию.</t>
  </si>
  <si>
    <t>Прокладка и подключение контрольных кабелей к существующим цепям управления, защиты и сигнализации.</t>
  </si>
  <si>
    <t>Пусконаладочные операции (шеф-монтажные работы), испытания.</t>
  </si>
  <si>
    <t>Включение в работу.</t>
  </si>
  <si>
    <t>к-т</t>
  </si>
  <si>
    <t>шт</t>
  </si>
  <si>
    <t>Электроды, болты, крепления, короб 20*20, бюбель-шурупы, шина заземления 4*40, краска чёрная, краска цветная.</t>
  </si>
  <si>
    <t>ВВН-35</t>
  </si>
  <si>
    <t>Алюминиевая шина</t>
  </si>
  <si>
    <t>КВВГэнгLS 14*1,5</t>
  </si>
  <si>
    <t>4м/яч</t>
  </si>
  <si>
    <t>КВВГнгэLS 10*1,5</t>
  </si>
  <si>
    <t>150м/яч</t>
  </si>
  <si>
    <t>в соответствии с программой испытаний, измерений и ввода в работу.</t>
  </si>
  <si>
    <t>Прим.</t>
  </si>
  <si>
    <t>м</t>
  </si>
  <si>
    <t xml:space="preserve"> Цена работ с НДС</t>
  </si>
  <si>
    <t>Цена ТМЦ с НДС</t>
  </si>
  <si>
    <t>Стоимость работ с НДС</t>
  </si>
  <si>
    <t>окраска</t>
  </si>
  <si>
    <t xml:space="preserve">30 м2/яч
</t>
  </si>
  <si>
    <t>50 м2/яч</t>
  </si>
  <si>
    <t>м2</t>
  </si>
  <si>
    <t>штукатурка</t>
  </si>
  <si>
    <t>Стоимость ТМЦ с НДС</t>
  </si>
  <si>
    <t>Прокладка и подключение кабеля от шкафа в ЗРУ до клеммника на панели защит ГЩУ (к РАС).</t>
  </si>
  <si>
    <t>Наименование, работ, МТР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</si>
</sst>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sqref="A1:N1"/>
    </sheetView>
  </sheetViews>
  <sheetFormatPr defaultRowHeight="15" x14ac:dyDescent="0.25"/>
  <cols>
    <col min="1" max="1" width="7.28515625" style="1" customWidth="1"/>
    <col min="2" max="2" width="14.7109375" style="1" customWidth="1"/>
    <col min="3" max="3" width="42.5703125" style="1" customWidth="1"/>
    <col min="4" max="5" width="9.140625" style="1"/>
    <col min="6" max="6" width="22.42578125" style="1" customWidth="1"/>
    <col min="7" max="9" width="9.140625" style="1"/>
    <col min="10" max="11" width="10.85546875" style="1" customWidth="1"/>
    <col min="12" max="13" width="11.85546875" style="1" customWidth="1"/>
    <col min="14" max="14" width="16.85546875" style="1" customWidth="1"/>
    <col min="15" max="16384" width="9.140625" style="1"/>
  </cols>
  <sheetData>
    <row r="1" spans="1:14" ht="36.7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43</v>
      </c>
      <c r="G2" s="2" t="s">
        <v>31</v>
      </c>
      <c r="H2" s="2" t="s">
        <v>3</v>
      </c>
      <c r="I2" s="2" t="s">
        <v>4</v>
      </c>
      <c r="J2" s="2" t="s">
        <v>33</v>
      </c>
      <c r="K2" s="2" t="s">
        <v>35</v>
      </c>
      <c r="L2" s="2" t="s">
        <v>34</v>
      </c>
      <c r="M2" s="2" t="s">
        <v>41</v>
      </c>
      <c r="N2" s="2" t="s">
        <v>5</v>
      </c>
    </row>
    <row r="3" spans="1:14" x14ac:dyDescent="0.25">
      <c r="A3" s="3">
        <v>1</v>
      </c>
      <c r="B3" s="3" t="s">
        <v>6</v>
      </c>
      <c r="C3" s="4" t="s">
        <v>9</v>
      </c>
      <c r="D3" s="5" t="s">
        <v>21</v>
      </c>
      <c r="E3" s="6">
        <v>1</v>
      </c>
      <c r="F3" s="6"/>
      <c r="G3" s="6"/>
      <c r="H3" s="6" t="s">
        <v>21</v>
      </c>
      <c r="I3" s="6">
        <v>1</v>
      </c>
      <c r="J3" s="10"/>
      <c r="K3" s="8">
        <f>I3*J3</f>
        <v>0</v>
      </c>
      <c r="L3" s="9"/>
      <c r="M3" s="9">
        <f>I3*L3</f>
        <v>0</v>
      </c>
      <c r="N3" s="9">
        <f>M3+K3</f>
        <v>0</v>
      </c>
    </row>
    <row r="4" spans="1:14" ht="45" x14ac:dyDescent="0.25">
      <c r="A4" s="3">
        <v>2</v>
      </c>
      <c r="B4" s="3" t="s">
        <v>6</v>
      </c>
      <c r="C4" s="4" t="s">
        <v>10</v>
      </c>
      <c r="D4" s="5" t="s">
        <v>21</v>
      </c>
      <c r="E4" s="6">
        <v>1</v>
      </c>
      <c r="F4" s="6"/>
      <c r="G4" s="6"/>
      <c r="H4" s="6" t="s">
        <v>21</v>
      </c>
      <c r="I4" s="6">
        <v>1</v>
      </c>
      <c r="J4" s="10"/>
      <c r="K4" s="8">
        <f t="shared" ref="K4:K16" si="0">I4*J4</f>
        <v>0</v>
      </c>
      <c r="L4" s="9"/>
      <c r="M4" s="9">
        <f t="shared" ref="M4:M16" si="1">I4*L4</f>
        <v>0</v>
      </c>
      <c r="N4" s="9">
        <f t="shared" ref="N4:N16" si="2">M4+K4</f>
        <v>0</v>
      </c>
    </row>
    <row r="5" spans="1:14" ht="45" x14ac:dyDescent="0.25">
      <c r="A5" s="3">
        <v>3</v>
      </c>
      <c r="B5" s="3" t="s">
        <v>6</v>
      </c>
      <c r="C5" s="4" t="s">
        <v>11</v>
      </c>
      <c r="D5" s="5" t="s">
        <v>21</v>
      </c>
      <c r="E5" s="6">
        <v>1</v>
      </c>
      <c r="F5" s="6"/>
      <c r="G5" s="6"/>
      <c r="H5" s="6" t="s">
        <v>21</v>
      </c>
      <c r="I5" s="6">
        <v>1</v>
      </c>
      <c r="J5" s="10"/>
      <c r="K5" s="8">
        <f t="shared" si="0"/>
        <v>0</v>
      </c>
      <c r="L5" s="9"/>
      <c r="M5" s="9">
        <f t="shared" si="1"/>
        <v>0</v>
      </c>
      <c r="N5" s="9">
        <f t="shared" si="2"/>
        <v>0</v>
      </c>
    </row>
    <row r="6" spans="1:14" ht="120" x14ac:dyDescent="0.25">
      <c r="A6" s="3">
        <v>4</v>
      </c>
      <c r="B6" s="3" t="s">
        <v>7</v>
      </c>
      <c r="C6" s="4" t="s">
        <v>12</v>
      </c>
      <c r="D6" s="5" t="s">
        <v>22</v>
      </c>
      <c r="E6" s="6">
        <v>5</v>
      </c>
      <c r="F6" s="6"/>
      <c r="G6" s="6"/>
      <c r="H6" s="6" t="s">
        <v>22</v>
      </c>
      <c r="I6" s="6">
        <v>5</v>
      </c>
      <c r="J6" s="8"/>
      <c r="K6" s="8">
        <f t="shared" si="0"/>
        <v>0</v>
      </c>
      <c r="L6" s="9"/>
      <c r="M6" s="9">
        <f t="shared" si="1"/>
        <v>0</v>
      </c>
      <c r="N6" s="9">
        <f t="shared" si="2"/>
        <v>0</v>
      </c>
    </row>
    <row r="7" spans="1:14" ht="45" x14ac:dyDescent="0.25">
      <c r="A7" s="3"/>
      <c r="B7" s="3" t="s">
        <v>7</v>
      </c>
      <c r="C7" s="4" t="s">
        <v>13</v>
      </c>
      <c r="D7" s="5" t="s">
        <v>22</v>
      </c>
      <c r="E7" s="6">
        <v>5</v>
      </c>
      <c r="F7" s="6" t="s">
        <v>36</v>
      </c>
      <c r="G7" s="7" t="s">
        <v>37</v>
      </c>
      <c r="H7" s="6" t="s">
        <v>39</v>
      </c>
      <c r="I7" s="6">
        <v>150</v>
      </c>
      <c r="J7" s="8">
        <v>150</v>
      </c>
      <c r="K7" s="8">
        <f t="shared" si="0"/>
        <v>22500</v>
      </c>
      <c r="L7" s="9"/>
      <c r="M7" s="9">
        <f t="shared" si="1"/>
        <v>0</v>
      </c>
      <c r="N7" s="9">
        <f t="shared" si="2"/>
        <v>22500</v>
      </c>
    </row>
    <row r="8" spans="1:14" ht="45" x14ac:dyDescent="0.25">
      <c r="A8" s="3">
        <v>5</v>
      </c>
      <c r="B8" s="3" t="s">
        <v>7</v>
      </c>
      <c r="C8" s="4" t="s">
        <v>13</v>
      </c>
      <c r="D8" s="5" t="s">
        <v>22</v>
      </c>
      <c r="E8" s="6">
        <v>5</v>
      </c>
      <c r="F8" s="7" t="s">
        <v>40</v>
      </c>
      <c r="G8" s="7" t="s">
        <v>38</v>
      </c>
      <c r="H8" s="6" t="s">
        <v>39</v>
      </c>
      <c r="I8" s="6">
        <v>250</v>
      </c>
      <c r="J8" s="8">
        <v>350</v>
      </c>
      <c r="K8" s="8">
        <f t="shared" si="0"/>
        <v>87500</v>
      </c>
      <c r="L8" s="9"/>
      <c r="M8" s="9">
        <f t="shared" si="1"/>
        <v>0</v>
      </c>
      <c r="N8" s="9">
        <f t="shared" si="2"/>
        <v>87500</v>
      </c>
    </row>
    <row r="9" spans="1:14" ht="90" x14ac:dyDescent="0.25">
      <c r="A9" s="3">
        <v>6</v>
      </c>
      <c r="B9" s="3" t="s">
        <v>7</v>
      </c>
      <c r="C9" s="4" t="s">
        <v>14</v>
      </c>
      <c r="D9" s="5" t="s">
        <v>22</v>
      </c>
      <c r="E9" s="6">
        <v>5</v>
      </c>
      <c r="F9" s="7" t="s">
        <v>23</v>
      </c>
      <c r="G9" s="6"/>
      <c r="H9" s="6" t="s">
        <v>21</v>
      </c>
      <c r="I9" s="6">
        <v>1</v>
      </c>
      <c r="J9" s="8"/>
      <c r="K9" s="8">
        <f t="shared" si="0"/>
        <v>0</v>
      </c>
      <c r="L9" s="9"/>
      <c r="M9" s="9">
        <f t="shared" si="1"/>
        <v>0</v>
      </c>
      <c r="N9" s="9">
        <f t="shared" si="2"/>
        <v>0</v>
      </c>
    </row>
    <row r="10" spans="1:14" ht="45" x14ac:dyDescent="0.25">
      <c r="A10" s="3">
        <v>7</v>
      </c>
      <c r="B10" s="3" t="s">
        <v>7</v>
      </c>
      <c r="C10" s="4" t="s">
        <v>15</v>
      </c>
      <c r="D10" s="5" t="s">
        <v>21</v>
      </c>
      <c r="E10" s="6">
        <v>11</v>
      </c>
      <c r="F10" s="7"/>
      <c r="G10" s="6"/>
      <c r="H10" s="6" t="s">
        <v>21</v>
      </c>
      <c r="I10" s="6"/>
      <c r="J10" s="8"/>
      <c r="K10" s="8">
        <f t="shared" si="0"/>
        <v>0</v>
      </c>
      <c r="L10" s="9"/>
      <c r="M10" s="9">
        <f t="shared" si="1"/>
        <v>0</v>
      </c>
      <c r="N10" s="9">
        <f t="shared" si="2"/>
        <v>0</v>
      </c>
    </row>
    <row r="11" spans="1:14" ht="30" x14ac:dyDescent="0.25">
      <c r="A11" s="3">
        <v>8</v>
      </c>
      <c r="B11" s="3" t="s">
        <v>7</v>
      </c>
      <c r="C11" s="4" t="s">
        <v>16</v>
      </c>
      <c r="D11" s="5" t="s">
        <v>22</v>
      </c>
      <c r="E11" s="6">
        <v>5</v>
      </c>
      <c r="F11" s="7" t="s">
        <v>24</v>
      </c>
      <c r="G11" s="6"/>
      <c r="H11" s="6" t="s">
        <v>22</v>
      </c>
      <c r="I11" s="6">
        <v>5</v>
      </c>
      <c r="J11" s="8"/>
      <c r="K11" s="8">
        <f t="shared" si="0"/>
        <v>0</v>
      </c>
      <c r="L11" s="9">
        <v>1140000</v>
      </c>
      <c r="M11" s="9">
        <f t="shared" si="1"/>
        <v>5700000</v>
      </c>
      <c r="N11" s="9">
        <f t="shared" si="2"/>
        <v>5700000</v>
      </c>
    </row>
    <row r="12" spans="1:14" ht="30" x14ac:dyDescent="0.25">
      <c r="A12" s="3">
        <v>9</v>
      </c>
      <c r="B12" s="3" t="s">
        <v>7</v>
      </c>
      <c r="C12" s="4" t="s">
        <v>17</v>
      </c>
      <c r="D12" s="5" t="s">
        <v>22</v>
      </c>
      <c r="E12" s="6">
        <v>30</v>
      </c>
      <c r="F12" s="7" t="s">
        <v>25</v>
      </c>
      <c r="G12" s="6"/>
      <c r="H12" s="6" t="s">
        <v>32</v>
      </c>
      <c r="I12" s="6"/>
      <c r="J12" s="8"/>
      <c r="K12" s="8">
        <f t="shared" si="0"/>
        <v>0</v>
      </c>
      <c r="L12" s="9"/>
      <c r="M12" s="9">
        <f t="shared" si="1"/>
        <v>0</v>
      </c>
      <c r="N12" s="9">
        <f t="shared" si="2"/>
        <v>0</v>
      </c>
    </row>
    <row r="13" spans="1:14" ht="45" x14ac:dyDescent="0.25">
      <c r="A13" s="3">
        <v>10</v>
      </c>
      <c r="B13" s="3" t="s">
        <v>7</v>
      </c>
      <c r="C13" s="4" t="s">
        <v>18</v>
      </c>
      <c r="D13" s="5" t="s">
        <v>22</v>
      </c>
      <c r="E13" s="6">
        <v>5</v>
      </c>
      <c r="F13" s="7" t="s">
        <v>26</v>
      </c>
      <c r="G13" s="6" t="s">
        <v>27</v>
      </c>
      <c r="H13" s="6" t="s">
        <v>32</v>
      </c>
      <c r="I13" s="6">
        <v>60</v>
      </c>
      <c r="J13" s="8"/>
      <c r="K13" s="8">
        <f t="shared" si="0"/>
        <v>0</v>
      </c>
      <c r="L13" s="9">
        <v>160</v>
      </c>
      <c r="M13" s="9">
        <f t="shared" si="1"/>
        <v>9600</v>
      </c>
      <c r="N13" s="9">
        <f t="shared" si="2"/>
        <v>9600</v>
      </c>
    </row>
    <row r="14" spans="1:14" ht="45" x14ac:dyDescent="0.25">
      <c r="A14" s="3">
        <v>11</v>
      </c>
      <c r="B14" s="3" t="s">
        <v>8</v>
      </c>
      <c r="C14" s="4" t="s">
        <v>42</v>
      </c>
      <c r="D14" s="5" t="s">
        <v>22</v>
      </c>
      <c r="E14" s="6">
        <v>5</v>
      </c>
      <c r="F14" s="7" t="s">
        <v>28</v>
      </c>
      <c r="G14" s="6" t="s">
        <v>29</v>
      </c>
      <c r="H14" s="6" t="s">
        <v>32</v>
      </c>
      <c r="I14" s="6">
        <v>750</v>
      </c>
      <c r="J14" s="8"/>
      <c r="K14" s="8">
        <f t="shared" si="0"/>
        <v>0</v>
      </c>
      <c r="L14" s="9">
        <v>140</v>
      </c>
      <c r="M14" s="9">
        <f t="shared" si="1"/>
        <v>105000</v>
      </c>
      <c r="N14" s="9">
        <f t="shared" si="2"/>
        <v>105000</v>
      </c>
    </row>
    <row r="15" spans="1:14" ht="60" x14ac:dyDescent="0.25">
      <c r="A15" s="3">
        <v>12</v>
      </c>
      <c r="B15" s="3" t="s">
        <v>7</v>
      </c>
      <c r="C15" s="4" t="s">
        <v>19</v>
      </c>
      <c r="D15" s="5" t="s">
        <v>22</v>
      </c>
      <c r="E15" s="6">
        <v>5</v>
      </c>
      <c r="F15" s="7" t="s">
        <v>30</v>
      </c>
      <c r="G15" s="6"/>
      <c r="H15" s="6" t="s">
        <v>22</v>
      </c>
      <c r="I15" s="6"/>
      <c r="J15" s="8"/>
      <c r="K15" s="8">
        <f t="shared" si="0"/>
        <v>0</v>
      </c>
      <c r="L15" s="9"/>
      <c r="M15" s="9">
        <f t="shared" si="1"/>
        <v>0</v>
      </c>
      <c r="N15" s="9">
        <f t="shared" si="2"/>
        <v>0</v>
      </c>
    </row>
    <row r="16" spans="1:14" x14ac:dyDescent="0.25">
      <c r="A16" s="3">
        <v>13</v>
      </c>
      <c r="B16" s="3" t="s">
        <v>7</v>
      </c>
      <c r="C16" s="4" t="s">
        <v>20</v>
      </c>
      <c r="D16" s="5" t="s">
        <v>22</v>
      </c>
      <c r="E16" s="6">
        <v>5</v>
      </c>
      <c r="F16" s="7"/>
      <c r="G16" s="6"/>
      <c r="H16" s="6" t="s">
        <v>22</v>
      </c>
      <c r="I16" s="6"/>
      <c r="J16" s="8"/>
      <c r="K16" s="8">
        <f t="shared" si="0"/>
        <v>0</v>
      </c>
      <c r="L16" s="9"/>
      <c r="M16" s="9">
        <f t="shared" si="1"/>
        <v>0</v>
      </c>
      <c r="N16" s="9">
        <f t="shared" si="2"/>
        <v>0</v>
      </c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9">
        <f>SUM(N3:N16)</f>
        <v>5924600</v>
      </c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</sheetData>
  <mergeCells count="1">
    <mergeCell ref="A1:N1"/>
  </mergeCells>
  <printOptions horizontalCentered="1"/>
  <pageMargins left="0.32" right="0.26" top="0.17" bottom="0.27" header="0.17" footer="0.17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2019-01-28T08:09:03Z</dcterms:modified>
</cp:coreProperties>
</file>