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1095" yWindow="2670" windowWidth="14535" windowHeight="4245"/>
  </bookViews>
  <sheets>
    <sheet name="РДЦ" sheetId="9" r:id="rId1"/>
    <sheet name="help" sheetId="10" state="hidden" r:id="rId2"/>
  </sheets>
  <definedNames>
    <definedName name="_xlnm.Print_Titles" localSheetId="0">РДЦ!$11:$11</definedName>
    <definedName name="_xlnm.Print_Area" localSheetId="0">РДЦ!$A$1:$K$55</definedName>
  </definedNames>
  <calcPr calcId="125725"/>
</workbook>
</file>

<file path=xl/calcChain.xml><?xml version="1.0" encoding="utf-8"?>
<calcChain xmlns="http://schemas.openxmlformats.org/spreadsheetml/2006/main">
  <c r="I47" i="9"/>
  <c r="I4"/>
  <c r="G4"/>
</calcChain>
</file>

<file path=xl/comments1.xml><?xml version="1.0" encoding="utf-8"?>
<comments xmlns="http://schemas.openxmlformats.org/spreadsheetml/2006/main">
  <authors>
    <author>Cmetchik</author>
    <author>snab</author>
    <author>Alex Sosedko</author>
    <author>Admin</author>
    <author>Осипов</author>
    <author>Alex</author>
    <author>Сергей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G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I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A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                                  </t>
        </r>
      </text>
    </comment>
    <comment ref="D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
&lt;Формула расчета стоимости единицы&gt;
&lt;Обоснование коэффициентов&gt;                                         </t>
        </r>
      </text>
    </comment>
    <comment ref="E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F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&lt;Выполнено за период&gt;&lt;Нормы НР 2001г. по позиции&gt;&lt;Нормы СП 2001г. по позиции&gt;</t>
        </r>
      </text>
    </comment>
    <comment ref="G1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H1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ценах&gt;&lt;Сумма НР по позиции при расчете в базисных ценах&gt;&lt;Сумма СП по позиции при расчете в базисных ценах&gt;</t>
        </r>
      </text>
    </comment>
    <comment ref="I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&lt;Код индекса к позиции&gt;&lt;Наименование индекса к позиции&gt;&lt;Индекс к позиции на ОЗП&gt;&lt;Индекс к позиции на ЭМ&gt;&lt;Индекс к позиции на ЗПМ&gt;&lt;Индекс к позиции на МАТ&gt;&lt;Индекс к СМР&gt;&lt;К-ты к НР по позиции для БИМ&gt;&lt;К-ты к СП по позиции для БИМ&gt;</t>
        </r>
      </text>
    </comment>
    <comment ref="J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K1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  <comment ref="A3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&lt;Текстовая часть (итоги)&gt;</t>
        </r>
      </text>
    </comment>
    <comment ref="K3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H4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ПЗ&gt;</t>
        </r>
      </text>
    </comment>
    <comment ref="K4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ПЗ&gt;</t>
        </r>
      </text>
    </comment>
    <comment ref="H4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K4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H46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K46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4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стоимость до начисления ЛЗ&gt;</t>
        </r>
      </text>
    </comment>
    <comment ref="K4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стоимость до начисления ЛЗ&gt;</t>
        </r>
      </text>
    </comment>
    <comment ref="H4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МАТ&gt;</t>
        </r>
      </text>
    </comment>
    <comment ref="K4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МАТ&gt;</t>
        </r>
      </text>
    </comment>
    <comment ref="H5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ЭМ&gt;</t>
        </r>
      </text>
    </comment>
    <comment ref="K5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 &lt;Итого ЭМ&gt;</t>
        </r>
      </text>
    </comment>
    <comment ref="H51" authorId="6">
      <text>
        <r>
          <rPr>
            <sz val="8"/>
            <color indexed="81"/>
            <rFont val="Tahoma"/>
            <family val="2"/>
            <charset val="204"/>
          </rPr>
          <t xml:space="preserve">  &lt;Итого ОЗП&gt;</t>
        </r>
      </text>
    </comment>
    <comment ref="K51" authorId="6">
      <text>
        <r>
          <rPr>
            <sz val="8"/>
            <color indexed="81"/>
            <rFont val="Tahoma"/>
            <family val="2"/>
            <charset val="204"/>
          </rPr>
          <t xml:space="preserve">  &lt;Итого ОЗП&gt;</t>
        </r>
      </text>
    </comment>
    <comment ref="H52" authorId="6">
      <text>
        <r>
          <rPr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K52" authorId="6">
      <text>
        <r>
          <rPr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H53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K53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H5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K54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5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 учетом доп.затрат&gt;</t>
        </r>
      </text>
    </comment>
    <comment ref="K5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 учетом доп.затрат&gt;</t>
        </r>
      </text>
    </comment>
  </commentList>
</comments>
</file>

<file path=xl/comments2.xml><?xml version="1.0" encoding="utf-8"?>
<comments xmlns="http://schemas.openxmlformats.org/spreadsheetml/2006/main">
  <authors>
    <author>Alex Sosedko</author>
    <author>Admin</author>
    <author>Осипов</author>
    <author>Alex</author>
  </authors>
  <commentList>
    <comment ref="A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&lt;Номер позиции по смете&gt;</t>
        </r>
      </text>
    </comment>
    <comment ref="B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&lt;Обоснование (код) позиции&gt;                                  </t>
        </r>
      </text>
    </comment>
    <comment ref="D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&lt;Наименование (текстовая часть) расценки&gt;                                         </t>
        </r>
      </text>
    </commen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&lt;Ед. измерения по расценке&gt;</t>
        </r>
      </text>
    </comment>
    <comment ref="F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&lt;Выполнено за период&gt;&lt;Нормы НР 2001г. по позиции&gt;&lt;Нормы СП 2001г. по позиции&gt;</t>
        </r>
      </text>
    </comment>
    <comment ref="G1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H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ценах&gt;&lt;Сумма НР по позиции при расчете в базисных ценах&gt;&lt;Сумма СП по позиции при расчете в базисных ценах&gt;</t>
        </r>
      </text>
    </comment>
    <comment ref="I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&lt;Код индекса к позиции&gt;&lt;Наименование индекса к позиции&gt;&lt;Индекс к позиции на ОЗП&gt;&lt;Индекс к позиции на ЭМ&gt;&lt;Индекс к позиции на ЗПМ&gt;&lt;Индекс к позиции на МАТ&gt;&lt;Индекс к СМР&gt;&lt;К-ты к НР по позиции для БИМ&gt;&lt;К-ты к СП по позиции для БИМ&gt;</t>
        </r>
      </text>
    </comment>
    <comment ref="J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K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 &lt;Общая стоимость ПЗ по позиции для БИМ до начисления НР и СП&gt;&lt;Сумма НР по позиции для БИМ&gt;&lt;Сумма СП по позиции для БИМ&gt;</t>
        </r>
      </text>
    </comment>
  </commentList>
</comments>
</file>

<file path=xl/sharedStrings.xml><?xml version="1.0" encoding="utf-8"?>
<sst xmlns="http://schemas.openxmlformats.org/spreadsheetml/2006/main" count="114" uniqueCount="63">
  <si>
    <t>№ п/п</t>
  </si>
  <si>
    <t>Шифр расценки и коды ресурсов</t>
  </si>
  <si>
    <t>Наименование работ и затрат</t>
  </si>
  <si>
    <t>Единица измерения</t>
  </si>
  <si>
    <t>Всего в текущих (прогнозных) ценах, руб.</t>
  </si>
  <si>
    <t>в базисном уровне цен</t>
  </si>
  <si>
    <t>в текущем уровне цен</t>
  </si>
  <si>
    <t xml:space="preserve">Количество </t>
  </si>
  <si>
    <t>Цена на единицу измерения</t>
  </si>
  <si>
    <t>Стоимость в ценах 2000 г.</t>
  </si>
  <si>
    <t>Номер</t>
  </si>
  <si>
    <t>поз. по смете</t>
  </si>
  <si>
    <t>Накладные расходы</t>
  </si>
  <si>
    <t>Сметная прибыль</t>
  </si>
  <si>
    <t>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</si>
  <si>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</si>
  <si>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</si>
  <si>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</si>
  <si>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Основная заработная плата</t>
  </si>
  <si>
    <t xml:space="preserve">      Заработная плата машинистов</t>
  </si>
  <si>
    <t xml:space="preserve">      Накладные расходы</t>
  </si>
  <si>
    <t xml:space="preserve">      Сметная прибыль</t>
  </si>
  <si>
    <t>Стоимость  по расчету:</t>
  </si>
  <si>
    <t>Итого прямые затраты по расчету</t>
  </si>
  <si>
    <t>Итого по расчету</t>
  </si>
  <si>
    <t>Составлена в ценах:</t>
  </si>
  <si>
    <t>Сметная трудоёмкость:</t>
  </si>
  <si>
    <t>(наименование работ и затрат, наименование объекта)</t>
  </si>
  <si>
    <t xml:space="preserve">Индекс пересчета согласно распоряжения ОАО "РЖД" № 259р от   09 февраля 2012 г. </t>
  </si>
  <si>
    <t>февраль 2012 г.</t>
  </si>
  <si>
    <t xml:space="preserve">                           Раздел 1. </t>
  </si>
  <si>
    <t>ОЕРЖп07-08-003-01</t>
  </si>
  <si>
    <t>Котел водогрейный, работающий на жидком или газообразном топливе, теплопроизводительность до 2,5 Гкал/ч (первая нагрузка)</t>
  </si>
  <si>
    <t>1 котел</t>
  </si>
  <si>
    <t>13.10Индекс изменения оплаты труда пусконаладочного персонала</t>
  </si>
  <si>
    <t>Р</t>
  </si>
  <si>
    <t>ЗП</t>
  </si>
  <si>
    <t/>
  </si>
  <si>
    <t>ЭМ</t>
  </si>
  <si>
    <t>в т.ч. ЗПМ</t>
  </si>
  <si>
    <t>МР</t>
  </si>
  <si>
    <t>НР от ФОТ</t>
  </si>
  <si>
    <t>%</t>
  </si>
  <si>
    <t>(0,85*0,6)</t>
  </si>
  <si>
    <t xml:space="preserve">СП от </t>
  </si>
  <si>
    <t>Инженер-теплотехник II категории</t>
  </si>
  <si>
    <t>чел.час</t>
  </si>
  <si>
    <t>Инженер-теплотехник III категории</t>
  </si>
  <si>
    <t>Котел водогрейный, работающий на жидком или газообразном топливе, теплопроизводительность до 2,5 Гкал/ч (последующие две нагрузки)
КОЭФ. К ПОЗИЦИИ:
1.7.40.ОП При выполнении работ на каждой последующей нагрузке ОЗП=0,7; ТЗ=0,7;
Каждые две последующие нагрузки ПЗ=2 (ОЗП=2; ЭМ=2 к расх.; ЗПМ=2; МАТ=2 к расх.; ТЗ=2; ТЗМ=2)</t>
  </si>
  <si>
    <t xml:space="preserve">  Итого по разделу 1 </t>
  </si>
  <si>
    <t>Итого прямые затраты по смете в текущих ценах</t>
  </si>
  <si>
    <t>Итоги по смете:</t>
  </si>
  <si>
    <t xml:space="preserve">  Итого Поз. 1-2</t>
  </si>
  <si>
    <t xml:space="preserve">  Накладные расходы 65%*(0,85*0,6) ФОТ (от 205 574)</t>
  </si>
  <si>
    <t xml:space="preserve">  Итого c накладными и см. прибылью</t>
  </si>
  <si>
    <t xml:space="preserve">      ФОТ</t>
  </si>
  <si>
    <t xml:space="preserve">  ВСЕГО по смете</t>
  </si>
  <si>
    <t>13.10Индекс изменения оплаты труда пусконаладочного персонала9,51</t>
  </si>
  <si>
    <t>65%*(0,85*0,6)</t>
  </si>
  <si>
    <t>0%*0</t>
  </si>
  <si>
    <t>Котел водогрейный, работающий на жидком или газообразном топливе, теплопроизводительность до 2,5 Гкал/ч (последующие две нагрузки)</t>
  </si>
  <si>
    <t>1317,6 чел.час.</t>
  </si>
  <si>
    <t>Режимно-наладочные испытания котлов КВ-1, КВм-1,16Б, КВ-КС-1</t>
  </si>
</sst>
</file>

<file path=xl/styles.xml><?xml version="1.0" encoding="utf-8"?>
<styleSheet xmlns="http://schemas.openxmlformats.org/spreadsheetml/2006/main">
  <fonts count="2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Arial Cyr"/>
      <charset val="204"/>
    </font>
    <font>
      <sz val="8"/>
      <name val="Arial Cyr"/>
      <charset val="204"/>
    </font>
    <font>
      <i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color theme="3"/>
      <name val="Calibri"/>
      <family val="2"/>
      <charset val="204"/>
      <scheme val="minor"/>
    </font>
    <font>
      <b/>
      <sz val="10"/>
      <name val="Arial Cyr"/>
      <charset val="204"/>
    </font>
    <font>
      <b/>
      <sz val="12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27">
    <xf numFmtId="0" fontId="0" fillId="0" borderId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0">
      <alignment horizontal="center"/>
    </xf>
    <xf numFmtId="0" fontId="2" fillId="0" borderId="0">
      <alignment horizontal="left" vertical="top"/>
    </xf>
    <xf numFmtId="0" fontId="2" fillId="0" borderId="0"/>
    <xf numFmtId="0" fontId="12" fillId="0" borderId="16" applyNumberFormat="0" applyFill="0" applyAlignment="0" applyProtection="0"/>
  </cellStyleXfs>
  <cellXfs count="107">
    <xf numFmtId="0" fontId="0" fillId="0" borderId="0" xfId="0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0" xfId="23" applyFont="1" applyBorder="1">
      <alignment horizontal="center"/>
    </xf>
    <xf numFmtId="0" fontId="6" fillId="0" borderId="0" xfId="23" applyFont="1" applyBorder="1" applyAlignment="1">
      <alignment horizontal="left"/>
    </xf>
    <xf numFmtId="0" fontId="7" fillId="0" borderId="0" xfId="0" applyFont="1" applyBorder="1" applyAlignment="1"/>
    <xf numFmtId="0" fontId="6" fillId="0" borderId="0" xfId="0" applyFont="1" applyBorder="1" applyAlignment="1">
      <alignment wrapText="1"/>
    </xf>
    <xf numFmtId="0" fontId="6" fillId="0" borderId="0" xfId="23" applyFont="1" applyBorder="1" applyAlignment="1"/>
    <xf numFmtId="0" fontId="6" fillId="0" borderId="0" xfId="0" applyFont="1" applyBorder="1" applyAlignment="1"/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vertical="top" wrapText="1"/>
    </xf>
    <xf numFmtId="3" fontId="6" fillId="0" borderId="1" xfId="5" applyNumberFormat="1" applyFont="1" applyBorder="1">
      <alignment horizontal="right" vertical="top" wrapText="1"/>
    </xf>
    <xf numFmtId="0" fontId="6" fillId="0" borderId="0" xfId="0" applyFont="1" applyAlignment="1">
      <alignment horizontal="center"/>
    </xf>
    <xf numFmtId="0" fontId="6" fillId="0" borderId="2" xfId="5" applyFont="1" applyBorder="1" applyAlignment="1">
      <alignment horizontal="left" vertical="top"/>
    </xf>
    <xf numFmtId="0" fontId="6" fillId="0" borderId="3" xfId="5" applyFont="1" applyBorder="1" applyAlignment="1">
      <alignment horizontal="left" vertical="top"/>
    </xf>
    <xf numFmtId="0" fontId="6" fillId="0" borderId="4" xfId="5" applyFont="1" applyBorder="1" applyAlignment="1">
      <alignment horizontal="left" vertical="top"/>
    </xf>
    <xf numFmtId="3" fontId="6" fillId="0" borderId="1" xfId="6" applyNumberFormat="1" applyFont="1" applyBorder="1"/>
    <xf numFmtId="0" fontId="6" fillId="0" borderId="1" xfId="5" applyNumberFormat="1" applyFont="1" applyBorder="1" applyAlignment="1">
      <alignment horizontal="left" vertical="top" wrapText="1"/>
    </xf>
    <xf numFmtId="3" fontId="6" fillId="0" borderId="1" xfId="7" applyNumberFormat="1" applyFont="1" applyBorder="1"/>
    <xf numFmtId="0" fontId="7" fillId="0" borderId="1" xfId="5" applyNumberFormat="1" applyFont="1" applyBorder="1" applyAlignment="1">
      <alignment horizontal="center" vertical="top" wrapText="1"/>
    </xf>
    <xf numFmtId="0" fontId="6" fillId="0" borderId="1" xfId="1" applyNumberFormat="1" applyFont="1">
      <alignment horizontal="center"/>
    </xf>
    <xf numFmtId="0" fontId="7" fillId="0" borderId="3" xfId="5" applyFont="1" applyBorder="1" applyAlignment="1">
      <alignment horizontal="left" vertical="top"/>
    </xf>
    <xf numFmtId="0" fontId="7" fillId="0" borderId="4" xfId="5" applyFont="1" applyBorder="1" applyAlignment="1">
      <alignment horizontal="left" vertical="top"/>
    </xf>
    <xf numFmtId="3" fontId="7" fillId="0" borderId="1" xfId="6" applyNumberFormat="1" applyFont="1" applyBorder="1"/>
    <xf numFmtId="3" fontId="7" fillId="0" borderId="1" xfId="7" applyNumberFormat="1" applyFont="1" applyBorder="1"/>
    <xf numFmtId="0" fontId="7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vertical="top" wrapText="1"/>
    </xf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  <xf numFmtId="0" fontId="5" fillId="0" borderId="0" xfId="2" applyFont="1">
      <alignment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6" fillId="0" borderId="5" xfId="2" applyFont="1" applyBorder="1" applyAlignment="1">
      <alignment horizontal="center" vertical="top"/>
    </xf>
    <xf numFmtId="49" fontId="6" fillId="0" borderId="5" xfId="2" applyNumberFormat="1" applyFont="1" applyBorder="1" applyAlignment="1">
      <alignment horizontal="center" vertical="top"/>
    </xf>
    <xf numFmtId="0" fontId="7" fillId="0" borderId="1" xfId="0" applyNumberFormat="1" applyFont="1" applyBorder="1" applyAlignment="1">
      <alignment horizontal="right" vertical="top" wrapText="1"/>
    </xf>
    <xf numFmtId="0" fontId="6" fillId="0" borderId="1" xfId="0" applyNumberFormat="1" applyFont="1" applyBorder="1" applyAlignment="1">
      <alignment horizontal="left" vertical="top" wrapText="1"/>
    </xf>
    <xf numFmtId="0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right" vertical="top" wrapText="1"/>
    </xf>
    <xf numFmtId="0" fontId="6" fillId="0" borderId="1" xfId="0" applyNumberFormat="1" applyFont="1" applyBorder="1" applyAlignment="1">
      <alignment horizontal="right" vertical="top" wrapText="1"/>
    </xf>
    <xf numFmtId="1" fontId="6" fillId="0" borderId="1" xfId="0" applyNumberFormat="1" applyFont="1" applyBorder="1" applyAlignment="1">
      <alignment horizontal="right" vertical="top" wrapText="1"/>
    </xf>
    <xf numFmtId="0" fontId="15" fillId="0" borderId="1" xfId="0" applyNumberFormat="1" applyFont="1" applyBorder="1" applyAlignment="1">
      <alignment horizontal="right" vertical="top" wrapText="1"/>
    </xf>
    <xf numFmtId="0" fontId="16" fillId="0" borderId="1" xfId="0" applyNumberFormat="1" applyFont="1" applyBorder="1" applyAlignment="1">
      <alignment horizontal="left" vertical="top" wrapText="1"/>
    </xf>
    <xf numFmtId="0" fontId="16" fillId="0" borderId="1" xfId="0" applyNumberFormat="1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right" vertical="top" wrapText="1"/>
    </xf>
    <xf numFmtId="0" fontId="16" fillId="0" borderId="1" xfId="0" applyNumberFormat="1" applyFont="1" applyBorder="1" applyAlignment="1">
      <alignment horizontal="right" vertical="top" wrapText="1"/>
    </xf>
    <xf numFmtId="0" fontId="17" fillId="0" borderId="1" xfId="0" applyNumberFormat="1" applyFont="1" applyBorder="1" applyAlignment="1">
      <alignment horizontal="center" vertical="top" wrapText="1"/>
    </xf>
    <xf numFmtId="1" fontId="16" fillId="0" borderId="1" xfId="0" applyNumberFormat="1" applyFont="1" applyBorder="1" applyAlignment="1">
      <alignment horizontal="right" vertical="top" wrapText="1"/>
    </xf>
    <xf numFmtId="14" fontId="16" fillId="0" borderId="1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right" vertical="top" wrapText="1"/>
    </xf>
    <xf numFmtId="0" fontId="18" fillId="0" borderId="1" xfId="0" applyNumberFormat="1" applyFont="1" applyBorder="1" applyAlignment="1">
      <alignment horizontal="left" vertical="top" wrapText="1"/>
    </xf>
    <xf numFmtId="0" fontId="18" fillId="0" borderId="1" xfId="0" applyNumberFormat="1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right" vertical="top" wrapText="1"/>
    </xf>
    <xf numFmtId="1" fontId="18" fillId="0" borderId="1" xfId="0" applyNumberFormat="1" applyFont="1" applyBorder="1" applyAlignment="1">
      <alignment horizontal="right" vertical="top" wrapText="1"/>
    </xf>
    <xf numFmtId="0" fontId="18" fillId="0" borderId="5" xfId="0" applyNumberFormat="1" applyFont="1" applyBorder="1" applyAlignment="1">
      <alignment horizontal="right" vertical="top" wrapText="1"/>
    </xf>
    <xf numFmtId="0" fontId="18" fillId="0" borderId="5" xfId="0" applyNumberFormat="1" applyFont="1" applyBorder="1" applyAlignment="1">
      <alignment horizontal="left" vertical="top" wrapText="1"/>
    </xf>
    <xf numFmtId="0" fontId="18" fillId="0" borderId="5" xfId="0" applyNumberFormat="1" applyFont="1" applyBorder="1" applyAlignment="1">
      <alignment horizontal="center" vertical="top" wrapText="1"/>
    </xf>
    <xf numFmtId="49" fontId="18" fillId="0" borderId="5" xfId="0" applyNumberFormat="1" applyFont="1" applyBorder="1" applyAlignment="1">
      <alignment horizontal="right" vertical="top" wrapText="1"/>
    </xf>
    <xf numFmtId="1" fontId="18" fillId="0" borderId="5" xfId="0" applyNumberFormat="1" applyFont="1" applyBorder="1" applyAlignment="1">
      <alignment horizontal="right" vertical="top" wrapText="1"/>
    </xf>
    <xf numFmtId="1" fontId="6" fillId="0" borderId="5" xfId="0" applyNumberFormat="1" applyFont="1" applyBorder="1" applyAlignment="1">
      <alignment horizontal="right" vertical="top" wrapText="1"/>
    </xf>
    <xf numFmtId="0" fontId="6" fillId="0" borderId="12" xfId="5" applyFont="1" applyBorder="1" applyAlignment="1">
      <alignment horizontal="left" vertical="top"/>
    </xf>
    <xf numFmtId="0" fontId="6" fillId="0" borderId="15" xfId="5" applyFont="1" applyBorder="1" applyAlignment="1">
      <alignment horizontal="left" vertical="top"/>
    </xf>
    <xf numFmtId="0" fontId="6" fillId="0" borderId="13" xfId="5" applyFont="1" applyBorder="1" applyAlignment="1">
      <alignment horizontal="left" vertical="top"/>
    </xf>
    <xf numFmtId="3" fontId="6" fillId="0" borderId="7" xfId="6" applyNumberFormat="1" applyFont="1" applyBorder="1"/>
    <xf numFmtId="0" fontId="6" fillId="0" borderId="7" xfId="5" applyNumberFormat="1" applyFont="1" applyBorder="1" applyAlignment="1">
      <alignment horizontal="left" vertical="top" wrapText="1"/>
    </xf>
    <xf numFmtId="3" fontId="6" fillId="0" borderId="7" xfId="7" applyNumberFormat="1" applyFont="1" applyBorder="1"/>
    <xf numFmtId="0" fontId="2" fillId="0" borderId="5" xfId="1" applyBorder="1">
      <alignment horizontal="center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9" fillId="0" borderId="1" xfId="0" applyFont="1" applyBorder="1" applyAlignment="1">
      <alignment horizontal="right"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right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top" wrapText="1"/>
    </xf>
    <xf numFmtId="0" fontId="6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7" fillId="0" borderId="1" xfId="5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1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3" fontId="6" fillId="0" borderId="8" xfId="6" applyNumberFormat="1" applyFont="1" applyBorder="1" applyAlignment="1">
      <alignment horizontal="right"/>
    </xf>
    <xf numFmtId="0" fontId="8" fillId="0" borderId="9" xfId="0" applyFont="1" applyBorder="1"/>
    <xf numFmtId="0" fontId="6" fillId="0" borderId="5" xfId="0" applyFont="1" applyBorder="1" applyAlignment="1">
      <alignment horizontal="center" vertical="center" wrapText="1"/>
    </xf>
    <xf numFmtId="0" fontId="8" fillId="0" borderId="6" xfId="0" applyFont="1" applyBorder="1"/>
    <xf numFmtId="0" fontId="8" fillId="0" borderId="7" xfId="0" applyFont="1" applyBorder="1"/>
    <xf numFmtId="0" fontId="7" fillId="0" borderId="2" xfId="5" applyFont="1" applyBorder="1" applyAlignment="1">
      <alignment horizontal="left" vertical="top"/>
    </xf>
    <xf numFmtId="0" fontId="7" fillId="0" borderId="3" xfId="5" applyFont="1" applyBorder="1" applyAlignment="1">
      <alignment horizontal="left" vertical="top"/>
    </xf>
    <xf numFmtId="0" fontId="6" fillId="0" borderId="10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2" fillId="0" borderId="5" xfId="0" applyFont="1" applyBorder="1" applyAlignment="1">
      <alignment horizontal="center" vertical="center" wrapText="1"/>
    </xf>
    <xf numFmtId="0" fontId="0" fillId="0" borderId="7" xfId="0" applyFont="1" applyBorder="1"/>
    <xf numFmtId="0" fontId="6" fillId="0" borderId="8" xfId="7" applyFont="1" applyBorder="1" applyAlignment="1">
      <alignment horizontal="right"/>
    </xf>
    <xf numFmtId="0" fontId="6" fillId="0" borderId="14" xfId="7" applyFont="1" applyBorder="1" applyAlignment="1">
      <alignment horizontal="right"/>
    </xf>
    <xf numFmtId="0" fontId="7" fillId="0" borderId="15" xfId="23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Заголовок 2" xfId="26" builtinId="17" hidden="1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Параметр" xfId="18"/>
    <cellStyle name="ПеременныеСметы" xfId="19"/>
    <cellStyle name="РесСмета" xfId="20"/>
    <cellStyle name="СводкаСтоимРаб" xfId="21"/>
    <cellStyle name="СводРасч" xfId="22"/>
    <cellStyle name="Титул" xfId="23"/>
    <cellStyle name="Хвост" xfId="24"/>
    <cellStyle name="Экспертиза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autoPageBreaks="0" fitToPage="1"/>
  </sheetPr>
  <dimension ref="A1:P55"/>
  <sheetViews>
    <sheetView tabSelected="1" view="pageBreakPreview" zoomScaleNormal="55" zoomScaleSheetLayoutView="100" workbookViewId="0">
      <selection activeCell="A56" sqref="A56:XFD58"/>
    </sheetView>
  </sheetViews>
  <sheetFormatPr defaultRowHeight="15" outlineLevelRow="1"/>
  <cols>
    <col min="1" max="1" width="4.7109375" style="1" customWidth="1"/>
    <col min="2" max="2" width="6.5703125" style="1" customWidth="1"/>
    <col min="3" max="3" width="15.42578125" style="1" customWidth="1"/>
    <col min="4" max="4" width="45.42578125" style="1" customWidth="1"/>
    <col min="5" max="5" width="16.7109375" style="1" customWidth="1"/>
    <col min="6" max="6" width="12.5703125" style="1" customWidth="1"/>
    <col min="7" max="7" width="13.85546875" style="1" customWidth="1"/>
    <col min="8" max="8" width="12.5703125" style="1" customWidth="1"/>
    <col min="9" max="9" width="24.42578125" style="1" customWidth="1"/>
    <col min="10" max="10" width="24.42578125" style="1" hidden="1" customWidth="1"/>
    <col min="11" max="11" width="15.140625" style="1" customWidth="1"/>
    <col min="12" max="12" width="12.5703125" style="1" customWidth="1"/>
    <col min="13" max="13" width="10.7109375" style="1" customWidth="1"/>
    <col min="14" max="16384" width="9.140625" style="1"/>
  </cols>
  <sheetData>
    <row r="1" spans="1:16" s="5" customFormat="1" ht="15" customHeight="1">
      <c r="A1" s="103" t="s">
        <v>62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6" s="5" customFormat="1">
      <c r="A2" s="3"/>
      <c r="C2" s="7"/>
      <c r="D2" s="4"/>
      <c r="E2" s="35" t="s">
        <v>27</v>
      </c>
      <c r="F2" s="3"/>
      <c r="G2" s="3"/>
      <c r="H2" s="3"/>
      <c r="I2" s="3"/>
      <c r="J2" s="3"/>
      <c r="K2" s="3"/>
    </row>
    <row r="3" spans="1:16" s="5" customFormat="1">
      <c r="A3" s="6"/>
      <c r="B3" s="6"/>
      <c r="C3" s="9" t="s">
        <v>25</v>
      </c>
      <c r="D3" s="6" t="s">
        <v>29</v>
      </c>
      <c r="E3" s="6"/>
      <c r="F3" s="6"/>
      <c r="G3" s="104" t="s">
        <v>5</v>
      </c>
      <c r="H3" s="89"/>
      <c r="I3" s="104" t="s">
        <v>6</v>
      </c>
      <c r="J3" s="105"/>
      <c r="K3" s="89"/>
      <c r="L3" s="7"/>
      <c r="M3" s="7"/>
    </row>
    <row r="4" spans="1:16" s="5" customFormat="1">
      <c r="A4" s="8"/>
      <c r="B4" s="8"/>
      <c r="C4" s="8"/>
      <c r="D4" s="8"/>
      <c r="E4" s="8"/>
      <c r="F4" s="9" t="s">
        <v>22</v>
      </c>
      <c r="G4" s="88" t="str">
        <f>ROUND(H55,0)&amp;" руб."</f>
        <v>28783 руб.</v>
      </c>
      <c r="H4" s="89"/>
      <c r="I4" s="101" t="str">
        <f>ROUND(K55,0)&amp;" руб. (без НДС)"</f>
        <v>273722 руб. (без НДС)</v>
      </c>
      <c r="J4" s="102"/>
      <c r="K4" s="89"/>
      <c r="L4" s="2"/>
    </row>
    <row r="5" spans="1:16" s="5" customFormat="1">
      <c r="A5" s="8"/>
      <c r="B5" s="8"/>
      <c r="C5" s="8"/>
      <c r="D5" s="8"/>
      <c r="E5" s="8"/>
      <c r="F5" s="9" t="s">
        <v>26</v>
      </c>
      <c r="G5" s="88" t="s">
        <v>61</v>
      </c>
      <c r="H5" s="89"/>
      <c r="I5" s="101" t="s">
        <v>61</v>
      </c>
      <c r="J5" s="102"/>
      <c r="K5" s="89"/>
      <c r="L5" s="2"/>
    </row>
    <row r="6" spans="1:16" s="8" customFormat="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6" s="8" customFormat="1">
      <c r="A7" s="95" t="s">
        <v>10</v>
      </c>
      <c r="B7" s="96"/>
      <c r="C7" s="90" t="s">
        <v>1</v>
      </c>
      <c r="D7" s="90" t="s">
        <v>2</v>
      </c>
      <c r="E7" s="90" t="s">
        <v>3</v>
      </c>
      <c r="F7" s="90" t="s">
        <v>7</v>
      </c>
      <c r="G7" s="90" t="s">
        <v>8</v>
      </c>
      <c r="H7" s="90" t="s">
        <v>9</v>
      </c>
      <c r="I7" s="90" t="s">
        <v>28</v>
      </c>
      <c r="J7" s="28"/>
      <c r="K7" s="90" t="s">
        <v>4</v>
      </c>
    </row>
    <row r="8" spans="1:16">
      <c r="A8" s="97"/>
      <c r="B8" s="98"/>
      <c r="C8" s="91"/>
      <c r="D8" s="91"/>
      <c r="E8" s="91"/>
      <c r="F8" s="91"/>
      <c r="G8" s="91"/>
      <c r="H8" s="91"/>
      <c r="I8" s="91"/>
      <c r="J8" s="29"/>
      <c r="K8" s="91"/>
    </row>
    <row r="9" spans="1:16">
      <c r="A9" s="90" t="s">
        <v>0</v>
      </c>
      <c r="B9" s="99" t="s">
        <v>11</v>
      </c>
      <c r="C9" s="91"/>
      <c r="D9" s="91"/>
      <c r="E9" s="91"/>
      <c r="F9" s="91"/>
      <c r="G9" s="91"/>
      <c r="H9" s="91"/>
      <c r="I9" s="91"/>
      <c r="J9" s="29"/>
      <c r="K9" s="91"/>
    </row>
    <row r="10" spans="1:16" ht="22.5" customHeight="1">
      <c r="A10" s="92"/>
      <c r="B10" s="100"/>
      <c r="C10" s="92"/>
      <c r="D10" s="92"/>
      <c r="E10" s="92"/>
      <c r="F10" s="92"/>
      <c r="G10" s="92"/>
      <c r="H10" s="92"/>
      <c r="I10" s="92"/>
      <c r="J10" s="30"/>
      <c r="K10" s="92"/>
    </row>
    <row r="11" spans="1:16">
      <c r="A11" s="36">
        <v>1</v>
      </c>
      <c r="B11" s="36">
        <v>2</v>
      </c>
      <c r="C11" s="36">
        <v>3</v>
      </c>
      <c r="D11" s="36">
        <v>4</v>
      </c>
      <c r="E11" s="36">
        <v>5</v>
      </c>
      <c r="F11" s="37">
        <v>6</v>
      </c>
      <c r="G11" s="36">
        <v>7</v>
      </c>
      <c r="H11" s="36">
        <v>8</v>
      </c>
      <c r="I11" s="36">
        <v>9</v>
      </c>
      <c r="J11" s="31"/>
      <c r="K11" s="36">
        <v>10</v>
      </c>
    </row>
    <row r="12" spans="1:16" s="10" customFormat="1" ht="22.15" customHeight="1">
      <c r="A12" s="84" t="s">
        <v>30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6" s="12" customFormat="1" ht="60">
      <c r="A13" s="38">
        <v>1</v>
      </c>
      <c r="B13" s="38">
        <v>1</v>
      </c>
      <c r="C13" s="39" t="s">
        <v>31</v>
      </c>
      <c r="D13" s="39" t="s">
        <v>32</v>
      </c>
      <c r="E13" s="40" t="s">
        <v>33</v>
      </c>
      <c r="F13" s="41">
        <v>3</v>
      </c>
      <c r="G13" s="42">
        <v>3002.3</v>
      </c>
      <c r="H13" s="42"/>
      <c r="I13" s="40" t="s">
        <v>34</v>
      </c>
      <c r="J13" s="40" t="s">
        <v>35</v>
      </c>
      <c r="K13" s="43"/>
      <c r="L13" s="10"/>
      <c r="M13" s="10"/>
      <c r="N13" s="10"/>
      <c r="O13" s="10"/>
      <c r="P13" s="10"/>
    </row>
    <row r="14" spans="1:16" s="12" customFormat="1" outlineLevel="1">
      <c r="A14" s="44"/>
      <c r="B14" s="44"/>
      <c r="C14" s="45"/>
      <c r="D14" s="45" t="s">
        <v>36</v>
      </c>
      <c r="E14" s="46"/>
      <c r="F14" s="47" t="s">
        <v>37</v>
      </c>
      <c r="G14" s="48">
        <v>3002.3</v>
      </c>
      <c r="H14" s="48">
        <v>9007</v>
      </c>
      <c r="I14" s="46">
        <v>9.51</v>
      </c>
      <c r="J14" s="49"/>
      <c r="K14" s="50">
        <v>85656</v>
      </c>
      <c r="L14" s="10"/>
      <c r="M14" s="10"/>
      <c r="N14" s="10"/>
      <c r="O14" s="10"/>
      <c r="P14" s="10"/>
    </row>
    <row r="15" spans="1:16" s="12" customFormat="1" outlineLevel="1">
      <c r="A15" s="44"/>
      <c r="B15" s="44"/>
      <c r="C15" s="45"/>
      <c r="D15" s="45" t="s">
        <v>38</v>
      </c>
      <c r="E15" s="46"/>
      <c r="F15" s="47" t="s">
        <v>37</v>
      </c>
      <c r="G15" s="48"/>
      <c r="H15" s="48"/>
      <c r="I15" s="46"/>
      <c r="J15" s="49"/>
      <c r="K15" s="50"/>
      <c r="L15" s="10"/>
      <c r="M15" s="10"/>
      <c r="N15" s="10"/>
      <c r="O15" s="10"/>
      <c r="P15" s="10"/>
    </row>
    <row r="16" spans="1:16" s="12" customFormat="1" outlineLevel="1">
      <c r="A16" s="44"/>
      <c r="B16" s="44"/>
      <c r="C16" s="45"/>
      <c r="D16" s="45" t="s">
        <v>39</v>
      </c>
      <c r="E16" s="46"/>
      <c r="F16" s="47" t="s">
        <v>37</v>
      </c>
      <c r="G16" s="48"/>
      <c r="H16" s="48"/>
      <c r="I16" s="46"/>
      <c r="J16" s="49"/>
      <c r="K16" s="50"/>
      <c r="L16" s="10"/>
      <c r="M16" s="10"/>
      <c r="N16" s="10"/>
      <c r="O16" s="10"/>
      <c r="P16" s="10"/>
    </row>
    <row r="17" spans="1:16" s="12" customFormat="1" outlineLevel="1">
      <c r="A17" s="44"/>
      <c r="B17" s="44"/>
      <c r="C17" s="45"/>
      <c r="D17" s="45" t="s">
        <v>40</v>
      </c>
      <c r="E17" s="46"/>
      <c r="F17" s="47" t="s">
        <v>37</v>
      </c>
      <c r="G17" s="48"/>
      <c r="H17" s="48"/>
      <c r="I17" s="46"/>
      <c r="J17" s="49"/>
      <c r="K17" s="50"/>
      <c r="L17" s="10"/>
      <c r="M17" s="10"/>
      <c r="N17" s="10"/>
      <c r="O17" s="10"/>
      <c r="P17" s="10"/>
    </row>
    <row r="18" spans="1:16" s="12" customFormat="1" outlineLevel="1">
      <c r="A18" s="44"/>
      <c r="B18" s="44"/>
      <c r="C18" s="45"/>
      <c r="D18" s="45" t="s">
        <v>41</v>
      </c>
      <c r="E18" s="46" t="s">
        <v>42</v>
      </c>
      <c r="F18" s="47">
        <v>65</v>
      </c>
      <c r="G18" s="48"/>
      <c r="H18" s="48">
        <v>2986</v>
      </c>
      <c r="I18" s="46" t="s">
        <v>43</v>
      </c>
      <c r="J18" s="49"/>
      <c r="K18" s="50">
        <v>28395</v>
      </c>
      <c r="L18" s="10"/>
      <c r="M18" s="10"/>
      <c r="N18" s="10"/>
      <c r="O18" s="10"/>
      <c r="P18" s="10"/>
    </row>
    <row r="19" spans="1:16" s="12" customFormat="1" outlineLevel="1">
      <c r="A19" s="44"/>
      <c r="B19" s="44"/>
      <c r="C19" s="45"/>
      <c r="D19" s="45" t="s">
        <v>44</v>
      </c>
      <c r="E19" s="46" t="s">
        <v>42</v>
      </c>
      <c r="F19" s="47">
        <v>0</v>
      </c>
      <c r="G19" s="48"/>
      <c r="H19" s="48"/>
      <c r="I19" s="46"/>
      <c r="J19" s="49"/>
      <c r="K19" s="50"/>
      <c r="L19" s="10"/>
      <c r="M19" s="10"/>
      <c r="N19" s="10"/>
      <c r="O19" s="10"/>
      <c r="P19" s="10"/>
    </row>
    <row r="20" spans="1:16" s="12" customFormat="1" outlineLevel="1">
      <c r="A20" s="44"/>
      <c r="B20" s="44"/>
      <c r="C20" s="51">
        <v>37560</v>
      </c>
      <c r="D20" s="45" t="s">
        <v>45</v>
      </c>
      <c r="E20" s="46" t="s">
        <v>46</v>
      </c>
      <c r="F20" s="47">
        <v>128.1</v>
      </c>
      <c r="G20" s="48"/>
      <c r="H20" s="48"/>
      <c r="I20" s="46"/>
      <c r="J20" s="49"/>
      <c r="K20" s="50"/>
      <c r="L20" s="10"/>
      <c r="M20" s="10"/>
      <c r="N20" s="10"/>
      <c r="O20" s="10"/>
      <c r="P20" s="10"/>
    </row>
    <row r="21" spans="1:16" s="12" customFormat="1" outlineLevel="1">
      <c r="A21" s="44"/>
      <c r="B21" s="44"/>
      <c r="C21" s="51">
        <v>37925</v>
      </c>
      <c r="D21" s="45" t="s">
        <v>47</v>
      </c>
      <c r="E21" s="46" t="s">
        <v>46</v>
      </c>
      <c r="F21" s="47">
        <v>54.9</v>
      </c>
      <c r="G21" s="48"/>
      <c r="H21" s="48"/>
      <c r="I21" s="46"/>
      <c r="J21" s="49"/>
      <c r="K21" s="50"/>
      <c r="L21" s="10"/>
      <c r="M21" s="10"/>
      <c r="N21" s="10"/>
      <c r="O21" s="10"/>
      <c r="P21" s="10"/>
    </row>
    <row r="22" spans="1:16" s="12" customFormat="1">
      <c r="A22" s="52"/>
      <c r="B22" s="52"/>
      <c r="C22" s="53"/>
      <c r="D22" s="53"/>
      <c r="E22" s="54"/>
      <c r="F22" s="55" t="s">
        <v>37</v>
      </c>
      <c r="G22" s="52">
        <v>3002.3</v>
      </c>
      <c r="H22" s="52">
        <v>11993</v>
      </c>
      <c r="I22" s="54"/>
      <c r="J22" s="54"/>
      <c r="K22" s="56">
        <v>114051</v>
      </c>
      <c r="L22" s="10"/>
      <c r="M22" s="10"/>
      <c r="N22" s="10"/>
      <c r="O22" s="10"/>
      <c r="P22" s="10"/>
    </row>
    <row r="23" spans="1:16" s="12" customFormat="1" ht="150">
      <c r="A23" s="38">
        <v>2</v>
      </c>
      <c r="B23" s="38">
        <v>2</v>
      </c>
      <c r="C23" s="39" t="s">
        <v>31</v>
      </c>
      <c r="D23" s="39" t="s">
        <v>48</v>
      </c>
      <c r="E23" s="40" t="s">
        <v>33</v>
      </c>
      <c r="F23" s="41">
        <v>3</v>
      </c>
      <c r="G23" s="42">
        <v>4203.22</v>
      </c>
      <c r="H23" s="42"/>
      <c r="I23" s="40" t="s">
        <v>34</v>
      </c>
      <c r="J23" s="40" t="s">
        <v>35</v>
      </c>
      <c r="K23" s="43"/>
      <c r="L23" s="10"/>
      <c r="M23" s="10"/>
      <c r="N23" s="10"/>
      <c r="O23" s="10"/>
      <c r="P23" s="10"/>
    </row>
    <row r="24" spans="1:16" s="12" customFormat="1" outlineLevel="1">
      <c r="A24" s="44"/>
      <c r="B24" s="44"/>
      <c r="C24" s="45"/>
      <c r="D24" s="45" t="s">
        <v>36</v>
      </c>
      <c r="E24" s="46"/>
      <c r="F24" s="47" t="s">
        <v>37</v>
      </c>
      <c r="G24" s="48">
        <v>4203.22</v>
      </c>
      <c r="H24" s="48">
        <v>12610</v>
      </c>
      <c r="I24" s="46">
        <v>9.51</v>
      </c>
      <c r="J24" s="49"/>
      <c r="K24" s="50">
        <v>119918</v>
      </c>
      <c r="L24" s="10"/>
      <c r="M24" s="10"/>
      <c r="N24" s="10"/>
      <c r="O24" s="10"/>
      <c r="P24" s="10"/>
    </row>
    <row r="25" spans="1:16" s="25" customFormat="1" outlineLevel="1">
      <c r="A25" s="44"/>
      <c r="B25" s="44"/>
      <c r="C25" s="45"/>
      <c r="D25" s="45" t="s">
        <v>38</v>
      </c>
      <c r="E25" s="46"/>
      <c r="F25" s="47" t="s">
        <v>37</v>
      </c>
      <c r="G25" s="48"/>
      <c r="H25" s="48"/>
      <c r="I25" s="46"/>
      <c r="J25" s="49"/>
      <c r="K25" s="50"/>
      <c r="L25" s="10"/>
      <c r="M25" s="10"/>
      <c r="N25" s="10"/>
      <c r="O25" s="10"/>
      <c r="P25" s="10"/>
    </row>
    <row r="26" spans="1:16" s="12" customFormat="1" outlineLevel="1">
      <c r="A26" s="44"/>
      <c r="B26" s="44"/>
      <c r="C26" s="45"/>
      <c r="D26" s="45" t="s">
        <v>39</v>
      </c>
      <c r="E26" s="46"/>
      <c r="F26" s="47" t="s">
        <v>37</v>
      </c>
      <c r="G26" s="48"/>
      <c r="H26" s="48"/>
      <c r="I26" s="46"/>
      <c r="J26" s="49"/>
      <c r="K26" s="50"/>
      <c r="L26" s="10"/>
      <c r="M26" s="10"/>
      <c r="N26" s="10"/>
      <c r="O26" s="10"/>
      <c r="P26" s="10"/>
    </row>
    <row r="27" spans="1:16" s="27" customFormat="1" outlineLevel="1">
      <c r="A27" s="44"/>
      <c r="B27" s="44"/>
      <c r="C27" s="45"/>
      <c r="D27" s="45" t="s">
        <v>40</v>
      </c>
      <c r="E27" s="46"/>
      <c r="F27" s="47" t="s">
        <v>37</v>
      </c>
      <c r="G27" s="48"/>
      <c r="H27" s="48"/>
      <c r="I27" s="46"/>
      <c r="J27" s="49"/>
      <c r="K27" s="50"/>
      <c r="L27" s="10"/>
      <c r="M27" s="10"/>
      <c r="N27" s="10"/>
      <c r="O27" s="10"/>
      <c r="P27" s="10"/>
    </row>
    <row r="28" spans="1:16" s="10" customFormat="1" outlineLevel="1">
      <c r="A28" s="44"/>
      <c r="B28" s="44"/>
      <c r="C28" s="45"/>
      <c r="D28" s="45" t="s">
        <v>41</v>
      </c>
      <c r="E28" s="46" t="s">
        <v>42</v>
      </c>
      <c r="F28" s="47">
        <v>65</v>
      </c>
      <c r="G28" s="48"/>
      <c r="H28" s="48">
        <v>4180</v>
      </c>
      <c r="I28" s="46" t="s">
        <v>43</v>
      </c>
      <c r="J28" s="49"/>
      <c r="K28" s="50">
        <v>39753</v>
      </c>
    </row>
    <row r="29" spans="1:16" outlineLevel="1">
      <c r="A29" s="44"/>
      <c r="B29" s="44"/>
      <c r="C29" s="45"/>
      <c r="D29" s="45" t="s">
        <v>44</v>
      </c>
      <c r="E29" s="46" t="s">
        <v>42</v>
      </c>
      <c r="F29" s="47">
        <v>0</v>
      </c>
      <c r="G29" s="48"/>
      <c r="H29" s="48"/>
      <c r="I29" s="46"/>
      <c r="J29" s="49"/>
      <c r="K29" s="50"/>
      <c r="L29" s="10"/>
      <c r="M29" s="10"/>
      <c r="N29" s="10"/>
      <c r="O29" s="10"/>
      <c r="P29" s="10"/>
    </row>
    <row r="30" spans="1:16" s="26" customFormat="1" outlineLevel="1">
      <c r="A30" s="44"/>
      <c r="B30" s="44"/>
      <c r="C30" s="51">
        <v>37560</v>
      </c>
      <c r="D30" s="45" t="s">
        <v>45</v>
      </c>
      <c r="E30" s="46" t="s">
        <v>46</v>
      </c>
      <c r="F30" s="47">
        <v>128.1</v>
      </c>
      <c r="G30" s="48"/>
      <c r="H30" s="48"/>
      <c r="I30" s="46"/>
      <c r="J30" s="49"/>
      <c r="K30" s="50"/>
      <c r="L30" s="10"/>
      <c r="M30" s="10"/>
      <c r="N30" s="10"/>
      <c r="O30" s="10"/>
      <c r="P30" s="10"/>
    </row>
    <row r="31" spans="1:16" s="26" customFormat="1" outlineLevel="1">
      <c r="A31" s="44"/>
      <c r="B31" s="44"/>
      <c r="C31" s="51">
        <v>37925</v>
      </c>
      <c r="D31" s="45" t="s">
        <v>47</v>
      </c>
      <c r="E31" s="46" t="s">
        <v>46</v>
      </c>
      <c r="F31" s="47">
        <v>54.9</v>
      </c>
      <c r="G31" s="48"/>
      <c r="H31" s="48"/>
      <c r="I31" s="46"/>
      <c r="J31" s="49"/>
      <c r="K31" s="50"/>
      <c r="L31" s="10"/>
      <c r="M31" s="10"/>
      <c r="N31" s="10"/>
      <c r="O31" s="10"/>
      <c r="P31" s="10"/>
    </row>
    <row r="32" spans="1:16" s="26" customFormat="1">
      <c r="A32" s="57"/>
      <c r="B32" s="57"/>
      <c r="C32" s="58"/>
      <c r="D32" s="58"/>
      <c r="E32" s="59"/>
      <c r="F32" s="60" t="s">
        <v>37</v>
      </c>
      <c r="G32" s="57">
        <v>4203.22</v>
      </c>
      <c r="H32" s="57">
        <v>16790</v>
      </c>
      <c r="I32" s="59"/>
      <c r="J32" s="59"/>
      <c r="K32" s="61">
        <v>159671</v>
      </c>
      <c r="L32" s="10"/>
      <c r="M32" s="10"/>
      <c r="N32" s="10"/>
      <c r="O32" s="10"/>
      <c r="P32" s="10"/>
    </row>
    <row r="33" spans="1:16">
      <c r="A33" s="86" t="s">
        <v>49</v>
      </c>
      <c r="B33" s="87"/>
      <c r="C33" s="87"/>
      <c r="D33" s="87"/>
      <c r="E33" s="87"/>
      <c r="F33" s="87"/>
      <c r="G33" s="87"/>
      <c r="H33" s="87"/>
      <c r="I33" s="87"/>
      <c r="J33" s="87"/>
      <c r="K33" s="62">
        <v>273722</v>
      </c>
      <c r="L33" s="10"/>
      <c r="M33" s="10"/>
      <c r="N33" s="10"/>
      <c r="O33" s="10"/>
      <c r="P33" s="10"/>
    </row>
    <row r="34" spans="1:16">
      <c r="A34" s="80" t="s">
        <v>50</v>
      </c>
      <c r="B34" s="80"/>
      <c r="C34" s="80"/>
      <c r="D34" s="80"/>
      <c r="E34" s="80"/>
      <c r="F34" s="80"/>
      <c r="G34" s="80"/>
      <c r="H34" s="80"/>
      <c r="I34" s="80"/>
      <c r="J34" s="81"/>
      <c r="K34" s="11">
        <v>205574</v>
      </c>
      <c r="L34" s="10"/>
      <c r="M34" s="10"/>
      <c r="N34" s="10"/>
      <c r="O34" s="10"/>
      <c r="P34" s="10"/>
    </row>
    <row r="35" spans="1:16">
      <c r="A35" s="80" t="s">
        <v>12</v>
      </c>
      <c r="B35" s="81"/>
      <c r="C35" s="81"/>
      <c r="D35" s="81"/>
      <c r="E35" s="81"/>
      <c r="F35" s="81"/>
      <c r="G35" s="81"/>
      <c r="H35" s="81"/>
      <c r="I35" s="81"/>
      <c r="J35" s="81"/>
      <c r="K35" s="11">
        <v>68148</v>
      </c>
      <c r="L35" s="10"/>
      <c r="M35" s="10"/>
      <c r="N35" s="10"/>
      <c r="O35" s="10"/>
      <c r="P35" s="10"/>
    </row>
    <row r="36" spans="1:16">
      <c r="A36" s="82" t="s">
        <v>51</v>
      </c>
      <c r="B36" s="83"/>
      <c r="C36" s="83"/>
      <c r="D36" s="83"/>
      <c r="E36" s="83"/>
      <c r="F36" s="83"/>
      <c r="G36" s="83"/>
      <c r="H36" s="83"/>
      <c r="I36" s="83"/>
      <c r="J36" s="83"/>
      <c r="K36" s="11"/>
      <c r="L36" s="10"/>
      <c r="M36" s="10"/>
      <c r="N36" s="10"/>
      <c r="O36" s="10"/>
      <c r="P36" s="10"/>
    </row>
    <row r="37" spans="1:16">
      <c r="A37" s="80" t="s">
        <v>52</v>
      </c>
      <c r="B37" s="81"/>
      <c r="C37" s="81"/>
      <c r="D37" s="81"/>
      <c r="E37" s="81"/>
      <c r="F37" s="81"/>
      <c r="G37" s="81"/>
      <c r="H37" s="81"/>
      <c r="I37" s="81"/>
      <c r="J37" s="81"/>
      <c r="K37" s="11">
        <v>205574</v>
      </c>
      <c r="L37" s="10"/>
      <c r="M37" s="10"/>
      <c r="N37" s="10"/>
      <c r="O37" s="10"/>
      <c r="P37" s="10"/>
    </row>
    <row r="38" spans="1:16">
      <c r="A38" s="80" t="s">
        <v>53</v>
      </c>
      <c r="B38" s="81"/>
      <c r="C38" s="81"/>
      <c r="D38" s="81"/>
      <c r="E38" s="81"/>
      <c r="F38" s="81"/>
      <c r="G38" s="81"/>
      <c r="H38" s="81"/>
      <c r="I38" s="81"/>
      <c r="J38" s="81"/>
      <c r="K38" s="11">
        <v>68148</v>
      </c>
      <c r="L38" s="10"/>
      <c r="M38" s="10"/>
      <c r="N38" s="10"/>
      <c r="O38" s="10"/>
      <c r="P38" s="10"/>
    </row>
    <row r="39" spans="1:16">
      <c r="A39" s="80" t="s">
        <v>54</v>
      </c>
      <c r="B39" s="81"/>
      <c r="C39" s="81"/>
      <c r="D39" s="81"/>
      <c r="E39" s="81"/>
      <c r="F39" s="81"/>
      <c r="G39" s="81"/>
      <c r="H39" s="81"/>
      <c r="I39" s="81"/>
      <c r="J39" s="81"/>
      <c r="K39" s="11">
        <v>273722</v>
      </c>
      <c r="L39" s="10"/>
      <c r="M39" s="10"/>
      <c r="N39" s="10"/>
      <c r="O39" s="10"/>
      <c r="P39" s="10"/>
    </row>
    <row r="40" spans="1:16">
      <c r="A40" s="80" t="s">
        <v>15</v>
      </c>
      <c r="B40" s="81"/>
      <c r="C40" s="81"/>
      <c r="D40" s="81"/>
      <c r="E40" s="81"/>
      <c r="F40" s="81"/>
      <c r="G40" s="81"/>
      <c r="H40" s="81"/>
      <c r="I40" s="81"/>
      <c r="J40" s="81"/>
      <c r="K40" s="11"/>
      <c r="L40" s="10"/>
      <c r="M40" s="10"/>
      <c r="N40" s="10"/>
      <c r="O40" s="10"/>
      <c r="P40" s="10"/>
    </row>
    <row r="41" spans="1:16">
      <c r="A41" s="80" t="s">
        <v>55</v>
      </c>
      <c r="B41" s="81"/>
      <c r="C41" s="81"/>
      <c r="D41" s="81"/>
      <c r="E41" s="81"/>
      <c r="F41" s="81"/>
      <c r="G41" s="81"/>
      <c r="H41" s="81"/>
      <c r="I41" s="81"/>
      <c r="J41" s="81"/>
      <c r="K41" s="11">
        <v>205574</v>
      </c>
      <c r="L41" s="10"/>
      <c r="M41" s="10"/>
      <c r="N41" s="10"/>
      <c r="O41" s="10"/>
      <c r="P41" s="10"/>
    </row>
    <row r="42" spans="1:16">
      <c r="A42" s="80" t="s">
        <v>20</v>
      </c>
      <c r="B42" s="81"/>
      <c r="C42" s="81"/>
      <c r="D42" s="81"/>
      <c r="E42" s="81"/>
      <c r="F42" s="81"/>
      <c r="G42" s="81"/>
      <c r="H42" s="81"/>
      <c r="I42" s="81"/>
      <c r="J42" s="81"/>
      <c r="K42" s="11">
        <v>68148</v>
      </c>
      <c r="L42" s="10"/>
      <c r="M42" s="10"/>
      <c r="N42" s="10"/>
      <c r="O42" s="10"/>
      <c r="P42" s="10"/>
    </row>
    <row r="43" spans="1:16">
      <c r="A43" s="82" t="s">
        <v>56</v>
      </c>
      <c r="B43" s="83"/>
      <c r="C43" s="83"/>
      <c r="D43" s="83"/>
      <c r="E43" s="83"/>
      <c r="F43" s="83"/>
      <c r="G43" s="83"/>
      <c r="H43" s="83"/>
      <c r="I43" s="83"/>
      <c r="J43" s="83"/>
      <c r="K43" s="11">
        <v>273722</v>
      </c>
      <c r="L43" s="10"/>
      <c r="M43" s="10"/>
      <c r="N43" s="10"/>
      <c r="O43" s="10"/>
      <c r="P43" s="10"/>
    </row>
    <row r="44" spans="1:16">
      <c r="A44" s="63" t="s">
        <v>23</v>
      </c>
      <c r="B44" s="64"/>
      <c r="C44" s="64"/>
      <c r="D44" s="64"/>
      <c r="E44" s="64"/>
      <c r="F44" s="64"/>
      <c r="G44" s="65"/>
      <c r="H44" s="66">
        <v>21617</v>
      </c>
      <c r="I44" s="67"/>
      <c r="J44" s="67"/>
      <c r="K44" s="68">
        <v>205574</v>
      </c>
      <c r="L44" s="12"/>
      <c r="M44" s="12"/>
      <c r="N44" s="12"/>
      <c r="O44" s="12"/>
      <c r="P44" s="12"/>
    </row>
    <row r="45" spans="1:16">
      <c r="A45" s="13" t="s">
        <v>12</v>
      </c>
      <c r="B45" s="14"/>
      <c r="C45" s="14"/>
      <c r="D45" s="14"/>
      <c r="E45" s="14"/>
      <c r="F45" s="14"/>
      <c r="G45" s="15"/>
      <c r="H45" s="16">
        <v>7166</v>
      </c>
      <c r="I45" s="17"/>
      <c r="J45" s="17"/>
      <c r="K45" s="18">
        <v>68148</v>
      </c>
      <c r="L45" s="12"/>
      <c r="M45" s="12"/>
      <c r="N45" s="12"/>
      <c r="O45" s="12"/>
      <c r="P45" s="12"/>
    </row>
    <row r="46" spans="1:16">
      <c r="A46" s="13" t="s">
        <v>13</v>
      </c>
      <c r="B46" s="14"/>
      <c r="C46" s="14"/>
      <c r="D46" s="14"/>
      <c r="E46" s="14"/>
      <c r="F46" s="14"/>
      <c r="G46" s="15"/>
      <c r="H46" s="16">
        <v>0</v>
      </c>
      <c r="I46" s="17"/>
      <c r="J46" s="17"/>
      <c r="K46" s="18">
        <v>0</v>
      </c>
      <c r="L46" s="12"/>
      <c r="M46" s="12"/>
      <c r="N46" s="12"/>
      <c r="O46" s="12"/>
      <c r="P46" s="12"/>
    </row>
    <row r="47" spans="1:16">
      <c r="A47" s="13" t="s">
        <v>14</v>
      </c>
      <c r="B47" s="14"/>
      <c r="C47" s="14"/>
      <c r="D47" s="14"/>
      <c r="E47" s="14"/>
      <c r="F47" s="14"/>
      <c r="G47" s="15"/>
      <c r="H47" s="16">
        <v>28783</v>
      </c>
      <c r="I47" s="19" t="str">
        <f>" К= "&amp;ROUND(K47/H47,2)</f>
        <v xml:space="preserve"> К= 9,51</v>
      </c>
      <c r="J47" s="19"/>
      <c r="K47" s="18">
        <v>273722</v>
      </c>
      <c r="L47" s="12"/>
      <c r="M47" s="12"/>
      <c r="N47" s="12"/>
      <c r="O47" s="12"/>
      <c r="P47" s="12"/>
    </row>
    <row r="48" spans="1:16">
      <c r="A48" s="13" t="s">
        <v>15</v>
      </c>
      <c r="B48" s="14"/>
      <c r="C48" s="14"/>
      <c r="D48" s="14"/>
      <c r="E48" s="14"/>
      <c r="F48" s="14"/>
      <c r="G48" s="15"/>
      <c r="H48" s="16"/>
      <c r="I48" s="17"/>
      <c r="J48" s="17"/>
      <c r="K48" s="18"/>
      <c r="L48" s="12"/>
      <c r="M48" s="12"/>
      <c r="N48" s="12"/>
      <c r="O48" s="12"/>
      <c r="P48" s="12"/>
    </row>
    <row r="49" spans="1:16">
      <c r="A49" s="13" t="s">
        <v>16</v>
      </c>
      <c r="B49" s="14"/>
      <c r="C49" s="14"/>
      <c r="D49" s="14"/>
      <c r="E49" s="14"/>
      <c r="F49" s="14"/>
      <c r="G49" s="15"/>
      <c r="H49" s="16">
        <v>0</v>
      </c>
      <c r="I49" s="20"/>
      <c r="J49" s="20"/>
      <c r="K49" s="18">
        <v>0</v>
      </c>
      <c r="L49" s="12"/>
      <c r="M49" s="12"/>
      <c r="N49" s="12"/>
      <c r="O49" s="12"/>
      <c r="P49" s="12"/>
    </row>
    <row r="50" spans="1:16">
      <c r="A50" s="13" t="s">
        <v>17</v>
      </c>
      <c r="B50" s="14"/>
      <c r="C50" s="14"/>
      <c r="D50" s="14"/>
      <c r="E50" s="14"/>
      <c r="F50" s="14"/>
      <c r="G50" s="15"/>
      <c r="H50" s="16">
        <v>0</v>
      </c>
      <c r="I50" s="20"/>
      <c r="J50" s="20"/>
      <c r="K50" s="18">
        <v>0</v>
      </c>
      <c r="L50" s="12"/>
      <c r="M50" s="12"/>
      <c r="N50" s="12"/>
      <c r="O50" s="12"/>
      <c r="P50" s="12"/>
    </row>
    <row r="51" spans="1:16">
      <c r="A51" s="13" t="s">
        <v>18</v>
      </c>
      <c r="B51" s="14"/>
      <c r="C51" s="14"/>
      <c r="D51" s="14"/>
      <c r="E51" s="14"/>
      <c r="F51" s="14"/>
      <c r="G51" s="15"/>
      <c r="H51" s="16">
        <v>21617</v>
      </c>
      <c r="I51" s="20"/>
      <c r="J51" s="20"/>
      <c r="K51" s="18">
        <v>205574</v>
      </c>
      <c r="L51" s="12"/>
      <c r="M51" s="12"/>
      <c r="N51" s="12"/>
      <c r="O51" s="12"/>
      <c r="P51" s="12"/>
    </row>
    <row r="52" spans="1:16">
      <c r="A52" s="13" t="s">
        <v>19</v>
      </c>
      <c r="B52" s="14"/>
      <c r="C52" s="14"/>
      <c r="D52" s="14"/>
      <c r="E52" s="14"/>
      <c r="F52" s="14"/>
      <c r="G52" s="15"/>
      <c r="H52" s="16">
        <v>0</v>
      </c>
      <c r="I52" s="20"/>
      <c r="J52" s="20"/>
      <c r="K52" s="18">
        <v>0</v>
      </c>
      <c r="L52" s="12"/>
      <c r="M52" s="12"/>
      <c r="N52" s="12"/>
      <c r="O52" s="12"/>
      <c r="P52" s="12"/>
    </row>
    <row r="53" spans="1:16">
      <c r="A53" s="13" t="s">
        <v>20</v>
      </c>
      <c r="B53" s="14"/>
      <c r="C53" s="14"/>
      <c r="D53" s="14"/>
      <c r="E53" s="14"/>
      <c r="F53" s="14"/>
      <c r="G53" s="15"/>
      <c r="H53" s="16">
        <v>7166</v>
      </c>
      <c r="I53" s="20"/>
      <c r="J53" s="20"/>
      <c r="K53" s="18">
        <v>68148</v>
      </c>
      <c r="L53" s="12"/>
      <c r="M53" s="12"/>
      <c r="N53" s="12"/>
      <c r="O53" s="12"/>
      <c r="P53" s="12"/>
    </row>
    <row r="54" spans="1:16">
      <c r="A54" s="13" t="s">
        <v>21</v>
      </c>
      <c r="B54" s="14"/>
      <c r="C54" s="14"/>
      <c r="D54" s="14"/>
      <c r="E54" s="14"/>
      <c r="F54" s="14"/>
      <c r="G54" s="15"/>
      <c r="H54" s="16">
        <v>0</v>
      </c>
      <c r="I54" s="20"/>
      <c r="J54" s="20"/>
      <c r="K54" s="18">
        <v>0</v>
      </c>
      <c r="L54" s="12"/>
      <c r="M54" s="12"/>
      <c r="N54" s="12"/>
      <c r="O54" s="12"/>
      <c r="P54" s="12"/>
    </row>
    <row r="55" spans="1:16">
      <c r="A55" s="93" t="s">
        <v>24</v>
      </c>
      <c r="B55" s="94"/>
      <c r="C55" s="94"/>
      <c r="D55" s="21"/>
      <c r="E55" s="21"/>
      <c r="F55" s="21"/>
      <c r="G55" s="22"/>
      <c r="H55" s="23">
        <v>28783</v>
      </c>
      <c r="I55" s="19"/>
      <c r="J55" s="19"/>
      <c r="K55" s="24">
        <v>273722</v>
      </c>
      <c r="L55" s="12"/>
      <c r="M55" s="12"/>
      <c r="N55" s="12"/>
      <c r="O55" s="12"/>
      <c r="P55" s="12"/>
    </row>
  </sheetData>
  <mergeCells count="31">
    <mergeCell ref="A1:K1"/>
    <mergeCell ref="I3:K3"/>
    <mergeCell ref="G3:H3"/>
    <mergeCell ref="C7:C10"/>
    <mergeCell ref="H7:H10"/>
    <mergeCell ref="A55:C55"/>
    <mergeCell ref="A9:A10"/>
    <mergeCell ref="A7:B8"/>
    <mergeCell ref="E7:E10"/>
    <mergeCell ref="D7:D10"/>
    <mergeCell ref="B9:B10"/>
    <mergeCell ref="G4:H4"/>
    <mergeCell ref="K7:K10"/>
    <mergeCell ref="F7:F10"/>
    <mergeCell ref="G7:G10"/>
    <mergeCell ref="I7:I10"/>
    <mergeCell ref="I5:K5"/>
    <mergeCell ref="I4:K4"/>
    <mergeCell ref="G5:H5"/>
    <mergeCell ref="A43:J43"/>
    <mergeCell ref="A12:K12"/>
    <mergeCell ref="A33:J33"/>
    <mergeCell ref="A34:J34"/>
    <mergeCell ref="A35:J35"/>
    <mergeCell ref="A36:J36"/>
    <mergeCell ref="A37:J37"/>
    <mergeCell ref="A38:J38"/>
    <mergeCell ref="A39:J39"/>
    <mergeCell ref="A40:J40"/>
    <mergeCell ref="A41:J41"/>
    <mergeCell ref="A42:J42"/>
  </mergeCells>
  <phoneticPr fontId="0" type="noConversion"/>
  <pageMargins left="0.59055118110236227" right="0.39370078740157483" top="0.39370078740157483" bottom="0.19685039370078741" header="0.23622047244094491" footer="0.23622047244094491"/>
  <pageSetup paperSize="9" scale="83" fitToHeight="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:K16"/>
  <sheetViews>
    <sheetView showGridLines="0" workbookViewId="0">
      <selection activeCell="F25" sqref="F25"/>
    </sheetView>
  </sheetViews>
  <sheetFormatPr defaultRowHeight="12.75" outlineLevelRow="1"/>
  <cols>
    <col min="1" max="1" width="9.85546875" customWidth="1"/>
    <col min="3" max="3" width="30" customWidth="1"/>
    <col min="4" max="4" width="29.28515625" customWidth="1"/>
    <col min="5" max="5" width="20" customWidth="1"/>
    <col min="6" max="6" width="18.7109375" customWidth="1"/>
    <col min="7" max="7" width="22.5703125" customWidth="1"/>
    <col min="8" max="8" width="21.7109375" customWidth="1"/>
    <col min="9" max="9" width="19.28515625" customWidth="1"/>
    <col min="10" max="10" width="20.5703125" customWidth="1"/>
    <col min="11" max="11" width="22.42578125" customWidth="1"/>
  </cols>
  <sheetData>
    <row r="1" spans="1:11">
      <c r="A1" s="69">
        <v>1</v>
      </c>
      <c r="B1" s="69">
        <v>2</v>
      </c>
      <c r="C1" s="69">
        <v>3</v>
      </c>
      <c r="D1" s="69">
        <v>4</v>
      </c>
      <c r="E1" s="69">
        <v>5</v>
      </c>
      <c r="F1" s="69">
        <v>6</v>
      </c>
      <c r="G1" s="69">
        <v>7</v>
      </c>
      <c r="H1" s="69">
        <v>8</v>
      </c>
      <c r="I1" s="69">
        <v>9</v>
      </c>
      <c r="J1" s="69"/>
      <c r="K1" s="69">
        <v>10</v>
      </c>
    </row>
    <row r="2" spans="1:11" ht="21" customHeight="1">
      <c r="A2" s="106" t="s">
        <v>30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63.75">
      <c r="A3" s="70">
        <v>1</v>
      </c>
      <c r="B3" s="70">
        <v>1</v>
      </c>
      <c r="C3" s="71" t="s">
        <v>31</v>
      </c>
      <c r="D3" s="71" t="s">
        <v>32</v>
      </c>
      <c r="E3" s="72" t="s">
        <v>33</v>
      </c>
      <c r="F3" s="72">
        <v>3</v>
      </c>
      <c r="G3" s="70">
        <v>3002.3</v>
      </c>
      <c r="H3" s="70">
        <v>9007</v>
      </c>
      <c r="I3" s="70" t="s">
        <v>57</v>
      </c>
      <c r="J3" s="70" t="s">
        <v>35</v>
      </c>
      <c r="K3" s="70">
        <v>85656</v>
      </c>
    </row>
    <row r="4" spans="1:11" outlineLevel="1">
      <c r="A4" s="73"/>
      <c r="B4" s="73"/>
      <c r="C4" s="74">
        <v>37560</v>
      </c>
      <c r="D4" s="75" t="s">
        <v>45</v>
      </c>
      <c r="E4" s="76" t="s">
        <v>46</v>
      </c>
      <c r="F4" s="76">
        <v>384.3</v>
      </c>
      <c r="G4" s="73">
        <v>16.91</v>
      </c>
      <c r="H4" s="73">
        <v>6498.51</v>
      </c>
      <c r="I4" s="73">
        <v>9.51</v>
      </c>
      <c r="J4" s="73"/>
      <c r="K4" s="73">
        <v>61800.83</v>
      </c>
    </row>
    <row r="5" spans="1:11" outlineLevel="1">
      <c r="A5" s="73"/>
      <c r="B5" s="73"/>
      <c r="C5" s="74">
        <v>37925</v>
      </c>
      <c r="D5" s="75" t="s">
        <v>47</v>
      </c>
      <c r="E5" s="76" t="s">
        <v>46</v>
      </c>
      <c r="F5" s="76">
        <v>164.7</v>
      </c>
      <c r="G5" s="73">
        <v>15.23</v>
      </c>
      <c r="H5" s="73">
        <v>2508.38</v>
      </c>
      <c r="I5" s="73">
        <v>9.51</v>
      </c>
      <c r="J5" s="73"/>
      <c r="K5" s="73">
        <v>23854.69</v>
      </c>
    </row>
    <row r="6" spans="1:11">
      <c r="A6" s="77"/>
      <c r="B6" s="77"/>
      <c r="C6" s="78"/>
      <c r="D6" s="78"/>
      <c r="E6" s="79"/>
      <c r="F6" s="79" t="s">
        <v>58</v>
      </c>
      <c r="G6" s="77"/>
      <c r="H6" s="77">
        <v>2986</v>
      </c>
      <c r="I6" s="77"/>
      <c r="J6" s="77"/>
      <c r="K6" s="77">
        <v>28395</v>
      </c>
    </row>
    <row r="7" spans="1:11">
      <c r="A7" s="77"/>
      <c r="B7" s="77"/>
      <c r="C7" s="78"/>
      <c r="D7" s="78"/>
      <c r="E7" s="79"/>
      <c r="F7" s="79" t="s">
        <v>59</v>
      </c>
      <c r="G7" s="77"/>
      <c r="H7" s="77"/>
      <c r="I7" s="77"/>
      <c r="J7" s="77"/>
      <c r="K7" s="77"/>
    </row>
    <row r="8" spans="1:11">
      <c r="A8" s="77"/>
      <c r="B8" s="77"/>
      <c r="C8" s="78"/>
      <c r="D8" s="78"/>
      <c r="E8" s="79"/>
      <c r="F8" s="79"/>
      <c r="G8" s="77"/>
      <c r="H8" s="77">
        <v>11993</v>
      </c>
      <c r="I8" s="77"/>
      <c r="J8" s="77"/>
      <c r="K8" s="77">
        <v>114051</v>
      </c>
    </row>
    <row r="9" spans="1:11" ht="76.5">
      <c r="A9" s="70">
        <v>2</v>
      </c>
      <c r="B9" s="70">
        <v>2</v>
      </c>
      <c r="C9" s="71" t="s">
        <v>31</v>
      </c>
      <c r="D9" s="71" t="s">
        <v>60</v>
      </c>
      <c r="E9" s="72" t="s">
        <v>33</v>
      </c>
      <c r="F9" s="72">
        <v>3</v>
      </c>
      <c r="G9" s="70">
        <v>4203.22</v>
      </c>
      <c r="H9" s="70">
        <v>12610</v>
      </c>
      <c r="I9" s="70" t="s">
        <v>57</v>
      </c>
      <c r="J9" s="70" t="s">
        <v>35</v>
      </c>
      <c r="K9" s="70">
        <v>119918</v>
      </c>
    </row>
    <row r="10" spans="1:11" outlineLevel="1">
      <c r="A10" s="73"/>
      <c r="B10" s="73"/>
      <c r="C10" s="74">
        <v>37560</v>
      </c>
      <c r="D10" s="75" t="s">
        <v>45</v>
      </c>
      <c r="E10" s="76" t="s">
        <v>46</v>
      </c>
      <c r="F10" s="76">
        <v>538.02</v>
      </c>
      <c r="G10" s="73">
        <v>16.91</v>
      </c>
      <c r="H10" s="73">
        <v>9097.92</v>
      </c>
      <c r="I10" s="73">
        <v>9.51</v>
      </c>
      <c r="J10" s="73"/>
      <c r="K10" s="73">
        <v>86521.22</v>
      </c>
    </row>
    <row r="11" spans="1:11" outlineLevel="1">
      <c r="A11" s="73"/>
      <c r="B11" s="73"/>
      <c r="C11" s="74">
        <v>37925</v>
      </c>
      <c r="D11" s="75" t="s">
        <v>47</v>
      </c>
      <c r="E11" s="76" t="s">
        <v>46</v>
      </c>
      <c r="F11" s="76">
        <v>230.58</v>
      </c>
      <c r="G11" s="73">
        <v>15.23</v>
      </c>
      <c r="H11" s="73">
        <v>3511.73</v>
      </c>
      <c r="I11" s="73">
        <v>9.51</v>
      </c>
      <c r="J11" s="73"/>
      <c r="K11" s="73">
        <v>33396.550000000003</v>
      </c>
    </row>
    <row r="12" spans="1:11">
      <c r="A12" s="77"/>
      <c r="B12" s="77"/>
      <c r="C12" s="78"/>
      <c r="D12" s="78"/>
      <c r="E12" s="79"/>
      <c r="F12" s="79" t="s">
        <v>58</v>
      </c>
      <c r="G12" s="77"/>
      <c r="H12" s="77">
        <v>4180</v>
      </c>
      <c r="I12" s="77"/>
      <c r="J12" s="77"/>
      <c r="K12" s="77">
        <v>39753</v>
      </c>
    </row>
    <row r="13" spans="1:11">
      <c r="A13" s="77"/>
      <c r="B13" s="77"/>
      <c r="C13" s="78"/>
      <c r="D13" s="78"/>
      <c r="E13" s="79"/>
      <c r="F13" s="79" t="s">
        <v>59</v>
      </c>
      <c r="G13" s="77"/>
      <c r="H13" s="77"/>
      <c r="I13" s="77"/>
      <c r="J13" s="77"/>
      <c r="K13" s="77"/>
    </row>
    <row r="14" spans="1:11">
      <c r="A14" s="77"/>
      <c r="B14" s="77"/>
      <c r="C14" s="78"/>
      <c r="D14" s="78"/>
      <c r="E14" s="79"/>
      <c r="F14" s="79"/>
      <c r="G14" s="77"/>
      <c r="H14" s="77">
        <v>16790</v>
      </c>
      <c r="I14" s="77"/>
      <c r="J14" s="77"/>
      <c r="K14" s="77">
        <v>159671</v>
      </c>
    </row>
    <row r="15" spans="1:11">
      <c r="A15" s="32"/>
      <c r="B15" s="32"/>
      <c r="C15" s="33"/>
      <c r="D15" s="33"/>
      <c r="E15" s="34"/>
      <c r="F15" s="34"/>
      <c r="G15" s="32"/>
      <c r="H15" s="32"/>
      <c r="I15" s="32"/>
      <c r="J15" s="32"/>
      <c r="K15" s="32"/>
    </row>
    <row r="16" spans="1:11">
      <c r="A16" s="32"/>
      <c r="B16" s="32"/>
      <c r="C16" s="33"/>
      <c r="D16" s="33"/>
      <c r="E16" s="34"/>
      <c r="F16" s="34"/>
      <c r="G16" s="32"/>
      <c r="H16" s="32"/>
      <c r="I16" s="32"/>
      <c r="J16" s="32"/>
      <c r="K16" s="32"/>
    </row>
  </sheetData>
  <mergeCells count="1">
    <mergeCell ref="A2:K2"/>
  </mergeCells>
  <phoneticPr fontId="9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РДЦ</vt:lpstr>
      <vt:lpstr>help</vt:lpstr>
      <vt:lpstr>РДЦ!Заголовки_для_печати</vt:lpstr>
      <vt:lpstr>РДЦ!Область_печати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snab</dc:creator>
  <cp:keywords>12.03.2008</cp:keywords>
  <cp:lastModifiedBy>snab</cp:lastModifiedBy>
  <cp:lastPrinted>2012-05-12T01:05:41Z</cp:lastPrinted>
  <dcterms:created xsi:type="dcterms:W3CDTF">2003-01-28T12:33:10Z</dcterms:created>
  <dcterms:modified xsi:type="dcterms:W3CDTF">2012-05-14T06:42:05Z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