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6" tabRatio="141"/>
  </bookViews>
  <sheets>
    <sheet name="Бани" sheetId="2" r:id="rId1"/>
  </sheets>
  <calcPr calcId="125725"/>
</workbook>
</file>

<file path=xl/calcChain.xml><?xml version="1.0" encoding="utf-8"?>
<calcChain xmlns="http://schemas.openxmlformats.org/spreadsheetml/2006/main">
  <c r="C11" i="2"/>
  <c r="D11"/>
  <c r="C10"/>
  <c r="D10"/>
  <c r="C4"/>
  <c r="D4"/>
  <c r="C5"/>
  <c r="D5"/>
  <c r="C6"/>
  <c r="D6"/>
  <c r="C7"/>
  <c r="D7"/>
  <c r="C8"/>
  <c r="D8"/>
  <c r="C9"/>
  <c r="D9"/>
  <c r="C3"/>
  <c r="D3"/>
  <c r="G12"/>
  <c r="H12"/>
  <c r="I12"/>
  <c r="J12"/>
  <c r="K12"/>
  <c r="L12"/>
  <c r="F12"/>
  <c r="E12"/>
  <c r="C12"/>
  <c r="D12"/>
  <c r="G14"/>
</calcChain>
</file>

<file path=xl/sharedStrings.xml><?xml version="1.0" encoding="utf-8"?>
<sst xmlns="http://schemas.openxmlformats.org/spreadsheetml/2006/main" count="24" uniqueCount="23">
  <si>
    <t>№ Сметы</t>
  </si>
  <si>
    <t>Наименование смет</t>
  </si>
  <si>
    <t>Сумма без НДС</t>
  </si>
  <si>
    <t>Сумма НДС</t>
  </si>
  <si>
    <t>Всего</t>
  </si>
  <si>
    <t>Фонд заработной платы основных рабочих</t>
  </si>
  <si>
    <t>Материалы</t>
  </si>
  <si>
    <t>Эксплуатация машин</t>
  </si>
  <si>
    <t>Накладные расходы от ФОТ</t>
  </si>
  <si>
    <t>Сметная прибыль от ФОТ</t>
  </si>
  <si>
    <t>Комерческое предложение</t>
  </si>
  <si>
    <t>Разница</t>
  </si>
  <si>
    <t>Затратная часть:</t>
  </si>
  <si>
    <t>Общестроительные работы</t>
  </si>
  <si>
    <t>Окна</t>
  </si>
  <si>
    <t>Двери</t>
  </si>
  <si>
    <t>Парное отделение</t>
  </si>
  <si>
    <t>Освещение</t>
  </si>
  <si>
    <t>Сантехнические работы</t>
  </si>
  <si>
    <t>Фойе</t>
  </si>
  <si>
    <t>Лестничная клетка</t>
  </si>
  <si>
    <t>Холл</t>
  </si>
  <si>
    <t>Смета</t>
  </si>
</sst>
</file>

<file path=xl/styles.xml><?xml version="1.0" encoding="utf-8"?>
<styleSheet xmlns="http://schemas.openxmlformats.org/spreadsheetml/2006/main">
  <numFmts count="1">
    <numFmt numFmtId="164" formatCode="#,##0.00\ [$руб.-419];[Red]\-#,##0.00\ [$руб.-419]"/>
  </numFmts>
  <fonts count="2"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0" fontId="0" fillId="0" borderId="1" xfId="0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2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 wrapText="1"/>
    </xf>
    <xf numFmtId="164" fontId="0" fillId="0" borderId="1" xfId="0" applyNumberFormat="1" applyFill="1" applyBorder="1"/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3" xfId="0" applyNumberFormat="1" applyFill="1" applyBorder="1"/>
    <xf numFmtId="164" fontId="0" fillId="0" borderId="3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/>
    </xf>
    <xf numFmtId="164" fontId="0" fillId="0" borderId="5" xfId="0" applyNumberForma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Fill="1"/>
    <xf numFmtId="164" fontId="1" fillId="0" borderId="4" xfId="0" applyNumberFormat="1" applyFont="1" applyFill="1" applyBorder="1"/>
    <xf numFmtId="0" fontId="0" fillId="0" borderId="7" xfId="0" applyFill="1" applyBorder="1" applyAlignment="1">
      <alignment horizontal="center"/>
    </xf>
    <xf numFmtId="164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/>
    <xf numFmtId="164" fontId="0" fillId="0" borderId="7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164" fontId="0" fillId="0" borderId="8" xfId="0" applyNumberFormat="1" applyFill="1" applyBorder="1"/>
    <xf numFmtId="164" fontId="0" fillId="0" borderId="8" xfId="0" applyNumberFormat="1" applyFill="1" applyBorder="1" applyAlignment="1">
      <alignment horizontal="center"/>
    </xf>
    <xf numFmtId="164" fontId="0" fillId="0" borderId="9" xfId="0" applyNumberFormat="1" applyFill="1" applyBorder="1"/>
    <xf numFmtId="0" fontId="0" fillId="0" borderId="10" xfId="0" applyFill="1" applyBorder="1" applyAlignment="1">
      <alignment horizontal="left" wrapText="1"/>
    </xf>
    <xf numFmtId="164" fontId="0" fillId="0" borderId="10" xfId="0" applyNumberFormat="1" applyFill="1" applyBorder="1"/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/>
    <xf numFmtId="0" fontId="1" fillId="0" borderId="2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164" fontId="1" fillId="0" borderId="0" xfId="0" applyNumberFormat="1" applyFont="1" applyFill="1"/>
    <xf numFmtId="164" fontId="0" fillId="0" borderId="2" xfId="0" applyNumberFormat="1" applyFont="1" applyFill="1" applyBorder="1" applyAlignment="1">
      <alignment wrapText="1"/>
    </xf>
    <xf numFmtId="0" fontId="0" fillId="0" borderId="12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2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zoomScale="90" zoomScaleNormal="90" workbookViewId="0">
      <selection activeCell="D28" sqref="D28"/>
    </sheetView>
  </sheetViews>
  <sheetFormatPr defaultColWidth="11.5546875" defaultRowHeight="16.5" customHeight="1"/>
  <cols>
    <col min="1" max="1" width="7.109375" style="1" customWidth="1"/>
    <col min="2" max="2" width="26.21875" style="37" customWidth="1"/>
    <col min="3" max="3" width="15.88671875" style="3" bestFit="1" customWidth="1"/>
    <col min="4" max="4" width="14.33203125" style="2" bestFit="1" customWidth="1"/>
    <col min="5" max="5" width="15.88671875" style="2" bestFit="1" customWidth="1"/>
    <col min="6" max="6" width="15.44140625" style="2" customWidth="1"/>
    <col min="7" max="7" width="16.21875" style="4" bestFit="1" customWidth="1"/>
    <col min="8" max="8" width="13.6640625" style="4" customWidth="1"/>
    <col min="9" max="9" width="18.6640625" style="6" hidden="1" customWidth="1"/>
    <col min="10" max="10" width="20.109375" style="6" hidden="1" customWidth="1"/>
    <col min="11" max="11" width="14.5546875" style="2" customWidth="1"/>
    <col min="12" max="12" width="15" style="2" customWidth="1"/>
    <col min="13" max="13" width="5.21875" style="2" customWidth="1"/>
    <col min="14" max="16384" width="11.5546875" style="2"/>
  </cols>
  <sheetData>
    <row r="1" spans="1:12" ht="38.4" customHeight="1" thickBot="1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53.4" thickBot="1">
      <c r="A2" s="14" t="s">
        <v>0</v>
      </c>
      <c r="B2" s="36" t="s">
        <v>1</v>
      </c>
      <c r="C2" s="14" t="s">
        <v>2</v>
      </c>
      <c r="D2" s="14" t="s">
        <v>3</v>
      </c>
      <c r="E2" s="14" t="s">
        <v>4</v>
      </c>
      <c r="F2" s="7" t="s">
        <v>5</v>
      </c>
      <c r="G2" s="39" t="s">
        <v>6</v>
      </c>
      <c r="H2" s="39" t="s">
        <v>7</v>
      </c>
      <c r="I2" s="8" t="s">
        <v>10</v>
      </c>
      <c r="J2" s="8" t="s">
        <v>11</v>
      </c>
      <c r="K2" s="7" t="s">
        <v>8</v>
      </c>
      <c r="L2" s="7" t="s">
        <v>9</v>
      </c>
    </row>
    <row r="3" spans="1:12" ht="13.2">
      <c r="A3" s="20">
        <v>1</v>
      </c>
      <c r="B3" s="25" t="s">
        <v>13</v>
      </c>
      <c r="C3" s="21">
        <f>F3+G3+H3+K3+L3</f>
        <v>1441734</v>
      </c>
      <c r="D3" s="22">
        <f>E3-C3</f>
        <v>259513</v>
      </c>
      <c r="E3" s="22">
        <v>1701247</v>
      </c>
      <c r="F3" s="22">
        <v>350311</v>
      </c>
      <c r="G3" s="22">
        <v>619137</v>
      </c>
      <c r="H3" s="22">
        <v>21152</v>
      </c>
      <c r="I3" s="23"/>
      <c r="J3" s="23"/>
      <c r="K3" s="22">
        <v>287967</v>
      </c>
      <c r="L3" s="22">
        <v>163167</v>
      </c>
    </row>
    <row r="4" spans="1:12" ht="13.2">
      <c r="A4" s="5">
        <v>2</v>
      </c>
      <c r="B4" s="25" t="s">
        <v>14</v>
      </c>
      <c r="C4" s="21">
        <f t="shared" ref="C4:C9" si="0">F4+G4+H4+K4+L4</f>
        <v>127434</v>
      </c>
      <c r="D4" s="22">
        <f t="shared" ref="D4:D11" si="1">E4-C4</f>
        <v>22938</v>
      </c>
      <c r="E4" s="9">
        <v>150372</v>
      </c>
      <c r="F4" s="9">
        <v>8597</v>
      </c>
      <c r="G4" s="9">
        <v>106744</v>
      </c>
      <c r="H4" s="9">
        <v>683</v>
      </c>
      <c r="I4" s="11"/>
      <c r="J4" s="10"/>
      <c r="K4" s="9">
        <v>7419</v>
      </c>
      <c r="L4" s="9">
        <v>3991</v>
      </c>
    </row>
    <row r="5" spans="1:12" ht="13.2">
      <c r="A5" s="5">
        <v>3</v>
      </c>
      <c r="B5" s="25" t="s">
        <v>15</v>
      </c>
      <c r="C5" s="21">
        <f t="shared" si="0"/>
        <v>135249</v>
      </c>
      <c r="D5" s="22">
        <f t="shared" si="1"/>
        <v>24345</v>
      </c>
      <c r="E5" s="9">
        <v>159594</v>
      </c>
      <c r="F5" s="9">
        <v>10045</v>
      </c>
      <c r="G5" s="9">
        <v>108904</v>
      </c>
      <c r="H5" s="9">
        <v>2618</v>
      </c>
      <c r="I5" s="11"/>
      <c r="J5" s="11"/>
      <c r="K5" s="9">
        <v>8752</v>
      </c>
      <c r="L5" s="9">
        <v>4930</v>
      </c>
    </row>
    <row r="6" spans="1:12" ht="13.2">
      <c r="A6" s="5">
        <v>4</v>
      </c>
      <c r="B6" s="25" t="s">
        <v>16</v>
      </c>
      <c r="C6" s="21">
        <f t="shared" si="0"/>
        <v>123785</v>
      </c>
      <c r="D6" s="22">
        <f t="shared" si="1"/>
        <v>22281</v>
      </c>
      <c r="E6" s="9">
        <v>146066</v>
      </c>
      <c r="F6" s="9">
        <v>28527</v>
      </c>
      <c r="G6" s="9">
        <v>53861</v>
      </c>
      <c r="H6" s="9">
        <v>4055</v>
      </c>
      <c r="I6" s="11"/>
      <c r="J6" s="11"/>
      <c r="K6" s="9">
        <v>23482</v>
      </c>
      <c r="L6" s="9">
        <v>13860</v>
      </c>
    </row>
    <row r="7" spans="1:12" ht="13.2">
      <c r="A7" s="5">
        <v>5</v>
      </c>
      <c r="B7" s="27" t="s">
        <v>17</v>
      </c>
      <c r="C7" s="21">
        <f t="shared" si="0"/>
        <v>141424</v>
      </c>
      <c r="D7" s="22">
        <f t="shared" si="1"/>
        <v>25456</v>
      </c>
      <c r="E7" s="12">
        <v>166880</v>
      </c>
      <c r="F7" s="12">
        <v>32770</v>
      </c>
      <c r="G7" s="12">
        <v>27177</v>
      </c>
      <c r="H7" s="12">
        <v>22024</v>
      </c>
      <c r="I7" s="13"/>
      <c r="J7" s="13"/>
      <c r="K7" s="12">
        <v>36721</v>
      </c>
      <c r="L7" s="12">
        <v>22732</v>
      </c>
    </row>
    <row r="8" spans="1:12" ht="13.2">
      <c r="A8" s="5">
        <v>6</v>
      </c>
      <c r="B8" s="32" t="s">
        <v>18</v>
      </c>
      <c r="C8" s="21">
        <f t="shared" si="0"/>
        <v>269162</v>
      </c>
      <c r="D8" s="22">
        <f t="shared" si="1"/>
        <v>48450</v>
      </c>
      <c r="E8" s="33">
        <v>317612</v>
      </c>
      <c r="F8" s="33">
        <v>58062</v>
      </c>
      <c r="G8" s="33">
        <v>129081</v>
      </c>
      <c r="H8" s="33">
        <v>3812</v>
      </c>
      <c r="I8" s="34"/>
      <c r="J8" s="34"/>
      <c r="K8" s="33">
        <v>50286</v>
      </c>
      <c r="L8" s="35">
        <v>27921</v>
      </c>
    </row>
    <row r="9" spans="1:12" ht="13.2">
      <c r="A9" s="5">
        <v>7</v>
      </c>
      <c r="B9" s="28" t="s">
        <v>19</v>
      </c>
      <c r="C9" s="21">
        <f t="shared" si="0"/>
        <v>369863</v>
      </c>
      <c r="D9" s="22">
        <f t="shared" si="1"/>
        <v>66574</v>
      </c>
      <c r="E9" s="29">
        <v>436437</v>
      </c>
      <c r="F9" s="29">
        <v>103901</v>
      </c>
      <c r="G9" s="29">
        <v>122532</v>
      </c>
      <c r="H9" s="29">
        <v>9340</v>
      </c>
      <c r="I9" s="30"/>
      <c r="J9" s="30"/>
      <c r="K9" s="29">
        <v>87222</v>
      </c>
      <c r="L9" s="31">
        <v>46868</v>
      </c>
    </row>
    <row r="10" spans="1:12" ht="13.2">
      <c r="A10" s="5">
        <v>8</v>
      </c>
      <c r="B10" s="28" t="s">
        <v>20</v>
      </c>
      <c r="C10" s="21">
        <f>F10+G10+H10+K10+L10</f>
        <v>70593</v>
      </c>
      <c r="D10" s="22">
        <f t="shared" si="1"/>
        <v>12708</v>
      </c>
      <c r="E10" s="16">
        <v>83301</v>
      </c>
      <c r="F10" s="16">
        <v>24809</v>
      </c>
      <c r="G10" s="16">
        <v>13603</v>
      </c>
      <c r="H10" s="16">
        <v>2604</v>
      </c>
      <c r="I10" s="24"/>
      <c r="J10" s="24"/>
      <c r="K10" s="16">
        <v>19559</v>
      </c>
      <c r="L10" s="16">
        <v>10018</v>
      </c>
    </row>
    <row r="11" spans="1:12" ht="13.8" thickBot="1">
      <c r="A11" s="5">
        <v>9</v>
      </c>
      <c r="B11" s="25" t="s">
        <v>21</v>
      </c>
      <c r="C11" s="21">
        <f>F11+G11+H11+K11+L11</f>
        <v>286856</v>
      </c>
      <c r="D11" s="9">
        <f t="shared" si="1"/>
        <v>51635</v>
      </c>
      <c r="E11" s="9">
        <v>338491</v>
      </c>
      <c r="F11" s="9">
        <v>88257</v>
      </c>
      <c r="G11" s="9">
        <v>79374</v>
      </c>
      <c r="H11" s="9">
        <v>4360</v>
      </c>
      <c r="I11" s="11"/>
      <c r="J11" s="11"/>
      <c r="K11" s="9">
        <v>72133</v>
      </c>
      <c r="L11" s="9">
        <v>42732</v>
      </c>
    </row>
    <row r="12" spans="1:12" ht="13.8" thickBot="1">
      <c r="A12" s="17"/>
      <c r="B12" s="26" t="s">
        <v>4</v>
      </c>
      <c r="C12" s="15">
        <f t="shared" ref="C12:L12" si="2">SUM(C3:C11)</f>
        <v>2966100</v>
      </c>
      <c r="D12" s="15">
        <f t="shared" si="2"/>
        <v>533900</v>
      </c>
      <c r="E12" s="15">
        <f t="shared" si="2"/>
        <v>3500000</v>
      </c>
      <c r="F12" s="19">
        <f t="shared" si="2"/>
        <v>705279</v>
      </c>
      <c r="G12" s="19">
        <f t="shared" si="2"/>
        <v>1260413</v>
      </c>
      <c r="H12" s="19">
        <f t="shared" si="2"/>
        <v>70648</v>
      </c>
      <c r="I12" s="19">
        <f t="shared" si="2"/>
        <v>0</v>
      </c>
      <c r="J12" s="19">
        <f t="shared" si="2"/>
        <v>0</v>
      </c>
      <c r="K12" s="19">
        <f t="shared" si="2"/>
        <v>593541</v>
      </c>
      <c r="L12" s="19">
        <f t="shared" si="2"/>
        <v>336219</v>
      </c>
    </row>
    <row r="13" spans="1:12" ht="13.2"/>
    <row r="14" spans="1:12" ht="13.2">
      <c r="F14" s="18" t="s">
        <v>12</v>
      </c>
      <c r="G14" s="38">
        <f>F12+G12+H12</f>
        <v>2036340</v>
      </c>
    </row>
    <row r="15" spans="1:12" ht="13.2"/>
    <row r="16" spans="1:12" ht="13.2"/>
    <row r="17" spans="1:12" ht="13.2"/>
    <row r="18" spans="1:12" ht="13.2"/>
    <row r="19" spans="1:12" ht="13.2"/>
    <row r="20" spans="1:12" ht="13.2"/>
    <row r="21" spans="1:12" ht="13.2"/>
    <row r="22" spans="1:12" ht="13.2"/>
    <row r="23" spans="1:12" ht="13.2"/>
    <row r="24" spans="1:12" ht="13.2"/>
    <row r="25" spans="1:12" ht="13.2"/>
    <row r="26" spans="1:12" ht="13.2"/>
    <row r="27" spans="1:12" s="18" customFormat="1" ht="16.5" customHeight="1">
      <c r="A27" s="1"/>
      <c r="B27" s="37"/>
      <c r="C27" s="3"/>
      <c r="D27" s="2"/>
      <c r="E27" s="2"/>
      <c r="F27" s="2"/>
      <c r="G27" s="4"/>
      <c r="H27" s="4"/>
      <c r="I27" s="6"/>
      <c r="J27" s="6"/>
      <c r="K27" s="2"/>
      <c r="L27" s="2"/>
    </row>
  </sheetData>
  <sheetProtection selectLockedCells="1" selectUnlockedCells="1"/>
  <mergeCells count="1">
    <mergeCell ref="A1:L1"/>
  </mergeCells>
  <pageMargins left="0.78740157480314965" right="0.78740157480314965" top="1.0236220472440944" bottom="1.0236220472440944" header="0.78740157480314965" footer="0.78740157480314965"/>
  <pageSetup paperSize="9" scale="85" fitToHeight="3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2012-03-21T06:45:18Z</cp:lastPrinted>
  <dcterms:created xsi:type="dcterms:W3CDTF">2012-03-23T09:36:47Z</dcterms:created>
  <dcterms:modified xsi:type="dcterms:W3CDTF">2012-03-23T09:36:47Z</dcterms:modified>
</cp:coreProperties>
</file>