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15480" windowHeight="7425" tabRatio="264"/>
  </bookViews>
  <sheets>
    <sheet name="Форма 2П" sheetId="1" r:id="rId1"/>
  </sheets>
  <calcPr calcId="145621"/>
</workbook>
</file>

<file path=xl/calcChain.xml><?xml version="1.0" encoding="utf-8"?>
<calcChain xmlns="http://schemas.openxmlformats.org/spreadsheetml/2006/main">
  <c r="E17" i="1" l="1"/>
  <c r="E16" i="1"/>
  <c r="E18" i="1" s="1"/>
  <c r="E19" i="1" l="1"/>
  <c r="E20" i="1" s="1"/>
</calcChain>
</file>

<file path=xl/sharedStrings.xml><?xml version="1.0" encoding="utf-8"?>
<sst xmlns="http://schemas.openxmlformats.org/spreadsheetml/2006/main" count="29" uniqueCount="29">
  <si>
    <t>на проектные (изыскательские) работы</t>
  </si>
  <si>
    <t>Наименование организации заказчика</t>
  </si>
  <si>
    <t>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</si>
  <si>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</si>
  <si>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</si>
  <si>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 xml:space="preserve">Расчет стоимости: (a+bx)*Ki, или (объем строительно-монтажных работ) * проц./100 или количество x цена </t>
  </si>
  <si>
    <t>Наименование предприятия, здания, сооружения, стадии проектирования, этапа, вида проектных или изыскательских работ</t>
  </si>
  <si>
    <t>Стоимость, руб.</t>
  </si>
  <si>
    <t xml:space="preserve">форма №2П
Приложение   № 1 от 01.08.2013 </t>
  </si>
  <si>
    <t>Смета №1</t>
  </si>
  <si>
    <t>Итого по смете:</t>
  </si>
  <si>
    <t>НДС</t>
  </si>
  <si>
    <t>Всего по смете:</t>
  </si>
  <si>
    <t>Всего по смете (руб.):</t>
  </si>
  <si>
    <t>Составил:</t>
  </si>
  <si>
    <t>Проверил:</t>
  </si>
  <si>
    <t>Парки, сады, скверы, бульвары площадью до 1 га</t>
  </si>
  <si>
    <t xml:space="preserve">Территориальное планирование и планировка территорий. 2010 г. Раздел 2, Таблица 5. Парки, сады, скверы, бульвары. Санитарно-защитные зоны (архитектурно-планировочные решения, озеленение) п.1
A=18,92 тыс.руб; B=5,06 тыс.руб;
Осн. показ. Х=0,8685(га) 
Количество = 1
Коэфф.перехода в тек.цены:
Ктек = 3,99
Стадия: Проектная и рабочая документация 
Кст = 1
Коэффициенты:
K1  = 1.08 (Ценообразующий)
</t>
  </si>
  <si>
    <t xml:space="preserve">(А + B * Xзад) * Количество * Кст * Ктек * K2 * K3 * (1 + дроб.ч. K1)
(18,92 тыс.руб + 5,06 тыс.руб * 0,8685) * 1 * 1 * 3,99 * 1.08
</t>
  </si>
  <si>
    <t>Благоустройство участка расположенного по адресу: Иркутская область, Чунский район, р.п. Чунский, ул. Фрунзе, уч. 8/1</t>
  </si>
  <si>
    <t>МКУ "Администрация Чунского муниципального образования".</t>
  </si>
  <si>
    <t>Наружное освещение длиной от 250 до 1000 п.м.</t>
  </si>
  <si>
    <t xml:space="preserve">(А + B * Xзад) * Количество * Кст * Ктек * K1
(25,97 тыс.руб + 0.0063 тыс.руб * 332) * 1 * 1 * 3,99 * 1.08 
</t>
  </si>
  <si>
    <t>Коммунальные инженерные сети и сооружения, 2012 г. Раздел 3.  Таблица 2. Наружное освещение улиц, магистралей, проездов, площадей, парков, скверов, бульваров, жилых дворовых территорий, кладбищ, территорий школ, детских садов, яслей-садов, поликлиник и больниц п.3
A=25,97 тыс.руб; B=0.0063 тыс.руб;
Осн. показ. Х=332(п.м.) 
Количество = 1
Коэфф.перехода в тек.цены:
Ктек = 3,99
Стадия: Проектная и рабочая документация 
Кст = 1
Коэффициенты:
K1 = 1.08 (районный) (Ценообразующий)</t>
  </si>
  <si>
    <t>18% от п. 3</t>
  </si>
  <si>
    <t>Сумма от п. 3,4</t>
  </si>
  <si>
    <t>261 240,63 (Двести шестьдесят одна тысяча двести сорок рублей, 63 копейки)</t>
  </si>
  <si>
    <t xml:space="preserve">  __________________________</t>
  </si>
  <si>
    <t>Перепелкина О.О. 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</si>
</sst>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u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6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36">
    <xf numFmtId="0" fontId="0" fillId="0" borderId="0" xfId="0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vertical="top"/>
    </xf>
    <xf numFmtId="0" fontId="0" fillId="0" borderId="10" xfId="0" applyNumberFormat="1" applyFont="1" applyBorder="1" applyAlignment="1">
      <alignment horizontal="center" wrapText="1"/>
    </xf>
    <xf numFmtId="0" fontId="22" fillId="0" borderId="10" xfId="0" applyNumberFormat="1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0" fillId="0" borderId="0" xfId="0" applyNumberFormat="1" applyFont="1" applyAlignment="1"/>
    <xf numFmtId="0" fontId="24" fillId="0" borderId="0" xfId="0" applyNumberFormat="1" applyFont="1" applyBorder="1" applyAlignment="1">
      <alignment horizontal="right" vertical="top"/>
    </xf>
    <xf numFmtId="0" fontId="0" fillId="0" borderId="0" xfId="0" applyNumberFormat="1" applyFont="1" applyAlignment="1">
      <alignment horizontal="left"/>
    </xf>
    <xf numFmtId="0" fontId="0" fillId="0" borderId="11" xfId="0" applyNumberFormat="1" applyFont="1" applyBorder="1" applyAlignment="1">
      <alignment horizontal="right" vertical="top" wrapText="1"/>
    </xf>
    <xf numFmtId="0" fontId="0" fillId="0" borderId="11" xfId="0" applyNumberFormat="1" applyFont="1" applyBorder="1" applyAlignment="1">
      <alignment horizontal="left" vertical="top" wrapText="1"/>
    </xf>
    <xf numFmtId="4" fontId="0" fillId="0" borderId="11" xfId="0" applyNumberFormat="1" applyFont="1" applyBorder="1" applyAlignment="1">
      <alignment horizontal="right" vertical="top" wrapText="1"/>
    </xf>
    <xf numFmtId="0" fontId="18" fillId="0" borderId="11" xfId="0" applyNumberFormat="1" applyFont="1" applyBorder="1" applyAlignment="1">
      <alignment horizontal="left" vertical="top" wrapText="1"/>
    </xf>
    <xf numFmtId="4" fontId="18" fillId="0" borderId="11" xfId="0" applyNumberFormat="1" applyFont="1" applyBorder="1" applyAlignment="1">
      <alignment horizontal="right" vertical="top" wrapText="1"/>
    </xf>
    <xf numFmtId="0" fontId="23" fillId="0" borderId="0" xfId="0" applyNumberFormat="1" applyFont="1"/>
    <xf numFmtId="0" fontId="0" fillId="0" borderId="13" xfId="0" applyNumberFormat="1" applyFont="1" applyBorder="1" applyAlignment="1">
      <alignment horizontal="right" vertical="top" wrapText="1"/>
    </xf>
    <xf numFmtId="0" fontId="0" fillId="0" borderId="13" xfId="0" applyNumberFormat="1" applyFont="1" applyBorder="1" applyAlignment="1">
      <alignment horizontal="left" vertical="top" wrapText="1"/>
    </xf>
    <xf numFmtId="4" fontId="0" fillId="0" borderId="13" xfId="0" applyNumberFormat="1" applyFont="1" applyBorder="1" applyAlignment="1">
      <alignment horizontal="right" vertical="top" wrapText="1"/>
    </xf>
    <xf numFmtId="0" fontId="0" fillId="0" borderId="12" xfId="0" applyNumberFormat="1" applyFont="1" applyBorder="1" applyAlignment="1">
      <alignment horizontal="right" vertical="top" wrapText="1"/>
    </xf>
    <xf numFmtId="0" fontId="0" fillId="0" borderId="12" xfId="0" applyNumberFormat="1" applyFont="1" applyBorder="1" applyAlignment="1">
      <alignment horizontal="left" vertical="top" wrapText="1"/>
    </xf>
    <xf numFmtId="4" fontId="0" fillId="0" borderId="12" xfId="0" applyNumberFormat="1" applyFont="1" applyBorder="1" applyAlignment="1">
      <alignment horizontal="right" vertical="top" wrapText="1"/>
    </xf>
    <xf numFmtId="0" fontId="20" fillId="0" borderId="0" xfId="0" applyNumberFormat="1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center" vertical="top" wrapText="1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top" wrapText="1"/>
    </xf>
    <xf numFmtId="0" fontId="21" fillId="0" borderId="0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top" wrapText="1"/>
    </xf>
    <xf numFmtId="0" fontId="23" fillId="0" borderId="0" xfId="0" applyNumberFormat="1" applyFont="1" applyAlignment="1">
      <alignment wrapText="1"/>
    </xf>
    <xf numFmtId="0" fontId="25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top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36"/>
  <sheetViews>
    <sheetView tabSelected="1" topLeftCell="A18" workbookViewId="0">
      <selection activeCell="C25" sqref="C25"/>
    </sheetView>
  </sheetViews>
  <sheetFormatPr defaultColWidth="11.5703125" defaultRowHeight="12.75" x14ac:dyDescent="0.2"/>
  <cols>
    <col min="1" max="1" width="3.7109375" style="1" customWidth="1"/>
    <col min="2" max="2" width="49.42578125" style="1" customWidth="1"/>
    <col min="3" max="3" width="54.42578125" style="1" customWidth="1"/>
    <col min="4" max="4" width="14.5703125" style="1" customWidth="1"/>
    <col min="5" max="5" width="17.7109375" style="1" customWidth="1"/>
    <col min="6" max="6" width="19.7109375" style="3" customWidth="1"/>
    <col min="7" max="16384" width="11.5703125" style="3"/>
  </cols>
  <sheetData>
    <row r="1" spans="1:5" ht="28.5" customHeight="1" x14ac:dyDescent="0.2">
      <c r="A1" s="33"/>
      <c r="B1" s="33"/>
      <c r="C1" s="24" t="s">
        <v>8</v>
      </c>
      <c r="D1" s="24"/>
      <c r="E1" s="24"/>
    </row>
    <row r="2" spans="1:5" s="9" customFormat="1" x14ac:dyDescent="0.2">
      <c r="A2" s="11"/>
      <c r="C2" s="10"/>
      <c r="D2" s="10"/>
      <c r="E2" s="10"/>
    </row>
    <row r="3" spans="1:5" s="9" customFormat="1" x14ac:dyDescent="0.2">
      <c r="A3" s="11"/>
      <c r="C3" s="10"/>
      <c r="D3" s="10"/>
      <c r="E3" s="10"/>
    </row>
    <row r="4" spans="1:5" x14ac:dyDescent="0.2">
      <c r="B4" s="25" t="s">
        <v>9</v>
      </c>
      <c r="C4" s="25"/>
      <c r="D4" s="25"/>
    </row>
    <row r="5" spans="1:5" x14ac:dyDescent="0.2">
      <c r="B5" s="26" t="s">
        <v>0</v>
      </c>
      <c r="C5" s="27"/>
      <c r="D5" s="27"/>
    </row>
    <row r="6" spans="1:5" x14ac:dyDescent="0.2">
      <c r="C6" s="4"/>
    </row>
    <row r="7" spans="1:5" ht="27" customHeight="1" x14ac:dyDescent="0.2">
      <c r="A7" s="30" t="s">
        <v>6</v>
      </c>
      <c r="B7" s="31"/>
      <c r="C7" s="29" t="s">
        <v>19</v>
      </c>
      <c r="D7" s="29"/>
      <c r="E7" s="29"/>
    </row>
    <row r="8" spans="1:5" ht="14.25" customHeight="1" x14ac:dyDescent="0.2">
      <c r="A8" s="31"/>
      <c r="B8" s="31"/>
      <c r="C8" s="29"/>
      <c r="D8" s="29"/>
      <c r="E8" s="29"/>
    </row>
    <row r="11" spans="1:5" ht="27.75" customHeight="1" x14ac:dyDescent="0.2">
      <c r="A11" s="28" t="s">
        <v>1</v>
      </c>
      <c r="B11" s="28"/>
      <c r="C11" s="29" t="s">
        <v>20</v>
      </c>
      <c r="D11" s="29"/>
      <c r="E11" s="29"/>
    </row>
    <row r="12" spans="1:5" ht="12" customHeight="1" x14ac:dyDescent="0.2">
      <c r="A12" s="2"/>
      <c r="B12" s="2"/>
      <c r="C12" s="5"/>
      <c r="D12" s="2"/>
      <c r="E12" s="2"/>
    </row>
    <row r="13" spans="1:5" hidden="1" x14ac:dyDescent="0.2"/>
    <row r="14" spans="1:5" ht="90" customHeight="1" x14ac:dyDescent="0.2">
      <c r="A14" s="7" t="s">
        <v>2</v>
      </c>
      <c r="B14" s="7" t="s">
        <v>3</v>
      </c>
      <c r="C14" s="7" t="s">
        <v>4</v>
      </c>
      <c r="D14" s="8" t="s">
        <v>5</v>
      </c>
      <c r="E14" s="7" t="s">
        <v>7</v>
      </c>
    </row>
    <row r="15" spans="1:5" x14ac:dyDescent="0.2">
      <c r="A15" s="6">
        <v>1</v>
      </c>
      <c r="B15" s="6">
        <v>2</v>
      </c>
      <c r="C15" s="6">
        <v>3</v>
      </c>
      <c r="D15" s="6">
        <v>4</v>
      </c>
      <c r="E15" s="6">
        <v>5</v>
      </c>
    </row>
    <row r="16" spans="1:5" ht="168.75" customHeight="1" x14ac:dyDescent="0.2">
      <c r="A16" s="18">
        <v>1</v>
      </c>
      <c r="B16" s="19" t="s">
        <v>16</v>
      </c>
      <c r="C16" s="19" t="s">
        <v>17</v>
      </c>
      <c r="D16" s="19" t="s">
        <v>18</v>
      </c>
      <c r="E16" s="20">
        <f>((18.92  + 5.06 * 0.8685) * 1 * 1 * 3.99 * 1.08) * 1000</f>
        <v>100467.31741200002</v>
      </c>
    </row>
    <row r="17" spans="1:5" ht="197.25" customHeight="1" x14ac:dyDescent="0.2">
      <c r="A17" s="21">
        <v>2</v>
      </c>
      <c r="B17" s="22" t="s">
        <v>21</v>
      </c>
      <c r="C17" s="22" t="s">
        <v>23</v>
      </c>
      <c r="D17" s="22" t="s">
        <v>22</v>
      </c>
      <c r="E17" s="23">
        <f>((25.97  + 0.0063  * 332) * 1 * 1 * 3.99 * 1.08 * 100%) * 1000</f>
        <v>120923.04672</v>
      </c>
    </row>
    <row r="18" spans="1:5" ht="15" customHeight="1" x14ac:dyDescent="0.2">
      <c r="A18" s="12">
        <v>3</v>
      </c>
      <c r="B18" s="13" t="s">
        <v>10</v>
      </c>
      <c r="C18" s="13"/>
      <c r="D18" s="13"/>
      <c r="E18" s="14">
        <f>E16+E17</f>
        <v>221390.36413200002</v>
      </c>
    </row>
    <row r="19" spans="1:5" ht="15" customHeight="1" x14ac:dyDescent="0.2">
      <c r="A19" s="12">
        <v>4</v>
      </c>
      <c r="B19" s="13" t="s">
        <v>11</v>
      </c>
      <c r="C19" s="13"/>
      <c r="D19" s="13" t="s">
        <v>24</v>
      </c>
      <c r="E19" s="14">
        <f>E18*18%</f>
        <v>39850.265543760004</v>
      </c>
    </row>
    <row r="20" spans="1:5" ht="15" customHeight="1" x14ac:dyDescent="0.2">
      <c r="A20" s="12"/>
      <c r="B20" s="15" t="s">
        <v>12</v>
      </c>
      <c r="C20" s="13"/>
      <c r="D20" s="13" t="s">
        <v>25</v>
      </c>
      <c r="E20" s="16">
        <f>E18+E19</f>
        <v>261240.62967576002</v>
      </c>
    </row>
    <row r="24" spans="1:5" ht="24.95" customHeight="1" x14ac:dyDescent="0.2">
      <c r="A24" s="35" t="s">
        <v>13</v>
      </c>
      <c r="B24" s="35"/>
      <c r="C24" s="35" t="s">
        <v>26</v>
      </c>
      <c r="D24" s="35"/>
      <c r="E24" s="35"/>
    </row>
    <row r="27" spans="1:5" x14ac:dyDescent="0.2">
      <c r="A27" s="34" t="s">
        <v>14</v>
      </c>
      <c r="B27" s="34"/>
      <c r="C27" s="34"/>
      <c r="D27" s="34"/>
      <c r="E27" s="34"/>
    </row>
    <row r="28" spans="1:5" ht="0.75" customHeight="1" x14ac:dyDescent="0.2">
      <c r="A28" s="34"/>
      <c r="B28" s="34"/>
      <c r="C28" s="34"/>
      <c r="D28" s="34"/>
      <c r="E28" s="34"/>
    </row>
    <row r="29" spans="1:5" x14ac:dyDescent="0.2">
      <c r="A29" s="32" t="s">
        <v>28</v>
      </c>
      <c r="B29" s="32"/>
      <c r="C29" s="32"/>
      <c r="D29" s="32"/>
      <c r="E29" s="32"/>
    </row>
    <row r="30" spans="1:5" s="17" customFormat="1" ht="11.25" x14ac:dyDescent="0.2">
      <c r="A30" s="32"/>
      <c r="B30" s="32"/>
      <c r="C30" s="32"/>
      <c r="D30" s="32"/>
      <c r="E30" s="32"/>
    </row>
    <row r="31" spans="1:5" hidden="1" x14ac:dyDescent="0.2"/>
    <row r="32" spans="1:5" hidden="1" x14ac:dyDescent="0.2"/>
    <row r="33" spans="1:5" x14ac:dyDescent="0.2">
      <c r="A33" s="34" t="s">
        <v>15</v>
      </c>
      <c r="B33" s="34"/>
      <c r="C33" s="34"/>
      <c r="D33" s="34"/>
      <c r="E33" s="34"/>
    </row>
    <row r="34" spans="1:5" ht="0.75" customHeight="1" x14ac:dyDescent="0.2">
      <c r="A34" s="34"/>
      <c r="B34" s="34"/>
      <c r="C34" s="34"/>
      <c r="D34" s="34"/>
      <c r="E34" s="34"/>
    </row>
    <row r="35" spans="1:5" x14ac:dyDescent="0.2">
      <c r="A35" s="32" t="s">
        <v>27</v>
      </c>
      <c r="B35" s="32"/>
      <c r="C35" s="32"/>
      <c r="D35" s="32"/>
      <c r="E35" s="32"/>
    </row>
    <row r="36" spans="1:5" s="17" customFormat="1" ht="11.25" x14ac:dyDescent="0.2">
      <c r="A36" s="32"/>
      <c r="B36" s="32"/>
      <c r="C36" s="32"/>
      <c r="D36" s="32"/>
      <c r="E36" s="32"/>
    </row>
  </sheetData>
  <mergeCells count="18">
    <mergeCell ref="A35:E35"/>
    <mergeCell ref="A36:E36"/>
    <mergeCell ref="A1:B1"/>
    <mergeCell ref="A27:E27"/>
    <mergeCell ref="A28:E28"/>
    <mergeCell ref="A29:E29"/>
    <mergeCell ref="A30:E30"/>
    <mergeCell ref="A33:E33"/>
    <mergeCell ref="A34:E34"/>
    <mergeCell ref="A24:B24"/>
    <mergeCell ref="C24:E24"/>
    <mergeCell ref="C1:E1"/>
    <mergeCell ref="B4:D4"/>
    <mergeCell ref="B5:D5"/>
    <mergeCell ref="A11:B11"/>
    <mergeCell ref="C11:E11"/>
    <mergeCell ref="A7:B8"/>
    <mergeCell ref="C7:E8"/>
  </mergeCells>
  <phoneticPr fontId="0" type="noConversion"/>
  <pageMargins left="0.39370078740157477" right="0.39370078740157477" top="0.75" bottom="0.75" header="0.3" footer="0.3"/>
  <pageSetup paperSize="9" orientation="portrait" useFirstPageNumber="1" horizontalDpi="300" verticalDpi="300" r:id="rId1"/>
  <headerFooter alignWithMargins="0"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ГИП</dc:creator>
  <cp:lastModifiedBy>User</cp:lastModifiedBy>
  <cp:lastPrinted>2014-09-10T08:32:53Z</cp:lastPrinted>
  <dcterms:created xsi:type="dcterms:W3CDTF">2009-10-12T11:06:46Z</dcterms:created>
  <dcterms:modified xsi:type="dcterms:W3CDTF">2018-03-06T09:04:05Z</dcterms:modified>
</cp:coreProperties>
</file>