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745" yWindow="30" windowWidth="18210" windowHeight="12120"/>
  </bookViews>
  <sheets>
    <sheet name="1" sheetId="1" r:id="rId1"/>
  </sheets>
  <definedNames>
    <definedName name="_xlnm.Print_Area" localSheetId="0">'1'!$A$1:$G$72</definedName>
  </definedNames>
  <calcPr calcId="124519" refMode="R1C1"/>
</workbook>
</file>

<file path=xl/calcChain.xml><?xml version="1.0" encoding="utf-8"?>
<calcChain xmlns="http://schemas.openxmlformats.org/spreadsheetml/2006/main">
  <c r="G54" i="1"/>
  <c r="G30"/>
  <c r="G7"/>
  <c r="G51"/>
  <c r="G26"/>
  <c r="G25"/>
  <c r="G10"/>
  <c r="G11"/>
  <c r="G12"/>
  <c r="G13"/>
  <c r="G14"/>
  <c r="G15"/>
  <c r="G16"/>
  <c r="G17"/>
  <c r="G18"/>
  <c r="G19"/>
  <c r="G20"/>
  <c r="G21"/>
  <c r="G22"/>
  <c r="G23"/>
  <c r="G24"/>
  <c r="G27"/>
  <c r="G28"/>
  <c r="G63"/>
  <c r="G45"/>
  <c r="G62"/>
  <c r="G61"/>
  <c r="G60"/>
  <c r="G59"/>
  <c r="G40"/>
  <c r="G44"/>
  <c r="G42"/>
  <c r="G58"/>
  <c r="G52"/>
  <c r="G53"/>
  <c r="G55"/>
  <c r="G56"/>
  <c r="G57"/>
  <c r="G64"/>
  <c r="G4"/>
  <c r="G5"/>
  <c r="G6"/>
  <c r="G8"/>
  <c r="G9"/>
  <c r="G29"/>
  <c r="G31"/>
  <c r="G32"/>
  <c r="G33"/>
  <c r="G34"/>
  <c r="G35"/>
  <c r="G36"/>
  <c r="G37"/>
  <c r="G38"/>
  <c r="G39"/>
  <c r="G41"/>
  <c r="G43"/>
  <c r="G46"/>
  <c r="G65" l="1"/>
  <c r="G69" s="1"/>
  <c r="G47"/>
  <c r="G68" l="1"/>
  <c r="G67"/>
  <c r="G70" l="1"/>
  <c r="G72" s="1"/>
</calcChain>
</file>

<file path=xl/sharedStrings.xml><?xml version="1.0" encoding="utf-8"?>
<sst xmlns="http://schemas.openxmlformats.org/spreadsheetml/2006/main" count="212" uniqueCount="119">
  <si>
    <t>Модель</t>
  </si>
  <si>
    <t>Описание</t>
  </si>
  <si>
    <t>Кол-во</t>
  </si>
  <si>
    <t>Ед.</t>
  </si>
  <si>
    <t>Цена за шт.</t>
  </si>
  <si>
    <t>Цена</t>
  </si>
  <si>
    <t>шт.</t>
  </si>
  <si>
    <t>HAGER</t>
  </si>
  <si>
    <t xml:space="preserve">Итого </t>
  </si>
  <si>
    <t>MC325A</t>
  </si>
  <si>
    <t>Автоматический выключатель 3P 6kA C-25A 3M</t>
  </si>
  <si>
    <t>Коммерческое предложение</t>
  </si>
  <si>
    <t>по оборудованию и материалам для электромонтажных работ.</t>
  </si>
  <si>
    <t>Ступенчатый распределительный блок</t>
  </si>
  <si>
    <t>Бренд</t>
  </si>
  <si>
    <t>Автоматический выключатель 3P 6kA C-16A 3M</t>
  </si>
  <si>
    <t>MC316A</t>
  </si>
  <si>
    <t>KZN023</t>
  </si>
  <si>
    <t>Концевые крышки</t>
  </si>
  <si>
    <t>KZ059</t>
  </si>
  <si>
    <t>Колпачок для защиты от прикосновения</t>
  </si>
  <si>
    <t>KF82A</t>
  </si>
  <si>
    <t>Клемма штырьковая</t>
  </si>
  <si>
    <t>Кабели,наконечники.</t>
  </si>
  <si>
    <t>ADA966D</t>
  </si>
  <si>
    <t>Дифф. авт. выкл.  1P+N 6kA C-16A 30mA A</t>
  </si>
  <si>
    <t>ACA916D</t>
  </si>
  <si>
    <t>Дифф. авт. выкл.  1P+N 6kA B-16A 10mA A</t>
  </si>
  <si>
    <t>MC110A</t>
  </si>
  <si>
    <t>Автоматический выключатель 1P 6kA C-10A 1M</t>
  </si>
  <si>
    <t>EPN501</t>
  </si>
  <si>
    <t>Импульсное реле, 1н.о., АС1 16А, Uупр.=48В АС 24В DC</t>
  </si>
  <si>
    <t>KDN463A</t>
  </si>
  <si>
    <t>Вильчатая шинка 4P 10мм²  12M</t>
  </si>
  <si>
    <t>KDN363A</t>
  </si>
  <si>
    <t>Вильчатая шинка 3P 10мм²  12M</t>
  </si>
  <si>
    <t>KB163A</t>
  </si>
  <si>
    <t>Гребенчатая шинка,1-полюсная,10мм²,12M</t>
  </si>
  <si>
    <t>FZ794</t>
  </si>
  <si>
    <t>Карман для схем пластиковый 230x310 мм</t>
  </si>
  <si>
    <t>S35S</t>
  </si>
  <si>
    <t>Полоса-заглушка RAL 9010,штампованная, 219 мм.</t>
  </si>
  <si>
    <t>UZ005</t>
  </si>
  <si>
    <t>Маркировочная табличка</t>
  </si>
  <si>
    <t>Комплектующие для щита</t>
  </si>
  <si>
    <t xml:space="preserve"> Электромонтажные работы</t>
  </si>
  <si>
    <t>Наименование</t>
  </si>
  <si>
    <t>кол.</t>
  </si>
  <si>
    <t>Установка однополюсного автомата на DIN-рейку до 63 А</t>
  </si>
  <si>
    <t>Установка трехполюсного автомата на DIN-рейку до 63 А</t>
  </si>
  <si>
    <t>Установка двухполюсного дифф. автомата до 40 А</t>
  </si>
  <si>
    <t>Итого по оборудованию и работам</t>
  </si>
  <si>
    <t>Блок питания 24в din</t>
  </si>
  <si>
    <t>Стоимость</t>
  </si>
  <si>
    <t>Установка модульного реле</t>
  </si>
  <si>
    <t>Установка модульного трансформатора</t>
  </si>
  <si>
    <t>м.</t>
  </si>
  <si>
    <t>Brady</t>
  </si>
  <si>
    <t>Картридж для термотрансферной печати</t>
  </si>
  <si>
    <t>PAL-750-499</t>
  </si>
  <si>
    <t xml:space="preserve">Транспортные расходы </t>
  </si>
  <si>
    <t xml:space="preserve">Монтаж кабеля </t>
  </si>
  <si>
    <t>Севкабель</t>
  </si>
  <si>
    <t>KJ02C</t>
  </si>
  <si>
    <t>Распределительный блок для оголённых кабелей</t>
  </si>
  <si>
    <t>Маркировка проводов</t>
  </si>
  <si>
    <t>Установка комплектующих щита</t>
  </si>
  <si>
    <t>Установка клемм фаз</t>
  </si>
  <si>
    <t>Установка распределительных блоков для оголённых кабелей</t>
  </si>
  <si>
    <t xml:space="preserve">Пусконаладочные работы </t>
  </si>
  <si>
    <t xml:space="preserve">Накладные расходы </t>
  </si>
  <si>
    <t>Кабель  с ПВХ-изоляцией</t>
  </si>
  <si>
    <t>NYM 5*6</t>
  </si>
  <si>
    <t>Установка распред. блоков</t>
  </si>
  <si>
    <t>Установка бокса встраиваемого на 168 модулей в кирпич</t>
  </si>
  <si>
    <t>Врезной замок FZ597</t>
  </si>
  <si>
    <t>UC976</t>
  </si>
  <si>
    <t>Комплект заземления отходящих кабелей для подключения проводов РЕ</t>
  </si>
  <si>
    <t xml:space="preserve">Кабельный фиксатор 1600 мм? (комплект 20шт) </t>
  </si>
  <si>
    <t>UZ25V2</t>
  </si>
  <si>
    <t>Адаптер для подвеса под дин-рейку кабельного фиксатора (комплект 20шт.)</t>
  </si>
  <si>
    <t xml:space="preserve"> UZ01V1</t>
  </si>
  <si>
    <t>UC916</t>
  </si>
  <si>
    <t xml:space="preserve">Эквивалент см.: BA780060 Перфорированный кабельканал вертикальный </t>
  </si>
  <si>
    <t>UC915</t>
  </si>
  <si>
    <t xml:space="preserve">Держатель перфорированного кабель-канала для щитов Квадро </t>
  </si>
  <si>
    <t xml:space="preserve">Замены не существует Перфорированный кабельканал горизонтальный 80*30*2000 </t>
  </si>
  <si>
    <t>UC917</t>
  </si>
  <si>
    <t xml:space="preserve">Поперечная опора для шин с 2 глухими гайками и 2 винтами М6, для UC820, L500 </t>
  </si>
  <si>
    <t>UC812</t>
  </si>
  <si>
    <t xml:space="preserve">Четырехполюсная опора для медных шин, 160/250/630A </t>
  </si>
  <si>
    <t>UC820</t>
  </si>
  <si>
    <t xml:space="preserve">Защитный экран, 160/630A H1000 L294 </t>
  </si>
  <si>
    <t>UC827</t>
  </si>
  <si>
    <t xml:space="preserve">Медная сборная шина 1 шт. 20х5х1000мм, перфорированная, 250А </t>
  </si>
  <si>
    <t>UC832</t>
  </si>
  <si>
    <t>Регулируемые шины DIN, Д400</t>
  </si>
  <si>
    <t xml:space="preserve"> UC951</t>
  </si>
  <si>
    <t>UC201</t>
  </si>
  <si>
    <t xml:space="preserve">Комплекты установочные для модульных устройств 24M, Ш600 В150 </t>
  </si>
  <si>
    <t xml:space="preserve">Задние стенки H1200L620 </t>
  </si>
  <si>
    <t>FC215</t>
  </si>
  <si>
    <t xml:space="preserve">Комплекты верхних панелей и цоколей IP43 L620 </t>
  </si>
  <si>
    <t>FC456</t>
  </si>
  <si>
    <t xml:space="preserve">Комплекты из 2-х боковых стенок в комплекте с двумя соединительными винтами H1200 </t>
  </si>
  <si>
    <t>FC015</t>
  </si>
  <si>
    <t xml:space="preserve">Сплошные дверцы из стали окрашенные RAL 9010 H1200 L620 </t>
  </si>
  <si>
    <t>FC335</t>
  </si>
  <si>
    <t>Комплект соединительных элементов - горизонтальный H1200</t>
  </si>
  <si>
    <t xml:space="preserve"> FC125</t>
  </si>
  <si>
    <t>FZ597</t>
  </si>
  <si>
    <t>Сборка и установка щитовой</t>
  </si>
  <si>
    <t xml:space="preserve">Wago </t>
  </si>
  <si>
    <t>Наборные клеммы фаз 0,13 - 1,5мм²</t>
  </si>
  <si>
    <t xml:space="preserve"> KJ01D</t>
  </si>
  <si>
    <t xml:space="preserve"> KJ01</t>
  </si>
  <si>
    <t>Реле времени многофункциональное 1W,10A</t>
  </si>
  <si>
    <t>EZN006</t>
  </si>
  <si>
    <t>Установка многофункц. реле</t>
  </si>
</sst>
</file>

<file path=xl/styles.xml><?xml version="1.0" encoding="utf-8"?>
<styleSheet xmlns="http://schemas.openxmlformats.org/spreadsheetml/2006/main">
  <numFmts count="3">
    <numFmt numFmtId="164" formatCode="[$$-409]#,##0.00"/>
    <numFmt numFmtId="165" formatCode="#,##0.00_р_."/>
    <numFmt numFmtId="166" formatCode="#,##0.00&quot;р.&quot;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b/>
      <sz val="12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 CYR"/>
    </font>
    <font>
      <b/>
      <sz val="16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name val="Times New Roman Cyr"/>
      <family val="1"/>
    </font>
    <font>
      <b/>
      <sz val="11"/>
      <name val="Times New Roman Cyr"/>
      <family val="1"/>
    </font>
    <font>
      <sz val="10"/>
      <name val="Arial"/>
      <family val="2"/>
      <charset val="204"/>
    </font>
    <font>
      <b/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5" fillId="0" borderId="0" xfId="0" applyFont="1"/>
    <xf numFmtId="0" fontId="7" fillId="0" borderId="0" xfId="2" applyFont="1" applyBorder="1"/>
    <xf numFmtId="0" fontId="7" fillId="0" borderId="0" xfId="0" applyFont="1" applyFill="1" applyBorder="1"/>
    <xf numFmtId="0" fontId="7" fillId="0" borderId="0" xfId="0" applyFont="1" applyFill="1"/>
    <xf numFmtId="0" fontId="11" fillId="0" borderId="0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165" fontId="15" fillId="0" borderId="5" xfId="3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/>
    </xf>
    <xf numFmtId="165" fontId="15" fillId="0" borderId="9" xfId="3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top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3" xfId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165" fontId="8" fillId="2" borderId="5" xfId="3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0" fontId="9" fillId="2" borderId="3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165" fontId="15" fillId="0" borderId="12" xfId="3" applyNumberFormat="1" applyFont="1" applyFill="1" applyBorder="1" applyAlignment="1">
      <alignment horizontal="center" vertical="center"/>
    </xf>
    <xf numFmtId="0" fontId="16" fillId="0" borderId="0" xfId="2" applyFont="1" applyFill="1" applyBorder="1"/>
    <xf numFmtId="0" fontId="17" fillId="0" borderId="0" xfId="0" applyFont="1" applyFill="1" applyBorder="1"/>
    <xf numFmtId="2" fontId="17" fillId="0" borderId="0" xfId="0" applyNumberFormat="1" applyFont="1" applyFill="1" applyBorder="1"/>
    <xf numFmtId="0" fontId="2" fillId="0" borderId="0" xfId="0" applyFont="1"/>
    <xf numFmtId="0" fontId="18" fillId="0" borderId="0" xfId="0" applyFont="1" applyFill="1" applyBorder="1"/>
    <xf numFmtId="0" fontId="9" fillId="0" borderId="3" xfId="0" applyFont="1" applyFill="1" applyBorder="1" applyAlignment="1">
      <alignment horizontal="center"/>
    </xf>
    <xf numFmtId="2" fontId="9" fillId="0" borderId="5" xfId="0" applyNumberFormat="1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left" vertical="center"/>
    </xf>
    <xf numFmtId="0" fontId="16" fillId="0" borderId="13" xfId="0" applyFont="1" applyFill="1" applyBorder="1" applyAlignment="1">
      <alignment horizontal="center" vertical="top" wrapText="1"/>
    </xf>
    <xf numFmtId="2" fontId="16" fillId="0" borderId="1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166" fontId="3" fillId="0" borderId="0" xfId="0" applyNumberFormat="1" applyFont="1" applyFill="1" applyBorder="1"/>
    <xf numFmtId="166" fontId="16" fillId="0" borderId="0" xfId="0" applyNumberFormat="1" applyFont="1" applyFill="1" applyBorder="1"/>
    <xf numFmtId="2" fontId="16" fillId="0" borderId="15" xfId="0" applyNumberFormat="1" applyFont="1" applyFill="1" applyBorder="1" applyAlignment="1">
      <alignment horizontal="center" vertical="top" wrapText="1"/>
    </xf>
    <xf numFmtId="2" fontId="16" fillId="0" borderId="16" xfId="0" applyNumberFormat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/>
    </xf>
    <xf numFmtId="2" fontId="9" fillId="0" borderId="9" xfId="0" applyNumberFormat="1" applyFont="1" applyFill="1" applyBorder="1"/>
    <xf numFmtId="166" fontId="16" fillId="0" borderId="13" xfId="0" applyNumberFormat="1" applyFont="1" applyFill="1" applyBorder="1"/>
    <xf numFmtId="0" fontId="18" fillId="0" borderId="17" xfId="0" applyFont="1" applyBorder="1" applyAlignment="1">
      <alignment vertical="top" wrapText="1"/>
    </xf>
    <xf numFmtId="0" fontId="18" fillId="0" borderId="15" xfId="2" applyFont="1" applyFill="1" applyBorder="1"/>
    <xf numFmtId="166" fontId="18" fillId="0" borderId="15" xfId="2" applyNumberFormat="1" applyFont="1" applyFill="1" applyBorder="1" applyAlignment="1"/>
    <xf numFmtId="166" fontId="16" fillId="0" borderId="16" xfId="0" applyNumberFormat="1" applyFont="1" applyFill="1" applyBorder="1" applyAlignment="1"/>
    <xf numFmtId="2" fontId="9" fillId="0" borderId="1" xfId="0" applyNumberFormat="1" applyFont="1" applyFill="1" applyBorder="1"/>
    <xf numFmtId="0" fontId="8" fillId="0" borderId="4" xfId="0" applyFont="1" applyFill="1" applyBorder="1" applyAlignment="1">
      <alignment horizontal="center" vertical="center"/>
    </xf>
    <xf numFmtId="0" fontId="0" fillId="0" borderId="0" xfId="0" applyBorder="1" applyAlignment="1"/>
    <xf numFmtId="2" fontId="3" fillId="0" borderId="13" xfId="0" applyNumberFormat="1" applyFont="1" applyFill="1" applyBorder="1"/>
    <xf numFmtId="0" fontId="7" fillId="4" borderId="0" xfId="0" applyFont="1" applyFill="1" applyBorder="1"/>
    <xf numFmtId="0" fontId="11" fillId="4" borderId="0" xfId="0" applyFont="1" applyFill="1" applyBorder="1"/>
    <xf numFmtId="0" fontId="7" fillId="4" borderId="0" xfId="0" applyFont="1" applyFill="1"/>
    <xf numFmtId="0" fontId="2" fillId="4" borderId="0" xfId="0" applyFont="1" applyFill="1"/>
    <xf numFmtId="165" fontId="12" fillId="0" borderId="13" xfId="0" applyNumberFormat="1" applyFont="1" applyFill="1" applyBorder="1" applyAlignment="1">
      <alignment horizontal="center" vertical="center"/>
    </xf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 vertical="center"/>
    </xf>
    <xf numFmtId="165" fontId="11" fillId="0" borderId="19" xfId="0" applyNumberFormat="1" applyFont="1" applyFill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164" fontId="14" fillId="0" borderId="13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5" fillId="4" borderId="0" xfId="0" applyFont="1" applyFill="1"/>
    <xf numFmtId="0" fontId="7" fillId="4" borderId="0" xfId="2" applyFont="1" applyFill="1" applyBorder="1"/>
    <xf numFmtId="0" fontId="9" fillId="0" borderId="21" xfId="0" applyFont="1" applyFill="1" applyBorder="1" applyAlignment="1">
      <alignment horizontal="center"/>
    </xf>
    <xf numFmtId="2" fontId="9" fillId="0" borderId="21" xfId="0" applyNumberFormat="1" applyFont="1" applyFill="1" applyBorder="1"/>
    <xf numFmtId="2" fontId="9" fillId="0" borderId="23" xfId="0" applyNumberFormat="1" applyFont="1" applyFill="1" applyBorder="1"/>
    <xf numFmtId="0" fontId="9" fillId="0" borderId="3" xfId="0" applyFont="1" applyBorder="1" applyAlignment="1" applyProtection="1">
      <alignment horizontal="left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>
      <alignment wrapText="1"/>
    </xf>
    <xf numFmtId="0" fontId="9" fillId="0" borderId="2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9" fillId="0" borderId="20" xfId="0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16" fillId="0" borderId="20" xfId="2" applyFont="1" applyFill="1" applyBorder="1" applyAlignment="1"/>
    <xf numFmtId="0" fontId="16" fillId="0" borderId="19" xfId="2" applyFont="1" applyFill="1" applyBorder="1" applyAlignment="1"/>
    <xf numFmtId="0" fontId="16" fillId="0" borderId="17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164" fontId="4" fillId="0" borderId="0" xfId="2" applyNumberFormat="1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 wrapText="1"/>
    </xf>
    <xf numFmtId="0" fontId="12" fillId="0" borderId="20" xfId="0" applyFont="1" applyBorder="1" applyAlignment="1"/>
    <xf numFmtId="0" fontId="0" fillId="0" borderId="19" xfId="0" applyBorder="1"/>
    <xf numFmtId="0" fontId="9" fillId="0" borderId="17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0" fillId="0" borderId="15" xfId="0" applyBorder="1" applyAlignment="1"/>
    <xf numFmtId="0" fontId="0" fillId="0" borderId="18" xfId="0" applyBorder="1" applyAlignment="1"/>
    <xf numFmtId="0" fontId="9" fillId="0" borderId="6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</cellXfs>
  <cellStyles count="4">
    <cellStyle name="Standard_Tabelle1" xfId="1"/>
    <cellStyle name="Обычный" xfId="0" builtinId="0"/>
    <cellStyle name="Обычный_PRICE" xfId="2"/>
    <cellStyle name="Обычный_Предложения.1" xfId="3"/>
  </cellStyles>
  <dxfs count="0"/>
  <tableStyles count="1" defaultTableStyle="TableStyleMedium9" defaultPivotStyle="PivotStyleLight16">
    <tableStyle name="Стиль таблицы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73"/>
  <sheetViews>
    <sheetView tabSelected="1" topLeftCell="A41" zoomScaleSheetLayoutView="100" workbookViewId="0">
      <selection activeCell="G58" sqref="G58"/>
    </sheetView>
  </sheetViews>
  <sheetFormatPr defaultRowHeight="12.75"/>
  <cols>
    <col min="1" max="1" width="16.140625" style="4" customWidth="1"/>
    <col min="2" max="2" width="22.85546875" style="4" customWidth="1"/>
    <col min="3" max="3" width="66.140625" style="4" customWidth="1"/>
    <col min="4" max="4" width="13.140625" style="4" customWidth="1"/>
    <col min="5" max="5" width="10.5703125" style="4" customWidth="1"/>
    <col min="6" max="6" width="22.7109375" style="4" customWidth="1"/>
    <col min="7" max="7" width="28.42578125" style="4" customWidth="1"/>
    <col min="8" max="16384" width="9.140625" style="4"/>
  </cols>
  <sheetData>
    <row r="1" spans="1:46" s="1" customFormat="1" ht="21" customHeight="1">
      <c r="A1" s="100" t="s">
        <v>11</v>
      </c>
      <c r="B1" s="100"/>
      <c r="C1" s="100"/>
      <c r="D1" s="100"/>
      <c r="E1" s="100"/>
      <c r="F1" s="100"/>
      <c r="G1" s="100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46" s="2" customFormat="1" ht="30" customHeight="1" thickBot="1">
      <c r="A2" s="101" t="s">
        <v>12</v>
      </c>
      <c r="B2" s="101"/>
      <c r="C2" s="101"/>
      <c r="D2" s="101"/>
      <c r="E2" s="101"/>
      <c r="F2" s="101"/>
      <c r="G2" s="101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spans="1:46" s="3" customFormat="1" ht="21.75" customHeight="1" thickBot="1">
      <c r="A3" s="78" t="s">
        <v>14</v>
      </c>
      <c r="B3" s="79" t="s">
        <v>0</v>
      </c>
      <c r="C3" s="80" t="s">
        <v>1</v>
      </c>
      <c r="D3" s="79" t="s">
        <v>2</v>
      </c>
      <c r="E3" s="80" t="s">
        <v>3</v>
      </c>
      <c r="F3" s="77" t="s">
        <v>4</v>
      </c>
      <c r="G3" s="75" t="s">
        <v>5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46" s="3" customFormat="1">
      <c r="A4" s="29" t="s">
        <v>7</v>
      </c>
      <c r="B4" s="30" t="s">
        <v>9</v>
      </c>
      <c r="C4" s="31" t="s">
        <v>10</v>
      </c>
      <c r="D4" s="30">
        <v>6</v>
      </c>
      <c r="E4" s="30" t="s">
        <v>6</v>
      </c>
      <c r="F4" s="76">
        <v>0</v>
      </c>
      <c r="G4" s="32">
        <f>D4*F4</f>
        <v>0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</row>
    <row r="5" spans="1:46" s="3" customFormat="1">
      <c r="A5" s="6" t="s">
        <v>7</v>
      </c>
      <c r="B5" s="7" t="s">
        <v>16</v>
      </c>
      <c r="C5" s="8" t="s">
        <v>15</v>
      </c>
      <c r="D5" s="9">
        <v>3</v>
      </c>
      <c r="E5" s="7" t="s">
        <v>6</v>
      </c>
      <c r="F5" s="76">
        <v>0</v>
      </c>
      <c r="G5" s="10">
        <f>D5*F5</f>
        <v>0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1:46" s="3" customFormat="1">
      <c r="A6" s="6" t="s">
        <v>7</v>
      </c>
      <c r="B6" s="19" t="s">
        <v>28</v>
      </c>
      <c r="C6" s="42" t="s">
        <v>29</v>
      </c>
      <c r="D6" s="9">
        <v>113</v>
      </c>
      <c r="E6" s="7" t="s">
        <v>6</v>
      </c>
      <c r="F6" s="76">
        <v>0</v>
      </c>
      <c r="G6" s="10">
        <f>D6*F6</f>
        <v>0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46" s="3" customFormat="1">
      <c r="A7" s="6" t="s">
        <v>7</v>
      </c>
      <c r="B7" s="21" t="s">
        <v>30</v>
      </c>
      <c r="C7" s="86" t="s">
        <v>31</v>
      </c>
      <c r="D7" s="9">
        <v>113</v>
      </c>
      <c r="E7" s="7" t="s">
        <v>6</v>
      </c>
      <c r="F7" s="76">
        <v>0</v>
      </c>
      <c r="G7" s="10">
        <f t="shared" ref="G7" si="0">D7*F7</f>
        <v>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</row>
    <row r="8" spans="1:46" s="3" customFormat="1">
      <c r="A8" s="6" t="s">
        <v>7</v>
      </c>
      <c r="B8" s="21" t="s">
        <v>117</v>
      </c>
      <c r="C8" s="42" t="s">
        <v>116</v>
      </c>
      <c r="D8" s="9">
        <v>8</v>
      </c>
      <c r="E8" s="7" t="s">
        <v>6</v>
      </c>
      <c r="F8" s="76">
        <v>0</v>
      </c>
      <c r="G8" s="10">
        <f t="shared" ref="G8:G46" si="1">D8*F8</f>
        <v>0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</row>
    <row r="9" spans="1:46" s="27" customFormat="1" ht="16.5" customHeight="1">
      <c r="A9" s="40"/>
      <c r="B9" s="41"/>
      <c r="C9" s="42" t="s">
        <v>52</v>
      </c>
      <c r="D9" s="23">
        <v>3</v>
      </c>
      <c r="E9" s="23" t="s">
        <v>6</v>
      </c>
      <c r="F9" s="76">
        <v>0</v>
      </c>
      <c r="G9" s="26">
        <f t="shared" si="1"/>
        <v>0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</row>
    <row r="10" spans="1:46" s="3" customFormat="1" ht="12.75" customHeight="1">
      <c r="A10" s="6" t="s">
        <v>7</v>
      </c>
      <c r="B10" s="20" t="s">
        <v>76</v>
      </c>
      <c r="C10" s="42" t="s">
        <v>77</v>
      </c>
      <c r="D10" s="9">
        <v>1</v>
      </c>
      <c r="E10" s="7" t="s">
        <v>6</v>
      </c>
      <c r="F10" s="76">
        <v>0</v>
      </c>
      <c r="G10" s="10">
        <f t="shared" ref="G10:G12" si="2">D10*F10</f>
        <v>0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</row>
    <row r="11" spans="1:46" s="3" customFormat="1">
      <c r="A11" s="6" t="s">
        <v>7</v>
      </c>
      <c r="B11" s="20" t="s">
        <v>79</v>
      </c>
      <c r="C11" s="42" t="s">
        <v>78</v>
      </c>
      <c r="D11" s="9">
        <v>1</v>
      </c>
      <c r="E11" s="7" t="s">
        <v>6</v>
      </c>
      <c r="F11" s="76">
        <v>0</v>
      </c>
      <c r="G11" s="10">
        <f t="shared" si="2"/>
        <v>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</row>
    <row r="12" spans="1:46" s="3" customFormat="1" ht="15" customHeight="1">
      <c r="A12" s="6" t="s">
        <v>7</v>
      </c>
      <c r="B12" s="7" t="s">
        <v>81</v>
      </c>
      <c r="C12" s="87" t="s">
        <v>80</v>
      </c>
      <c r="D12" s="9">
        <v>2</v>
      </c>
      <c r="E12" s="7" t="s">
        <v>6</v>
      </c>
      <c r="F12" s="76">
        <v>0</v>
      </c>
      <c r="G12" s="10">
        <f t="shared" si="2"/>
        <v>0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</row>
    <row r="13" spans="1:46" s="3" customFormat="1" ht="15" customHeight="1">
      <c r="A13" s="6" t="s">
        <v>7</v>
      </c>
      <c r="B13" s="21" t="s">
        <v>82</v>
      </c>
      <c r="C13" s="88" t="s">
        <v>83</v>
      </c>
      <c r="D13" s="9">
        <v>6</v>
      </c>
      <c r="E13" s="7" t="s">
        <v>6</v>
      </c>
      <c r="F13" s="76">
        <v>0</v>
      </c>
      <c r="G13" s="10">
        <f>D13*F13</f>
        <v>0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</row>
    <row r="14" spans="1:46" s="3" customFormat="1" ht="15" customHeight="1">
      <c r="A14" s="6" t="s">
        <v>7</v>
      </c>
      <c r="B14" s="21" t="s">
        <v>84</v>
      </c>
      <c r="C14" s="88" t="s">
        <v>85</v>
      </c>
      <c r="D14" s="9">
        <v>20</v>
      </c>
      <c r="E14" s="7" t="s">
        <v>6</v>
      </c>
      <c r="F14" s="76">
        <v>0</v>
      </c>
      <c r="G14" s="10">
        <f>D14*F14</f>
        <v>0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</row>
    <row r="15" spans="1:46" s="3" customFormat="1" ht="15" customHeight="1">
      <c r="A15" s="6" t="s">
        <v>7</v>
      </c>
      <c r="B15" s="21" t="s">
        <v>87</v>
      </c>
      <c r="C15" s="89" t="s">
        <v>86</v>
      </c>
      <c r="D15" s="9">
        <v>2</v>
      </c>
      <c r="E15" s="7" t="s">
        <v>6</v>
      </c>
      <c r="F15" s="76">
        <v>0</v>
      </c>
      <c r="G15" s="10">
        <f t="shared" ref="G15:G27" si="3">D15*F15</f>
        <v>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</row>
    <row r="16" spans="1:46" s="27" customFormat="1" ht="15" customHeight="1">
      <c r="A16" s="22" t="s">
        <v>7</v>
      </c>
      <c r="B16" s="23" t="s">
        <v>89</v>
      </c>
      <c r="C16" s="24" t="s">
        <v>88</v>
      </c>
      <c r="D16" s="9">
        <v>2</v>
      </c>
      <c r="E16" s="23" t="s">
        <v>6</v>
      </c>
      <c r="F16" s="76">
        <v>0</v>
      </c>
      <c r="G16" s="26">
        <f t="shared" si="3"/>
        <v>0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</row>
    <row r="17" spans="1:46" s="27" customFormat="1" ht="15" customHeight="1">
      <c r="A17" s="22" t="s">
        <v>7</v>
      </c>
      <c r="B17" s="23" t="s">
        <v>91</v>
      </c>
      <c r="C17" s="28" t="s">
        <v>90</v>
      </c>
      <c r="D17" s="9">
        <v>2</v>
      </c>
      <c r="E17" s="23" t="s">
        <v>6</v>
      </c>
      <c r="F17" s="76">
        <v>0</v>
      </c>
      <c r="G17" s="26">
        <f t="shared" si="3"/>
        <v>0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</row>
    <row r="18" spans="1:46" s="27" customFormat="1" ht="15" customHeight="1">
      <c r="A18" s="22" t="s">
        <v>7</v>
      </c>
      <c r="B18" s="23" t="s">
        <v>93</v>
      </c>
      <c r="C18" s="24" t="s">
        <v>92</v>
      </c>
      <c r="D18" s="9">
        <v>1</v>
      </c>
      <c r="E18" s="23" t="s">
        <v>6</v>
      </c>
      <c r="F18" s="76">
        <v>0</v>
      </c>
      <c r="G18" s="26">
        <f t="shared" si="3"/>
        <v>0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</row>
    <row r="19" spans="1:46" s="27" customFormat="1" ht="15" customHeight="1">
      <c r="A19" s="22" t="s">
        <v>7</v>
      </c>
      <c r="B19" s="23" t="s">
        <v>95</v>
      </c>
      <c r="C19" s="24" t="s">
        <v>94</v>
      </c>
      <c r="D19" s="9">
        <v>4</v>
      </c>
      <c r="E19" s="23" t="s">
        <v>6</v>
      </c>
      <c r="F19" s="76">
        <v>0</v>
      </c>
      <c r="G19" s="26">
        <f t="shared" si="3"/>
        <v>0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</row>
    <row r="20" spans="1:46" s="27" customFormat="1" ht="15" customHeight="1">
      <c r="A20" s="22" t="s">
        <v>7</v>
      </c>
      <c r="B20" s="23" t="s">
        <v>97</v>
      </c>
      <c r="C20" s="28" t="s">
        <v>96</v>
      </c>
      <c r="D20" s="9">
        <v>2</v>
      </c>
      <c r="E20" s="23" t="s">
        <v>6</v>
      </c>
      <c r="F20" s="76">
        <v>0</v>
      </c>
      <c r="G20" s="26">
        <f t="shared" si="3"/>
        <v>0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</row>
    <row r="21" spans="1:46" s="27" customFormat="1" ht="16.5" customHeight="1">
      <c r="A21" s="22" t="s">
        <v>7</v>
      </c>
      <c r="B21" s="23" t="s">
        <v>98</v>
      </c>
      <c r="C21" s="24" t="s">
        <v>99</v>
      </c>
      <c r="D21" s="9">
        <v>16</v>
      </c>
      <c r="E21" s="23" t="s">
        <v>6</v>
      </c>
      <c r="F21" s="76">
        <v>0</v>
      </c>
      <c r="G21" s="26">
        <f t="shared" si="3"/>
        <v>0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</row>
    <row r="22" spans="1:46" s="3" customFormat="1" ht="15" customHeight="1">
      <c r="A22" s="6" t="s">
        <v>7</v>
      </c>
      <c r="B22" s="7" t="s">
        <v>101</v>
      </c>
      <c r="C22" s="87" t="s">
        <v>100</v>
      </c>
      <c r="D22" s="9">
        <v>2</v>
      </c>
      <c r="E22" s="7" t="s">
        <v>6</v>
      </c>
      <c r="F22" s="76">
        <v>0</v>
      </c>
      <c r="G22" s="10">
        <f t="shared" si="3"/>
        <v>0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</row>
    <row r="23" spans="1:46" s="3" customFormat="1" ht="15" customHeight="1">
      <c r="A23" s="6" t="s">
        <v>7</v>
      </c>
      <c r="B23" s="7" t="s">
        <v>103</v>
      </c>
      <c r="C23" s="87" t="s">
        <v>102</v>
      </c>
      <c r="D23" s="9">
        <v>2</v>
      </c>
      <c r="E23" s="7" t="s">
        <v>6</v>
      </c>
      <c r="F23" s="76">
        <v>0</v>
      </c>
      <c r="G23" s="10">
        <f t="shared" si="3"/>
        <v>0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</row>
    <row r="24" spans="1:46" s="3" customFormat="1" ht="15" customHeight="1">
      <c r="A24" s="6" t="s">
        <v>7</v>
      </c>
      <c r="B24" s="7" t="s">
        <v>105</v>
      </c>
      <c r="C24" s="87" t="s">
        <v>104</v>
      </c>
      <c r="D24" s="9">
        <v>1</v>
      </c>
      <c r="E24" s="7" t="s">
        <v>6</v>
      </c>
      <c r="F24" s="76">
        <v>0</v>
      </c>
      <c r="G24" s="10">
        <f t="shared" si="3"/>
        <v>0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</row>
    <row r="25" spans="1:46" s="3" customFormat="1" ht="12.75" customHeight="1">
      <c r="A25" s="6" t="s">
        <v>7</v>
      </c>
      <c r="B25" s="23" t="s">
        <v>107</v>
      </c>
      <c r="C25" s="28" t="s">
        <v>106</v>
      </c>
      <c r="D25" s="9">
        <v>2</v>
      </c>
      <c r="E25" s="23" t="s">
        <v>56</v>
      </c>
      <c r="F25" s="76">
        <v>0</v>
      </c>
      <c r="G25" s="10">
        <f t="shared" ref="G25:G26" si="4">D25*F25</f>
        <v>0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</row>
    <row r="26" spans="1:46" s="3" customFormat="1" ht="16.5" customHeight="1">
      <c r="A26" s="6" t="s">
        <v>7</v>
      </c>
      <c r="B26" s="23" t="s">
        <v>109</v>
      </c>
      <c r="C26" s="28" t="s">
        <v>108</v>
      </c>
      <c r="D26" s="9">
        <v>1</v>
      </c>
      <c r="E26" s="23" t="s">
        <v>56</v>
      </c>
      <c r="F26" s="76">
        <v>0</v>
      </c>
      <c r="G26" s="26">
        <f t="shared" si="4"/>
        <v>0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</row>
    <row r="27" spans="1:46" s="3" customFormat="1" ht="16.5" customHeight="1">
      <c r="A27" s="6" t="s">
        <v>7</v>
      </c>
      <c r="B27" s="23" t="s">
        <v>110</v>
      </c>
      <c r="C27" s="28" t="s">
        <v>75</v>
      </c>
      <c r="D27" s="9">
        <v>2</v>
      </c>
      <c r="E27" s="23" t="s">
        <v>56</v>
      </c>
      <c r="F27" s="76">
        <v>0</v>
      </c>
      <c r="G27" s="26">
        <f t="shared" si="3"/>
        <v>0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</row>
    <row r="28" spans="1:46" s="3" customFormat="1">
      <c r="A28" s="6" t="s">
        <v>7</v>
      </c>
      <c r="B28" s="20" t="s">
        <v>24</v>
      </c>
      <c r="C28" s="16" t="s">
        <v>25</v>
      </c>
      <c r="D28" s="9">
        <v>48</v>
      </c>
      <c r="E28" s="7" t="s">
        <v>6</v>
      </c>
      <c r="F28" s="76">
        <v>0</v>
      </c>
      <c r="G28" s="10">
        <f t="shared" si="1"/>
        <v>0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</row>
    <row r="29" spans="1:46" s="3" customFormat="1">
      <c r="A29" s="6" t="s">
        <v>7</v>
      </c>
      <c r="B29" s="20" t="s">
        <v>26</v>
      </c>
      <c r="C29" s="16" t="s">
        <v>27</v>
      </c>
      <c r="D29" s="9">
        <v>8</v>
      </c>
      <c r="E29" s="7" t="s">
        <v>6</v>
      </c>
      <c r="F29" s="76">
        <v>0</v>
      </c>
      <c r="G29" s="10">
        <f t="shared" si="1"/>
        <v>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</row>
    <row r="30" spans="1:46" s="3" customFormat="1" ht="15" customHeight="1">
      <c r="A30" s="6" t="s">
        <v>7</v>
      </c>
      <c r="B30" s="7" t="s">
        <v>115</v>
      </c>
      <c r="C30" s="8" t="s">
        <v>13</v>
      </c>
      <c r="D30" s="9">
        <v>7</v>
      </c>
      <c r="E30" s="7" t="s">
        <v>6</v>
      </c>
      <c r="F30" s="76">
        <v>0</v>
      </c>
      <c r="G30" s="10">
        <f t="shared" ref="G30" si="5">D30*F30</f>
        <v>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</row>
    <row r="31" spans="1:46" s="3" customFormat="1" ht="15" customHeight="1">
      <c r="A31" s="6" t="s">
        <v>7</v>
      </c>
      <c r="B31" s="7" t="s">
        <v>114</v>
      </c>
      <c r="C31" s="8" t="s">
        <v>13</v>
      </c>
      <c r="D31" s="9">
        <v>2</v>
      </c>
      <c r="E31" s="7" t="s">
        <v>6</v>
      </c>
      <c r="F31" s="76">
        <v>0</v>
      </c>
      <c r="G31" s="10">
        <f t="shared" si="1"/>
        <v>0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</row>
    <row r="32" spans="1:46" s="3" customFormat="1" ht="15" customHeight="1">
      <c r="A32" s="6" t="s">
        <v>7</v>
      </c>
      <c r="B32" s="21" t="s">
        <v>32</v>
      </c>
      <c r="C32" s="17" t="s">
        <v>33</v>
      </c>
      <c r="D32" s="9">
        <v>8</v>
      </c>
      <c r="E32" s="7" t="s">
        <v>6</v>
      </c>
      <c r="F32" s="76">
        <v>0</v>
      </c>
      <c r="G32" s="10">
        <f>D32*F32</f>
        <v>0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</row>
    <row r="33" spans="1:46" s="3" customFormat="1" ht="15" customHeight="1">
      <c r="A33" s="6" t="s">
        <v>7</v>
      </c>
      <c r="B33" s="21" t="s">
        <v>34</v>
      </c>
      <c r="C33" s="17" t="s">
        <v>35</v>
      </c>
      <c r="D33" s="9">
        <v>10</v>
      </c>
      <c r="E33" s="7" t="s">
        <v>6</v>
      </c>
      <c r="F33" s="76">
        <v>0</v>
      </c>
      <c r="G33" s="10">
        <f>D33*F33</f>
        <v>0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</row>
    <row r="34" spans="1:46" s="3" customFormat="1" ht="15" customHeight="1">
      <c r="A34" s="6" t="s">
        <v>7</v>
      </c>
      <c r="B34" s="21" t="s">
        <v>36</v>
      </c>
      <c r="C34" s="18" t="s">
        <v>37</v>
      </c>
      <c r="D34" s="9">
        <v>10</v>
      </c>
      <c r="E34" s="7" t="s">
        <v>6</v>
      </c>
      <c r="F34" s="76">
        <v>0</v>
      </c>
      <c r="G34" s="10">
        <f t="shared" si="1"/>
        <v>0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</row>
    <row r="35" spans="1:46" s="27" customFormat="1" ht="15" customHeight="1">
      <c r="A35" s="22" t="s">
        <v>7</v>
      </c>
      <c r="B35" s="23" t="s">
        <v>38</v>
      </c>
      <c r="C35" s="24" t="s">
        <v>39</v>
      </c>
      <c r="D35" s="25">
        <v>4</v>
      </c>
      <c r="E35" s="23" t="s">
        <v>6</v>
      </c>
      <c r="F35" s="76">
        <v>0</v>
      </c>
      <c r="G35" s="26">
        <f t="shared" ref="G35:G40" si="6">D35*F35</f>
        <v>0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</row>
    <row r="36" spans="1:46" s="27" customFormat="1" ht="15" customHeight="1">
      <c r="A36" s="22" t="s">
        <v>112</v>
      </c>
      <c r="B36" s="23"/>
      <c r="C36" s="28" t="s">
        <v>113</v>
      </c>
      <c r="D36" s="25">
        <v>300</v>
      </c>
      <c r="E36" s="23" t="s">
        <v>6</v>
      </c>
      <c r="F36" s="76">
        <v>0</v>
      </c>
      <c r="G36" s="26">
        <f t="shared" si="6"/>
        <v>0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</row>
    <row r="37" spans="1:46" s="27" customFormat="1" ht="15" customHeight="1">
      <c r="A37" s="22" t="s">
        <v>7</v>
      </c>
      <c r="B37" s="23" t="s">
        <v>40</v>
      </c>
      <c r="C37" s="24" t="s">
        <v>41</v>
      </c>
      <c r="D37" s="25">
        <v>15</v>
      </c>
      <c r="E37" s="23" t="s">
        <v>6</v>
      </c>
      <c r="F37" s="76">
        <v>0</v>
      </c>
      <c r="G37" s="26">
        <f t="shared" si="6"/>
        <v>0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</row>
    <row r="38" spans="1:46" s="27" customFormat="1" ht="15" customHeight="1">
      <c r="A38" s="22" t="s">
        <v>7</v>
      </c>
      <c r="B38" s="23" t="s">
        <v>42</v>
      </c>
      <c r="C38" s="24" t="s">
        <v>43</v>
      </c>
      <c r="D38" s="25">
        <v>3</v>
      </c>
      <c r="E38" s="23" t="s">
        <v>6</v>
      </c>
      <c r="F38" s="76">
        <v>0</v>
      </c>
      <c r="G38" s="26">
        <f t="shared" si="6"/>
        <v>0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</row>
    <row r="39" spans="1:46" s="27" customFormat="1" ht="15" customHeight="1">
      <c r="A39" s="22" t="s">
        <v>7</v>
      </c>
      <c r="B39" s="23"/>
      <c r="C39" s="28" t="s">
        <v>44</v>
      </c>
      <c r="D39" s="25">
        <v>1</v>
      </c>
      <c r="E39" s="23" t="s">
        <v>6</v>
      </c>
      <c r="F39" s="76">
        <v>0</v>
      </c>
      <c r="G39" s="26">
        <f t="shared" si="6"/>
        <v>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</row>
    <row r="40" spans="1:46" s="27" customFormat="1" ht="16.5" customHeight="1">
      <c r="A40" s="22" t="s">
        <v>7</v>
      </c>
      <c r="B40" s="23" t="s">
        <v>63</v>
      </c>
      <c r="C40" s="24" t="s">
        <v>64</v>
      </c>
      <c r="D40" s="25">
        <v>3</v>
      </c>
      <c r="E40" s="23" t="s">
        <v>6</v>
      </c>
      <c r="F40" s="76">
        <v>0</v>
      </c>
      <c r="G40" s="26">
        <f t="shared" si="6"/>
        <v>0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</row>
    <row r="41" spans="1:46" s="3" customFormat="1" ht="15" customHeight="1">
      <c r="A41" s="6" t="s">
        <v>7</v>
      </c>
      <c r="B41" s="7" t="s">
        <v>17</v>
      </c>
      <c r="C41" s="8" t="s">
        <v>18</v>
      </c>
      <c r="D41" s="9">
        <v>20</v>
      </c>
      <c r="E41" s="7" t="s">
        <v>6</v>
      </c>
      <c r="F41" s="76">
        <v>0</v>
      </c>
      <c r="G41" s="10">
        <f t="shared" si="1"/>
        <v>0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</row>
    <row r="42" spans="1:46" s="3" customFormat="1" ht="15" customHeight="1">
      <c r="A42" s="6" t="s">
        <v>7</v>
      </c>
      <c r="B42" s="7" t="s">
        <v>19</v>
      </c>
      <c r="C42" s="8" t="s">
        <v>20</v>
      </c>
      <c r="D42" s="9">
        <v>40</v>
      </c>
      <c r="E42" s="7" t="s">
        <v>6</v>
      </c>
      <c r="F42" s="76">
        <v>0</v>
      </c>
      <c r="G42" s="10">
        <f t="shared" si="1"/>
        <v>0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</row>
    <row r="43" spans="1:46" s="3" customFormat="1" ht="15" customHeight="1">
      <c r="A43" s="6" t="s">
        <v>7</v>
      </c>
      <c r="B43" s="7" t="s">
        <v>21</v>
      </c>
      <c r="C43" s="8" t="s">
        <v>22</v>
      </c>
      <c r="D43" s="9">
        <v>20</v>
      </c>
      <c r="E43" s="7" t="s">
        <v>6</v>
      </c>
      <c r="F43" s="76">
        <v>0</v>
      </c>
      <c r="G43" s="10">
        <f t="shared" si="1"/>
        <v>0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</row>
    <row r="44" spans="1:46" s="3" customFormat="1" ht="12.75" customHeight="1">
      <c r="A44" s="22" t="s">
        <v>57</v>
      </c>
      <c r="B44" s="23" t="s">
        <v>59</v>
      </c>
      <c r="C44" s="45" t="s">
        <v>58</v>
      </c>
      <c r="D44" s="25">
        <v>3</v>
      </c>
      <c r="E44" s="23" t="s">
        <v>56</v>
      </c>
      <c r="F44" s="76">
        <v>0</v>
      </c>
      <c r="G44" s="10">
        <f t="shared" si="1"/>
        <v>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</row>
    <row r="45" spans="1:46" s="3" customFormat="1" ht="16.5" customHeight="1">
      <c r="A45" s="22" t="s">
        <v>62</v>
      </c>
      <c r="B45" s="23" t="s">
        <v>72</v>
      </c>
      <c r="C45" s="45" t="s">
        <v>71</v>
      </c>
      <c r="D45" s="64">
        <v>70</v>
      </c>
      <c r="E45" s="23" t="s">
        <v>56</v>
      </c>
      <c r="F45" s="76">
        <v>0</v>
      </c>
      <c r="G45" s="26">
        <f t="shared" si="1"/>
        <v>0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</row>
    <row r="46" spans="1:46" s="3" customFormat="1" ht="13.5" customHeight="1" thickBot="1">
      <c r="A46" s="11"/>
      <c r="B46" s="12"/>
      <c r="C46" s="13" t="s">
        <v>23</v>
      </c>
      <c r="D46" s="14">
        <v>1</v>
      </c>
      <c r="E46" s="12"/>
      <c r="F46" s="76">
        <v>0</v>
      </c>
      <c r="G46" s="15">
        <f t="shared" si="1"/>
        <v>0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</row>
    <row r="47" spans="1:46" s="5" customFormat="1" ht="15" customHeight="1" thickBot="1">
      <c r="A47" s="102" t="s">
        <v>8</v>
      </c>
      <c r="B47" s="103"/>
      <c r="C47" s="72"/>
      <c r="D47" s="73"/>
      <c r="E47" s="73"/>
      <c r="F47" s="74"/>
      <c r="G47" s="71">
        <f>SUM(G4:G46)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</row>
    <row r="48" spans="1:46"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</row>
    <row r="49" spans="1:46" s="36" customFormat="1" ht="16.5" customHeight="1" thickBot="1">
      <c r="A49" s="33" t="s">
        <v>45</v>
      </c>
      <c r="B49" s="34"/>
      <c r="C49" s="34"/>
      <c r="D49" s="34"/>
      <c r="E49" s="35"/>
      <c r="F49" s="35"/>
      <c r="G49" s="35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</row>
    <row r="50" spans="1:46" s="36" customFormat="1" ht="16.5" customHeight="1" thickBot="1">
      <c r="A50" s="98" t="s">
        <v>46</v>
      </c>
      <c r="B50" s="99"/>
      <c r="C50" s="99"/>
      <c r="D50" s="43" t="s">
        <v>47</v>
      </c>
      <c r="E50" s="54"/>
      <c r="F50" s="44" t="s">
        <v>5</v>
      </c>
      <c r="G50" s="55" t="s">
        <v>53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</row>
    <row r="51" spans="1:46" s="36" customFormat="1" ht="16.5" customHeight="1" thickBot="1">
      <c r="A51" s="90" t="s">
        <v>74</v>
      </c>
      <c r="B51" s="91"/>
      <c r="C51" s="91"/>
      <c r="D51" s="83">
        <v>3</v>
      </c>
      <c r="E51" s="83" t="s">
        <v>6</v>
      </c>
      <c r="F51" s="84">
        <v>0</v>
      </c>
      <c r="G51" s="85">
        <f t="shared" ref="G51:G57" si="7">D51*F51</f>
        <v>0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</row>
    <row r="52" spans="1:46" s="36" customFormat="1" ht="16.5" customHeight="1" thickBot="1">
      <c r="A52" s="92" t="s">
        <v>111</v>
      </c>
      <c r="B52" s="93"/>
      <c r="C52" s="93"/>
      <c r="D52" s="38">
        <v>1</v>
      </c>
      <c r="E52" s="38" t="s">
        <v>6</v>
      </c>
      <c r="F52" s="84">
        <v>0</v>
      </c>
      <c r="G52" s="39">
        <f t="shared" si="7"/>
        <v>0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</row>
    <row r="53" spans="1:46" s="36" customFormat="1" ht="16.5" customHeight="1" thickBot="1">
      <c r="A53" s="92" t="s">
        <v>48</v>
      </c>
      <c r="B53" s="93"/>
      <c r="C53" s="93"/>
      <c r="D53" s="38">
        <v>113</v>
      </c>
      <c r="E53" s="38" t="s">
        <v>6</v>
      </c>
      <c r="F53" s="84">
        <v>0</v>
      </c>
      <c r="G53" s="39">
        <f t="shared" si="7"/>
        <v>0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</row>
    <row r="54" spans="1:46" s="36" customFormat="1" ht="16.5" customHeight="1" thickBot="1">
      <c r="A54" s="92" t="s">
        <v>54</v>
      </c>
      <c r="B54" s="93"/>
      <c r="C54" s="93"/>
      <c r="D54" s="38">
        <v>113</v>
      </c>
      <c r="E54" s="38" t="s">
        <v>6</v>
      </c>
      <c r="F54" s="84">
        <v>0</v>
      </c>
      <c r="G54" s="39">
        <f t="shared" si="7"/>
        <v>0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</row>
    <row r="55" spans="1:46" s="36" customFormat="1" ht="16.5" customHeight="1" thickBot="1">
      <c r="A55" s="92" t="s">
        <v>118</v>
      </c>
      <c r="B55" s="93"/>
      <c r="C55" s="93"/>
      <c r="D55" s="38">
        <v>8</v>
      </c>
      <c r="E55" s="38" t="s">
        <v>6</v>
      </c>
      <c r="F55" s="84">
        <v>0</v>
      </c>
      <c r="G55" s="39">
        <f t="shared" si="7"/>
        <v>0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</row>
    <row r="56" spans="1:46" s="36" customFormat="1" ht="16.5" customHeight="1" thickBot="1">
      <c r="A56" s="92" t="s">
        <v>55</v>
      </c>
      <c r="B56" s="93"/>
      <c r="C56" s="93"/>
      <c r="D56" s="38">
        <v>3</v>
      </c>
      <c r="E56" s="38" t="s">
        <v>6</v>
      </c>
      <c r="F56" s="84">
        <v>0</v>
      </c>
      <c r="G56" s="39">
        <f t="shared" si="7"/>
        <v>0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</row>
    <row r="57" spans="1:46" s="36" customFormat="1" ht="16.5" customHeight="1" thickBot="1">
      <c r="A57" s="92" t="s">
        <v>49</v>
      </c>
      <c r="B57" s="93"/>
      <c r="C57" s="93"/>
      <c r="D57" s="38">
        <v>9</v>
      </c>
      <c r="E57" s="38" t="s">
        <v>6</v>
      </c>
      <c r="F57" s="84">
        <v>0</v>
      </c>
      <c r="G57" s="39">
        <f t="shared" si="7"/>
        <v>0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</row>
    <row r="58" spans="1:46" s="36" customFormat="1" ht="16.5" customHeight="1" thickBot="1">
      <c r="A58" s="92" t="s">
        <v>50</v>
      </c>
      <c r="B58" s="93"/>
      <c r="C58" s="93"/>
      <c r="D58" s="38">
        <v>56</v>
      </c>
      <c r="E58" s="38" t="s">
        <v>6</v>
      </c>
      <c r="F58" s="84">
        <v>0</v>
      </c>
      <c r="G58" s="39">
        <f t="shared" ref="G58:G63" si="8">D58*F58</f>
        <v>0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</row>
    <row r="59" spans="1:46" s="36" customFormat="1" ht="16.5" customHeight="1" thickBot="1">
      <c r="A59" s="92" t="s">
        <v>73</v>
      </c>
      <c r="B59" s="93"/>
      <c r="C59" s="93"/>
      <c r="D59" s="38">
        <v>9</v>
      </c>
      <c r="E59" s="38" t="s">
        <v>6</v>
      </c>
      <c r="F59" s="84">
        <v>0</v>
      </c>
      <c r="G59" s="39">
        <f t="shared" si="8"/>
        <v>0</v>
      </c>
    </row>
    <row r="60" spans="1:46" s="36" customFormat="1" ht="16.5" customHeight="1" thickBot="1">
      <c r="A60" s="92" t="s">
        <v>65</v>
      </c>
      <c r="B60" s="93"/>
      <c r="C60" s="93"/>
      <c r="D60" s="38">
        <v>1</v>
      </c>
      <c r="E60" s="38" t="s">
        <v>6</v>
      </c>
      <c r="F60" s="84">
        <v>0</v>
      </c>
      <c r="G60" s="39">
        <f t="shared" si="8"/>
        <v>0</v>
      </c>
    </row>
    <row r="61" spans="1:46" s="36" customFormat="1" ht="16.5" customHeight="1" thickBot="1">
      <c r="A61" s="92" t="s">
        <v>66</v>
      </c>
      <c r="B61" s="93"/>
      <c r="C61" s="93"/>
      <c r="D61" s="38">
        <v>3</v>
      </c>
      <c r="E61" s="38" t="s">
        <v>6</v>
      </c>
      <c r="F61" s="84">
        <v>0</v>
      </c>
      <c r="G61" s="39">
        <f t="shared" si="8"/>
        <v>0</v>
      </c>
    </row>
    <row r="62" spans="1:46" s="36" customFormat="1" ht="16.5" customHeight="1" thickBot="1">
      <c r="A62" s="92" t="s">
        <v>67</v>
      </c>
      <c r="B62" s="93"/>
      <c r="C62" s="93"/>
      <c r="D62" s="38">
        <v>300</v>
      </c>
      <c r="E62" s="38" t="s">
        <v>6</v>
      </c>
      <c r="F62" s="84">
        <v>0</v>
      </c>
      <c r="G62" s="39">
        <f t="shared" si="8"/>
        <v>0</v>
      </c>
    </row>
    <row r="63" spans="1:46" s="36" customFormat="1" ht="16.5" customHeight="1" thickBot="1">
      <c r="A63" s="92" t="s">
        <v>61</v>
      </c>
      <c r="B63" s="93"/>
      <c r="C63" s="93"/>
      <c r="D63" s="38">
        <v>70</v>
      </c>
      <c r="E63" s="38" t="s">
        <v>6</v>
      </c>
      <c r="F63" s="84">
        <v>0</v>
      </c>
      <c r="G63" s="39">
        <f t="shared" si="8"/>
        <v>0</v>
      </c>
    </row>
    <row r="64" spans="1:46" s="36" customFormat="1" ht="16.5" customHeight="1" thickBot="1">
      <c r="A64" s="108" t="s">
        <v>68</v>
      </c>
      <c r="B64" s="109"/>
      <c r="C64" s="109"/>
      <c r="D64" s="56">
        <v>3</v>
      </c>
      <c r="E64" s="56" t="s">
        <v>6</v>
      </c>
      <c r="F64" s="84">
        <v>0</v>
      </c>
      <c r="G64" s="57">
        <f>D64*F64</f>
        <v>0</v>
      </c>
    </row>
    <row r="65" spans="1:7" s="36" customFormat="1" ht="16.5" customHeight="1" thickBot="1">
      <c r="A65" s="46"/>
      <c r="B65" s="47"/>
      <c r="C65" s="47"/>
      <c r="D65" s="48"/>
      <c r="E65" s="48"/>
      <c r="F65" s="49"/>
      <c r="G65" s="58">
        <f>SUM(G51:G64)</f>
        <v>0</v>
      </c>
    </row>
    <row r="66" spans="1:7" s="36" customFormat="1" ht="16.5" customHeight="1" thickBot="1">
      <c r="A66" s="46"/>
      <c r="B66" s="47"/>
      <c r="C66" s="47"/>
      <c r="D66" s="48"/>
      <c r="E66" s="48"/>
      <c r="F66" s="49"/>
      <c r="G66" s="53"/>
    </row>
    <row r="67" spans="1:7" s="36" customFormat="1" ht="16.5" customHeight="1" thickBot="1">
      <c r="A67" s="104" t="s">
        <v>69</v>
      </c>
      <c r="B67" s="105"/>
      <c r="C67" s="105"/>
      <c r="D67" s="106"/>
      <c r="E67" s="106"/>
      <c r="F67" s="107"/>
      <c r="G67" s="63">
        <f>G65*0.2*0.7</f>
        <v>0</v>
      </c>
    </row>
    <row r="68" spans="1:7" s="36" customFormat="1" ht="16.5" customHeight="1" thickBot="1">
      <c r="A68" s="104" t="s">
        <v>70</v>
      </c>
      <c r="B68" s="105"/>
      <c r="C68" s="105"/>
      <c r="D68" s="106"/>
      <c r="E68" s="106"/>
      <c r="F68" s="107"/>
      <c r="G68" s="57">
        <f>G65*0.2*0.15</f>
        <v>0</v>
      </c>
    </row>
    <row r="69" spans="1:7" s="36" customFormat="1" ht="16.5" customHeight="1" thickBot="1">
      <c r="A69" s="104" t="s">
        <v>60</v>
      </c>
      <c r="B69" s="105"/>
      <c r="C69" s="105"/>
      <c r="D69" s="106"/>
      <c r="E69" s="106"/>
      <c r="F69" s="107"/>
      <c r="G69" s="63">
        <f>G65*0.2*0.15</f>
        <v>0</v>
      </c>
    </row>
    <row r="70" spans="1:7" s="36" customFormat="1" ht="16.5" customHeight="1" thickBot="1">
      <c r="A70" s="47"/>
      <c r="B70" s="47"/>
      <c r="C70" s="47"/>
      <c r="D70" s="65"/>
      <c r="E70" s="65"/>
      <c r="F70" s="65"/>
      <c r="G70" s="66">
        <f>SUM(G67:G69)</f>
        <v>0</v>
      </c>
    </row>
    <row r="71" spans="1:7" s="5" customFormat="1" ht="16.5" customHeight="1" thickBot="1">
      <c r="A71" s="94"/>
      <c r="B71" s="95"/>
      <c r="C71" s="95"/>
      <c r="D71" s="50"/>
      <c r="E71" s="51"/>
      <c r="F71" s="52"/>
      <c r="G71" s="53"/>
    </row>
    <row r="72" spans="1:7" s="5" customFormat="1" ht="16.5" thickBot="1">
      <c r="A72" s="96" t="s">
        <v>51</v>
      </c>
      <c r="B72" s="97"/>
      <c r="C72" s="59"/>
      <c r="D72" s="60"/>
      <c r="E72" s="60"/>
      <c r="F72" s="61"/>
      <c r="G72" s="62">
        <f>G47+G65+G70</f>
        <v>0</v>
      </c>
    </row>
    <row r="73" spans="1:7" s="5" customFormat="1">
      <c r="A73" s="37"/>
      <c r="B73" s="37"/>
      <c r="C73" s="37"/>
      <c r="D73" s="37"/>
      <c r="E73" s="37"/>
      <c r="F73" s="37"/>
      <c r="G73" s="37"/>
    </row>
  </sheetData>
  <mergeCells count="23">
    <mergeCell ref="A1:G1"/>
    <mergeCell ref="A2:G2"/>
    <mergeCell ref="A47:B47"/>
    <mergeCell ref="A67:F67"/>
    <mergeCell ref="A68:F68"/>
    <mergeCell ref="A57:C57"/>
    <mergeCell ref="A64:C64"/>
    <mergeCell ref="A58:C58"/>
    <mergeCell ref="A62:C62"/>
    <mergeCell ref="A63:C63"/>
    <mergeCell ref="A51:C51"/>
    <mergeCell ref="A54:C54"/>
    <mergeCell ref="A71:C71"/>
    <mergeCell ref="A72:B72"/>
    <mergeCell ref="A50:C50"/>
    <mergeCell ref="A52:C52"/>
    <mergeCell ref="A59:C59"/>
    <mergeCell ref="A60:C60"/>
    <mergeCell ref="A61:C61"/>
    <mergeCell ref="A53:C53"/>
    <mergeCell ref="A55:C55"/>
    <mergeCell ref="A56:C56"/>
    <mergeCell ref="A69:F69"/>
  </mergeCells>
  <phoneticPr fontId="10" type="noConversion"/>
  <pageMargins left="0.59055118110236227" right="0.74803149606299213" top="0.15748031496062992" bottom="0.15748031496062992" header="0.15748031496062992" footer="0.1574803149606299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Valera</dc:creator>
  <cp:lastModifiedBy>ъ</cp:lastModifiedBy>
  <cp:lastPrinted>2011-07-15T07:28:23Z</cp:lastPrinted>
  <dcterms:created xsi:type="dcterms:W3CDTF">2008-05-27T11:21:20Z</dcterms:created>
  <dcterms:modified xsi:type="dcterms:W3CDTF">2011-09-05T13:32:34Z</dcterms:modified>
</cp:coreProperties>
</file>