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15" windowWidth="13020" windowHeight="8910" tabRatio="518"/>
  </bookViews>
  <sheets>
    <sheet name="Расчет 09-01к-1(ПЭС)" sheetId="18" r:id="rId1"/>
  </sheets>
  <definedNames>
    <definedName name="Разбивка_основных_осей">#REF!</definedName>
  </definedNames>
  <calcPr calcId="124519" fullPrecision="0"/>
</workbook>
</file>

<file path=xl/calcChain.xml><?xml version="1.0" encoding="utf-8"?>
<calcChain xmlns="http://schemas.openxmlformats.org/spreadsheetml/2006/main">
  <c r="G36" i="18"/>
  <c r="H11" s="1"/>
  <c r="D46" l="1"/>
  <c r="F46"/>
  <c r="G51" s="1"/>
  <c r="G54" s="1"/>
</calcChain>
</file>

<file path=xl/sharedStrings.xml><?xml version="1.0" encoding="utf-8"?>
<sst xmlns="http://schemas.openxmlformats.org/spreadsheetml/2006/main" count="77" uniqueCount="40">
  <si>
    <t>руб.</t>
  </si>
  <si>
    <t>Заказчик:</t>
  </si>
  <si>
    <t>по</t>
  </si>
  <si>
    <t>Подрядчик:</t>
  </si>
  <si>
    <t>дополнительных затрат при получении электроэнергии от передвижных электростанций</t>
  </si>
  <si>
    <t>(Малые искусственные сооружения)</t>
  </si>
  <si>
    <t xml:space="preserve">Стоимость строительно- монтажных работ в ценах ноября  2007 г. составляет : </t>
  </si>
  <si>
    <t>млн. руб.</t>
  </si>
  <si>
    <t>Итого:</t>
  </si>
  <si>
    <t>На объекте применяется передвижная электростанция мощностью 30 кВт</t>
  </si>
  <si>
    <t>Нормативный расход электроэнергии - 9,6 тыс. кВт-час на 1 млн. руб.</t>
  </si>
  <si>
    <t>(таб. 14 стр 287 "Составление смет в строительстве на основе сметно-нормативной базы 2000 г. Практическое пособие")</t>
  </si>
  <si>
    <t>Дополнительные затраты при получении электроэнергии от передвижных электростанций:</t>
  </si>
  <si>
    <t>6.22 - стоимость электроэнергии, получаемой от передвижных электростанций мощностью 30 кВт в сметных ценах 2000 г.</t>
  </si>
  <si>
    <t xml:space="preserve">219,69/75,39=2,914 - индекс перехода  к ценам ноября 2007г. для передвижных электростанций 30 кВт </t>
  </si>
  <si>
    <t>принятый по журналу СССЦ Выпуск 11(11)</t>
  </si>
  <si>
    <t>Стоимость в ценах 2010г. К=1,157 составляет:</t>
  </si>
  <si>
    <t xml:space="preserve">Итого стоимость дополнительных работ и затрат при получении электроэнергии от передвижных электростанций </t>
  </si>
  <si>
    <t>составляет( с учетом НДС):</t>
  </si>
  <si>
    <t>1.</t>
  </si>
  <si>
    <t>2.</t>
  </si>
  <si>
    <t>3.</t>
  </si>
  <si>
    <t>5.</t>
  </si>
  <si>
    <t>4.</t>
  </si>
  <si>
    <t>6.</t>
  </si>
  <si>
    <t>7.</t>
  </si>
  <si>
    <t>Трубы на съездах:</t>
  </si>
  <si>
    <t>Устройство водопропускных труб</t>
  </si>
  <si>
    <t>Основной ход:</t>
  </si>
  <si>
    <r>
      <t>(6.22*2,914-1,46)*9600*</t>
    </r>
    <r>
      <rPr>
        <sz val="10"/>
        <color indexed="12"/>
        <rFont val="Arial Cyr"/>
        <charset val="204"/>
      </rPr>
      <t/>
    </r>
  </si>
  <si>
    <t>=</t>
  </si>
  <si>
    <t>Дейчствующий тариф на электроэнергию, установленный для ОАО "Ленэнерго"  -1,46 руб./кВт-час. - (СССЦ 11/2007)</t>
  </si>
  <si>
    <t>Участок №1</t>
  </si>
  <si>
    <t>Участок №2</t>
  </si>
  <si>
    <t xml:space="preserve">Расчёт № </t>
  </si>
  <si>
    <r>
      <t>к акту выполненных работ</t>
    </r>
    <r>
      <rPr>
        <b/>
        <sz val="12"/>
        <color rgb="FF0000FF"/>
        <rFont val="Calibri"/>
        <family val="2"/>
        <charset val="204"/>
      </rPr>
      <t xml:space="preserve"> №     от                          г. </t>
    </r>
    <r>
      <rPr>
        <b/>
        <sz val="12"/>
        <rFont val="Calibri"/>
        <family val="2"/>
        <charset val="204"/>
      </rPr>
      <t>за отчетный период с</t>
    </r>
  </si>
  <si>
    <t>Капитальный ремонт объекта "___"</t>
  </si>
  <si>
    <t xml:space="preserve">Круглая мет/гофр. труба отв.1,0м на ПК </t>
  </si>
  <si>
    <t xml:space="preserve">Круглая мет/гофр. труба отв.1,5м на ПК </t>
  </si>
  <si>
    <t>Полиэтиленовая труба отв.0,6м на съезде ПК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</si>
</sst>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_р_._-;\-* #,##0_р_._-;_-* &quot;-&quot;??_р_._-;_-@_-"/>
    <numFmt numFmtId="170" formatCode="_-* #,##0.000000_р_._-;\-* #,##0.000000_р_._-;_-* &quot;-&quot;??_р_._-;_-@_-"/>
    <numFmt numFmtId="171" formatCode="#,##0&quot;р.&quot;"/>
  </numFmts>
  <fonts count="16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10"/>
      <color indexed="12"/>
      <name val="Arial Cyr"/>
      <charset val="204"/>
    </font>
    <font>
      <u/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rgb="FF0000FF"/>
      <name val="Calibri"/>
      <family val="2"/>
      <charset val="204"/>
    </font>
    <font>
      <i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right"/>
    </xf>
    <xf numFmtId="4" fontId="4" fillId="0" borderId="0" xfId="1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/>
    <xf numFmtId="4" fontId="2" fillId="0" borderId="0" xfId="0" applyNumberFormat="1" applyFont="1" applyBorder="1"/>
    <xf numFmtId="0" fontId="2" fillId="0" borderId="0" xfId="0" applyFont="1" applyBorder="1"/>
    <xf numFmtId="164" fontId="2" fillId="0" borderId="0" xfId="1" applyNumberFormat="1" applyFont="1"/>
    <xf numFmtId="164" fontId="4" fillId="0" borderId="0" xfId="1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4" fontId="7" fillId="0" borderId="0" xfId="0" applyNumberFormat="1" applyFont="1"/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164" fontId="8" fillId="0" borderId="0" xfId="0" applyNumberFormat="1" applyFont="1" applyAlignment="1">
      <alignment vertical="center"/>
    </xf>
    <xf numFmtId="4" fontId="4" fillId="0" borderId="0" xfId="1" applyNumberFormat="1" applyFont="1" applyBorder="1"/>
    <xf numFmtId="0" fontId="6" fillId="0" borderId="0" xfId="0" applyFont="1" applyAlignment="1">
      <alignment horizontal="center"/>
    </xf>
    <xf numFmtId="0" fontId="9" fillId="0" borderId="0" xfId="0" applyFont="1" applyBorder="1" applyAlignment="1"/>
    <xf numFmtId="170" fontId="10" fillId="0" borderId="0" xfId="1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164" fontId="9" fillId="0" borderId="0" xfId="1" applyNumberFormat="1" applyFont="1" applyAlignment="1"/>
    <xf numFmtId="170" fontId="10" fillId="0" borderId="0" xfId="1" applyNumberFormat="1" applyFont="1" applyFill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/>
    <xf numFmtId="0" fontId="8" fillId="0" borderId="0" xfId="0" applyFont="1" applyAlignment="1"/>
    <xf numFmtId="14" fontId="8" fillId="0" borderId="0" xfId="0" applyNumberFormat="1" applyFont="1" applyAlignment="1"/>
    <xf numFmtId="0" fontId="15" fillId="0" borderId="0" xfId="0" applyFont="1"/>
    <xf numFmtId="0" fontId="15" fillId="0" borderId="0" xfId="0" applyFont="1" applyAlignment="1"/>
    <xf numFmtId="170" fontId="0" fillId="0" borderId="0" xfId="1" applyNumberFormat="1" applyFont="1" applyAlignment="1">
      <alignment horizontal="left"/>
    </xf>
    <xf numFmtId="4" fontId="6" fillId="0" borderId="0" xfId="0" applyNumberFormat="1" applyFont="1" applyAlignment="1">
      <alignment horizontal="left"/>
    </xf>
    <xf numFmtId="171" fontId="6" fillId="0" borderId="0" xfId="0" applyNumberFormat="1" applyFont="1" applyAlignment="1">
      <alignment horizontal="left"/>
    </xf>
    <xf numFmtId="170" fontId="10" fillId="0" borderId="0" xfId="1" applyNumberFormat="1" applyFont="1" applyFill="1" applyAlignment="1">
      <alignment horizontal="center"/>
    </xf>
    <xf numFmtId="4" fontId="13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4"/>
  <sheetViews>
    <sheetView tabSelected="1" topLeftCell="A28" workbookViewId="0">
      <selection activeCell="J58" sqref="J58:J65"/>
    </sheetView>
  </sheetViews>
  <sheetFormatPr defaultRowHeight="12.75" outlineLevelRow="1"/>
  <cols>
    <col min="1" max="1" width="3.28515625" style="17" customWidth="1"/>
    <col min="4" max="4" width="11.28515625" bestFit="1" customWidth="1"/>
    <col min="5" max="5" width="13.7109375" customWidth="1"/>
    <col min="6" max="6" width="28" customWidth="1"/>
    <col min="7" max="7" width="14.5703125" customWidth="1"/>
    <col min="8" max="8" width="5.7109375" customWidth="1"/>
    <col min="9" max="9" width="10.42578125" customWidth="1"/>
  </cols>
  <sheetData>
    <row r="1" spans="1:13" ht="15.75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35"/>
      <c r="L1" s="35"/>
      <c r="M1" s="35"/>
    </row>
    <row r="2" spans="1:13" ht="15.75">
      <c r="A2" s="35" t="s">
        <v>35</v>
      </c>
      <c r="B2" s="35"/>
      <c r="C2" s="35"/>
      <c r="D2" s="35"/>
      <c r="E2" s="35"/>
      <c r="F2" s="35"/>
      <c r="G2" s="36"/>
      <c r="H2" s="35" t="s">
        <v>2</v>
      </c>
      <c r="I2" s="36"/>
      <c r="J2" s="35"/>
      <c r="K2" s="35"/>
      <c r="L2" s="35"/>
      <c r="M2" s="13"/>
    </row>
    <row r="3" spans="1:13" ht="15.75">
      <c r="A3" s="44" t="s">
        <v>36</v>
      </c>
      <c r="B3" s="44"/>
      <c r="C3" s="44"/>
      <c r="D3" s="44"/>
      <c r="E3" s="44"/>
      <c r="F3" s="44"/>
      <c r="G3" s="44"/>
      <c r="H3" s="44"/>
      <c r="I3" s="44"/>
      <c r="J3" s="44"/>
      <c r="K3" s="35"/>
      <c r="L3" s="35"/>
      <c r="M3" s="35"/>
    </row>
    <row r="4" spans="1:13" ht="15.7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35"/>
      <c r="L4" s="35"/>
      <c r="M4" s="35"/>
    </row>
    <row r="5" spans="1:13" ht="15.75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5.75">
      <c r="A6" s="44" t="s">
        <v>4</v>
      </c>
      <c r="B6" s="44"/>
      <c r="C6" s="44"/>
      <c r="D6" s="44"/>
      <c r="E6" s="44"/>
      <c r="F6" s="44"/>
      <c r="G6" s="44"/>
      <c r="H6" s="44"/>
      <c r="I6" s="44"/>
      <c r="J6" s="44"/>
      <c r="K6" s="35"/>
      <c r="L6" s="35"/>
      <c r="M6" s="35"/>
    </row>
    <row r="7" spans="1:13" ht="15.75">
      <c r="A7" s="44" t="s">
        <v>5</v>
      </c>
      <c r="B7" s="44"/>
      <c r="C7" s="44"/>
      <c r="D7" s="44"/>
      <c r="E7" s="44"/>
      <c r="F7" s="44"/>
      <c r="G7" s="44"/>
      <c r="H7" s="44"/>
      <c r="I7" s="44"/>
      <c r="J7" s="44"/>
      <c r="K7" s="35"/>
      <c r="L7" s="35"/>
      <c r="M7" s="35"/>
    </row>
    <row r="11" spans="1:13" s="14" customFormat="1" ht="15.75">
      <c r="A11" s="15" t="s">
        <v>19</v>
      </c>
      <c r="B11" s="14" t="s">
        <v>6</v>
      </c>
      <c r="H11" s="42">
        <f>G36/1000000+42892.98/1000*0</f>
        <v>9.4244179999999993</v>
      </c>
      <c r="I11" s="42"/>
      <c r="J11" s="14" t="s">
        <v>7</v>
      </c>
    </row>
    <row r="12" spans="1:13" s="14" customFormat="1" ht="25.5" customHeight="1">
      <c r="A12" s="15"/>
      <c r="B12" s="30" t="s">
        <v>32</v>
      </c>
      <c r="J12" s="28"/>
      <c r="K12" s="28"/>
    </row>
    <row r="13" spans="1:13" s="14" customFormat="1" ht="19.5" customHeight="1" outlineLevel="1">
      <c r="A13" s="15"/>
      <c r="B13" s="30"/>
      <c r="C13" s="37" t="s">
        <v>28</v>
      </c>
      <c r="J13" s="32"/>
      <c r="K13" s="32"/>
    </row>
    <row r="14" spans="1:13" s="14" customFormat="1" ht="15.75" outlineLevel="1">
      <c r="A14" s="15"/>
      <c r="B14" s="29">
        <v>1</v>
      </c>
      <c r="C14" s="16" t="s">
        <v>37</v>
      </c>
      <c r="D14" s="16"/>
      <c r="E14" s="16"/>
      <c r="F14" s="16"/>
      <c r="G14" s="31">
        <v>0</v>
      </c>
      <c r="H14" s="16" t="s">
        <v>0</v>
      </c>
      <c r="J14" s="16"/>
      <c r="K14" s="16"/>
      <c r="L14" s="16"/>
    </row>
    <row r="15" spans="1:13" s="14" customFormat="1" ht="15.75" outlineLevel="1">
      <c r="A15" s="15"/>
      <c r="B15" s="29"/>
      <c r="C15" s="16" t="s">
        <v>38</v>
      </c>
      <c r="D15" s="16"/>
      <c r="E15" s="16"/>
      <c r="F15" s="16"/>
      <c r="G15" s="31">
        <v>0</v>
      </c>
      <c r="H15" s="16" t="s">
        <v>0</v>
      </c>
      <c r="J15" s="16"/>
      <c r="K15" s="16"/>
      <c r="L15" s="16"/>
    </row>
    <row r="16" spans="1:13" s="14" customFormat="1" ht="15.75" outlineLevel="1">
      <c r="A16" s="15"/>
      <c r="B16" s="29"/>
      <c r="C16" s="16" t="s">
        <v>37</v>
      </c>
      <c r="D16" s="16"/>
      <c r="E16" s="16"/>
      <c r="F16" s="16"/>
      <c r="G16" s="31">
        <v>0</v>
      </c>
      <c r="H16" s="16" t="s">
        <v>0</v>
      </c>
      <c r="J16" s="16"/>
      <c r="K16" s="16"/>
      <c r="L16" s="16"/>
    </row>
    <row r="17" spans="1:12" s="14" customFormat="1" ht="15.75" outlineLevel="1">
      <c r="A17" s="15"/>
      <c r="B17" s="29"/>
      <c r="C17" s="16" t="s">
        <v>37</v>
      </c>
      <c r="D17" s="16"/>
      <c r="E17" s="16"/>
      <c r="F17" s="16"/>
      <c r="G17" s="31">
        <v>0</v>
      </c>
      <c r="H17" s="16" t="s">
        <v>0</v>
      </c>
      <c r="J17" s="16"/>
      <c r="K17" s="16"/>
      <c r="L17" s="16"/>
    </row>
    <row r="18" spans="1:12" s="14" customFormat="1" ht="15.75">
      <c r="A18" s="15"/>
      <c r="B18" s="29"/>
      <c r="C18" s="38" t="s">
        <v>26</v>
      </c>
      <c r="D18" s="16"/>
      <c r="E18" s="16"/>
      <c r="F18" s="16"/>
      <c r="G18" s="31"/>
      <c r="H18" s="16"/>
      <c r="J18" s="16"/>
      <c r="K18" s="16"/>
      <c r="L18" s="16"/>
    </row>
    <row r="19" spans="1:12" s="14" customFormat="1" ht="15.75">
      <c r="A19" s="15"/>
      <c r="B19" s="29">
        <v>1</v>
      </c>
      <c r="C19" s="16" t="s">
        <v>39</v>
      </c>
      <c r="D19" s="16"/>
      <c r="E19" s="16"/>
      <c r="F19" s="16"/>
      <c r="G19" s="31">
        <v>841441</v>
      </c>
      <c r="H19" s="16" t="s">
        <v>0</v>
      </c>
      <c r="J19" s="16"/>
      <c r="K19" s="16"/>
      <c r="L19" s="16"/>
    </row>
    <row r="20" spans="1:12" s="14" customFormat="1" ht="15.75">
      <c r="A20" s="15"/>
      <c r="B20" s="29">
        <v>2</v>
      </c>
      <c r="C20" s="16" t="s">
        <v>39</v>
      </c>
      <c r="D20" s="27"/>
      <c r="E20" s="27"/>
      <c r="F20" s="27"/>
      <c r="G20" s="31">
        <v>1014890</v>
      </c>
      <c r="H20" s="27" t="s">
        <v>0</v>
      </c>
      <c r="J20" s="16"/>
      <c r="K20" s="16"/>
      <c r="L20" s="16"/>
    </row>
    <row r="21" spans="1:12" s="14" customFormat="1" ht="21.75" customHeight="1">
      <c r="A21" s="15"/>
      <c r="B21" s="30" t="s">
        <v>33</v>
      </c>
      <c r="C21" s="16"/>
      <c r="D21" s="16"/>
      <c r="E21" s="16"/>
      <c r="F21" s="16"/>
      <c r="H21" s="16"/>
      <c r="J21" s="16"/>
      <c r="K21" s="16"/>
      <c r="L21" s="16"/>
    </row>
    <row r="22" spans="1:12" s="14" customFormat="1" ht="19.5" customHeight="1" outlineLevel="1">
      <c r="A22" s="15"/>
      <c r="B22" s="30"/>
      <c r="C22" s="37" t="s">
        <v>28</v>
      </c>
      <c r="J22" s="32"/>
      <c r="K22" s="32"/>
    </row>
    <row r="23" spans="1:12" s="14" customFormat="1" ht="15.75" outlineLevel="1">
      <c r="A23" s="15"/>
      <c r="B23" s="29">
        <v>2</v>
      </c>
      <c r="C23" s="16" t="s">
        <v>37</v>
      </c>
      <c r="D23" s="16"/>
      <c r="E23" s="16"/>
      <c r="F23" s="16"/>
      <c r="G23" s="31">
        <v>0</v>
      </c>
      <c r="H23" s="16" t="s">
        <v>0</v>
      </c>
      <c r="J23" s="16"/>
      <c r="K23" s="16"/>
      <c r="L23" s="16"/>
    </row>
    <row r="24" spans="1:12" s="14" customFormat="1" ht="15.75" outlineLevel="1">
      <c r="A24" s="15"/>
      <c r="B24" s="29">
        <v>3</v>
      </c>
      <c r="C24" s="16" t="s">
        <v>37</v>
      </c>
      <c r="D24" s="16"/>
      <c r="E24" s="16"/>
      <c r="F24" s="16"/>
      <c r="G24" s="31">
        <v>0</v>
      </c>
      <c r="H24" s="16" t="s">
        <v>0</v>
      </c>
      <c r="J24" s="16"/>
      <c r="K24" s="16"/>
      <c r="L24" s="16"/>
    </row>
    <row r="25" spans="1:12" s="14" customFormat="1" ht="15.75" outlineLevel="1">
      <c r="A25" s="15"/>
      <c r="B25" s="29">
        <v>4</v>
      </c>
      <c r="C25" s="16" t="s">
        <v>37</v>
      </c>
      <c r="D25" s="16"/>
      <c r="E25" s="16"/>
      <c r="F25" s="16"/>
      <c r="G25" s="31">
        <v>0</v>
      </c>
      <c r="H25" s="16" t="s">
        <v>0</v>
      </c>
      <c r="J25" s="16"/>
      <c r="K25" s="16"/>
      <c r="L25" s="16"/>
    </row>
    <row r="26" spans="1:12" s="14" customFormat="1" ht="15.75">
      <c r="A26" s="15"/>
      <c r="B26" s="29"/>
      <c r="C26" s="38" t="s">
        <v>26</v>
      </c>
      <c r="D26" s="16"/>
      <c r="E26" s="16"/>
      <c r="F26" s="16"/>
      <c r="G26" s="31"/>
      <c r="H26" s="16"/>
      <c r="J26" s="16"/>
      <c r="K26" s="16"/>
      <c r="L26" s="16"/>
    </row>
    <row r="27" spans="1:12" s="14" customFormat="1" ht="15.75">
      <c r="A27" s="15"/>
      <c r="B27" s="29">
        <v>3</v>
      </c>
      <c r="C27" s="16" t="s">
        <v>39</v>
      </c>
      <c r="D27" s="16"/>
      <c r="E27" s="16"/>
      <c r="F27" s="16"/>
      <c r="G27" s="31">
        <v>844791</v>
      </c>
      <c r="H27" s="16" t="s">
        <v>0</v>
      </c>
      <c r="J27" s="16"/>
      <c r="K27" s="16"/>
      <c r="L27" s="16"/>
    </row>
    <row r="28" spans="1:12" s="14" customFormat="1" ht="15.75">
      <c r="A28" s="15"/>
      <c r="B28" s="29">
        <v>4</v>
      </c>
      <c r="C28" s="16" t="s">
        <v>39</v>
      </c>
      <c r="D28" s="16"/>
      <c r="E28" s="16"/>
      <c r="F28" s="16"/>
      <c r="G28" s="31">
        <v>840318</v>
      </c>
      <c r="H28" s="16" t="s">
        <v>0</v>
      </c>
      <c r="J28" s="16"/>
      <c r="K28" s="16"/>
      <c r="L28" s="16"/>
    </row>
    <row r="29" spans="1:12" s="14" customFormat="1" ht="15.75">
      <c r="A29" s="15"/>
      <c r="B29" s="29">
        <v>5</v>
      </c>
      <c r="C29" s="16" t="s">
        <v>39</v>
      </c>
      <c r="D29" s="16"/>
      <c r="E29" s="16"/>
      <c r="F29" s="16"/>
      <c r="G29" s="31">
        <v>866167</v>
      </c>
      <c r="H29" s="16" t="s">
        <v>0</v>
      </c>
      <c r="J29" s="16"/>
      <c r="K29" s="16"/>
      <c r="L29" s="16"/>
    </row>
    <row r="30" spans="1:12" s="14" customFormat="1" ht="15.75">
      <c r="A30" s="15"/>
      <c r="B30" s="29">
        <v>6</v>
      </c>
      <c r="C30" s="16" t="s">
        <v>39</v>
      </c>
      <c r="D30" s="16"/>
      <c r="E30" s="16"/>
      <c r="F30" s="16"/>
      <c r="G30" s="31">
        <v>848928</v>
      </c>
      <c r="H30" s="16" t="s">
        <v>0</v>
      </c>
      <c r="J30" s="16"/>
      <c r="K30" s="16"/>
      <c r="L30" s="16"/>
    </row>
    <row r="31" spans="1:12" s="14" customFormat="1" ht="15.75">
      <c r="A31" s="15"/>
      <c r="B31" s="29">
        <v>7</v>
      </c>
      <c r="C31" s="16" t="s">
        <v>39</v>
      </c>
      <c r="D31" s="16"/>
      <c r="E31" s="16"/>
      <c r="F31" s="16"/>
      <c r="G31" s="31">
        <v>845576</v>
      </c>
      <c r="H31" s="16" t="s">
        <v>0</v>
      </c>
      <c r="J31" s="16"/>
      <c r="K31" s="16"/>
      <c r="L31" s="16"/>
    </row>
    <row r="32" spans="1:12" s="14" customFormat="1" ht="15.75">
      <c r="A32" s="15"/>
      <c r="B32" s="29">
        <v>8</v>
      </c>
      <c r="C32" s="16" t="s">
        <v>39</v>
      </c>
      <c r="D32" s="16"/>
      <c r="E32" s="16"/>
      <c r="F32" s="16"/>
      <c r="G32" s="31">
        <v>853722</v>
      </c>
      <c r="H32" s="16" t="s">
        <v>0</v>
      </c>
      <c r="J32" s="16"/>
      <c r="K32" s="16"/>
      <c r="L32" s="16"/>
    </row>
    <row r="33" spans="1:12" s="14" customFormat="1" ht="15.75">
      <c r="A33" s="15"/>
      <c r="B33" s="29">
        <v>9</v>
      </c>
      <c r="C33" s="16" t="s">
        <v>39</v>
      </c>
      <c r="D33" s="16"/>
      <c r="E33" s="16"/>
      <c r="F33" s="16"/>
      <c r="G33" s="31">
        <v>815607</v>
      </c>
      <c r="H33" s="16" t="s">
        <v>0</v>
      </c>
      <c r="J33" s="16"/>
      <c r="K33" s="16"/>
      <c r="L33" s="16"/>
    </row>
    <row r="34" spans="1:12" s="14" customFormat="1" ht="15.75">
      <c r="A34" s="15"/>
      <c r="B34" s="29">
        <v>10</v>
      </c>
      <c r="C34" s="16" t="s">
        <v>39</v>
      </c>
      <c r="D34" s="16"/>
      <c r="E34" s="16"/>
      <c r="F34" s="16"/>
      <c r="G34" s="31">
        <v>821790</v>
      </c>
      <c r="H34" s="16" t="s">
        <v>0</v>
      </c>
      <c r="J34" s="16"/>
      <c r="K34" s="16"/>
      <c r="L34" s="16"/>
    </row>
    <row r="35" spans="1:12" s="14" customFormat="1" ht="15.75">
      <c r="A35" s="15"/>
      <c r="B35" s="29">
        <v>11</v>
      </c>
      <c r="C35" s="16" t="s">
        <v>39</v>
      </c>
      <c r="D35" s="16"/>
      <c r="E35" s="16"/>
      <c r="F35" s="16"/>
      <c r="G35" s="31">
        <v>831188</v>
      </c>
      <c r="H35" s="16" t="s">
        <v>0</v>
      </c>
      <c r="J35" s="16"/>
      <c r="K35" s="16"/>
      <c r="L35" s="16"/>
    </row>
    <row r="36" spans="1:12" ht="15.75">
      <c r="B36" s="17"/>
      <c r="D36" s="18"/>
      <c r="E36" s="18"/>
      <c r="F36" s="26" t="s">
        <v>8</v>
      </c>
      <c r="G36" s="24">
        <f>SUM(G14:G35)</f>
        <v>9424418</v>
      </c>
      <c r="H36" s="19" t="s">
        <v>0</v>
      </c>
      <c r="J36" s="18"/>
      <c r="K36" s="18"/>
      <c r="L36" s="18"/>
    </row>
    <row r="37" spans="1:12" ht="15.75">
      <c r="B37" s="17"/>
      <c r="C37" s="18"/>
      <c r="D37" s="18"/>
      <c r="E37" s="18"/>
      <c r="F37" s="18"/>
      <c r="G37" s="24"/>
      <c r="H37" s="24"/>
      <c r="I37" s="19"/>
      <c r="J37" s="18"/>
      <c r="K37" s="18"/>
      <c r="L37" s="18"/>
    </row>
    <row r="38" spans="1:12">
      <c r="A38" s="17" t="s">
        <v>20</v>
      </c>
      <c r="B38" t="s">
        <v>9</v>
      </c>
    </row>
    <row r="40" spans="1:12">
      <c r="A40" s="17" t="s">
        <v>21</v>
      </c>
      <c r="B40" t="s">
        <v>10</v>
      </c>
    </row>
    <row r="41" spans="1:12">
      <c r="B41" t="s">
        <v>11</v>
      </c>
    </row>
    <row r="43" spans="1:12">
      <c r="A43" s="17" t="s">
        <v>23</v>
      </c>
      <c r="B43" t="s">
        <v>31</v>
      </c>
    </row>
    <row r="45" spans="1:12">
      <c r="A45" s="17" t="s">
        <v>22</v>
      </c>
      <c r="B45" t="s">
        <v>12</v>
      </c>
    </row>
    <row r="46" spans="1:12">
      <c r="C46" s="17" t="s">
        <v>29</v>
      </c>
      <c r="D46" s="39">
        <f>H11</f>
        <v>9.4244179999999993</v>
      </c>
      <c r="E46" t="s">
        <v>30</v>
      </c>
      <c r="F46" s="41">
        <f>(6.22*2.914-1.46)*9600*H11</f>
        <v>1507763</v>
      </c>
      <c r="G46" s="40"/>
    </row>
    <row r="47" spans="1:12">
      <c r="B47" t="s">
        <v>13</v>
      </c>
    </row>
    <row r="48" spans="1:12">
      <c r="B48" t="s">
        <v>14</v>
      </c>
    </row>
    <row r="49" spans="1:13">
      <c r="B49" t="s">
        <v>15</v>
      </c>
    </row>
    <row r="51" spans="1:13" ht="15.75">
      <c r="A51" s="17" t="s">
        <v>24</v>
      </c>
      <c r="B51" t="s">
        <v>16</v>
      </c>
      <c r="G51" s="34">
        <f>F46*1.157</f>
        <v>1744482</v>
      </c>
      <c r="H51" t="s">
        <v>0</v>
      </c>
    </row>
    <row r="52" spans="1:13">
      <c r="F52" s="20"/>
    </row>
    <row r="53" spans="1:13">
      <c r="A53" s="17" t="s">
        <v>25</v>
      </c>
      <c r="B53" t="s">
        <v>17</v>
      </c>
      <c r="F53" s="20"/>
    </row>
    <row r="54" spans="1:13" ht="15.75">
      <c r="B54" t="s">
        <v>18</v>
      </c>
      <c r="E54" s="43"/>
      <c r="F54" s="43"/>
      <c r="G54" s="33">
        <f>G51*1.18</f>
        <v>2058489</v>
      </c>
      <c r="H54" s="21" t="s">
        <v>0</v>
      </c>
    </row>
    <row r="55" spans="1:13">
      <c r="F55" s="20"/>
    </row>
    <row r="56" spans="1:13">
      <c r="F56" s="20"/>
    </row>
    <row r="57" spans="1:13">
      <c r="F57" s="20"/>
    </row>
    <row r="58" spans="1:13" s="1" customFormat="1" ht="16.5" customHeight="1">
      <c r="A58" s="3"/>
      <c r="B58" s="3" t="s">
        <v>1</v>
      </c>
      <c r="C58" s="6"/>
      <c r="G58" s="4"/>
      <c r="H58" s="8"/>
      <c r="I58" s="8"/>
      <c r="J58" s="6"/>
      <c r="M58" s="22"/>
    </row>
    <row r="59" spans="1:13" s="1" customFormat="1" ht="16.5" customHeight="1">
      <c r="A59" s="3"/>
      <c r="B59" s="3"/>
      <c r="G59" s="4"/>
      <c r="H59" s="2"/>
      <c r="J59" s="5"/>
      <c r="L59" s="12"/>
      <c r="M59" s="22"/>
    </row>
    <row r="60" spans="1:13" s="1" customFormat="1" ht="16.5" customHeight="1">
      <c r="A60" s="3"/>
      <c r="C60" s="6"/>
      <c r="F60" s="4"/>
      <c r="G60" s="4"/>
      <c r="H60" s="9"/>
      <c r="I60" s="10"/>
      <c r="L60" s="6"/>
      <c r="M60" s="23"/>
    </row>
    <row r="61" spans="1:13" s="1" customFormat="1" ht="16.5" customHeight="1">
      <c r="A61" s="3"/>
      <c r="F61" s="4"/>
      <c r="G61" s="3"/>
      <c r="H61" s="8"/>
      <c r="I61" s="8"/>
      <c r="J61" s="6"/>
      <c r="M61" s="23"/>
    </row>
    <row r="62" spans="1:13" s="1" customFormat="1" ht="16.5" customHeight="1">
      <c r="A62" s="3"/>
      <c r="F62" s="4"/>
      <c r="G62" s="4"/>
      <c r="H62" s="9"/>
      <c r="I62" s="3"/>
      <c r="J62" s="10"/>
      <c r="K62" s="10"/>
      <c r="L62" s="6"/>
      <c r="M62" s="23"/>
    </row>
    <row r="63" spans="1:13" s="1" customFormat="1" ht="16.5" customHeight="1">
      <c r="A63" s="3"/>
      <c r="B63" s="3"/>
      <c r="F63" s="3"/>
      <c r="G63" s="9"/>
      <c r="H63" s="10"/>
      <c r="I63" s="6"/>
      <c r="L63" s="11"/>
    </row>
    <row r="64" spans="1:13" s="1" customFormat="1" ht="16.5" customHeight="1">
      <c r="A64" s="3"/>
      <c r="B64" s="6" t="s">
        <v>3</v>
      </c>
      <c r="D64" s="10"/>
      <c r="E64" s="25"/>
      <c r="F64" s="6"/>
      <c r="G64" s="10"/>
      <c r="H64" s="7"/>
      <c r="I64" s="8"/>
      <c r="J64" s="6"/>
      <c r="L64" s="11"/>
    </row>
  </sheetData>
  <mergeCells count="7">
    <mergeCell ref="H11:I11"/>
    <mergeCell ref="E54:F54"/>
    <mergeCell ref="A1:J1"/>
    <mergeCell ref="A3:J3"/>
    <mergeCell ref="A4:J4"/>
    <mergeCell ref="A6:J6"/>
    <mergeCell ref="A7:J7"/>
  </mergeCells>
  <phoneticPr fontId="5" type="noConversion"/>
  <pageMargins left="0.43" right="0.23622047244094491" top="0.92" bottom="0.53" header="0.15748031496062992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09-01к-1(ПЭС)</vt:lpstr>
    </vt:vector>
  </TitlesOfParts>
  <Company>VAD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Alexandrz</dc:creator>
  <cp:lastModifiedBy>alexandrz</cp:lastModifiedBy>
  <cp:lastPrinted>2011-05-25T06:24:19Z</cp:lastPrinted>
  <dcterms:created xsi:type="dcterms:W3CDTF">2010-09-02T08:13:18Z</dcterms:created>
  <dcterms:modified xsi:type="dcterms:W3CDTF">2011-05-31T13:50:26Z</dcterms:modified>
</cp:coreProperties>
</file>