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Общак\!Тендеры\ГКБ 31 (ОК 0873500000617000026) 24.07.17 10,00\Выполнение работ ГКБ 31\Сметы ГКБ 31\!Сметы ГКБ 31 08.12.2017\"/>
    </mc:Choice>
  </mc:AlternateContent>
  <bookViews>
    <workbookView xWindow="0" yWindow="0" windowWidth="14070" windowHeight="13500" tabRatio="750" activeTab="1"/>
  </bookViews>
  <sheets>
    <sheet name="Базовые цены 01.2001" sheetId="8" r:id="rId1"/>
    <sheet name="Текущие цены 09.2017" sheetId="10" r:id="rId2"/>
    <sheet name="Пояснительная" sheetId="3" r:id="rId3"/>
    <sheet name="Лист1" sheetId="9" r:id="rId4"/>
  </sheets>
  <definedNames>
    <definedName name="_xlnm.Print_Titles" localSheetId="0">'Базовые цены 01.2001'!$20:$20</definedName>
    <definedName name="_xlnm.Print_Titles" localSheetId="1">'Текущие цены 09.2017'!$20:$20</definedName>
    <definedName name="_xlnm.Print_Area" localSheetId="0">'Базовые цены 01.2001'!$A$1:$H$95</definedName>
    <definedName name="_xlnm.Print_Area" localSheetId="2">Пояснительная!$A$1:$G$28</definedName>
    <definedName name="_xlnm.Print_Area" localSheetId="1">'Текущие цены 09.2017'!$A$1:$H$95</definedName>
  </definedNames>
  <calcPr calcId="152511" fullPrecision="0" concurrentCalc="0"/>
</workbook>
</file>

<file path=xl/calcChain.xml><?xml version="1.0" encoding="utf-8"?>
<calcChain xmlns="http://schemas.openxmlformats.org/spreadsheetml/2006/main">
  <c r="E16" i="3" l="1"/>
  <c r="E17" i="3"/>
  <c r="E18" i="3"/>
  <c r="E15" i="3"/>
  <c r="E22" i="3"/>
  <c r="E23" i="3"/>
  <c r="E24" i="3"/>
  <c r="E21" i="3"/>
  <c r="C7" i="9"/>
</calcChain>
</file>

<file path=xl/sharedStrings.xml><?xml version="1.0" encoding="utf-8"?>
<sst xmlns="http://schemas.openxmlformats.org/spreadsheetml/2006/main" count="225" uniqueCount="115">
  <si>
    <t>Заказчик</t>
  </si>
  <si>
    <t>(наименование организации)</t>
  </si>
  <si>
    <t>Сводный сметный расчет в сумме</t>
  </si>
  <si>
    <t>тыс.руб.</t>
  </si>
  <si>
    <t>(ссылка на документ об утверждении)</t>
  </si>
  <si>
    <t>СВОДНЫЙ СМЕТНЫЙ РАСЧЕТ СТОИМОСТИ СТРОИТЕЛЬСТВА</t>
  </si>
  <si>
    <t>(наименование стройки)</t>
  </si>
  <si>
    <t>Номера сметных расчетов и смет</t>
  </si>
  <si>
    <t>Наименование глав, объектов, работ и затрат</t>
  </si>
  <si>
    <t>Сметная стоимость</t>
  </si>
  <si>
    <t>Общая сметная стоимость</t>
  </si>
  <si>
    <t>монтажных работ</t>
  </si>
  <si>
    <t>прочих затрат</t>
  </si>
  <si>
    <t>ГЛАВА 1. Подготовка территории строительства</t>
  </si>
  <si>
    <t>ВСЕГО ПО ГЛАВЕ 1</t>
  </si>
  <si>
    <t>ГЛАВА 2. Основные объекты строительства</t>
  </si>
  <si>
    <t>ВСЕГО ПО ГЛАВЕ 2</t>
  </si>
  <si>
    <t>ВСЕГО ПО ГЛАВЕ 5</t>
  </si>
  <si>
    <t>ВСЕГО ПО ГЛАВЕ 6</t>
  </si>
  <si>
    <t>ВСЕГО ПО ГЛАВЕ 7</t>
  </si>
  <si>
    <t>ВСЕГО ПО ГЛАВАМ 1-7</t>
  </si>
  <si>
    <t>ВСЕГО ПО ГЛАВЕ 8</t>
  </si>
  <si>
    <t>ВСЕГО ПО ГЛАВЕ 9</t>
  </si>
  <si>
    <t>ВСЕГО ПО ГЛАВАМ 1-9</t>
  </si>
  <si>
    <t>ТСН 2001.12, прилож.5, п.12.5.</t>
  </si>
  <si>
    <t>ИТОГО</t>
  </si>
  <si>
    <t>В том числе:</t>
  </si>
  <si>
    <t>Стоимость проектно-изыскательских работ без НДС</t>
  </si>
  <si>
    <t>ПОЯСНИТЕЛЬНАЯ ЗАПИСКА</t>
  </si>
  <si>
    <t>к сводному сметному расчету</t>
  </si>
  <si>
    <t xml:space="preserve">       Накладные расходы и сметная прибыль в локальных сметах определены от ФОТ по видам строительно-монтажных работ в соответствии с ТСН-2001.8 для базисного уровня цен.</t>
  </si>
  <si>
    <t xml:space="preserve">       Наименование глав в сводном сметном расчете принято в соответствии с п.31 Положения, утвержденного постановлением Правительства Российской Федерации от 16.02.2008г. № 87.</t>
  </si>
  <si>
    <t>В базисном уровне цен 2000 года с НДС</t>
  </si>
  <si>
    <t>Всего</t>
  </si>
  <si>
    <t>СМР</t>
  </si>
  <si>
    <t>Оборудование</t>
  </si>
  <si>
    <t>Прочие</t>
  </si>
  <si>
    <t>ВСЕГО</t>
  </si>
  <si>
    <t>Приказ МГЭ № 80 от 29.08.2014</t>
  </si>
  <si>
    <t>Приказ МГЭ № 29 от 20.03.2014, Приказ №80</t>
  </si>
  <si>
    <t>Проектные работы</t>
  </si>
  <si>
    <t>ТСН-2001.12, прил. 5</t>
  </si>
  <si>
    <t>Авторский надзор - 2,65% от ПР</t>
  </si>
  <si>
    <t>ИТОГО с непредвиденными</t>
  </si>
  <si>
    <t>Главный специалист сметного отдела</t>
  </si>
  <si>
    <t>Справочно возвратных сумм</t>
  </si>
  <si>
    <t>СОСТАВЛЕН в ценах на 01.01.2001 г.</t>
  </si>
  <si>
    <t>ВСЕГО ПО ОБЪЕКТУ С НДС</t>
  </si>
  <si>
    <t>Налог на добавленную стоимость - 20% ( без затрат на экспертизу проекта )</t>
  </si>
  <si>
    <t>Налог на добавленную стоимость - 20%</t>
  </si>
  <si>
    <t>Затрат нет</t>
  </si>
  <si>
    <t>ВСЕГО ПО ГЛАВЕ 4</t>
  </si>
  <si>
    <t>Форма № 1</t>
  </si>
  <si>
    <t>Утвержден   "____"_______________ 2017 г.</t>
  </si>
  <si>
    <t>№ п.п.</t>
  </si>
  <si>
    <t>строите-льных работ</t>
  </si>
  <si>
    <t>оборудова-ния, мебели и инвентарря</t>
  </si>
  <si>
    <t>Объектная смета № 02-01</t>
  </si>
  <si>
    <t>Объектная смета № 02-02</t>
  </si>
  <si>
    <t>Экспертиза проекта</t>
  </si>
  <si>
    <t>Наружные сети связи</t>
  </si>
  <si>
    <t xml:space="preserve">       Прочие работы и затраты приняты по главе 11 ТСН-2001.11 табл.1, согласно статьи 742 ГК РФ, Распоряжения Правительства г.Москвы № 1680-РП от 30.08.2005г. и приказа Комитета города Москвы по ценовой политике в строительстве и государственной экспертизе от 25.03.2016 № МКЭ-ОД/16-10.</t>
  </si>
  <si>
    <t>Налог на добавленную стоимость -18%</t>
  </si>
  <si>
    <t>Налог на добавленную стоимость - 18% ( без затрат на экспертизу проекта )</t>
  </si>
  <si>
    <t>Резерв средств на непредвиденные работы и затраты - 2%</t>
  </si>
  <si>
    <t>Затраты на содержание службы заказчика 1,25% Поправочный коэффициент 1,1</t>
  </si>
  <si>
    <t>Определение достоверности сметной документации: 20 т.р.</t>
  </si>
  <si>
    <t>ГЛАВА 3. Объекты подсобного и обслуживающего назначения</t>
  </si>
  <si>
    <t>ГЛАВА 4. Наружные сети и сооружения водоснабжения, водоотведения, теплоснабжения и газоснабжения</t>
  </si>
  <si>
    <t>ГЛАВА 5 . Благоустройство и озеленение территории</t>
  </si>
  <si>
    <t>ВСЕГО ПО ГЛАВАМ 1-5</t>
  </si>
  <si>
    <t>ГЛАВА 6. Временные здания и сооружения</t>
  </si>
  <si>
    <t>ВСЕГО ПО ГЛАВЕ 3</t>
  </si>
  <si>
    <t>ВСЕГО ПО ГЛАВАМ 1-6</t>
  </si>
  <si>
    <t>ГЛАВА 7. Прочие работы и затраты</t>
  </si>
  <si>
    <t>ГЛАВА 8. Содержание службы заказчика. Строительный контроль</t>
  </si>
  <si>
    <t>ГЛАВА 9. Публичный технологическийи ценовой аудит, проектные и изыскательские работы</t>
  </si>
  <si>
    <t>Затраты заказчика по вводу объекта в эксплуатацию - 0,5% от итога по главам 1-6</t>
  </si>
  <si>
    <t>ТСН-2001.10 табл. 1 п.23</t>
  </si>
  <si>
    <t>Затраты на временные здания и сооружения от СМР-0,3%</t>
  </si>
  <si>
    <t>Затраты на осуществление строительного контроля - 2,14% от итога по главам 1-7</t>
  </si>
  <si>
    <t>Согласование проектно-сметной документаци - 0,15% от итога по главам 1-7</t>
  </si>
  <si>
    <t xml:space="preserve">       Лимитированные затраты учтены в размере: временные здания и сооружения приняты по главе 10 ТСН-2001.10.табл. 23 - 0,3%, резерв на непредвиденные в размере - 2%.</t>
  </si>
  <si>
    <t xml:space="preserve">       Содержание службы заказчика  принято в соответствии с приказом Москомэкспертизы от 20.03.2014г. № 29,  дополнением от 29 августа 2014 г. № 80 - 2,14%  от общей стоимости по итогам глав 1-7сводного сметного расчета,  строительный контроль - 1,25% от общей стоимости по итогам глав 1-7 сводного сметного расчета с применением поправочного коэффициента 1,1</t>
  </si>
  <si>
    <t>Составил</t>
  </si>
  <si>
    <t>Алимов М.Ю.</t>
  </si>
  <si>
    <t>Смета на ПИР №1</t>
  </si>
  <si>
    <t>Объектная смета  № 04-01</t>
  </si>
  <si>
    <t>СОСТАВЛЕН в ценах на сентября 2017 г.</t>
  </si>
  <si>
    <t xml:space="preserve">       Сметная стоимость строительства  определена на основе сметно-нормативной базы ТСН-2001 в ценах 2000 года с пересчетом в текущий уровень цен на сентябрь   2017 года по коэффициентам, утвержденным приказом Комитета города Москвы по ценовой политике в строительстве и государственной экспертизе от 22.09.2017  № МКЭ-OД/17-45</t>
  </si>
  <si>
    <t xml:space="preserve">       Стоимость материалов, не предусмотренных нормативной базой ТСН-2001, принята по прайс-листам с пересчетом в базисные цены укрупненным индексом изменения стоимости материальных ресурсов равным 5,07, утвержденным приказом Комитета города Москвы по ценовой политике в строительстве и государственной экспертизе от 23.06.2017 № МКЭ-ОД/17-27</t>
  </si>
  <si>
    <t xml:space="preserve">       Стоимость оборудования, не предусмотренного нормативной базой ТСН-2001, принята по прайс-листам с пересчетом  в базисные цены укрупненным индексом изменения стоимости материальных ресурсов равным 3,97, утвержденным приказом Комитета города Москвы по ценовой политике в строительстве и государственной экспертизе от  от 23.06.2017 № МКЭ-ОД/17-27</t>
  </si>
  <si>
    <t xml:space="preserve">       Коэффициент пересчета базовой стоимости проектных и изыскательских работ принят в соответствии с Приказом Москомэкспертизы от 30.12.2016 № МКЭ-ОД/16-80, Кинф.=3,609</t>
  </si>
  <si>
    <t>В текущем уровне цен сентября 2017 года с НДС</t>
  </si>
  <si>
    <t>Объектная смета № 02-03</t>
  </si>
  <si>
    <t>Объектная смета № 02-04</t>
  </si>
  <si>
    <t>Объектная смета № 02-05</t>
  </si>
  <si>
    <t>Внутриплощадочные сети. Магистральная волоконно-оптическая сеть</t>
  </si>
  <si>
    <t>«Постановление Правительства РФ от 18.05.2009 № 427</t>
  </si>
  <si>
    <t>п. 3.2.25 ТСН-2001.12</t>
  </si>
  <si>
    <t>ТСН-2001.11, таблица 1, п.9</t>
  </si>
  <si>
    <t>Договору № ГС/3870 от 30.10.2017</t>
  </si>
  <si>
    <t>Государственное казенное учреждение города Москвы «Информационно-аналитический центр в сфере здравоохранения»</t>
  </si>
  <si>
    <t>Информационно-коммуникационная инфраструктура в ГБУЗ города Москвы«ГКБ №31 ДЗМ»  по адресу: г. Москва, ул. Лобачевского, д. 42 (капитальный ремонт)</t>
  </si>
  <si>
    <t>Информационно-коммуникационная инфраструктура в ГБУЗ города Москвы«ГКБ №31 ДЗМ»  по адресу: г. Москва, ул. Лобачевского, д. 42  (капитальный ремонт)</t>
  </si>
  <si>
    <t>Генеральный директор ООО "ЮМОС"</t>
  </si>
  <si>
    <t>Е.И. Гусев</t>
  </si>
  <si>
    <t>Главный инженер проекта</t>
  </si>
  <si>
    <t>В.В. Терешкин</t>
  </si>
  <si>
    <t>Заказчик:   ГКУ г. Москвы «Информационно-аналитический центр в сфере здравоохранения»</t>
  </si>
  <si>
    <t>А.М. Макарьянц</t>
  </si>
  <si>
    <t>Строение №1</t>
  </si>
  <si>
    <t>Строение №2</t>
  </si>
  <si>
    <t>Строение №3</t>
  </si>
  <si>
    <t>Строение №4, Строение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</si>
</sst>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&quot;_x000a__x0009__x0009__x0009_&quot;#,##0.00&quot;р. &quot;;\-#,##0.00&quot;р. &quot;;&quot; -&quot;#&quot;р. &quot;;@&quot;_x000a__x0009__x0009__x0009_&quot;"/>
  </numFmts>
  <fonts count="16" x14ac:knownFonts="1">
    <font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Times New Roman Cyr"/>
      <family val="1"/>
      <charset val="204"/>
    </font>
    <font>
      <sz val="12"/>
      <color indexed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10" fillId="0" borderId="0"/>
    <xf numFmtId="0" fontId="2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2" fontId="5" fillId="0" borderId="0" xfId="0" applyNumberFormat="1" applyFont="1" applyFill="1" applyBorder="1" applyAlignment="1">
      <alignment horizontal="right" vertical="top"/>
    </xf>
    <xf numFmtId="2" fontId="5" fillId="0" borderId="0" xfId="0" applyNumberFormat="1" applyFont="1" applyFill="1" applyBorder="1"/>
    <xf numFmtId="2" fontId="5" fillId="0" borderId="0" xfId="0" applyNumberFormat="1" applyFont="1" applyFill="1" applyAlignment="1">
      <alignment horizontal="right"/>
    </xf>
    <xf numFmtId="2" fontId="5" fillId="0" borderId="0" xfId="0" applyNumberFormat="1" applyFont="1" applyFill="1" applyAlignment="1">
      <alignment vertical="center"/>
    </xf>
    <xf numFmtId="2" fontId="5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/>
    <xf numFmtId="2" fontId="5" fillId="0" borderId="0" xfId="0" applyNumberFormat="1" applyFont="1" applyFill="1" applyBorder="1" applyAlignment="1">
      <alignment horizontal="right" vertical="center"/>
    </xf>
    <xf numFmtId="2" fontId="5" fillId="0" borderId="1" xfId="0" applyNumberFormat="1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right" vertical="top" wrapText="1"/>
    </xf>
    <xf numFmtId="2" fontId="5" fillId="0" borderId="1" xfId="0" applyNumberFormat="1" applyFont="1" applyFill="1" applyBorder="1" applyAlignment="1">
      <alignment horizontal="right" vertical="top"/>
    </xf>
    <xf numFmtId="2" fontId="5" fillId="0" borderId="4" xfId="0" applyNumberFormat="1" applyFont="1" applyFill="1" applyBorder="1" applyAlignment="1">
      <alignment horizontal="right" vertical="top"/>
    </xf>
    <xf numFmtId="2" fontId="5" fillId="0" borderId="0" xfId="0" applyNumberFormat="1" applyFont="1" applyFill="1" applyAlignment="1">
      <alignment vertical="top"/>
    </xf>
    <xf numFmtId="2" fontId="4" fillId="0" borderId="1" xfId="0" applyNumberFormat="1" applyFont="1" applyFill="1" applyBorder="1" applyAlignment="1">
      <alignment vertical="top" wrapText="1"/>
    </xf>
    <xf numFmtId="2" fontId="4" fillId="0" borderId="4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horizontal="right" vertical="top" wrapText="1"/>
    </xf>
    <xf numFmtId="2" fontId="5" fillId="0" borderId="0" xfId="0" applyNumberFormat="1" applyFont="1" applyFill="1" applyBorder="1" applyAlignment="1">
      <alignment vertical="top" wrapText="1"/>
    </xf>
    <xf numFmtId="2" fontId="5" fillId="0" borderId="0" xfId="0" applyNumberFormat="1" applyFont="1" applyFill="1" applyBorder="1" applyAlignment="1">
      <alignment vertical="top"/>
    </xf>
    <xf numFmtId="2" fontId="5" fillId="0" borderId="1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right" vertical="top"/>
    </xf>
    <xf numFmtId="2" fontId="4" fillId="0" borderId="0" xfId="0" applyNumberFormat="1" applyFont="1" applyFill="1" applyAlignment="1">
      <alignment vertical="top"/>
    </xf>
    <xf numFmtId="2" fontId="5" fillId="0" borderId="0" xfId="0" applyNumberFormat="1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right" vertical="center" wrapText="1"/>
    </xf>
    <xf numFmtId="2" fontId="6" fillId="0" borderId="0" xfId="0" applyNumberFormat="1" applyFont="1" applyFill="1" applyBorder="1" applyAlignment="1">
      <alignment horizontal="right" vertical="top" wrapText="1"/>
    </xf>
    <xf numFmtId="2" fontId="4" fillId="0" borderId="1" xfId="0" applyNumberFormat="1" applyFont="1" applyFill="1" applyBorder="1" applyAlignment="1">
      <alignment horizontal="right" vertical="top" wrapText="1"/>
    </xf>
    <xf numFmtId="2" fontId="8" fillId="0" borderId="0" xfId="0" applyNumberFormat="1" applyFont="1" applyFill="1" applyAlignment="1">
      <alignment vertical="top"/>
    </xf>
    <xf numFmtId="2" fontId="4" fillId="0" borderId="3" xfId="0" applyNumberFormat="1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/>
    </xf>
    <xf numFmtId="2" fontId="5" fillId="0" borderId="8" xfId="0" applyNumberFormat="1" applyFont="1" applyFill="1" applyBorder="1" applyAlignment="1">
      <alignment horizontal="left" vertical="top"/>
    </xf>
    <xf numFmtId="2" fontId="5" fillId="0" borderId="8" xfId="0" applyNumberFormat="1" applyFont="1" applyFill="1" applyBorder="1" applyAlignment="1">
      <alignment horizontal="left" vertical="top" wrapText="1"/>
    </xf>
    <xf numFmtId="2" fontId="5" fillId="0" borderId="0" xfId="0" applyNumberFormat="1" applyFont="1" applyFill="1" applyAlignment="1">
      <alignment horizontal="right" vertical="center"/>
    </xf>
    <xf numFmtId="2" fontId="5" fillId="0" borderId="0" xfId="0" applyNumberFormat="1" applyFont="1" applyFill="1" applyAlignment="1">
      <alignment horizontal="center" vertical="center" wrapText="1"/>
    </xf>
    <xf numFmtId="2" fontId="7" fillId="0" borderId="0" xfId="0" applyNumberFormat="1" applyFont="1" applyFill="1"/>
    <xf numFmtId="1" fontId="4" fillId="0" borderId="5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top" wrapText="1"/>
    </xf>
    <xf numFmtId="1" fontId="5" fillId="0" borderId="0" xfId="0" applyNumberFormat="1" applyFont="1" applyFill="1" applyBorder="1" applyAlignment="1">
      <alignment vertical="top" wrapText="1"/>
    </xf>
    <xf numFmtId="1" fontId="5" fillId="0" borderId="0" xfId="0" applyNumberFormat="1" applyFont="1" applyFill="1" applyBorder="1" applyAlignment="1">
      <alignment horizontal="center" vertical="top" wrapText="1"/>
    </xf>
    <xf numFmtId="1" fontId="5" fillId="0" borderId="7" xfId="0" applyNumberFormat="1" applyFont="1" applyFill="1" applyBorder="1" applyAlignment="1">
      <alignment vertical="top" wrapText="1"/>
    </xf>
    <xf numFmtId="1" fontId="4" fillId="0" borderId="3" xfId="0" applyNumberFormat="1" applyFont="1" applyFill="1" applyBorder="1" applyAlignment="1">
      <alignment horizontal="center" vertical="top" wrapText="1"/>
    </xf>
    <xf numFmtId="1" fontId="4" fillId="0" borderId="3" xfId="0" applyNumberFormat="1" applyFont="1" applyFill="1" applyBorder="1" applyAlignment="1">
      <alignment horizontal="right" vertical="top" wrapText="1"/>
    </xf>
    <xf numFmtId="1" fontId="5" fillId="0" borderId="1" xfId="0" applyNumberFormat="1" applyFont="1" applyFill="1" applyBorder="1" applyAlignment="1">
      <alignment horizontal="center" vertical="top"/>
    </xf>
    <xf numFmtId="1" fontId="5" fillId="0" borderId="0" xfId="0" applyNumberFormat="1" applyFont="1" applyFill="1"/>
    <xf numFmtId="1" fontId="5" fillId="0" borderId="0" xfId="0" applyNumberFormat="1" applyFont="1" applyFill="1" applyBorder="1" applyAlignment="1">
      <alignment horizontal="right" vertical="top"/>
    </xf>
    <xf numFmtId="1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vertical="center"/>
    </xf>
    <xf numFmtId="1" fontId="5" fillId="0" borderId="0" xfId="0" applyNumberFormat="1" applyFont="1" applyFill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left" vertical="top" wrapText="1"/>
    </xf>
    <xf numFmtId="2" fontId="4" fillId="0" borderId="4" xfId="0" applyNumberFormat="1" applyFont="1" applyFill="1" applyBorder="1" applyAlignment="1">
      <alignment horizontal="right" vertical="top" wrapText="1"/>
    </xf>
    <xf numFmtId="2" fontId="4" fillId="0" borderId="3" xfId="0" applyNumberFormat="1" applyFont="1" applyFill="1" applyBorder="1" applyAlignment="1">
      <alignment horizontal="right" vertical="top" wrapText="1"/>
    </xf>
    <xf numFmtId="2" fontId="5" fillId="0" borderId="4" xfId="0" applyNumberFormat="1" applyFont="1" applyFill="1" applyBorder="1" applyAlignment="1">
      <alignment horizontal="right" vertical="top" wrapText="1"/>
    </xf>
    <xf numFmtId="1" fontId="5" fillId="0" borderId="0" xfId="0" applyNumberFormat="1" applyFont="1" applyFill="1" applyAlignment="1"/>
    <xf numFmtId="2" fontId="5" fillId="0" borderId="2" xfId="0" applyNumberFormat="1" applyFont="1" applyFill="1" applyBorder="1" applyAlignment="1">
      <alignment vertical="center"/>
    </xf>
    <xf numFmtId="2" fontId="4" fillId="0" borderId="2" xfId="0" applyNumberFormat="1" applyFont="1" applyFill="1" applyBorder="1" applyAlignment="1">
      <alignment vertical="center"/>
    </xf>
    <xf numFmtId="2" fontId="5" fillId="0" borderId="2" xfId="0" applyNumberFormat="1" applyFont="1" applyFill="1" applyBorder="1" applyAlignment="1">
      <alignment horizontal="right"/>
    </xf>
    <xf numFmtId="1" fontId="5" fillId="0" borderId="0" xfId="0" applyNumberFormat="1" applyFont="1" applyFill="1" applyAlignment="1">
      <alignment horizontal="left" vertical="center"/>
    </xf>
    <xf numFmtId="2" fontId="5" fillId="0" borderId="3" xfId="0" applyNumberFormat="1" applyFont="1" applyFill="1" applyBorder="1"/>
    <xf numFmtId="2" fontId="5" fillId="0" borderId="3" xfId="0" applyNumberFormat="1" applyFont="1" applyFill="1" applyBorder="1" applyAlignment="1">
      <alignment horizontal="left" vertical="center"/>
    </xf>
    <xf numFmtId="2" fontId="5" fillId="0" borderId="3" xfId="0" applyNumberFormat="1" applyFont="1" applyFill="1" applyBorder="1" applyAlignment="1">
      <alignment horizontal="left" vertical="center" wrapText="1"/>
    </xf>
    <xf numFmtId="2" fontId="5" fillId="0" borderId="3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 wrapText="1"/>
    </xf>
    <xf numFmtId="43" fontId="5" fillId="0" borderId="1" xfId="4" applyFont="1" applyFill="1" applyBorder="1" applyAlignment="1">
      <alignment horizontal="right" vertical="center" wrapText="1"/>
    </xf>
    <xf numFmtId="43" fontId="4" fillId="0" borderId="1" xfId="4" applyFont="1" applyFill="1" applyBorder="1" applyAlignment="1">
      <alignment horizontal="right" vertical="top" wrapText="1"/>
    </xf>
    <xf numFmtId="43" fontId="4" fillId="0" borderId="4" xfId="4" applyFont="1" applyFill="1" applyBorder="1" applyAlignment="1">
      <alignment horizontal="right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>
      <alignment horizontal="right" wrapText="1"/>
    </xf>
    <xf numFmtId="2" fontId="5" fillId="2" borderId="1" xfId="0" applyNumberFormat="1" applyFont="1" applyFill="1" applyBorder="1" applyAlignment="1">
      <alignment horizontal="right"/>
    </xf>
    <xf numFmtId="2" fontId="5" fillId="2" borderId="0" xfId="0" applyNumberFormat="1" applyFont="1" applyFill="1" applyBorder="1" applyAlignment="1">
      <alignment horizontal="right" vertical="top"/>
    </xf>
    <xf numFmtId="2" fontId="5" fillId="2" borderId="0" xfId="0" applyNumberFormat="1" applyFont="1" applyFill="1" applyAlignment="1">
      <alignment vertical="top"/>
    </xf>
    <xf numFmtId="2" fontId="5" fillId="2" borderId="1" xfId="0" applyNumberFormat="1" applyFont="1" applyFill="1" applyBorder="1" applyAlignment="1">
      <alignment horizontal="right" vertical="top" wrapText="1"/>
    </xf>
    <xf numFmtId="2" fontId="11" fillId="0" borderId="1" xfId="0" applyNumberFormat="1" applyFont="1" applyFill="1" applyBorder="1" applyAlignment="1">
      <alignment horizontal="right" vertical="top"/>
    </xf>
    <xf numFmtId="2" fontId="4" fillId="0" borderId="1" xfId="0" applyNumberFormat="1" applyFont="1" applyFill="1" applyBorder="1" applyAlignment="1">
      <alignment horizontal="right" vertical="top"/>
    </xf>
    <xf numFmtId="2" fontId="4" fillId="0" borderId="3" xfId="0" applyNumberFormat="1" applyFont="1" applyFill="1" applyBorder="1" applyAlignment="1">
      <alignment horizontal="right" vertical="top" wrapText="1"/>
    </xf>
    <xf numFmtId="2" fontId="5" fillId="0" borderId="1" xfId="0" applyNumberFormat="1" applyFont="1" applyFill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/>
    </xf>
    <xf numFmtId="0" fontId="12" fillId="0" borderId="0" xfId="3" applyFont="1"/>
    <xf numFmtId="0" fontId="5" fillId="0" borderId="0" xfId="3" applyFont="1"/>
    <xf numFmtId="1" fontId="13" fillId="0" borderId="0" xfId="0" applyNumberFormat="1" applyFont="1" applyFill="1" applyBorder="1" applyAlignment="1">
      <alignment horizontal="left" vertical="top"/>
    </xf>
    <xf numFmtId="2" fontId="13" fillId="0" borderId="0" xfId="0" applyNumberFormat="1" applyFont="1" applyFill="1" applyBorder="1" applyAlignment="1">
      <alignment horizontal="left" vertical="top"/>
    </xf>
    <xf numFmtId="2" fontId="13" fillId="0" borderId="0" xfId="0" applyNumberFormat="1" applyFont="1" applyFill="1"/>
    <xf numFmtId="2" fontId="13" fillId="0" borderId="2" xfId="0" applyNumberFormat="1" applyFont="1" applyFill="1" applyBorder="1" applyAlignment="1">
      <alignment horizontal="left" vertical="top"/>
    </xf>
    <xf numFmtId="2" fontId="13" fillId="0" borderId="2" xfId="0" applyNumberFormat="1" applyFont="1" applyFill="1" applyBorder="1"/>
    <xf numFmtId="2" fontId="13" fillId="0" borderId="0" xfId="0" applyNumberFormat="1" applyFont="1" applyFill="1" applyAlignment="1">
      <alignment vertical="top"/>
    </xf>
    <xf numFmtId="2" fontId="13" fillId="0" borderId="0" xfId="0" applyNumberFormat="1" applyFont="1" applyFill="1" applyBorder="1" applyAlignment="1">
      <alignment vertical="top"/>
    </xf>
    <xf numFmtId="2" fontId="13" fillId="0" borderId="0" xfId="1" applyNumberFormat="1" applyFont="1" applyFill="1" applyBorder="1" applyAlignment="1" applyProtection="1">
      <alignment vertical="top"/>
    </xf>
    <xf numFmtId="1" fontId="13" fillId="0" borderId="0" xfId="0" applyNumberFormat="1" applyFont="1" applyFill="1"/>
    <xf numFmtId="0" fontId="14" fillId="0" borderId="0" xfId="3" applyFont="1"/>
    <xf numFmtId="0" fontId="14" fillId="0" borderId="0" xfId="3" applyFont="1" applyAlignment="1">
      <alignment horizontal="left" wrapText="1"/>
    </xf>
    <xf numFmtId="4" fontId="14" fillId="0" borderId="0" xfId="3" applyNumberFormat="1" applyFont="1"/>
    <xf numFmtId="3" fontId="14" fillId="0" borderId="0" xfId="3" applyNumberFormat="1" applyFont="1"/>
    <xf numFmtId="2" fontId="5" fillId="0" borderId="10" xfId="0" applyNumberFormat="1" applyFont="1" applyFill="1" applyBorder="1" applyAlignment="1">
      <alignment horizontal="center" wrapText="1"/>
    </xf>
    <xf numFmtId="2" fontId="3" fillId="0" borderId="11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/>
    <xf numFmtId="2" fontId="3" fillId="0" borderId="0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 applyAlignment="1">
      <alignment horizontal="left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left"/>
    </xf>
    <xf numFmtId="2" fontId="6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left" vertical="top" wrapText="1"/>
    </xf>
    <xf numFmtId="2" fontId="4" fillId="0" borderId="4" xfId="0" applyNumberFormat="1" applyFont="1" applyFill="1" applyBorder="1" applyAlignment="1">
      <alignment horizontal="right" vertical="top" wrapText="1"/>
    </xf>
    <xf numFmtId="2" fontId="4" fillId="0" borderId="3" xfId="0" applyNumberFormat="1" applyFont="1" applyFill="1" applyBorder="1" applyAlignment="1">
      <alignment horizontal="right" vertical="top" wrapText="1"/>
    </xf>
    <xf numFmtId="2" fontId="4" fillId="0" borderId="8" xfId="0" applyNumberFormat="1" applyFont="1" applyFill="1" applyBorder="1" applyAlignment="1">
      <alignment horizontal="right" vertical="top" wrapText="1"/>
    </xf>
    <xf numFmtId="2" fontId="5" fillId="0" borderId="4" xfId="0" applyNumberFormat="1" applyFont="1" applyFill="1" applyBorder="1" applyAlignment="1">
      <alignment horizontal="right" vertical="top" wrapText="1"/>
    </xf>
    <xf numFmtId="2" fontId="5" fillId="0" borderId="3" xfId="0" applyNumberFormat="1" applyFont="1" applyFill="1" applyBorder="1" applyAlignment="1">
      <alignment horizontal="right" vertical="top" wrapText="1"/>
    </xf>
    <xf numFmtId="2" fontId="5" fillId="0" borderId="8" xfId="0" applyNumberFormat="1" applyFont="1" applyFill="1" applyBorder="1" applyAlignment="1">
      <alignment horizontal="right" vertical="top" wrapText="1"/>
    </xf>
    <xf numFmtId="2" fontId="9" fillId="0" borderId="0" xfId="0" applyNumberFormat="1" applyFont="1" applyFill="1" applyBorder="1" applyAlignment="1">
      <alignment horizontal="center" wrapText="1"/>
    </xf>
    <xf numFmtId="2" fontId="5" fillId="0" borderId="9" xfId="0" applyNumberFormat="1" applyFont="1" applyFill="1" applyBorder="1" applyAlignment="1">
      <alignment horizontal="left" vertical="top" wrapText="1"/>
    </xf>
    <xf numFmtId="2" fontId="5" fillId="0" borderId="7" xfId="0" applyNumberFormat="1" applyFont="1" applyFill="1" applyBorder="1" applyAlignment="1">
      <alignment horizontal="left" vertical="top" wrapText="1"/>
    </xf>
    <xf numFmtId="2" fontId="6" fillId="0" borderId="2" xfId="0" applyNumberFormat="1" applyFont="1" applyFill="1" applyBorder="1" applyAlignment="1">
      <alignment horizontal="center" wrapText="1"/>
    </xf>
    <xf numFmtId="0" fontId="14" fillId="0" borderId="0" xfId="3" applyFont="1" applyAlignment="1">
      <alignment horizontal="left" vertical="top" wrapText="1"/>
    </xf>
    <xf numFmtId="0" fontId="14" fillId="0" borderId="0" xfId="3" applyFont="1" applyFill="1" applyAlignment="1">
      <alignment horizontal="left" vertical="top" wrapText="1"/>
    </xf>
    <xf numFmtId="0" fontId="15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14" fillId="0" borderId="0" xfId="3" applyFont="1" applyAlignment="1">
      <alignment horizontal="center" wrapText="1"/>
    </xf>
  </cellXfs>
  <cellStyles count="5">
    <cellStyle name="Денежный 2" xfId="1"/>
    <cellStyle name="Обычный" xfId="0" builtinId="0"/>
    <cellStyle name="Обычный 2" xfId="2"/>
    <cellStyle name="Обычный 2 2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showGridLines="0" view="pageBreakPreview" zoomScale="80" zoomScaleNormal="90" zoomScaleSheetLayoutView="80" workbookViewId="0">
      <selection activeCell="G7" sqref="G7"/>
    </sheetView>
  </sheetViews>
  <sheetFormatPr defaultColWidth="9" defaultRowHeight="15.75" x14ac:dyDescent="0.25"/>
  <cols>
    <col min="1" max="1" width="17" style="44" customWidth="1"/>
    <col min="2" max="2" width="24.83203125" style="6" customWidth="1"/>
    <col min="3" max="3" width="61.1640625" style="6" customWidth="1"/>
    <col min="4" max="5" width="19.83203125" style="6" customWidth="1"/>
    <col min="6" max="6" width="22.83203125" style="6" customWidth="1"/>
    <col min="7" max="7" width="18.83203125" style="6" customWidth="1"/>
    <col min="8" max="8" width="21.6640625" style="6" customWidth="1"/>
    <col min="9" max="9" width="13.5" style="1" customWidth="1"/>
    <col min="10" max="11" width="9" style="6"/>
    <col min="12" max="12" width="14.83203125" style="6" customWidth="1"/>
    <col min="13" max="16384" width="9" style="6"/>
  </cols>
  <sheetData>
    <row r="1" spans="1:9" s="4" customFormat="1" x14ac:dyDescent="0.2">
      <c r="A1" s="47"/>
      <c r="H1" s="31" t="s">
        <v>52</v>
      </c>
      <c r="I1" s="1"/>
    </row>
    <row r="2" spans="1:9" s="4" customFormat="1" x14ac:dyDescent="0.25">
      <c r="A2" s="55" t="s">
        <v>0</v>
      </c>
      <c r="B2" s="97" t="s">
        <v>102</v>
      </c>
      <c r="C2" s="97"/>
      <c r="D2" s="97"/>
      <c r="E2" s="97"/>
      <c r="F2" s="97"/>
      <c r="G2" s="97"/>
      <c r="H2" s="31"/>
      <c r="I2" s="1"/>
    </row>
    <row r="3" spans="1:9" s="4" customFormat="1" x14ac:dyDescent="0.2">
      <c r="A3" s="48"/>
      <c r="B3" s="98" t="s">
        <v>1</v>
      </c>
      <c r="C3" s="98"/>
      <c r="D3" s="98"/>
      <c r="E3" s="98"/>
      <c r="F3" s="98"/>
      <c r="G3" s="98"/>
      <c r="I3" s="1"/>
    </row>
    <row r="4" spans="1:9" s="4" customFormat="1" x14ac:dyDescent="0.2">
      <c r="A4" s="47"/>
      <c r="H4" s="31"/>
      <c r="I4" s="1"/>
    </row>
    <row r="5" spans="1:9" s="4" customFormat="1" x14ac:dyDescent="0.2">
      <c r="A5" s="47" t="s">
        <v>53</v>
      </c>
      <c r="H5" s="31"/>
      <c r="I5" s="1"/>
    </row>
    <row r="6" spans="1:9" s="4" customFormat="1" x14ac:dyDescent="0.2">
      <c r="A6" s="47"/>
      <c r="H6" s="31"/>
      <c r="I6" s="1"/>
    </row>
    <row r="7" spans="1:9" s="4" customFormat="1" x14ac:dyDescent="0.25">
      <c r="A7" s="47"/>
      <c r="B7" s="99" t="s">
        <v>2</v>
      </c>
      <c r="C7" s="99"/>
      <c r="D7" s="99"/>
      <c r="E7" s="56"/>
      <c r="F7" s="56"/>
      <c r="G7" s="57">
        <v>7968.99</v>
      </c>
      <c r="H7" s="58" t="s">
        <v>3</v>
      </c>
      <c r="I7" s="1"/>
    </row>
    <row r="8" spans="1:9" s="4" customFormat="1" hidden="1" x14ac:dyDescent="0.25">
      <c r="A8" s="59"/>
      <c r="B8" s="60" t="s">
        <v>45</v>
      </c>
      <c r="C8" s="61"/>
      <c r="D8" s="61"/>
      <c r="E8" s="61"/>
      <c r="F8" s="61"/>
      <c r="G8" s="62"/>
      <c r="H8" s="63"/>
      <c r="I8" s="1"/>
    </row>
    <row r="9" spans="1:9" s="65" customFormat="1" ht="33.75" customHeight="1" x14ac:dyDescent="0.2">
      <c r="A9" s="64"/>
      <c r="B9" s="56"/>
      <c r="C9" s="56"/>
      <c r="D9" s="56"/>
      <c r="E9" s="56"/>
      <c r="F9" s="56"/>
      <c r="G9" s="56"/>
      <c r="H9" s="56"/>
      <c r="I9" s="1"/>
    </row>
    <row r="10" spans="1:9" s="4" customFormat="1" x14ac:dyDescent="0.2">
      <c r="A10" s="100" t="s">
        <v>4</v>
      </c>
      <c r="B10" s="100"/>
      <c r="C10" s="100"/>
      <c r="D10" s="100"/>
      <c r="E10" s="100"/>
      <c r="F10" s="100"/>
      <c r="G10" s="100"/>
      <c r="H10" s="100"/>
      <c r="I10" s="1"/>
    </row>
    <row r="11" spans="1:9" s="4" customFormat="1" x14ac:dyDescent="0.25">
      <c r="A11" s="47"/>
      <c r="H11" s="31"/>
      <c r="I11" s="2"/>
    </row>
    <row r="12" spans="1:9" s="4" customFormat="1" x14ac:dyDescent="0.25">
      <c r="A12" s="47"/>
      <c r="B12" s="104" t="s">
        <v>5</v>
      </c>
      <c r="C12" s="104"/>
      <c r="D12" s="104"/>
      <c r="E12" s="104"/>
      <c r="F12" s="104"/>
      <c r="G12" s="104"/>
      <c r="H12" s="31"/>
      <c r="I12" s="2"/>
    </row>
    <row r="13" spans="1:9" s="4" customFormat="1" x14ac:dyDescent="0.2">
      <c r="A13" s="47"/>
      <c r="H13" s="31"/>
      <c r="I13" s="1"/>
    </row>
    <row r="14" spans="1:9" s="4" customFormat="1" ht="32.450000000000003" customHeight="1" x14ac:dyDescent="0.2">
      <c r="A14" s="103" t="s">
        <v>103</v>
      </c>
      <c r="B14" s="103"/>
      <c r="C14" s="103"/>
      <c r="D14" s="103"/>
      <c r="E14" s="103"/>
      <c r="F14" s="103"/>
      <c r="G14" s="103"/>
      <c r="H14" s="103"/>
      <c r="I14" s="66"/>
    </row>
    <row r="15" spans="1:9" s="4" customFormat="1" x14ac:dyDescent="0.2">
      <c r="A15" s="48"/>
      <c r="B15" s="100" t="s">
        <v>6</v>
      </c>
      <c r="C15" s="100"/>
      <c r="D15" s="100"/>
      <c r="E15" s="100"/>
      <c r="F15" s="100"/>
      <c r="G15" s="100"/>
      <c r="I15" s="1"/>
    </row>
    <row r="16" spans="1:9" s="4" customFormat="1" x14ac:dyDescent="0.2">
      <c r="A16" s="48"/>
      <c r="B16" s="32"/>
      <c r="C16" s="32"/>
      <c r="D16" s="32"/>
      <c r="E16" s="32"/>
      <c r="F16" s="32"/>
      <c r="G16" s="32"/>
      <c r="I16" s="1"/>
    </row>
    <row r="17" spans="1:9" s="4" customFormat="1" x14ac:dyDescent="0.25">
      <c r="A17" s="105" t="s">
        <v>46</v>
      </c>
      <c r="B17" s="105"/>
      <c r="C17" s="105"/>
      <c r="D17" s="105"/>
      <c r="E17" s="105"/>
      <c r="F17" s="105"/>
      <c r="G17" s="105"/>
      <c r="H17" s="3" t="s">
        <v>3</v>
      </c>
      <c r="I17" s="1"/>
    </row>
    <row r="18" spans="1:9" s="5" customFormat="1" x14ac:dyDescent="0.2">
      <c r="A18" s="106" t="s">
        <v>54</v>
      </c>
      <c r="B18" s="101" t="s">
        <v>7</v>
      </c>
      <c r="C18" s="101" t="s">
        <v>8</v>
      </c>
      <c r="D18" s="101" t="s">
        <v>9</v>
      </c>
      <c r="E18" s="101"/>
      <c r="F18" s="101"/>
      <c r="G18" s="102"/>
      <c r="H18" s="107" t="s">
        <v>10</v>
      </c>
      <c r="I18" s="1"/>
    </row>
    <row r="19" spans="1:9" s="5" customFormat="1" ht="48.75" customHeight="1" x14ac:dyDescent="0.2">
      <c r="A19" s="106"/>
      <c r="B19" s="101"/>
      <c r="C19" s="101"/>
      <c r="D19" s="49" t="s">
        <v>55</v>
      </c>
      <c r="E19" s="49" t="s">
        <v>11</v>
      </c>
      <c r="F19" s="49" t="s">
        <v>56</v>
      </c>
      <c r="G19" s="50" t="s">
        <v>12</v>
      </c>
      <c r="H19" s="107"/>
      <c r="I19" s="1"/>
    </row>
    <row r="20" spans="1:9" s="46" customFormat="1" x14ac:dyDescent="0.2">
      <c r="A20" s="34">
        <v>1</v>
      </c>
      <c r="B20" s="34">
        <v>2</v>
      </c>
      <c r="C20" s="34">
        <v>3</v>
      </c>
      <c r="D20" s="34">
        <v>4</v>
      </c>
      <c r="E20" s="34">
        <v>5</v>
      </c>
      <c r="F20" s="34">
        <v>6</v>
      </c>
      <c r="G20" s="35">
        <v>7</v>
      </c>
      <c r="H20" s="36">
        <v>8</v>
      </c>
      <c r="I20" s="45"/>
    </row>
    <row r="21" spans="1:9" x14ac:dyDescent="0.25">
      <c r="A21" s="108"/>
      <c r="B21" s="108"/>
      <c r="C21" s="108"/>
      <c r="D21" s="108"/>
      <c r="E21" s="108"/>
      <c r="F21" s="108"/>
      <c r="G21" s="108"/>
      <c r="H21" s="108"/>
    </row>
    <row r="22" spans="1:9" s="4" customFormat="1" x14ac:dyDescent="0.2">
      <c r="A22" s="109" t="s">
        <v>13</v>
      </c>
      <c r="B22" s="109"/>
      <c r="C22" s="109"/>
      <c r="D22" s="109"/>
      <c r="E22" s="109"/>
      <c r="F22" s="109"/>
      <c r="G22" s="109"/>
      <c r="H22" s="109"/>
      <c r="I22" s="7"/>
    </row>
    <row r="23" spans="1:9" s="12" customFormat="1" x14ac:dyDescent="0.2">
      <c r="A23" s="37">
        <v>1</v>
      </c>
      <c r="B23" s="8"/>
      <c r="C23" s="8" t="s">
        <v>50</v>
      </c>
      <c r="D23" s="9">
        <v>0</v>
      </c>
      <c r="E23" s="10">
        <v>0</v>
      </c>
      <c r="F23" s="10">
        <v>0</v>
      </c>
      <c r="G23" s="11">
        <v>0</v>
      </c>
      <c r="H23" s="10">
        <v>0</v>
      </c>
      <c r="I23" s="1"/>
    </row>
    <row r="24" spans="1:9" s="12" customFormat="1" x14ac:dyDescent="0.2">
      <c r="A24" s="112" t="s">
        <v>14</v>
      </c>
      <c r="B24" s="113"/>
      <c r="C24" s="114"/>
      <c r="D24" s="13">
        <v>0</v>
      </c>
      <c r="E24" s="13">
        <v>0</v>
      </c>
      <c r="F24" s="13">
        <v>0</v>
      </c>
      <c r="G24" s="14">
        <v>0</v>
      </c>
      <c r="H24" s="13">
        <v>0</v>
      </c>
      <c r="I24" s="15"/>
    </row>
    <row r="25" spans="1:9" s="12" customFormat="1" x14ac:dyDescent="0.2">
      <c r="A25" s="38"/>
      <c r="B25" s="16"/>
      <c r="C25" s="16"/>
      <c r="D25" s="33"/>
      <c r="E25" s="33"/>
      <c r="F25" s="33"/>
      <c r="G25" s="33"/>
      <c r="H25" s="17"/>
      <c r="I25" s="1"/>
    </row>
    <row r="26" spans="1:9" s="12" customFormat="1" x14ac:dyDescent="0.25">
      <c r="A26" s="110" t="s">
        <v>15</v>
      </c>
      <c r="B26" s="110"/>
      <c r="C26" s="110"/>
      <c r="D26" s="110"/>
      <c r="E26" s="110"/>
      <c r="F26" s="110"/>
      <c r="G26" s="110"/>
      <c r="H26" s="110"/>
      <c r="I26" s="1"/>
    </row>
    <row r="27" spans="1:9" s="75" customFormat="1" ht="31.5" x14ac:dyDescent="0.25">
      <c r="A27" s="37">
        <v>2</v>
      </c>
      <c r="B27" s="8" t="s">
        <v>57</v>
      </c>
      <c r="C27" s="8" t="s">
        <v>111</v>
      </c>
      <c r="D27" s="80">
        <v>423.51</v>
      </c>
      <c r="E27" s="80">
        <v>1948.67</v>
      </c>
      <c r="F27" s="80">
        <v>446.54</v>
      </c>
      <c r="G27" s="80">
        <v>44.44</v>
      </c>
      <c r="H27" s="81">
        <v>2863.16</v>
      </c>
      <c r="I27" s="74"/>
    </row>
    <row r="28" spans="1:9" s="75" customFormat="1" ht="31.5" x14ac:dyDescent="0.25">
      <c r="A28" s="37">
        <v>3</v>
      </c>
      <c r="B28" s="8" t="s">
        <v>58</v>
      </c>
      <c r="C28" s="8" t="s">
        <v>112</v>
      </c>
      <c r="D28" s="80">
        <v>57.05</v>
      </c>
      <c r="E28" s="80">
        <v>402.16</v>
      </c>
      <c r="F28" s="80">
        <v>35.28</v>
      </c>
      <c r="G28" s="80">
        <v>7.2</v>
      </c>
      <c r="H28" s="81">
        <v>501.69</v>
      </c>
      <c r="I28" s="74"/>
    </row>
    <row r="29" spans="1:9" s="75" customFormat="1" ht="31.5" x14ac:dyDescent="0.25">
      <c r="A29" s="37">
        <v>4</v>
      </c>
      <c r="B29" s="8" t="s">
        <v>94</v>
      </c>
      <c r="C29" s="8" t="s">
        <v>113</v>
      </c>
      <c r="D29" s="80">
        <v>103.72</v>
      </c>
      <c r="E29" s="80">
        <v>709.44</v>
      </c>
      <c r="F29" s="80">
        <v>49.91</v>
      </c>
      <c r="G29" s="80">
        <v>14.93</v>
      </c>
      <c r="H29" s="81">
        <v>878</v>
      </c>
      <c r="I29" s="74"/>
    </row>
    <row r="30" spans="1:9" s="75" customFormat="1" ht="31.5" x14ac:dyDescent="0.25">
      <c r="A30" s="37">
        <v>5</v>
      </c>
      <c r="B30" s="8" t="s">
        <v>95</v>
      </c>
      <c r="C30" s="8" t="s">
        <v>114</v>
      </c>
      <c r="D30" s="80">
        <v>147.11000000000001</v>
      </c>
      <c r="E30" s="80">
        <v>882.31</v>
      </c>
      <c r="F30" s="80">
        <v>84.05</v>
      </c>
      <c r="G30" s="80">
        <v>14.67</v>
      </c>
      <c r="H30" s="81">
        <v>1128.1400000000001</v>
      </c>
      <c r="I30" s="74"/>
    </row>
    <row r="31" spans="1:9" s="75" customFormat="1" ht="31.5" x14ac:dyDescent="0.25">
      <c r="A31" s="37">
        <v>6</v>
      </c>
      <c r="B31" s="8" t="s">
        <v>96</v>
      </c>
      <c r="C31" s="8" t="s">
        <v>97</v>
      </c>
      <c r="D31" s="80">
        <v>13</v>
      </c>
      <c r="E31" s="80">
        <v>40.380000000000003</v>
      </c>
      <c r="F31" s="80"/>
      <c r="G31" s="80"/>
      <c r="H31" s="81">
        <v>53.38</v>
      </c>
      <c r="I31" s="74"/>
    </row>
    <row r="32" spans="1:9" s="20" customFormat="1" x14ac:dyDescent="0.2">
      <c r="A32" s="115" t="s">
        <v>16</v>
      </c>
      <c r="B32" s="116"/>
      <c r="C32" s="117"/>
      <c r="D32" s="18">
        <v>744.39</v>
      </c>
      <c r="E32" s="18">
        <v>3982.96</v>
      </c>
      <c r="F32" s="18">
        <v>615.78</v>
      </c>
      <c r="G32" s="18">
        <v>81.239999999999995</v>
      </c>
      <c r="H32" s="18">
        <v>5424.37</v>
      </c>
      <c r="I32" s="19"/>
    </row>
    <row r="33" spans="1:9" s="12" customFormat="1" x14ac:dyDescent="0.2">
      <c r="A33" s="39"/>
      <c r="B33" s="51"/>
      <c r="C33" s="51"/>
      <c r="D33" s="21"/>
      <c r="E33" s="21"/>
      <c r="F33" s="21"/>
      <c r="G33" s="21"/>
      <c r="H33" s="21"/>
      <c r="I33" s="1"/>
    </row>
    <row r="34" spans="1:9" s="12" customFormat="1" x14ac:dyDescent="0.25">
      <c r="A34" s="118" t="s">
        <v>67</v>
      </c>
      <c r="B34" s="118"/>
      <c r="C34" s="118"/>
      <c r="D34" s="118"/>
      <c r="E34" s="118"/>
      <c r="F34" s="118"/>
      <c r="G34" s="118"/>
      <c r="H34" s="118"/>
      <c r="I34" s="1"/>
    </row>
    <row r="35" spans="1:9" s="12" customFormat="1" x14ac:dyDescent="0.2">
      <c r="A35" s="37">
        <v>6</v>
      </c>
      <c r="B35" s="8"/>
      <c r="C35" s="22"/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"/>
    </row>
    <row r="36" spans="1:9" s="12" customFormat="1" x14ac:dyDescent="0.2">
      <c r="A36" s="115" t="s">
        <v>72</v>
      </c>
      <c r="B36" s="116"/>
      <c r="C36" s="117"/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"/>
    </row>
    <row r="37" spans="1:9" s="12" customFormat="1" x14ac:dyDescent="0.2">
      <c r="A37" s="39"/>
      <c r="B37" s="51"/>
      <c r="C37" s="16"/>
      <c r="D37" s="1"/>
      <c r="E37" s="1"/>
      <c r="F37" s="1"/>
      <c r="G37" s="1"/>
      <c r="H37" s="1"/>
      <c r="I37" s="1"/>
    </row>
    <row r="38" spans="1:9" s="12" customFormat="1" x14ac:dyDescent="0.25">
      <c r="A38" s="118" t="s">
        <v>68</v>
      </c>
      <c r="B38" s="118"/>
      <c r="C38" s="118"/>
      <c r="D38" s="118"/>
      <c r="E38" s="118"/>
      <c r="F38" s="118"/>
      <c r="G38" s="118"/>
      <c r="H38" s="118"/>
      <c r="I38" s="1"/>
    </row>
    <row r="39" spans="1:9" s="75" customFormat="1" ht="39" hidden="1" customHeight="1" x14ac:dyDescent="0.25">
      <c r="A39" s="70">
        <v>7</v>
      </c>
      <c r="B39" s="71" t="s">
        <v>87</v>
      </c>
      <c r="C39" s="71" t="s">
        <v>60</v>
      </c>
      <c r="D39" s="72"/>
      <c r="E39" s="72"/>
      <c r="F39" s="76"/>
      <c r="G39" s="72"/>
      <c r="H39" s="73">
        <v>0</v>
      </c>
      <c r="I39" s="74"/>
    </row>
    <row r="40" spans="1:9" s="12" customFormat="1" x14ac:dyDescent="0.2">
      <c r="A40" s="112" t="s">
        <v>51</v>
      </c>
      <c r="B40" s="113"/>
      <c r="C40" s="114"/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1"/>
    </row>
    <row r="41" spans="1:9" s="12" customFormat="1" x14ac:dyDescent="0.2">
      <c r="A41" s="40"/>
      <c r="B41" s="16"/>
      <c r="C41" s="16"/>
      <c r="I41" s="1"/>
    </row>
    <row r="42" spans="1:9" s="12" customFormat="1" x14ac:dyDescent="0.25">
      <c r="A42" s="110" t="s">
        <v>69</v>
      </c>
      <c r="B42" s="110"/>
      <c r="C42" s="110"/>
      <c r="D42" s="110"/>
      <c r="E42" s="110"/>
      <c r="F42" s="110"/>
      <c r="G42" s="110"/>
      <c r="H42" s="110"/>
      <c r="I42" s="1"/>
    </row>
    <row r="43" spans="1:9" s="12" customFormat="1" x14ac:dyDescent="0.2">
      <c r="A43" s="37">
        <v>7</v>
      </c>
      <c r="B43" s="8"/>
      <c r="C43" s="8" t="s">
        <v>50</v>
      </c>
      <c r="D43" s="9">
        <v>0</v>
      </c>
      <c r="E43" s="10">
        <v>0</v>
      </c>
      <c r="F43" s="10">
        <v>0</v>
      </c>
      <c r="G43" s="10">
        <v>0</v>
      </c>
      <c r="H43" s="10">
        <v>0</v>
      </c>
      <c r="I43" s="1"/>
    </row>
    <row r="44" spans="1:9" x14ac:dyDescent="0.25">
      <c r="A44" s="112" t="s">
        <v>17</v>
      </c>
      <c r="B44" s="113"/>
      <c r="C44" s="114"/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15"/>
    </row>
    <row r="45" spans="1:9" s="12" customFormat="1" x14ac:dyDescent="0.2">
      <c r="A45" s="112" t="s">
        <v>70</v>
      </c>
      <c r="B45" s="113"/>
      <c r="C45" s="114"/>
      <c r="D45" s="23">
        <v>744.39</v>
      </c>
      <c r="E45" s="23">
        <v>3982.96</v>
      </c>
      <c r="F45" s="23">
        <v>615.78</v>
      </c>
      <c r="G45" s="23">
        <v>81.239999999999995</v>
      </c>
      <c r="H45" s="23">
        <v>5424.37</v>
      </c>
      <c r="I45" s="15"/>
    </row>
    <row r="46" spans="1:9" s="12" customFormat="1" ht="29.45" customHeight="1" x14ac:dyDescent="0.2">
      <c r="A46" s="40"/>
      <c r="B46" s="16"/>
      <c r="C46" s="16"/>
      <c r="I46" s="1"/>
    </row>
    <row r="47" spans="1:9" s="12" customFormat="1" x14ac:dyDescent="0.25">
      <c r="A47" s="110" t="s">
        <v>71</v>
      </c>
      <c r="B47" s="110"/>
      <c r="C47" s="110"/>
      <c r="D47" s="110"/>
      <c r="E47" s="110"/>
      <c r="F47" s="110"/>
      <c r="G47" s="110"/>
      <c r="H47" s="110"/>
      <c r="I47" s="24"/>
    </row>
    <row r="48" spans="1:9" s="12" customFormat="1" ht="45" customHeight="1" x14ac:dyDescent="0.2">
      <c r="A48" s="37">
        <v>8</v>
      </c>
      <c r="B48" s="8" t="s">
        <v>78</v>
      </c>
      <c r="C48" s="8" t="s">
        <v>79</v>
      </c>
      <c r="D48" s="9">
        <v>2.23</v>
      </c>
      <c r="E48" s="9">
        <v>11.95</v>
      </c>
      <c r="F48" s="10">
        <v>0</v>
      </c>
      <c r="G48" s="10">
        <v>0</v>
      </c>
      <c r="H48" s="10">
        <v>14.18</v>
      </c>
      <c r="I48" s="1"/>
    </row>
    <row r="49" spans="1:12" x14ac:dyDescent="0.25">
      <c r="A49" s="112" t="s">
        <v>18</v>
      </c>
      <c r="B49" s="113"/>
      <c r="C49" s="114"/>
      <c r="D49" s="23">
        <v>2.23</v>
      </c>
      <c r="E49" s="23">
        <v>11.95</v>
      </c>
      <c r="F49" s="23">
        <v>0</v>
      </c>
      <c r="G49" s="23">
        <v>0</v>
      </c>
      <c r="H49" s="23">
        <v>14.18</v>
      </c>
      <c r="I49" s="15"/>
    </row>
    <row r="50" spans="1:12" s="12" customFormat="1" x14ac:dyDescent="0.2">
      <c r="A50" s="112" t="s">
        <v>73</v>
      </c>
      <c r="B50" s="113"/>
      <c r="C50" s="114"/>
      <c r="D50" s="23">
        <v>746.62</v>
      </c>
      <c r="E50" s="23">
        <v>3994.91</v>
      </c>
      <c r="F50" s="23">
        <v>615.78</v>
      </c>
      <c r="G50" s="23">
        <v>81.239999999999995</v>
      </c>
      <c r="H50" s="23">
        <v>5438.55</v>
      </c>
      <c r="I50" s="15"/>
    </row>
    <row r="51" spans="1:12" s="12" customFormat="1" x14ac:dyDescent="0.2">
      <c r="A51" s="111"/>
      <c r="B51" s="111"/>
      <c r="C51" s="111"/>
      <c r="D51" s="111"/>
      <c r="E51" s="111"/>
      <c r="F51" s="111"/>
      <c r="G51" s="111"/>
      <c r="H51" s="111"/>
      <c r="I51" s="1"/>
    </row>
    <row r="52" spans="1:12" s="12" customFormat="1" x14ac:dyDescent="0.25">
      <c r="A52" s="110" t="s">
        <v>74</v>
      </c>
      <c r="B52" s="110"/>
      <c r="C52" s="110"/>
      <c r="D52" s="110"/>
      <c r="E52" s="110"/>
      <c r="F52" s="110"/>
      <c r="G52" s="110"/>
      <c r="H52" s="110"/>
      <c r="I52" s="1"/>
    </row>
    <row r="53" spans="1:12" s="12" customFormat="1" ht="31.5" x14ac:dyDescent="0.2">
      <c r="A53" s="37">
        <v>9</v>
      </c>
      <c r="B53" s="8" t="s">
        <v>100</v>
      </c>
      <c r="C53" s="8" t="s">
        <v>77</v>
      </c>
      <c r="D53" s="9">
        <v>0</v>
      </c>
      <c r="E53" s="10">
        <v>0</v>
      </c>
      <c r="F53" s="10">
        <v>0</v>
      </c>
      <c r="G53" s="10">
        <v>27.19</v>
      </c>
      <c r="H53" s="10">
        <v>27.19</v>
      </c>
      <c r="I53" s="1"/>
    </row>
    <row r="54" spans="1:12" x14ac:dyDescent="0.25">
      <c r="A54" s="112" t="s">
        <v>19</v>
      </c>
      <c r="B54" s="113"/>
      <c r="C54" s="114"/>
      <c r="D54" s="25">
        <v>0</v>
      </c>
      <c r="E54" s="25">
        <v>0</v>
      </c>
      <c r="F54" s="25">
        <v>0</v>
      </c>
      <c r="G54" s="25">
        <v>27.19</v>
      </c>
      <c r="H54" s="25">
        <v>27.19</v>
      </c>
      <c r="I54" s="15"/>
    </row>
    <row r="55" spans="1:12" x14ac:dyDescent="0.25">
      <c r="A55" s="112" t="s">
        <v>20</v>
      </c>
      <c r="B55" s="113"/>
      <c r="C55" s="114"/>
      <c r="D55" s="25">
        <v>746.62</v>
      </c>
      <c r="E55" s="25">
        <v>3994.91</v>
      </c>
      <c r="F55" s="25">
        <v>615.78</v>
      </c>
      <c r="G55" s="25">
        <v>108.43</v>
      </c>
      <c r="H55" s="25">
        <v>5465.74</v>
      </c>
      <c r="I55" s="19"/>
    </row>
    <row r="56" spans="1:12" s="12" customFormat="1" x14ac:dyDescent="0.2">
      <c r="A56" s="119"/>
      <c r="B56" s="119"/>
      <c r="C56" s="119"/>
      <c r="D56" s="119"/>
      <c r="E56" s="119"/>
      <c r="F56" s="119"/>
      <c r="G56" s="119"/>
      <c r="H56" s="120"/>
      <c r="I56" s="1"/>
    </row>
    <row r="57" spans="1:12" s="12" customFormat="1" x14ac:dyDescent="0.25">
      <c r="A57" s="110" t="s">
        <v>75</v>
      </c>
      <c r="B57" s="110"/>
      <c r="C57" s="110"/>
      <c r="D57" s="110"/>
      <c r="E57" s="110"/>
      <c r="F57" s="110"/>
      <c r="G57" s="110"/>
      <c r="H57" s="110"/>
      <c r="I57" s="1"/>
    </row>
    <row r="58" spans="1:12" s="12" customFormat="1" ht="31.5" x14ac:dyDescent="0.2">
      <c r="A58" s="37">
        <v>10</v>
      </c>
      <c r="B58" s="8" t="s">
        <v>38</v>
      </c>
      <c r="C58" s="8" t="s">
        <v>65</v>
      </c>
      <c r="D58" s="9">
        <v>0</v>
      </c>
      <c r="E58" s="10">
        <v>0</v>
      </c>
      <c r="F58" s="10">
        <v>0</v>
      </c>
      <c r="G58" s="10">
        <v>75.150000000000006</v>
      </c>
      <c r="H58" s="10">
        <v>75.150000000000006</v>
      </c>
      <c r="I58" s="1"/>
    </row>
    <row r="59" spans="1:12" ht="47.25" x14ac:dyDescent="0.25">
      <c r="A59" s="37">
        <v>11</v>
      </c>
      <c r="B59" s="8" t="s">
        <v>39</v>
      </c>
      <c r="C59" s="8" t="s">
        <v>80</v>
      </c>
      <c r="D59" s="9">
        <v>0</v>
      </c>
      <c r="E59" s="10">
        <v>0</v>
      </c>
      <c r="F59" s="10">
        <v>0</v>
      </c>
      <c r="G59" s="10">
        <v>116.97</v>
      </c>
      <c r="H59" s="10">
        <v>116.97</v>
      </c>
    </row>
    <row r="60" spans="1:12" s="12" customFormat="1" x14ac:dyDescent="0.2">
      <c r="A60" s="112" t="s">
        <v>21</v>
      </c>
      <c r="B60" s="113"/>
      <c r="C60" s="114"/>
      <c r="D60" s="25">
        <v>0</v>
      </c>
      <c r="E60" s="25">
        <v>0</v>
      </c>
      <c r="F60" s="25">
        <v>0</v>
      </c>
      <c r="G60" s="25">
        <v>192.12</v>
      </c>
      <c r="H60" s="25">
        <v>192.12</v>
      </c>
      <c r="I60" s="15"/>
    </row>
    <row r="61" spans="1:12" s="12" customFormat="1" x14ac:dyDescent="0.2">
      <c r="A61" s="111"/>
      <c r="B61" s="111"/>
      <c r="C61" s="111"/>
      <c r="D61" s="111"/>
      <c r="E61" s="111"/>
      <c r="F61" s="111"/>
      <c r="G61" s="111"/>
      <c r="H61" s="111"/>
      <c r="I61" s="1"/>
    </row>
    <row r="62" spans="1:12" s="12" customFormat="1" ht="15.4" customHeight="1" x14ac:dyDescent="0.25">
      <c r="A62" s="121" t="s">
        <v>76</v>
      </c>
      <c r="B62" s="121"/>
      <c r="C62" s="121"/>
      <c r="D62" s="121"/>
      <c r="E62" s="121"/>
      <c r="F62" s="121"/>
      <c r="G62" s="121"/>
      <c r="H62" s="121"/>
      <c r="I62" s="1"/>
    </row>
    <row r="63" spans="1:12" s="12" customFormat="1" ht="57.75" customHeight="1" x14ac:dyDescent="0.2">
      <c r="A63" s="37">
        <v>12</v>
      </c>
      <c r="B63" s="8" t="s">
        <v>86</v>
      </c>
      <c r="C63" s="8" t="s">
        <v>40</v>
      </c>
      <c r="D63" s="9">
        <v>0</v>
      </c>
      <c r="E63" s="10">
        <v>0</v>
      </c>
      <c r="F63" s="10">
        <v>0</v>
      </c>
      <c r="G63" s="10">
        <v>768.76</v>
      </c>
      <c r="H63" s="10">
        <v>768.76</v>
      </c>
      <c r="I63" s="1"/>
      <c r="L63" s="1"/>
    </row>
    <row r="64" spans="1:12" s="12" customFormat="1" ht="43.5" customHeight="1" x14ac:dyDescent="0.2">
      <c r="A64" s="37">
        <v>13</v>
      </c>
      <c r="B64" s="8" t="s">
        <v>41</v>
      </c>
      <c r="C64" s="8" t="s">
        <v>42</v>
      </c>
      <c r="D64" s="9">
        <v>0</v>
      </c>
      <c r="E64" s="10">
        <v>0</v>
      </c>
      <c r="F64" s="10">
        <v>0</v>
      </c>
      <c r="G64" s="10">
        <v>20.37</v>
      </c>
      <c r="H64" s="10">
        <v>20.37</v>
      </c>
      <c r="I64" s="1"/>
    </row>
    <row r="65" spans="1:9" s="12" customFormat="1" ht="42.75" customHeight="1" x14ac:dyDescent="0.2">
      <c r="A65" s="37">
        <v>14</v>
      </c>
      <c r="B65" s="8" t="s">
        <v>24</v>
      </c>
      <c r="C65" s="8" t="s">
        <v>81</v>
      </c>
      <c r="D65" s="9">
        <v>0</v>
      </c>
      <c r="E65" s="10">
        <v>0</v>
      </c>
      <c r="F65" s="10">
        <v>0</v>
      </c>
      <c r="G65" s="10">
        <v>8.1999999999999993</v>
      </c>
      <c r="H65" s="10">
        <v>8.1999999999999993</v>
      </c>
      <c r="I65" s="1"/>
    </row>
    <row r="66" spans="1:9" s="12" customFormat="1" ht="66" customHeight="1" x14ac:dyDescent="0.2">
      <c r="A66" s="37">
        <v>15</v>
      </c>
      <c r="B66" s="8" t="s">
        <v>98</v>
      </c>
      <c r="C66" s="8" t="s">
        <v>66</v>
      </c>
      <c r="D66" s="9"/>
      <c r="E66" s="10"/>
      <c r="F66" s="10"/>
      <c r="G66" s="10">
        <v>3.94</v>
      </c>
      <c r="H66" s="10">
        <v>3.94</v>
      </c>
      <c r="I66" s="1"/>
    </row>
    <row r="67" spans="1:9" s="12" customFormat="1" ht="62.25" customHeight="1" x14ac:dyDescent="0.2">
      <c r="A67" s="37">
        <v>16</v>
      </c>
      <c r="B67" s="8" t="s">
        <v>101</v>
      </c>
      <c r="C67" s="8" t="s">
        <v>59</v>
      </c>
      <c r="D67" s="9">
        <v>0</v>
      </c>
      <c r="E67" s="10">
        <v>0</v>
      </c>
      <c r="F67" s="10">
        <v>0</v>
      </c>
      <c r="G67" s="10">
        <v>62.31</v>
      </c>
      <c r="H67" s="10">
        <v>62.31</v>
      </c>
      <c r="I67" s="1"/>
    </row>
    <row r="68" spans="1:9" s="12" customFormat="1" x14ac:dyDescent="0.2">
      <c r="A68" s="112" t="s">
        <v>22</v>
      </c>
      <c r="B68" s="113"/>
      <c r="C68" s="114"/>
      <c r="D68" s="25">
        <v>0</v>
      </c>
      <c r="E68" s="25">
        <v>0</v>
      </c>
      <c r="F68" s="25">
        <v>0</v>
      </c>
      <c r="G68" s="25">
        <v>863.58</v>
      </c>
      <c r="H68" s="25">
        <v>863.58</v>
      </c>
      <c r="I68" s="15"/>
    </row>
    <row r="69" spans="1:9" s="12" customFormat="1" x14ac:dyDescent="0.2">
      <c r="A69" s="112" t="s">
        <v>23</v>
      </c>
      <c r="B69" s="113"/>
      <c r="C69" s="114"/>
      <c r="D69" s="25">
        <v>746.62</v>
      </c>
      <c r="E69" s="25">
        <v>3994.91</v>
      </c>
      <c r="F69" s="25">
        <v>615.78</v>
      </c>
      <c r="G69" s="25">
        <v>1164.1300000000001</v>
      </c>
      <c r="H69" s="25">
        <v>6521.44</v>
      </c>
      <c r="I69" s="15"/>
    </row>
    <row r="70" spans="1:9" s="12" customFormat="1" x14ac:dyDescent="0.2">
      <c r="A70" s="41"/>
      <c r="B70" s="27"/>
      <c r="C70" s="27"/>
      <c r="D70" s="53"/>
      <c r="E70" s="53"/>
      <c r="F70" s="53"/>
      <c r="G70" s="53"/>
      <c r="H70" s="53"/>
      <c r="I70" s="15"/>
    </row>
    <row r="71" spans="1:9" s="12" customFormat="1" ht="31.5" x14ac:dyDescent="0.2">
      <c r="A71" s="37">
        <v>17</v>
      </c>
      <c r="B71" s="8" t="s">
        <v>99</v>
      </c>
      <c r="C71" s="8" t="s">
        <v>64</v>
      </c>
      <c r="D71" s="9">
        <v>14.93</v>
      </c>
      <c r="E71" s="9">
        <v>79.900000000000006</v>
      </c>
      <c r="F71" s="9">
        <v>12.32</v>
      </c>
      <c r="G71" s="9">
        <v>23.28</v>
      </c>
      <c r="H71" s="9">
        <v>130.43</v>
      </c>
      <c r="I71" s="1"/>
    </row>
    <row r="72" spans="1:9" s="12" customFormat="1" x14ac:dyDescent="0.2">
      <c r="A72" s="112" t="s">
        <v>43</v>
      </c>
      <c r="B72" s="113"/>
      <c r="C72" s="114"/>
      <c r="D72" s="25">
        <v>761.55</v>
      </c>
      <c r="E72" s="25">
        <v>4074.81</v>
      </c>
      <c r="F72" s="25">
        <v>628.1</v>
      </c>
      <c r="G72" s="25">
        <v>1187.4100000000001</v>
      </c>
      <c r="H72" s="25">
        <v>6651.87</v>
      </c>
      <c r="I72" s="1"/>
    </row>
    <row r="73" spans="1:9" s="12" customFormat="1" x14ac:dyDescent="0.2">
      <c r="A73" s="112" t="s">
        <v>25</v>
      </c>
      <c r="B73" s="113"/>
      <c r="C73" s="114"/>
      <c r="D73" s="25">
        <v>761.55</v>
      </c>
      <c r="E73" s="25">
        <v>4074.81</v>
      </c>
      <c r="F73" s="25">
        <v>628.1</v>
      </c>
      <c r="G73" s="25">
        <v>1187.4100000000001</v>
      </c>
      <c r="H73" s="25">
        <v>6651.87</v>
      </c>
      <c r="I73" s="15"/>
    </row>
    <row r="74" spans="1:9" s="12" customFormat="1" x14ac:dyDescent="0.2">
      <c r="A74" s="42"/>
      <c r="B74" s="53"/>
      <c r="C74" s="53"/>
      <c r="D74" s="53"/>
      <c r="E74" s="53"/>
      <c r="F74" s="53"/>
      <c r="G74" s="53"/>
      <c r="H74" s="53"/>
      <c r="I74" s="15"/>
    </row>
    <row r="75" spans="1:9" s="12" customFormat="1" ht="31.5" x14ac:dyDescent="0.2">
      <c r="A75" s="37">
        <v>18</v>
      </c>
      <c r="B75" s="8"/>
      <c r="C75" s="8" t="s">
        <v>48</v>
      </c>
      <c r="D75" s="9">
        <v>152.31</v>
      </c>
      <c r="E75" s="9">
        <v>814.96</v>
      </c>
      <c r="F75" s="9">
        <v>125.62</v>
      </c>
      <c r="G75" s="9">
        <v>224.23</v>
      </c>
      <c r="H75" s="9">
        <v>1317.12</v>
      </c>
      <c r="I75" s="1"/>
    </row>
    <row r="76" spans="1:9" s="12" customFormat="1" x14ac:dyDescent="0.2">
      <c r="A76" s="112" t="s">
        <v>37</v>
      </c>
      <c r="B76" s="113"/>
      <c r="C76" s="114"/>
      <c r="D76" s="25">
        <v>913.86</v>
      </c>
      <c r="E76" s="25">
        <v>4889.7700000000004</v>
      </c>
      <c r="F76" s="25">
        <v>753.72</v>
      </c>
      <c r="G76" s="25">
        <v>1411.64</v>
      </c>
      <c r="H76" s="25">
        <v>7968.99</v>
      </c>
      <c r="I76" s="19"/>
    </row>
    <row r="77" spans="1:9" s="12" customFormat="1" x14ac:dyDescent="0.2">
      <c r="A77" s="112" t="s">
        <v>47</v>
      </c>
      <c r="B77" s="113"/>
      <c r="C77" s="114"/>
      <c r="D77" s="25">
        <v>913.86</v>
      </c>
      <c r="E77" s="25">
        <v>4889.7700000000004</v>
      </c>
      <c r="F77" s="25">
        <v>753.72</v>
      </c>
      <c r="G77" s="25">
        <v>1411.64</v>
      </c>
      <c r="H77" s="52">
        <v>7968.99</v>
      </c>
      <c r="I77" s="15"/>
    </row>
    <row r="78" spans="1:9" s="12" customFormat="1" x14ac:dyDescent="0.2">
      <c r="A78" s="41"/>
      <c r="B78" s="27"/>
      <c r="C78" s="27"/>
      <c r="D78" s="53"/>
      <c r="E78" s="53"/>
      <c r="F78" s="53"/>
      <c r="G78" s="53"/>
      <c r="H78" s="53"/>
      <c r="I78" s="15"/>
    </row>
    <row r="79" spans="1:9" s="12" customFormat="1" ht="31.5" x14ac:dyDescent="0.2">
      <c r="A79" s="43">
        <v>19</v>
      </c>
      <c r="B79" s="28" t="s">
        <v>26</v>
      </c>
      <c r="C79" s="8" t="s">
        <v>27</v>
      </c>
      <c r="D79" s="10">
        <v>0</v>
      </c>
      <c r="E79" s="10">
        <v>0</v>
      </c>
      <c r="F79" s="10">
        <v>0</v>
      </c>
      <c r="G79" s="10">
        <v>768.76</v>
      </c>
      <c r="H79" s="10">
        <v>768.76</v>
      </c>
      <c r="I79" s="1"/>
    </row>
    <row r="80" spans="1:9" s="12" customFormat="1" x14ac:dyDescent="0.2">
      <c r="A80" s="43">
        <v>20</v>
      </c>
      <c r="B80" s="29" t="s">
        <v>26</v>
      </c>
      <c r="C80" s="30" t="s">
        <v>49</v>
      </c>
      <c r="D80" s="10">
        <v>152.31</v>
      </c>
      <c r="E80" s="10">
        <v>814.96</v>
      </c>
      <c r="F80" s="10">
        <v>125.62</v>
      </c>
      <c r="G80" s="10">
        <v>224.23</v>
      </c>
      <c r="H80" s="10">
        <v>1317.12</v>
      </c>
      <c r="I80" s="1"/>
    </row>
    <row r="81" spans="1:9" s="12" customFormat="1" ht="18.75" x14ac:dyDescent="0.3">
      <c r="A81" s="84"/>
      <c r="B81" s="85"/>
      <c r="C81" s="85"/>
      <c r="D81" s="85"/>
      <c r="E81" s="85"/>
      <c r="F81" s="85"/>
      <c r="G81" s="86"/>
      <c r="H81" s="6"/>
      <c r="I81" s="1"/>
    </row>
    <row r="82" spans="1:9" s="17" customFormat="1" ht="18.75" x14ac:dyDescent="0.3">
      <c r="A82" s="84" t="s">
        <v>105</v>
      </c>
      <c r="B82" s="85"/>
      <c r="C82" s="85"/>
      <c r="D82" s="85"/>
      <c r="E82" s="85"/>
      <c r="F82" s="87" t="s">
        <v>106</v>
      </c>
      <c r="G82" s="88"/>
      <c r="H82" s="6"/>
      <c r="I82" s="1"/>
    </row>
    <row r="83" spans="1:9" s="12" customFormat="1" ht="18.75" x14ac:dyDescent="0.3">
      <c r="A83" s="89"/>
      <c r="B83" s="89"/>
      <c r="C83" s="89"/>
      <c r="D83" s="89"/>
      <c r="E83" s="89"/>
      <c r="F83" s="89"/>
      <c r="G83" s="86"/>
      <c r="H83" s="6"/>
      <c r="I83" s="1"/>
    </row>
    <row r="84" spans="1:9" s="12" customFormat="1" ht="18.75" x14ac:dyDescent="0.3">
      <c r="A84" s="84"/>
      <c r="B84" s="85"/>
      <c r="C84" s="85"/>
      <c r="D84" s="85"/>
      <c r="E84" s="85"/>
      <c r="F84" s="85"/>
      <c r="G84" s="86"/>
      <c r="H84" s="6"/>
      <c r="I84" s="1"/>
    </row>
    <row r="85" spans="1:9" s="12" customFormat="1" ht="18.75" x14ac:dyDescent="0.3">
      <c r="A85" s="84" t="s">
        <v>107</v>
      </c>
      <c r="B85" s="85"/>
      <c r="C85" s="85"/>
      <c r="D85" s="85"/>
      <c r="E85" s="85"/>
      <c r="F85" s="87" t="s">
        <v>108</v>
      </c>
      <c r="G85" s="88"/>
      <c r="H85" s="6"/>
      <c r="I85" s="1"/>
    </row>
    <row r="86" spans="1:9" s="12" customFormat="1" ht="18.75" x14ac:dyDescent="0.3">
      <c r="A86" s="84"/>
      <c r="B86" s="85"/>
      <c r="C86" s="85"/>
      <c r="D86" s="85"/>
      <c r="E86" s="85"/>
      <c r="F86" s="85"/>
      <c r="G86" s="86"/>
      <c r="H86" s="6"/>
      <c r="I86" s="1"/>
    </row>
    <row r="87" spans="1:9" s="12" customFormat="1" ht="18.75" x14ac:dyDescent="0.3">
      <c r="A87" s="84"/>
      <c r="B87" s="85"/>
      <c r="C87" s="85"/>
      <c r="D87" s="85"/>
      <c r="E87" s="85"/>
      <c r="F87" s="85"/>
      <c r="G87" s="86"/>
      <c r="H87" s="6"/>
      <c r="I87" s="1"/>
    </row>
    <row r="88" spans="1:9" s="12" customFormat="1" ht="18.75" x14ac:dyDescent="0.3">
      <c r="A88" s="85" t="s">
        <v>44</v>
      </c>
      <c r="B88" s="85"/>
      <c r="C88" s="89"/>
      <c r="D88" s="85"/>
      <c r="E88" s="85"/>
      <c r="F88" s="87" t="s">
        <v>85</v>
      </c>
      <c r="G88" s="88"/>
      <c r="H88" s="6"/>
      <c r="I88" s="1"/>
    </row>
    <row r="89" spans="1:9" s="12" customFormat="1" ht="18.75" x14ac:dyDescent="0.3">
      <c r="A89" s="90"/>
      <c r="B89" s="90"/>
      <c r="C89" s="89"/>
      <c r="D89" s="90"/>
      <c r="E89" s="91"/>
      <c r="F89" s="91"/>
      <c r="G89" s="86"/>
      <c r="H89" s="6"/>
      <c r="I89" s="1"/>
    </row>
    <row r="90" spans="1:9" s="12" customFormat="1" ht="18.75" x14ac:dyDescent="0.3">
      <c r="A90" s="90"/>
      <c r="B90" s="90"/>
      <c r="C90" s="89"/>
      <c r="D90" s="90"/>
      <c r="E90" s="90"/>
      <c r="F90" s="90"/>
      <c r="G90" s="86"/>
      <c r="H90" s="6"/>
      <c r="I90" s="1"/>
    </row>
    <row r="91" spans="1:9" s="12" customFormat="1" ht="18.75" x14ac:dyDescent="0.3">
      <c r="A91" s="90"/>
      <c r="B91" s="90"/>
      <c r="C91" s="86"/>
      <c r="D91" s="90"/>
      <c r="E91" s="91"/>
      <c r="F91" s="91"/>
      <c r="G91" s="86"/>
      <c r="H91" s="6"/>
      <c r="I91" s="1"/>
    </row>
    <row r="92" spans="1:9" s="12" customFormat="1" ht="18.75" x14ac:dyDescent="0.3">
      <c r="A92" s="90"/>
      <c r="B92" s="90"/>
      <c r="C92" s="86"/>
      <c r="D92" s="90"/>
      <c r="E92" s="90"/>
      <c r="F92" s="90"/>
      <c r="G92" s="86"/>
      <c r="H92" s="6"/>
      <c r="I92" s="1"/>
    </row>
    <row r="93" spans="1:9" s="12" customFormat="1" ht="18.75" x14ac:dyDescent="0.3">
      <c r="A93" s="90"/>
      <c r="B93" s="90"/>
      <c r="C93" s="86"/>
      <c r="D93" s="90"/>
      <c r="E93" s="91"/>
      <c r="F93" s="91"/>
      <c r="G93" s="86"/>
      <c r="H93" s="6"/>
      <c r="I93" s="1"/>
    </row>
    <row r="94" spans="1:9" s="12" customFormat="1" ht="18.75" x14ac:dyDescent="0.3">
      <c r="A94" s="85" t="s">
        <v>109</v>
      </c>
      <c r="B94" s="86"/>
      <c r="C94" s="86"/>
      <c r="D94" s="86"/>
      <c r="E94" s="86"/>
      <c r="F94" s="88" t="s">
        <v>110</v>
      </c>
      <c r="G94" s="88"/>
      <c r="H94" s="6"/>
      <c r="I94" s="1"/>
    </row>
    <row r="95" spans="1:9" ht="18.75" x14ac:dyDescent="0.3">
      <c r="A95" s="92"/>
      <c r="B95" s="86"/>
      <c r="C95" s="86"/>
      <c r="D95" s="86"/>
      <c r="E95" s="86"/>
      <c r="F95" s="86"/>
      <c r="G95" s="86"/>
    </row>
  </sheetData>
  <sheetProtection selectLockedCells="1" selectUnlockedCells="1"/>
  <mergeCells count="43">
    <mergeCell ref="A61:H61"/>
    <mergeCell ref="A62:H62"/>
    <mergeCell ref="A68:C68"/>
    <mergeCell ref="A77:C77"/>
    <mergeCell ref="A72:C72"/>
    <mergeCell ref="A73:C73"/>
    <mergeCell ref="A76:C76"/>
    <mergeCell ref="A69:C69"/>
    <mergeCell ref="A54:C54"/>
    <mergeCell ref="A47:H47"/>
    <mergeCell ref="A60:C60"/>
    <mergeCell ref="A42:H42"/>
    <mergeCell ref="A56:H56"/>
    <mergeCell ref="A57:H57"/>
    <mergeCell ref="A55:C55"/>
    <mergeCell ref="A52:H52"/>
    <mergeCell ref="A44:C44"/>
    <mergeCell ref="A21:H21"/>
    <mergeCell ref="A22:H22"/>
    <mergeCell ref="A26:H26"/>
    <mergeCell ref="A51:H51"/>
    <mergeCell ref="A24:C24"/>
    <mergeCell ref="A32:C32"/>
    <mergeCell ref="A36:C36"/>
    <mergeCell ref="A45:C45"/>
    <mergeCell ref="A49:C49"/>
    <mergeCell ref="A50:C50"/>
    <mergeCell ref="A38:H38"/>
    <mergeCell ref="A34:H34"/>
    <mergeCell ref="A40:C40"/>
    <mergeCell ref="B2:G2"/>
    <mergeCell ref="B3:G3"/>
    <mergeCell ref="B7:D7"/>
    <mergeCell ref="A10:H10"/>
    <mergeCell ref="C18:C19"/>
    <mergeCell ref="D18:G18"/>
    <mergeCell ref="A14:H14"/>
    <mergeCell ref="B12:G12"/>
    <mergeCell ref="B15:G15"/>
    <mergeCell ref="A17:G17"/>
    <mergeCell ref="A18:A19"/>
    <mergeCell ref="B18:B19"/>
    <mergeCell ref="H18:H19"/>
  </mergeCells>
  <phoneticPr fontId="0" type="noConversion"/>
  <printOptions horizontalCentered="1"/>
  <pageMargins left="0.39370078740157483" right="0.39370078740157483" top="0.59055118110236227" bottom="0.59055118110236227" header="0.55118110236220474" footer="0.55118110236220474"/>
  <pageSetup paperSize="9" scale="51" firstPageNumber="0" fitToHeight="1000" orientation="portrait" horizontalDpi="300" verticalDpi="300" r:id="rId1"/>
  <headerFooter alignWithMargins="0">
    <oddHeader>&amp;L&amp;9Программный комплекс АВС-4 (редакция 3.17.5а) Моспроект&amp;C&amp;P&amp;R47500010</oddHeader>
  </headerFooter>
  <rowBreaks count="1" manualBreakCount="1">
    <brk id="6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showGridLines="0" tabSelected="1" view="pageBreakPreview" zoomScale="80" zoomScaleNormal="90" zoomScaleSheetLayoutView="80" workbookViewId="0">
      <selection activeCell="K66" sqref="K66"/>
    </sheetView>
  </sheetViews>
  <sheetFormatPr defaultColWidth="9" defaultRowHeight="15.75" x14ac:dyDescent="0.25"/>
  <cols>
    <col min="1" max="1" width="9.1640625" style="44" customWidth="1"/>
    <col min="2" max="2" width="31.1640625" style="6" customWidth="1"/>
    <col min="3" max="3" width="56.6640625" style="6" customWidth="1"/>
    <col min="4" max="4" width="19.83203125" style="6" customWidth="1"/>
    <col min="5" max="5" width="20.33203125" style="6" customWidth="1"/>
    <col min="6" max="6" width="18" style="6" customWidth="1"/>
    <col min="7" max="7" width="22.5" style="6" customWidth="1"/>
    <col min="8" max="8" width="20.1640625" style="6" customWidth="1"/>
    <col min="9" max="16384" width="9" style="6"/>
  </cols>
  <sheetData>
    <row r="1" spans="1:8" s="4" customFormat="1" x14ac:dyDescent="0.2">
      <c r="A1" s="47"/>
      <c r="H1" s="31" t="s">
        <v>52</v>
      </c>
    </row>
    <row r="2" spans="1:8" s="4" customFormat="1" x14ac:dyDescent="0.25">
      <c r="A2" s="55" t="s">
        <v>0</v>
      </c>
      <c r="B2" s="97" t="s">
        <v>102</v>
      </c>
      <c r="C2" s="97"/>
      <c r="D2" s="97"/>
      <c r="E2" s="97"/>
      <c r="F2" s="97"/>
      <c r="G2" s="97"/>
      <c r="H2" s="31"/>
    </row>
    <row r="3" spans="1:8" s="4" customFormat="1" x14ac:dyDescent="0.2">
      <c r="A3" s="48"/>
      <c r="B3" s="98" t="s">
        <v>1</v>
      </c>
      <c r="C3" s="98"/>
      <c r="D3" s="98"/>
      <c r="E3" s="98"/>
      <c r="F3" s="98"/>
      <c r="G3" s="98"/>
    </row>
    <row r="4" spans="1:8" s="4" customFormat="1" x14ac:dyDescent="0.2">
      <c r="A4" s="47"/>
      <c r="H4" s="31"/>
    </row>
    <row r="5" spans="1:8" s="4" customFormat="1" x14ac:dyDescent="0.2">
      <c r="A5" s="47" t="s">
        <v>53</v>
      </c>
      <c r="H5" s="31"/>
    </row>
    <row r="6" spans="1:8" s="4" customFormat="1" x14ac:dyDescent="0.2">
      <c r="A6" s="47"/>
      <c r="H6" s="31"/>
    </row>
    <row r="7" spans="1:8" s="4" customFormat="1" x14ac:dyDescent="0.25">
      <c r="A7" s="47"/>
      <c r="B7" s="99" t="s">
        <v>2</v>
      </c>
      <c r="C7" s="99"/>
      <c r="D7" s="99"/>
      <c r="E7" s="56"/>
      <c r="F7" s="56"/>
      <c r="G7" s="57">
        <v>44294.68</v>
      </c>
      <c r="H7" s="58" t="s">
        <v>3</v>
      </c>
    </row>
    <row r="8" spans="1:8" s="4" customFormat="1" hidden="1" x14ac:dyDescent="0.25">
      <c r="A8" s="59"/>
      <c r="B8" s="60" t="s">
        <v>45</v>
      </c>
      <c r="C8" s="61"/>
      <c r="D8" s="61"/>
      <c r="E8" s="61"/>
      <c r="F8" s="61"/>
      <c r="G8" s="62"/>
      <c r="H8" s="63"/>
    </row>
    <row r="9" spans="1:8" s="65" customFormat="1" ht="33.75" customHeight="1" x14ac:dyDescent="0.2">
      <c r="A9" s="64"/>
      <c r="B9" s="56"/>
      <c r="C9" s="56"/>
      <c r="D9" s="56"/>
      <c r="E9" s="56"/>
      <c r="F9" s="56"/>
      <c r="G9" s="56"/>
      <c r="H9" s="56"/>
    </row>
    <row r="10" spans="1:8" s="4" customFormat="1" x14ac:dyDescent="0.2">
      <c r="A10" s="100" t="s">
        <v>4</v>
      </c>
      <c r="B10" s="100"/>
      <c r="C10" s="100"/>
      <c r="D10" s="100"/>
      <c r="E10" s="100"/>
      <c r="F10" s="100"/>
      <c r="G10" s="100"/>
      <c r="H10" s="100"/>
    </row>
    <row r="11" spans="1:8" s="4" customFormat="1" x14ac:dyDescent="0.2">
      <c r="A11" s="47"/>
      <c r="H11" s="31"/>
    </row>
    <row r="12" spans="1:8" s="4" customFormat="1" x14ac:dyDescent="0.2">
      <c r="A12" s="47"/>
      <c r="B12" s="104" t="s">
        <v>5</v>
      </c>
      <c r="C12" s="104"/>
      <c r="D12" s="104"/>
      <c r="E12" s="104"/>
      <c r="F12" s="104"/>
      <c r="G12" s="104"/>
      <c r="H12" s="31"/>
    </row>
    <row r="13" spans="1:8" s="4" customFormat="1" x14ac:dyDescent="0.2">
      <c r="A13" s="47"/>
      <c r="H13" s="31"/>
    </row>
    <row r="14" spans="1:8" s="4" customFormat="1" ht="32.450000000000003" customHeight="1" x14ac:dyDescent="0.2">
      <c r="A14" s="103" t="s">
        <v>103</v>
      </c>
      <c r="B14" s="103"/>
      <c r="C14" s="103"/>
      <c r="D14" s="103"/>
      <c r="E14" s="103"/>
      <c r="F14" s="103"/>
      <c r="G14" s="103"/>
      <c r="H14" s="103"/>
    </row>
    <row r="15" spans="1:8" s="4" customFormat="1" x14ac:dyDescent="0.2">
      <c r="A15" s="48"/>
      <c r="B15" s="100" t="s">
        <v>6</v>
      </c>
      <c r="C15" s="100"/>
      <c r="D15" s="100"/>
      <c r="E15" s="100"/>
      <c r="F15" s="100"/>
      <c r="G15" s="100"/>
    </row>
    <row r="16" spans="1:8" s="4" customFormat="1" x14ac:dyDescent="0.2">
      <c r="A16" s="48"/>
      <c r="B16" s="32"/>
      <c r="C16" s="32"/>
      <c r="D16" s="32"/>
      <c r="E16" s="32"/>
      <c r="F16" s="32"/>
      <c r="G16" s="32"/>
    </row>
    <row r="17" spans="1:8" s="4" customFormat="1" x14ac:dyDescent="0.25">
      <c r="A17" s="105" t="s">
        <v>88</v>
      </c>
      <c r="B17" s="105"/>
      <c r="C17" s="105"/>
      <c r="D17" s="105"/>
      <c r="E17" s="105"/>
      <c r="F17" s="105"/>
      <c r="G17" s="105"/>
      <c r="H17" s="3" t="s">
        <v>3</v>
      </c>
    </row>
    <row r="18" spans="1:8" s="5" customFormat="1" x14ac:dyDescent="0.2">
      <c r="A18" s="106" t="s">
        <v>54</v>
      </c>
      <c r="B18" s="101" t="s">
        <v>7</v>
      </c>
      <c r="C18" s="101" t="s">
        <v>8</v>
      </c>
      <c r="D18" s="101" t="s">
        <v>9</v>
      </c>
      <c r="E18" s="101"/>
      <c r="F18" s="101"/>
      <c r="G18" s="102"/>
      <c r="H18" s="107" t="s">
        <v>10</v>
      </c>
    </row>
    <row r="19" spans="1:8" s="5" customFormat="1" ht="61.5" customHeight="1" x14ac:dyDescent="0.2">
      <c r="A19" s="106"/>
      <c r="B19" s="101"/>
      <c r="C19" s="101"/>
      <c r="D19" s="49" t="s">
        <v>55</v>
      </c>
      <c r="E19" s="49" t="s">
        <v>11</v>
      </c>
      <c r="F19" s="49" t="s">
        <v>56</v>
      </c>
      <c r="G19" s="50" t="s">
        <v>12</v>
      </c>
      <c r="H19" s="107"/>
    </row>
    <row r="20" spans="1:8" s="5" customFormat="1" x14ac:dyDescent="0.2">
      <c r="A20" s="34">
        <v>1</v>
      </c>
      <c r="B20" s="34">
        <v>2</v>
      </c>
      <c r="C20" s="34">
        <v>3</v>
      </c>
      <c r="D20" s="34">
        <v>4</v>
      </c>
      <c r="E20" s="34">
        <v>5</v>
      </c>
      <c r="F20" s="34">
        <v>6</v>
      </c>
      <c r="G20" s="35">
        <v>7</v>
      </c>
      <c r="H20" s="36">
        <v>8</v>
      </c>
    </row>
    <row r="21" spans="1:8" x14ac:dyDescent="0.25">
      <c r="A21" s="108"/>
      <c r="B21" s="108"/>
      <c r="C21" s="108"/>
      <c r="D21" s="108"/>
      <c r="E21" s="108"/>
      <c r="F21" s="108"/>
      <c r="G21" s="108"/>
      <c r="H21" s="108"/>
    </row>
    <row r="22" spans="1:8" s="4" customFormat="1" x14ac:dyDescent="0.2">
      <c r="A22" s="109" t="s">
        <v>13</v>
      </c>
      <c r="B22" s="109"/>
      <c r="C22" s="109"/>
      <c r="D22" s="109"/>
      <c r="E22" s="109"/>
      <c r="F22" s="109"/>
      <c r="G22" s="109"/>
      <c r="H22" s="109"/>
    </row>
    <row r="23" spans="1:8" s="12" customFormat="1" x14ac:dyDescent="0.2">
      <c r="A23" s="37">
        <v>1</v>
      </c>
      <c r="B23" s="8"/>
      <c r="C23" s="8" t="s">
        <v>50</v>
      </c>
      <c r="D23" s="9">
        <v>0</v>
      </c>
      <c r="E23" s="10">
        <v>0</v>
      </c>
      <c r="F23" s="10">
        <v>0</v>
      </c>
      <c r="G23" s="11">
        <v>0</v>
      </c>
      <c r="H23" s="10">
        <v>0</v>
      </c>
    </row>
    <row r="24" spans="1:8" s="12" customFormat="1" x14ac:dyDescent="0.2">
      <c r="A24" s="112" t="s">
        <v>14</v>
      </c>
      <c r="B24" s="113"/>
      <c r="C24" s="114"/>
      <c r="D24" s="13">
        <v>0</v>
      </c>
      <c r="E24" s="13">
        <v>0</v>
      </c>
      <c r="F24" s="13">
        <v>0</v>
      </c>
      <c r="G24" s="14">
        <v>0</v>
      </c>
      <c r="H24" s="13">
        <v>0</v>
      </c>
    </row>
    <row r="25" spans="1:8" s="12" customFormat="1" x14ac:dyDescent="0.2">
      <c r="A25" s="38"/>
      <c r="B25" s="16"/>
      <c r="C25" s="16"/>
      <c r="D25" s="17"/>
      <c r="E25" s="17"/>
      <c r="F25" s="17"/>
      <c r="G25" s="17"/>
      <c r="H25" s="17"/>
    </row>
    <row r="26" spans="1:8" s="12" customFormat="1" x14ac:dyDescent="0.25">
      <c r="A26" s="110" t="s">
        <v>15</v>
      </c>
      <c r="B26" s="110"/>
      <c r="C26" s="110"/>
      <c r="D26" s="110"/>
      <c r="E26" s="110"/>
      <c r="F26" s="110"/>
      <c r="G26" s="110"/>
      <c r="H26" s="110"/>
    </row>
    <row r="27" spans="1:8" s="75" customFormat="1" x14ac:dyDescent="0.25">
      <c r="A27" s="37">
        <v>2</v>
      </c>
      <c r="B27" s="8" t="s">
        <v>57</v>
      </c>
      <c r="C27" s="8" t="s">
        <v>111</v>
      </c>
      <c r="D27" s="80">
        <v>2371.79</v>
      </c>
      <c r="E27" s="80">
        <v>11603.72</v>
      </c>
      <c r="F27" s="80">
        <v>1821.92</v>
      </c>
      <c r="G27" s="80">
        <v>709.22</v>
      </c>
      <c r="H27" s="80">
        <v>16506.650000000001</v>
      </c>
    </row>
    <row r="28" spans="1:8" s="75" customFormat="1" x14ac:dyDescent="0.25">
      <c r="A28" s="37">
        <v>3</v>
      </c>
      <c r="B28" s="8" t="s">
        <v>58</v>
      </c>
      <c r="C28" s="8" t="s">
        <v>112</v>
      </c>
      <c r="D28" s="80">
        <v>328.77</v>
      </c>
      <c r="E28" s="80">
        <v>2477.5300000000002</v>
      </c>
      <c r="F28" s="80">
        <v>140.05000000000001</v>
      </c>
      <c r="G28" s="80">
        <v>116.42</v>
      </c>
      <c r="H28" s="80">
        <v>3062.77</v>
      </c>
    </row>
    <row r="29" spans="1:8" s="75" customFormat="1" x14ac:dyDescent="0.25">
      <c r="A29" s="37">
        <v>4</v>
      </c>
      <c r="B29" s="8" t="s">
        <v>94</v>
      </c>
      <c r="C29" s="8" t="s">
        <v>113</v>
      </c>
      <c r="D29" s="80">
        <v>590.61</v>
      </c>
      <c r="E29" s="80">
        <v>4186.8</v>
      </c>
      <c r="F29" s="80">
        <v>198.14</v>
      </c>
      <c r="G29" s="80">
        <v>241.31</v>
      </c>
      <c r="H29" s="80">
        <v>5216.8599999999997</v>
      </c>
    </row>
    <row r="30" spans="1:8" s="75" customFormat="1" x14ac:dyDescent="0.25">
      <c r="A30" s="37">
        <v>5</v>
      </c>
      <c r="B30" s="8" t="s">
        <v>95</v>
      </c>
      <c r="C30" s="8" t="s">
        <v>114</v>
      </c>
      <c r="D30" s="80">
        <v>845.19</v>
      </c>
      <c r="E30" s="80">
        <v>5533.44</v>
      </c>
      <c r="F30" s="80">
        <v>333.68</v>
      </c>
      <c r="G30" s="80">
        <v>237.02</v>
      </c>
      <c r="H30" s="80">
        <v>6949.33</v>
      </c>
    </row>
    <row r="31" spans="1:8" s="75" customFormat="1" ht="31.5" x14ac:dyDescent="0.25">
      <c r="A31" s="37">
        <v>6</v>
      </c>
      <c r="B31" s="8" t="s">
        <v>96</v>
      </c>
      <c r="C31" s="8" t="s">
        <v>97</v>
      </c>
      <c r="D31" s="80">
        <v>156.4</v>
      </c>
      <c r="E31" s="80">
        <v>338.48</v>
      </c>
      <c r="F31" s="80"/>
      <c r="G31" s="80"/>
      <c r="H31" s="80">
        <v>494.88</v>
      </c>
    </row>
    <row r="32" spans="1:8" s="20" customFormat="1" x14ac:dyDescent="0.2">
      <c r="A32" s="115" t="s">
        <v>16</v>
      </c>
      <c r="B32" s="116"/>
      <c r="C32" s="117"/>
      <c r="D32" s="67">
        <v>4292.76</v>
      </c>
      <c r="E32" s="67">
        <v>24139.97</v>
      </c>
      <c r="F32" s="67">
        <v>2493.79</v>
      </c>
      <c r="G32" s="67">
        <v>1303.97</v>
      </c>
      <c r="H32" s="67">
        <v>32230.49</v>
      </c>
    </row>
    <row r="33" spans="1:8" s="12" customFormat="1" x14ac:dyDescent="0.2">
      <c r="A33" s="39"/>
      <c r="B33" s="51"/>
      <c r="C33" s="51"/>
      <c r="D33" s="21"/>
      <c r="E33" s="21"/>
      <c r="F33" s="21"/>
      <c r="G33" s="21"/>
      <c r="H33" s="21"/>
    </row>
    <row r="34" spans="1:8" s="12" customFormat="1" x14ac:dyDescent="0.25">
      <c r="A34" s="118" t="s">
        <v>67</v>
      </c>
      <c r="B34" s="118"/>
      <c r="C34" s="118"/>
      <c r="D34" s="118"/>
      <c r="E34" s="118"/>
      <c r="F34" s="118"/>
      <c r="G34" s="118"/>
      <c r="H34" s="118"/>
    </row>
    <row r="35" spans="1:8" s="12" customFormat="1" x14ac:dyDescent="0.2">
      <c r="A35" s="37">
        <v>6</v>
      </c>
      <c r="B35" s="8"/>
      <c r="C35" s="22"/>
      <c r="D35" s="10">
        <v>0</v>
      </c>
      <c r="E35" s="10">
        <v>0</v>
      </c>
      <c r="F35" s="10">
        <v>0</v>
      </c>
      <c r="G35" s="10">
        <v>0</v>
      </c>
      <c r="H35" s="10">
        <v>0</v>
      </c>
    </row>
    <row r="36" spans="1:8" s="12" customFormat="1" x14ac:dyDescent="0.2">
      <c r="A36" s="115" t="s">
        <v>72</v>
      </c>
      <c r="B36" s="116"/>
      <c r="C36" s="117"/>
      <c r="D36" s="18">
        <v>0</v>
      </c>
      <c r="E36" s="18">
        <v>0</v>
      </c>
      <c r="F36" s="18">
        <v>0</v>
      </c>
      <c r="G36" s="18">
        <v>0</v>
      </c>
      <c r="H36" s="18">
        <v>0</v>
      </c>
    </row>
    <row r="37" spans="1:8" s="12" customFormat="1" ht="36" customHeight="1" x14ac:dyDescent="0.2">
      <c r="A37" s="39"/>
      <c r="B37" s="51"/>
      <c r="C37" s="16"/>
      <c r="D37" s="1"/>
      <c r="E37" s="1"/>
      <c r="F37" s="1"/>
      <c r="G37" s="1"/>
      <c r="H37" s="1"/>
    </row>
    <row r="38" spans="1:8" s="12" customFormat="1" x14ac:dyDescent="0.25">
      <c r="A38" s="118" t="s">
        <v>68</v>
      </c>
      <c r="B38" s="118"/>
      <c r="C38" s="118"/>
      <c r="D38" s="118"/>
      <c r="E38" s="118"/>
      <c r="F38" s="118"/>
      <c r="G38" s="118"/>
      <c r="H38" s="118"/>
    </row>
    <row r="39" spans="1:8" s="75" customFormat="1" ht="34.5" hidden="1" customHeight="1" x14ac:dyDescent="0.25">
      <c r="A39" s="70">
        <v>7</v>
      </c>
      <c r="B39" s="71" t="s">
        <v>87</v>
      </c>
      <c r="C39" s="71" t="s">
        <v>60</v>
      </c>
      <c r="D39" s="72"/>
      <c r="E39" s="72"/>
      <c r="F39" s="76"/>
      <c r="G39" s="72"/>
      <c r="H39" s="72">
        <v>0</v>
      </c>
    </row>
    <row r="40" spans="1:8" s="12" customFormat="1" x14ac:dyDescent="0.2">
      <c r="A40" s="112" t="s">
        <v>51</v>
      </c>
      <c r="B40" s="113"/>
      <c r="C40" s="114"/>
      <c r="D40" s="23">
        <v>0</v>
      </c>
      <c r="E40" s="23">
        <v>0</v>
      </c>
      <c r="F40" s="23">
        <v>0</v>
      </c>
      <c r="G40" s="23">
        <v>0</v>
      </c>
      <c r="H40" s="23">
        <v>0</v>
      </c>
    </row>
    <row r="41" spans="1:8" s="12" customFormat="1" x14ac:dyDescent="0.2">
      <c r="A41" s="40"/>
      <c r="B41" s="16"/>
      <c r="C41" s="16"/>
    </row>
    <row r="42" spans="1:8" s="12" customFormat="1" x14ac:dyDescent="0.25">
      <c r="A42" s="110" t="s">
        <v>69</v>
      </c>
      <c r="B42" s="110"/>
      <c r="C42" s="110"/>
      <c r="D42" s="110"/>
      <c r="E42" s="110"/>
      <c r="F42" s="110"/>
      <c r="G42" s="110"/>
      <c r="H42" s="110"/>
    </row>
    <row r="43" spans="1:8" s="12" customFormat="1" x14ac:dyDescent="0.2">
      <c r="A43" s="37">
        <v>7</v>
      </c>
      <c r="B43" s="8"/>
      <c r="C43" s="8" t="s">
        <v>50</v>
      </c>
      <c r="D43" s="9">
        <v>0</v>
      </c>
      <c r="E43" s="10">
        <v>0</v>
      </c>
      <c r="F43" s="10">
        <v>0</v>
      </c>
      <c r="G43" s="10">
        <v>0</v>
      </c>
      <c r="H43" s="10">
        <v>0</v>
      </c>
    </row>
    <row r="44" spans="1:8" x14ac:dyDescent="0.25">
      <c r="A44" s="112" t="s">
        <v>17</v>
      </c>
      <c r="B44" s="113"/>
      <c r="C44" s="114"/>
      <c r="D44" s="23">
        <v>0</v>
      </c>
      <c r="E44" s="23">
        <v>0</v>
      </c>
      <c r="F44" s="23">
        <v>0</v>
      </c>
      <c r="G44" s="23">
        <v>0</v>
      </c>
      <c r="H44" s="23">
        <v>0</v>
      </c>
    </row>
    <row r="45" spans="1:8" s="12" customFormat="1" x14ac:dyDescent="0.2">
      <c r="A45" s="112" t="s">
        <v>70</v>
      </c>
      <c r="B45" s="113"/>
      <c r="C45" s="114"/>
      <c r="D45" s="23">
        <v>4292.76</v>
      </c>
      <c r="E45" s="23">
        <v>24139.97</v>
      </c>
      <c r="F45" s="23">
        <v>2493.79</v>
      </c>
      <c r="G45" s="23">
        <v>1303.97</v>
      </c>
      <c r="H45" s="23">
        <v>32230.49</v>
      </c>
    </row>
    <row r="46" spans="1:8" s="12" customFormat="1" ht="29.45" customHeight="1" x14ac:dyDescent="0.2">
      <c r="A46" s="40"/>
      <c r="B46" s="16"/>
      <c r="C46" s="16"/>
    </row>
    <row r="47" spans="1:8" s="12" customFormat="1" x14ac:dyDescent="0.25">
      <c r="A47" s="110" t="s">
        <v>71</v>
      </c>
      <c r="B47" s="110"/>
      <c r="C47" s="110"/>
      <c r="D47" s="110"/>
      <c r="E47" s="110"/>
      <c r="F47" s="110"/>
      <c r="G47" s="110"/>
      <c r="H47" s="110"/>
    </row>
    <row r="48" spans="1:8" s="12" customFormat="1" ht="31.5" x14ac:dyDescent="0.2">
      <c r="A48" s="37">
        <v>8</v>
      </c>
      <c r="B48" s="8" t="s">
        <v>78</v>
      </c>
      <c r="C48" s="8" t="s">
        <v>79</v>
      </c>
      <c r="D48" s="9">
        <v>12.88</v>
      </c>
      <c r="E48" s="9">
        <v>72.42</v>
      </c>
      <c r="F48" s="10">
        <v>0</v>
      </c>
      <c r="G48" s="10">
        <v>0</v>
      </c>
      <c r="H48" s="10">
        <v>85.3</v>
      </c>
    </row>
    <row r="49" spans="1:10" x14ac:dyDescent="0.25">
      <c r="A49" s="112" t="s">
        <v>18</v>
      </c>
      <c r="B49" s="113"/>
      <c r="C49" s="114"/>
      <c r="D49" s="23">
        <v>12.88</v>
      </c>
      <c r="E49" s="23">
        <v>72.42</v>
      </c>
      <c r="F49" s="23">
        <v>0</v>
      </c>
      <c r="G49" s="23">
        <v>0</v>
      </c>
      <c r="H49" s="23">
        <v>85.3</v>
      </c>
    </row>
    <row r="50" spans="1:10" s="12" customFormat="1" x14ac:dyDescent="0.2">
      <c r="A50" s="112" t="s">
        <v>73</v>
      </c>
      <c r="B50" s="113"/>
      <c r="C50" s="114"/>
      <c r="D50" s="23">
        <v>4305.6400000000003</v>
      </c>
      <c r="E50" s="23">
        <v>24212.39</v>
      </c>
      <c r="F50" s="23">
        <v>2493.79</v>
      </c>
      <c r="G50" s="23">
        <v>1303.97</v>
      </c>
      <c r="H50" s="23">
        <v>32315.79</v>
      </c>
    </row>
    <row r="51" spans="1:10" s="12" customFormat="1" x14ac:dyDescent="0.2">
      <c r="A51" s="111"/>
      <c r="B51" s="111"/>
      <c r="C51" s="111"/>
      <c r="D51" s="111"/>
      <c r="E51" s="111"/>
      <c r="F51" s="111"/>
      <c r="G51" s="111"/>
      <c r="H51" s="111"/>
    </row>
    <row r="52" spans="1:10" s="12" customFormat="1" x14ac:dyDescent="0.25">
      <c r="A52" s="110" t="s">
        <v>74</v>
      </c>
      <c r="B52" s="110"/>
      <c r="C52" s="110"/>
      <c r="D52" s="110"/>
      <c r="E52" s="110"/>
      <c r="F52" s="110"/>
      <c r="G52" s="110"/>
      <c r="H52" s="110"/>
    </row>
    <row r="53" spans="1:10" s="12" customFormat="1" ht="31.5" x14ac:dyDescent="0.2">
      <c r="A53" s="37">
        <v>9</v>
      </c>
      <c r="B53" s="8" t="s">
        <v>100</v>
      </c>
      <c r="C53" s="8" t="s">
        <v>77</v>
      </c>
      <c r="D53" s="9">
        <v>0</v>
      </c>
      <c r="E53" s="10">
        <v>0</v>
      </c>
      <c r="F53" s="10">
        <v>0</v>
      </c>
      <c r="G53" s="10">
        <v>161.58000000000001</v>
      </c>
      <c r="H53" s="10">
        <v>161.58000000000001</v>
      </c>
    </row>
    <row r="54" spans="1:10" x14ac:dyDescent="0.25">
      <c r="A54" s="112" t="s">
        <v>19</v>
      </c>
      <c r="B54" s="113"/>
      <c r="C54" s="114"/>
      <c r="D54" s="25">
        <v>0</v>
      </c>
      <c r="E54" s="25">
        <v>0</v>
      </c>
      <c r="F54" s="25">
        <v>0</v>
      </c>
      <c r="G54" s="25">
        <v>161.58000000000001</v>
      </c>
      <c r="H54" s="25">
        <v>161.58000000000001</v>
      </c>
    </row>
    <row r="55" spans="1:10" x14ac:dyDescent="0.25">
      <c r="A55" s="112" t="s">
        <v>20</v>
      </c>
      <c r="B55" s="113"/>
      <c r="C55" s="114"/>
      <c r="D55" s="25">
        <v>4305.6400000000003</v>
      </c>
      <c r="E55" s="25">
        <v>24212.39</v>
      </c>
      <c r="F55" s="25">
        <v>2493.79</v>
      </c>
      <c r="G55" s="25">
        <v>1465.55</v>
      </c>
      <c r="H55" s="25">
        <v>32477.37</v>
      </c>
    </row>
    <row r="56" spans="1:10" s="12" customFormat="1" x14ac:dyDescent="0.2">
      <c r="A56" s="119"/>
      <c r="B56" s="119"/>
      <c r="C56" s="119"/>
      <c r="D56" s="119"/>
      <c r="E56" s="119"/>
      <c r="F56" s="119"/>
      <c r="G56" s="119"/>
      <c r="H56" s="120"/>
    </row>
    <row r="57" spans="1:10" s="12" customFormat="1" x14ac:dyDescent="0.25">
      <c r="A57" s="110" t="s">
        <v>75</v>
      </c>
      <c r="B57" s="110"/>
      <c r="C57" s="110"/>
      <c r="D57" s="110"/>
      <c r="E57" s="110"/>
      <c r="F57" s="110"/>
      <c r="G57" s="110"/>
      <c r="H57" s="110"/>
    </row>
    <row r="58" spans="1:10" s="12" customFormat="1" ht="31.5" x14ac:dyDescent="0.2">
      <c r="A58" s="37">
        <v>10</v>
      </c>
      <c r="B58" s="8" t="s">
        <v>38</v>
      </c>
      <c r="C58" s="8" t="s">
        <v>65</v>
      </c>
      <c r="D58" s="9">
        <v>0</v>
      </c>
      <c r="E58" s="10">
        <v>0</v>
      </c>
      <c r="F58" s="10">
        <v>0</v>
      </c>
      <c r="G58" s="10">
        <v>446.56</v>
      </c>
      <c r="H58" s="10">
        <v>446.56</v>
      </c>
      <c r="I58" s="26"/>
      <c r="J58" s="26"/>
    </row>
    <row r="59" spans="1:10" ht="31.5" x14ac:dyDescent="0.25">
      <c r="A59" s="37">
        <v>11</v>
      </c>
      <c r="B59" s="8" t="s">
        <v>39</v>
      </c>
      <c r="C59" s="8" t="s">
        <v>80</v>
      </c>
      <c r="D59" s="9">
        <v>0</v>
      </c>
      <c r="E59" s="10">
        <v>0</v>
      </c>
      <c r="F59" s="10">
        <v>0</v>
      </c>
      <c r="G59" s="10">
        <v>695.02</v>
      </c>
      <c r="H59" s="10">
        <v>695.02</v>
      </c>
    </row>
    <row r="60" spans="1:10" s="12" customFormat="1" x14ac:dyDescent="0.2">
      <c r="A60" s="112" t="s">
        <v>21</v>
      </c>
      <c r="B60" s="113"/>
      <c r="C60" s="114"/>
      <c r="D60" s="25">
        <v>0</v>
      </c>
      <c r="E60" s="25">
        <v>0</v>
      </c>
      <c r="F60" s="25">
        <v>0</v>
      </c>
      <c r="G60" s="25">
        <v>1141.58</v>
      </c>
      <c r="H60" s="25">
        <v>1141.58</v>
      </c>
    </row>
    <row r="61" spans="1:10" s="12" customFormat="1" x14ac:dyDescent="0.2">
      <c r="A61" s="111"/>
      <c r="B61" s="111"/>
      <c r="C61" s="111"/>
      <c r="D61" s="111"/>
      <c r="E61" s="111"/>
      <c r="F61" s="111"/>
      <c r="G61" s="111"/>
      <c r="H61" s="111"/>
    </row>
    <row r="62" spans="1:10" s="12" customFormat="1" ht="15.4" customHeight="1" x14ac:dyDescent="0.25">
      <c r="A62" s="121" t="s">
        <v>76</v>
      </c>
      <c r="B62" s="121"/>
      <c r="C62" s="121"/>
      <c r="D62" s="121"/>
      <c r="E62" s="121"/>
      <c r="F62" s="121"/>
      <c r="G62" s="121"/>
      <c r="H62" s="121"/>
    </row>
    <row r="63" spans="1:10" s="12" customFormat="1" x14ac:dyDescent="0.2">
      <c r="A63" s="37">
        <v>12</v>
      </c>
      <c r="B63" s="8" t="s">
        <v>86</v>
      </c>
      <c r="C63" s="8" t="s">
        <v>40</v>
      </c>
      <c r="D63" s="9">
        <v>0</v>
      </c>
      <c r="E63" s="10">
        <v>0</v>
      </c>
      <c r="F63" s="10">
        <v>0</v>
      </c>
      <c r="G63" s="10">
        <v>2774.44</v>
      </c>
      <c r="H63" s="10">
        <v>2774.44</v>
      </c>
    </row>
    <row r="64" spans="1:10" s="12" customFormat="1" x14ac:dyDescent="0.2">
      <c r="A64" s="37">
        <v>13</v>
      </c>
      <c r="B64" s="8" t="s">
        <v>41</v>
      </c>
      <c r="C64" s="8" t="s">
        <v>42</v>
      </c>
      <c r="D64" s="9">
        <v>0</v>
      </c>
      <c r="E64" s="10">
        <v>0</v>
      </c>
      <c r="F64" s="10">
        <v>0</v>
      </c>
      <c r="G64" s="10">
        <v>73.52</v>
      </c>
      <c r="H64" s="10">
        <v>73.52</v>
      </c>
    </row>
    <row r="65" spans="1:8" s="12" customFormat="1" ht="31.5" x14ac:dyDescent="0.2">
      <c r="A65" s="37">
        <v>14</v>
      </c>
      <c r="B65" s="8" t="s">
        <v>24</v>
      </c>
      <c r="C65" s="8" t="s">
        <v>81</v>
      </c>
      <c r="D65" s="9">
        <v>0</v>
      </c>
      <c r="E65" s="10">
        <v>0</v>
      </c>
      <c r="F65" s="10">
        <v>0</v>
      </c>
      <c r="G65" s="10">
        <v>48.72</v>
      </c>
      <c r="H65" s="10">
        <v>48.72</v>
      </c>
    </row>
    <row r="66" spans="1:8" s="12" customFormat="1" ht="54" customHeight="1" x14ac:dyDescent="0.2">
      <c r="A66" s="37">
        <v>15</v>
      </c>
      <c r="B66" s="8" t="s">
        <v>98</v>
      </c>
      <c r="C66" s="8" t="s">
        <v>66</v>
      </c>
      <c r="D66" s="9"/>
      <c r="E66" s="10"/>
      <c r="F66" s="10"/>
      <c r="G66" s="10">
        <v>20</v>
      </c>
      <c r="H66" s="10">
        <v>20</v>
      </c>
    </row>
    <row r="67" spans="1:8" s="12" customFormat="1" ht="31.5" x14ac:dyDescent="0.2">
      <c r="A67" s="37">
        <v>16</v>
      </c>
      <c r="B67" s="8" t="s">
        <v>101</v>
      </c>
      <c r="C67" s="8" t="s">
        <v>59</v>
      </c>
      <c r="D67" s="9">
        <v>0</v>
      </c>
      <c r="E67" s="10">
        <v>0</v>
      </c>
      <c r="F67" s="10">
        <v>0</v>
      </c>
      <c r="G67" s="10">
        <v>316.51</v>
      </c>
      <c r="H67" s="10">
        <v>316.51</v>
      </c>
    </row>
    <row r="68" spans="1:8" s="12" customFormat="1" x14ac:dyDescent="0.2">
      <c r="A68" s="112" t="s">
        <v>22</v>
      </c>
      <c r="B68" s="113"/>
      <c r="C68" s="114"/>
      <c r="D68" s="25">
        <v>0</v>
      </c>
      <c r="E68" s="25">
        <v>0</v>
      </c>
      <c r="F68" s="25">
        <v>0</v>
      </c>
      <c r="G68" s="25">
        <v>3233.19</v>
      </c>
      <c r="H68" s="25">
        <v>3233.19</v>
      </c>
    </row>
    <row r="69" spans="1:8" s="12" customFormat="1" x14ac:dyDescent="0.2">
      <c r="A69" s="112" t="s">
        <v>23</v>
      </c>
      <c r="B69" s="113"/>
      <c r="C69" s="114"/>
      <c r="D69" s="25">
        <v>4305.6400000000003</v>
      </c>
      <c r="E69" s="25">
        <v>24212.39</v>
      </c>
      <c r="F69" s="25">
        <v>2493.79</v>
      </c>
      <c r="G69" s="25">
        <v>5840.32</v>
      </c>
      <c r="H69" s="25">
        <v>36852.14</v>
      </c>
    </row>
    <row r="70" spans="1:8" s="12" customFormat="1" x14ac:dyDescent="0.2">
      <c r="A70" s="41"/>
      <c r="B70" s="27"/>
      <c r="C70" s="27"/>
      <c r="D70" s="79"/>
      <c r="E70" s="79"/>
      <c r="F70" s="79"/>
      <c r="G70" s="79"/>
      <c r="H70" s="53"/>
    </row>
    <row r="71" spans="1:8" s="12" customFormat="1" ht="31.5" x14ac:dyDescent="0.2">
      <c r="A71" s="37">
        <v>17</v>
      </c>
      <c r="B71" s="8" t="s">
        <v>99</v>
      </c>
      <c r="C71" s="8" t="s">
        <v>64</v>
      </c>
      <c r="D71" s="9">
        <v>86.11</v>
      </c>
      <c r="E71" s="9">
        <v>484.25</v>
      </c>
      <c r="F71" s="9">
        <v>49.88</v>
      </c>
      <c r="G71" s="9">
        <v>116.81</v>
      </c>
      <c r="H71" s="54">
        <v>737.05</v>
      </c>
    </row>
    <row r="72" spans="1:8" s="12" customFormat="1" x14ac:dyDescent="0.2">
      <c r="A72" s="112" t="s">
        <v>43</v>
      </c>
      <c r="B72" s="113"/>
      <c r="C72" s="114"/>
      <c r="D72" s="25">
        <v>4391.75</v>
      </c>
      <c r="E72" s="25">
        <v>24696.639999999999</v>
      </c>
      <c r="F72" s="25">
        <v>2543.67</v>
      </c>
      <c r="G72" s="25">
        <v>5957.13</v>
      </c>
      <c r="H72" s="25">
        <v>37589.19</v>
      </c>
    </row>
    <row r="73" spans="1:8" s="12" customFormat="1" x14ac:dyDescent="0.2">
      <c r="A73" s="112" t="s">
        <v>25</v>
      </c>
      <c r="B73" s="113"/>
      <c r="C73" s="114"/>
      <c r="D73" s="25">
        <v>4391.75</v>
      </c>
      <c r="E73" s="25">
        <v>24696.639999999999</v>
      </c>
      <c r="F73" s="25">
        <v>2543.67</v>
      </c>
      <c r="G73" s="25">
        <v>5957.13</v>
      </c>
      <c r="H73" s="25">
        <v>37589.19</v>
      </c>
    </row>
    <row r="74" spans="1:8" s="12" customFormat="1" x14ac:dyDescent="0.2">
      <c r="A74" s="42"/>
      <c r="B74" s="53"/>
      <c r="C74" s="53"/>
      <c r="D74" s="53"/>
      <c r="E74" s="53"/>
      <c r="F74" s="53"/>
      <c r="G74" s="53"/>
      <c r="H74" s="53"/>
    </row>
    <row r="75" spans="1:8" s="12" customFormat="1" ht="31.5" x14ac:dyDescent="0.2">
      <c r="A75" s="37">
        <v>18</v>
      </c>
      <c r="B75" s="8"/>
      <c r="C75" s="8" t="s">
        <v>63</v>
      </c>
      <c r="D75" s="9">
        <v>790.52</v>
      </c>
      <c r="E75" s="9">
        <v>4445.3999999999996</v>
      </c>
      <c r="F75" s="9">
        <v>457.86</v>
      </c>
      <c r="G75" s="9">
        <v>1011.71</v>
      </c>
      <c r="H75" s="9">
        <v>6705.49</v>
      </c>
    </row>
    <row r="76" spans="1:8" s="12" customFormat="1" x14ac:dyDescent="0.2">
      <c r="A76" s="112" t="s">
        <v>37</v>
      </c>
      <c r="B76" s="113"/>
      <c r="C76" s="114"/>
      <c r="D76" s="68">
        <v>5182.2700000000004</v>
      </c>
      <c r="E76" s="68">
        <v>29142.04</v>
      </c>
      <c r="F76" s="68">
        <v>3001.53</v>
      </c>
      <c r="G76" s="68">
        <v>6968.84</v>
      </c>
      <c r="H76" s="68">
        <v>44294.68</v>
      </c>
    </row>
    <row r="77" spans="1:8" s="12" customFormat="1" x14ac:dyDescent="0.2">
      <c r="A77" s="112" t="s">
        <v>47</v>
      </c>
      <c r="B77" s="113"/>
      <c r="C77" s="114"/>
      <c r="D77" s="68">
        <v>5182.2700000000004</v>
      </c>
      <c r="E77" s="68">
        <v>29142.04</v>
      </c>
      <c r="F77" s="68">
        <v>3001.53</v>
      </c>
      <c r="G77" s="68">
        <v>6968.84</v>
      </c>
      <c r="H77" s="69">
        <v>44294.68</v>
      </c>
    </row>
    <row r="78" spans="1:8" s="12" customFormat="1" x14ac:dyDescent="0.2">
      <c r="A78" s="41"/>
      <c r="B78" s="27"/>
      <c r="C78" s="27"/>
      <c r="D78" s="53"/>
      <c r="E78" s="53"/>
      <c r="F78" s="53"/>
      <c r="G78" s="53"/>
      <c r="H78" s="53"/>
    </row>
    <row r="79" spans="1:8" s="12" customFormat="1" ht="31.5" x14ac:dyDescent="0.2">
      <c r="A79" s="43">
        <v>19</v>
      </c>
      <c r="B79" s="28" t="s">
        <v>26</v>
      </c>
      <c r="C79" s="8" t="s">
        <v>27</v>
      </c>
      <c r="D79" s="77">
        <v>0</v>
      </c>
      <c r="E79" s="77">
        <v>0</v>
      </c>
      <c r="F79" s="77">
        <v>0</v>
      </c>
      <c r="G79" s="77">
        <v>0</v>
      </c>
      <c r="H79" s="78">
        <v>2774.44</v>
      </c>
    </row>
    <row r="80" spans="1:8" s="12" customFormat="1" x14ac:dyDescent="0.2">
      <c r="A80" s="43">
        <v>20</v>
      </c>
      <c r="B80" s="29" t="s">
        <v>26</v>
      </c>
      <c r="C80" s="30" t="s">
        <v>62</v>
      </c>
      <c r="D80" s="77">
        <v>790.52</v>
      </c>
      <c r="E80" s="77">
        <v>4445.3999999999996</v>
      </c>
      <c r="F80" s="77">
        <v>457.86</v>
      </c>
      <c r="G80" s="77">
        <v>488.83</v>
      </c>
      <c r="H80" s="78">
        <v>6705.49</v>
      </c>
    </row>
    <row r="81" spans="1:7" ht="18.75" x14ac:dyDescent="0.3">
      <c r="A81" s="84"/>
      <c r="B81" s="85"/>
      <c r="C81" s="85"/>
      <c r="D81" s="85"/>
      <c r="E81" s="85"/>
      <c r="F81" s="85"/>
      <c r="G81" s="86"/>
    </row>
    <row r="82" spans="1:7" ht="18.75" x14ac:dyDescent="0.3">
      <c r="A82" s="84" t="s">
        <v>105</v>
      </c>
      <c r="B82" s="85"/>
      <c r="C82" s="85"/>
      <c r="D82" s="85"/>
      <c r="E82" s="85"/>
      <c r="F82" s="87" t="s">
        <v>106</v>
      </c>
      <c r="G82" s="88"/>
    </row>
    <row r="83" spans="1:7" ht="18.75" x14ac:dyDescent="0.3">
      <c r="A83" s="89"/>
      <c r="B83" s="89"/>
      <c r="C83" s="89"/>
      <c r="D83" s="89"/>
      <c r="E83" s="89"/>
      <c r="F83" s="89"/>
      <c r="G83" s="86"/>
    </row>
    <row r="84" spans="1:7" ht="18.75" x14ac:dyDescent="0.3">
      <c r="A84" s="84"/>
      <c r="B84" s="85"/>
      <c r="C84" s="85"/>
      <c r="D84" s="85"/>
      <c r="E84" s="85"/>
      <c r="F84" s="85"/>
      <c r="G84" s="86"/>
    </row>
    <row r="85" spans="1:7" ht="18.75" x14ac:dyDescent="0.3">
      <c r="A85" s="84" t="s">
        <v>107</v>
      </c>
      <c r="B85" s="85"/>
      <c r="C85" s="85"/>
      <c r="D85" s="85"/>
      <c r="E85" s="85"/>
      <c r="F85" s="87" t="s">
        <v>108</v>
      </c>
      <c r="G85" s="88"/>
    </row>
    <row r="86" spans="1:7" ht="18.75" x14ac:dyDescent="0.3">
      <c r="A86" s="84"/>
      <c r="B86" s="85"/>
      <c r="C86" s="85"/>
      <c r="D86" s="85"/>
      <c r="E86" s="85"/>
      <c r="F86" s="85"/>
      <c r="G86" s="86"/>
    </row>
    <row r="87" spans="1:7" ht="18.75" x14ac:dyDescent="0.3">
      <c r="A87" s="84"/>
      <c r="B87" s="85"/>
      <c r="C87" s="85"/>
      <c r="D87" s="85"/>
      <c r="E87" s="85"/>
      <c r="F87" s="85"/>
      <c r="G87" s="86"/>
    </row>
    <row r="88" spans="1:7" ht="18.75" x14ac:dyDescent="0.3">
      <c r="A88" s="85" t="s">
        <v>44</v>
      </c>
      <c r="B88" s="85"/>
      <c r="C88" s="89"/>
      <c r="D88" s="85"/>
      <c r="E88" s="85"/>
      <c r="F88" s="87" t="s">
        <v>85</v>
      </c>
      <c r="G88" s="88"/>
    </row>
    <row r="89" spans="1:7" ht="18.75" x14ac:dyDescent="0.3">
      <c r="A89" s="90"/>
      <c r="B89" s="90"/>
      <c r="C89" s="89"/>
      <c r="D89" s="90"/>
      <c r="E89" s="91"/>
      <c r="F89" s="91"/>
      <c r="G89" s="86"/>
    </row>
    <row r="90" spans="1:7" ht="18.75" x14ac:dyDescent="0.3">
      <c r="A90" s="90"/>
      <c r="B90" s="90"/>
      <c r="C90" s="89"/>
      <c r="D90" s="90"/>
      <c r="E90" s="90"/>
      <c r="F90" s="90"/>
      <c r="G90" s="86"/>
    </row>
    <row r="91" spans="1:7" ht="18.75" x14ac:dyDescent="0.3">
      <c r="A91" s="90"/>
      <c r="B91" s="90"/>
      <c r="C91" s="86"/>
      <c r="D91" s="90"/>
      <c r="E91" s="91"/>
      <c r="F91" s="91"/>
      <c r="G91" s="86"/>
    </row>
    <row r="92" spans="1:7" ht="18.75" x14ac:dyDescent="0.3">
      <c r="A92" s="90"/>
      <c r="B92" s="90"/>
      <c r="C92" s="86"/>
      <c r="D92" s="90"/>
      <c r="E92" s="90"/>
      <c r="F92" s="90"/>
      <c r="G92" s="86"/>
    </row>
    <row r="93" spans="1:7" ht="18.75" x14ac:dyDescent="0.3">
      <c r="A93" s="90"/>
      <c r="B93" s="90"/>
      <c r="C93" s="86"/>
      <c r="D93" s="90"/>
      <c r="E93" s="91"/>
      <c r="F93" s="91"/>
      <c r="G93" s="86"/>
    </row>
    <row r="94" spans="1:7" ht="18.75" x14ac:dyDescent="0.3">
      <c r="A94" s="85" t="s">
        <v>109</v>
      </c>
      <c r="B94" s="86"/>
      <c r="C94" s="86"/>
      <c r="D94" s="86"/>
      <c r="E94" s="86"/>
      <c r="F94" s="88" t="s">
        <v>110</v>
      </c>
      <c r="G94" s="88"/>
    </row>
    <row r="95" spans="1:7" ht="18.75" x14ac:dyDescent="0.3">
      <c r="A95" s="92"/>
      <c r="B95" s="86"/>
      <c r="C95" s="86"/>
      <c r="D95" s="86"/>
      <c r="E95" s="86"/>
      <c r="F95" s="86"/>
      <c r="G95" s="86"/>
    </row>
  </sheetData>
  <sheetProtection selectLockedCells="1" selectUnlockedCells="1"/>
  <mergeCells count="43">
    <mergeCell ref="B2:G2"/>
    <mergeCell ref="B3:G3"/>
    <mergeCell ref="B7:D7"/>
    <mergeCell ref="A10:H10"/>
    <mergeCell ref="C18:C19"/>
    <mergeCell ref="D18:G18"/>
    <mergeCell ref="B12:G12"/>
    <mergeCell ref="B15:G15"/>
    <mergeCell ref="A17:G17"/>
    <mergeCell ref="A14:H14"/>
    <mergeCell ref="H18:H19"/>
    <mergeCell ref="A21:H21"/>
    <mergeCell ref="A22:H22"/>
    <mergeCell ref="A24:C24"/>
    <mergeCell ref="A18:A19"/>
    <mergeCell ref="B18:B19"/>
    <mergeCell ref="A38:H38"/>
    <mergeCell ref="A40:C40"/>
    <mergeCell ref="A26:H26"/>
    <mergeCell ref="A32:C32"/>
    <mergeCell ref="A34:H34"/>
    <mergeCell ref="A36:C36"/>
    <mergeCell ref="A49:C49"/>
    <mergeCell ref="A50:C50"/>
    <mergeCell ref="A51:H51"/>
    <mergeCell ref="A52:H52"/>
    <mergeCell ref="A42:H42"/>
    <mergeCell ref="A44:C44"/>
    <mergeCell ref="A45:C45"/>
    <mergeCell ref="A47:H47"/>
    <mergeCell ref="A60:C60"/>
    <mergeCell ref="A61:H61"/>
    <mergeCell ref="A62:H62"/>
    <mergeCell ref="A68:C68"/>
    <mergeCell ref="A54:C54"/>
    <mergeCell ref="A55:C55"/>
    <mergeCell ref="A56:H56"/>
    <mergeCell ref="A57:H57"/>
    <mergeCell ref="A73:C73"/>
    <mergeCell ref="A76:C76"/>
    <mergeCell ref="A77:C77"/>
    <mergeCell ref="A69:C69"/>
    <mergeCell ref="A72:C72"/>
  </mergeCells>
  <phoneticPr fontId="0" type="noConversion"/>
  <printOptions horizontalCentered="1"/>
  <pageMargins left="0.39370078740157483" right="0.39370078740157483" top="0.59055118110236227" bottom="0.59055118110236227" header="0.55118110236220474" footer="0.55118110236220474"/>
  <pageSetup paperSize="9" scale="53" firstPageNumber="0" fitToHeight="1000" orientation="portrait" horizontalDpi="300" verticalDpi="300" r:id="rId1"/>
  <headerFooter alignWithMargins="0">
    <oddHeader>&amp;L&amp;9Программный комплекс АВС-4 (редакция 3.17.5а) Моспроект&amp;C&amp;P&amp;R47500010</oddHeader>
  </headerFooter>
  <rowBreaks count="1" manualBreakCount="1">
    <brk id="6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10" zoomScaleNormal="100" workbookViewId="0">
      <selection activeCell="E24" sqref="E24"/>
    </sheetView>
  </sheetViews>
  <sheetFormatPr defaultRowHeight="15.75" x14ac:dyDescent="0.25"/>
  <cols>
    <col min="1" max="1" width="3" style="82" customWidth="1"/>
    <col min="2" max="2" width="38.83203125" style="83" customWidth="1"/>
    <col min="3" max="4" width="9.33203125" style="83"/>
    <col min="5" max="5" width="13.1640625" style="83" customWidth="1"/>
    <col min="6" max="6" width="37.83203125" style="83" customWidth="1"/>
    <col min="7" max="7" width="7.33203125" style="82" customWidth="1"/>
    <col min="8" max="16384" width="9.33203125" style="82"/>
  </cols>
  <sheetData>
    <row r="1" spans="1:6" x14ac:dyDescent="0.25">
      <c r="A1" s="93"/>
      <c r="B1" s="124" t="s">
        <v>28</v>
      </c>
      <c r="C1" s="124"/>
      <c r="D1" s="124"/>
      <c r="E1" s="124"/>
      <c r="F1" s="124"/>
    </row>
    <row r="2" spans="1:6" ht="15" x14ac:dyDescent="0.2">
      <c r="A2" s="93"/>
      <c r="B2" s="125" t="s">
        <v>29</v>
      </c>
      <c r="C2" s="125"/>
      <c r="D2" s="125"/>
      <c r="E2" s="125"/>
      <c r="F2" s="125"/>
    </row>
    <row r="3" spans="1:6" ht="33.75" customHeight="1" x14ac:dyDescent="0.2">
      <c r="A3" s="93"/>
      <c r="B3" s="126" t="s">
        <v>104</v>
      </c>
      <c r="C3" s="126"/>
      <c r="D3" s="126"/>
      <c r="E3" s="126"/>
      <c r="F3" s="126"/>
    </row>
    <row r="4" spans="1:6" ht="78" customHeight="1" x14ac:dyDescent="0.2">
      <c r="A4" s="93"/>
      <c r="B4" s="122" t="s">
        <v>89</v>
      </c>
      <c r="C4" s="122"/>
      <c r="D4" s="122"/>
      <c r="E4" s="122"/>
      <c r="F4" s="122"/>
    </row>
    <row r="5" spans="1:6" ht="81.75" customHeight="1" x14ac:dyDescent="0.2">
      <c r="A5" s="93"/>
      <c r="B5" s="122" t="s">
        <v>90</v>
      </c>
      <c r="C5" s="122"/>
      <c r="D5" s="122"/>
      <c r="E5" s="122"/>
      <c r="F5" s="122"/>
    </row>
    <row r="6" spans="1:6" ht="82.5" customHeight="1" x14ac:dyDescent="0.2">
      <c r="A6" s="93"/>
      <c r="B6" s="122" t="s">
        <v>91</v>
      </c>
      <c r="C6" s="122"/>
      <c r="D6" s="122"/>
      <c r="E6" s="122"/>
      <c r="F6" s="122"/>
    </row>
    <row r="7" spans="1:6" ht="50.25" customHeight="1" x14ac:dyDescent="0.2">
      <c r="A7" s="93"/>
      <c r="B7" s="122" t="s">
        <v>30</v>
      </c>
      <c r="C7" s="122"/>
      <c r="D7" s="122"/>
      <c r="E7" s="122"/>
      <c r="F7" s="122"/>
    </row>
    <row r="8" spans="1:6" ht="50.25" customHeight="1" x14ac:dyDescent="0.2">
      <c r="A8" s="93"/>
      <c r="B8" s="122" t="s">
        <v>82</v>
      </c>
      <c r="C8" s="122"/>
      <c r="D8" s="122"/>
      <c r="E8" s="122"/>
      <c r="F8" s="122"/>
    </row>
    <row r="9" spans="1:6" ht="81.75" customHeight="1" x14ac:dyDescent="0.2">
      <c r="A9" s="93"/>
      <c r="B9" s="122" t="s">
        <v>83</v>
      </c>
      <c r="C9" s="122"/>
      <c r="D9" s="122"/>
      <c r="E9" s="122"/>
      <c r="F9" s="122"/>
    </row>
    <row r="10" spans="1:6" ht="65.25" customHeight="1" x14ac:dyDescent="0.2">
      <c r="A10" s="93"/>
      <c r="B10" s="122" t="s">
        <v>61</v>
      </c>
      <c r="C10" s="122"/>
      <c r="D10" s="122"/>
      <c r="E10" s="122"/>
      <c r="F10" s="122"/>
    </row>
    <row r="11" spans="1:6" ht="51" customHeight="1" x14ac:dyDescent="0.2">
      <c r="A11" s="93"/>
      <c r="B11" s="123" t="s">
        <v>92</v>
      </c>
      <c r="C11" s="123"/>
      <c r="D11" s="123"/>
      <c r="E11" s="123"/>
      <c r="F11" s="123"/>
    </row>
    <row r="12" spans="1:6" ht="57" customHeight="1" x14ac:dyDescent="0.2">
      <c r="A12" s="93"/>
      <c r="B12" s="122" t="s">
        <v>31</v>
      </c>
      <c r="C12" s="122"/>
      <c r="D12" s="122"/>
      <c r="E12" s="122"/>
      <c r="F12" s="122"/>
    </row>
    <row r="13" spans="1:6" ht="15" x14ac:dyDescent="0.2">
      <c r="A13" s="93"/>
      <c r="B13" s="94" t="s">
        <v>9</v>
      </c>
      <c r="C13" s="94"/>
      <c r="D13" s="94"/>
      <c r="E13" s="94"/>
      <c r="F13" s="94"/>
    </row>
    <row r="14" spans="1:6" ht="15" x14ac:dyDescent="0.2">
      <c r="A14" s="93"/>
      <c r="B14" s="93" t="s">
        <v>32</v>
      </c>
      <c r="C14" s="94"/>
      <c r="D14" s="94"/>
      <c r="E14" s="94"/>
      <c r="F14" s="94"/>
    </row>
    <row r="15" spans="1:6" ht="15" x14ac:dyDescent="0.2">
      <c r="A15" s="93"/>
      <c r="B15" s="93" t="s">
        <v>33</v>
      </c>
      <c r="C15" s="93"/>
      <c r="D15" s="93"/>
      <c r="E15" s="95">
        <f>E16+E17+E18</f>
        <v>7968.99</v>
      </c>
      <c r="F15" s="93" t="s">
        <v>3</v>
      </c>
    </row>
    <row r="16" spans="1:6" ht="15" x14ac:dyDescent="0.2">
      <c r="A16" s="93"/>
      <c r="B16" s="93" t="s">
        <v>34</v>
      </c>
      <c r="C16" s="93"/>
      <c r="D16" s="93"/>
      <c r="E16" s="95">
        <f>'Базовые цены 01.2001'!D77+'Базовые цены 01.2001'!E77</f>
        <v>5803.63</v>
      </c>
      <c r="F16" s="93" t="s">
        <v>3</v>
      </c>
    </row>
    <row r="17" spans="1:6" ht="15" x14ac:dyDescent="0.2">
      <c r="A17" s="93"/>
      <c r="B17" s="93" t="s">
        <v>35</v>
      </c>
      <c r="C17" s="93"/>
      <c r="D17" s="93"/>
      <c r="E17" s="95">
        <f>'Базовые цены 01.2001'!F77</f>
        <v>753.72</v>
      </c>
      <c r="F17" s="93" t="s">
        <v>3</v>
      </c>
    </row>
    <row r="18" spans="1:6" ht="15" x14ac:dyDescent="0.2">
      <c r="A18" s="93"/>
      <c r="B18" s="93" t="s">
        <v>36</v>
      </c>
      <c r="C18" s="93"/>
      <c r="D18" s="93"/>
      <c r="E18" s="95">
        <f>'Базовые цены 01.2001'!G77</f>
        <v>1411.64</v>
      </c>
      <c r="F18" s="93" t="s">
        <v>3</v>
      </c>
    </row>
    <row r="19" spans="1:6" ht="10.5" customHeight="1" x14ac:dyDescent="0.2">
      <c r="A19" s="93"/>
      <c r="B19" s="93"/>
      <c r="C19" s="93"/>
      <c r="D19" s="93"/>
      <c r="E19" s="96"/>
      <c r="F19" s="93"/>
    </row>
    <row r="20" spans="1:6" ht="15" x14ac:dyDescent="0.2">
      <c r="A20" s="93"/>
      <c r="B20" s="93" t="s">
        <v>93</v>
      </c>
      <c r="C20" s="93"/>
      <c r="D20" s="93"/>
      <c r="E20" s="96"/>
      <c r="F20" s="93"/>
    </row>
    <row r="21" spans="1:6" ht="15" x14ac:dyDescent="0.2">
      <c r="A21" s="93"/>
      <c r="B21" s="93" t="s">
        <v>33</v>
      </c>
      <c r="C21" s="93"/>
      <c r="D21" s="93"/>
      <c r="E21" s="95">
        <f>E22+E23+E24</f>
        <v>44294.68</v>
      </c>
      <c r="F21" s="93" t="s">
        <v>3</v>
      </c>
    </row>
    <row r="22" spans="1:6" ht="15" x14ac:dyDescent="0.2">
      <c r="A22" s="93"/>
      <c r="B22" s="93" t="s">
        <v>34</v>
      </c>
      <c r="C22" s="93"/>
      <c r="D22" s="93"/>
      <c r="E22" s="95">
        <f>'Текущие цены 09.2017'!D77+'Текущие цены 09.2017'!E77</f>
        <v>34324.31</v>
      </c>
      <c r="F22" s="93" t="s">
        <v>3</v>
      </c>
    </row>
    <row r="23" spans="1:6" ht="15" x14ac:dyDescent="0.2">
      <c r="A23" s="93"/>
      <c r="B23" s="93" t="s">
        <v>35</v>
      </c>
      <c r="C23" s="93"/>
      <c r="D23" s="93"/>
      <c r="E23" s="95">
        <f>'Текущие цены 09.2017'!F77</f>
        <v>3001.53</v>
      </c>
      <c r="F23" s="93" t="s">
        <v>3</v>
      </c>
    </row>
    <row r="24" spans="1:6" ht="15" x14ac:dyDescent="0.2">
      <c r="A24" s="93"/>
      <c r="B24" s="93" t="s">
        <v>36</v>
      </c>
      <c r="C24" s="93"/>
      <c r="D24" s="93"/>
      <c r="E24" s="95">
        <f>'Текущие цены 09.2017'!G77</f>
        <v>6968.84</v>
      </c>
      <c r="F24" s="93" t="s">
        <v>3</v>
      </c>
    </row>
    <row r="25" spans="1:6" ht="15" x14ac:dyDescent="0.2">
      <c r="A25" s="93"/>
      <c r="B25" s="93"/>
      <c r="C25" s="93"/>
      <c r="D25" s="93"/>
      <c r="E25" s="96"/>
      <c r="F25" s="93"/>
    </row>
    <row r="26" spans="1:6" ht="15" x14ac:dyDescent="0.2">
      <c r="A26" s="93"/>
      <c r="B26" s="93"/>
      <c r="C26" s="93"/>
      <c r="D26" s="93"/>
      <c r="E26" s="96"/>
      <c r="F26" s="93"/>
    </row>
    <row r="27" spans="1:6" ht="15" x14ac:dyDescent="0.2">
      <c r="A27" s="93"/>
      <c r="B27" s="93"/>
      <c r="C27" s="93"/>
      <c r="D27" s="93"/>
      <c r="E27" s="93"/>
      <c r="F27" s="93"/>
    </row>
    <row r="28" spans="1:6" ht="15" x14ac:dyDescent="0.2">
      <c r="A28" s="93"/>
      <c r="B28" s="93" t="s">
        <v>84</v>
      </c>
      <c r="C28" s="93"/>
      <c r="D28" s="93"/>
      <c r="E28" s="93" t="s">
        <v>85</v>
      </c>
      <c r="F28" s="93"/>
    </row>
  </sheetData>
  <mergeCells count="12">
    <mergeCell ref="B1:F1"/>
    <mergeCell ref="B2:F2"/>
    <mergeCell ref="B3:F3"/>
    <mergeCell ref="B4:F4"/>
    <mergeCell ref="B9:F9"/>
    <mergeCell ref="B10:F10"/>
    <mergeCell ref="B11:F11"/>
    <mergeCell ref="B12:F12"/>
    <mergeCell ref="B5:F5"/>
    <mergeCell ref="B6:F6"/>
    <mergeCell ref="B7:F7"/>
    <mergeCell ref="B8:F8"/>
  </mergeCells>
  <phoneticPr fontId="0" type="noConversion"/>
  <pageMargins left="0.75" right="0.75" top="1" bottom="0.63" header="0.5" footer="0.5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G11"/>
  <sheetViews>
    <sheetView workbookViewId="0">
      <selection activeCell="D11" sqref="D11:G11"/>
    </sheetView>
  </sheetViews>
  <sheetFormatPr defaultRowHeight="12.75" x14ac:dyDescent="0.2"/>
  <sheetData>
    <row r="6" spans="3:7" x14ac:dyDescent="0.2">
      <c r="C6">
        <v>200</v>
      </c>
    </row>
    <row r="7" spans="3:7" x14ac:dyDescent="0.2">
      <c r="C7">
        <f>C6*3%</f>
        <v>6</v>
      </c>
    </row>
    <row r="11" spans="3:7" x14ac:dyDescent="0.2">
      <c r="D11">
        <v>56.686950000000003</v>
      </c>
      <c r="E11">
        <v>1112.4481599999999</v>
      </c>
      <c r="F11">
        <v>179.07146</v>
      </c>
      <c r="G11">
        <v>4.4138799999999998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Базовые цены 01.2001</vt:lpstr>
      <vt:lpstr>Текущие цены 09.2017</vt:lpstr>
      <vt:lpstr>Пояснительная</vt:lpstr>
      <vt:lpstr>Лист1</vt:lpstr>
      <vt:lpstr>'Базовые цены 01.2001'!Заголовки_для_печати</vt:lpstr>
      <vt:lpstr>'Текущие цены 09.2017'!Заголовки_для_печати</vt:lpstr>
      <vt:lpstr>'Базовые цены 01.2001'!Область_печати</vt:lpstr>
      <vt:lpstr>Пояснительная!Область_печати</vt:lpstr>
      <vt:lpstr>'Текущие цены 09.2017'!Область_печати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cp:lastPrinted>2017-12-11T10:27:43Z</cp:lastPrinted>
  <dcterms:created xsi:type="dcterms:W3CDTF">2015-02-06T10:45:39Z</dcterms:created>
  <dcterms:modified xsi:type="dcterms:W3CDTF">2017-12-11T19:38:34Z</dcterms:modified>
</cp:coreProperties>
</file>