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3" i="1"/>
  <c r="F33"/>
  <c r="H32"/>
  <c r="F32"/>
  <c r="H31"/>
  <c r="F31"/>
  <c r="I30"/>
  <c r="H30"/>
  <c r="F30"/>
  <c r="H29"/>
  <c r="F29"/>
  <c r="H28"/>
  <c r="F28"/>
  <c r="H27"/>
  <c r="F27"/>
  <c r="I26"/>
  <c r="I38" s="1"/>
  <c r="H26"/>
  <c r="H35" s="1"/>
  <c r="F26"/>
  <c r="F35" s="1"/>
  <c r="F36" l="1"/>
  <c r="F37" s="1"/>
  <c r="H36"/>
  <c r="H37" s="1"/>
  <c r="I39"/>
  <c r="I40" s="1"/>
</calcChain>
</file>

<file path=xl/sharedStrings.xml><?xml version="1.0" encoding="utf-8"?>
<sst xmlns="http://schemas.openxmlformats.org/spreadsheetml/2006/main" count="60" uniqueCount="52">
  <si>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</si>
  <si>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</si>
  <si>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</si>
  <si>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>Код</t>
  </si>
  <si>
    <t>Форма по ОКУД</t>
  </si>
  <si>
    <t>по ОКПО</t>
  </si>
  <si>
    <r>
      <t>Заказчик:</t>
    </r>
    <r>
      <rPr>
        <b/>
        <sz val="10"/>
        <rFont val="Arial Cyr"/>
        <charset val="204"/>
      </rPr>
      <t xml:space="preserve"> Управление(Дирекция) целевой программы "Государственная граница РФ (2003-2010 гг) ФСБ России</t>
    </r>
  </si>
  <si>
    <t>01168641</t>
  </si>
  <si>
    <r>
      <t xml:space="preserve">Подрядчик: </t>
    </r>
    <r>
      <rPr>
        <b/>
        <sz val="10"/>
        <rFont val="Arial Cyr"/>
        <family val="2"/>
        <charset val="204"/>
      </rPr>
      <t>ОАО</t>
    </r>
    <r>
      <rPr>
        <b/>
        <sz val="10"/>
        <rFont val="Arial Cyr"/>
        <charset val="204"/>
      </rPr>
      <t xml:space="preserve"> "Мосжилкомплекс"</t>
    </r>
  </si>
  <si>
    <t>49865088</t>
  </si>
  <si>
    <r>
      <t>Стройка:</t>
    </r>
    <r>
      <rPr>
        <b/>
        <sz val="10"/>
        <rFont val="Arial Cyr"/>
        <charset val="204"/>
      </rPr>
      <t>Комплекс зданий МРО ПС ФСБ России в н.п. Адамовка Оренбургской обл.</t>
    </r>
  </si>
  <si>
    <t>Вид деятельности по ОКДП</t>
  </si>
  <si>
    <t>Договор подряда (контракт)</t>
  </si>
  <si>
    <t>номер</t>
  </si>
  <si>
    <t>ГК/КС-76-У(Д) ФЦП/2006</t>
  </si>
  <si>
    <t>дата</t>
  </si>
  <si>
    <t>21</t>
  </si>
  <si>
    <t>11</t>
  </si>
  <si>
    <t>2006</t>
  </si>
  <si>
    <t>Вид операции</t>
  </si>
  <si>
    <t>Номер</t>
  </si>
  <si>
    <t>Дата</t>
  </si>
  <si>
    <t>Отчетный период</t>
  </si>
  <si>
    <t>документа</t>
  </si>
  <si>
    <t>составления</t>
  </si>
  <si>
    <t>с</t>
  </si>
  <si>
    <t>по</t>
  </si>
  <si>
    <t xml:space="preserve">СПРАВКА    </t>
  </si>
  <si>
    <t xml:space="preserve">                            О СТОИМОСТИ ВЫПОЛНЕННЫХ РАБОТ И ЗАТРАТ                                                       </t>
  </si>
  <si>
    <t>Номер п/п</t>
  </si>
  <si>
    <t>Наименование
пусковых комплексов, объектов, видов работ, оборудования, затрат</t>
  </si>
  <si>
    <t>Стоимость выполненных работ и затрат, руб.</t>
  </si>
  <si>
    <t>с начала проведения работ</t>
  </si>
  <si>
    <t>с начала года по отчетный месяц включительно</t>
  </si>
  <si>
    <t>в том числе за отчетный месяц</t>
  </si>
  <si>
    <t>Всего работ и затрат, включаемых в стоимость работ в том числе:</t>
  </si>
  <si>
    <t>СМР</t>
  </si>
  <si>
    <t>Прочие</t>
  </si>
  <si>
    <t>Оборудование</t>
  </si>
  <si>
    <t>В ценах 2001 г             КВ</t>
  </si>
  <si>
    <t>Итого в текущих ценах</t>
  </si>
  <si>
    <t>НДС 18%</t>
  </si>
  <si>
    <t>Всего с НДС</t>
  </si>
  <si>
    <t>Итого, руб.</t>
  </si>
  <si>
    <t>Налог на добавленную стоимость, руб.</t>
  </si>
  <si>
    <t>Всего с учетом налогов, руб.</t>
  </si>
  <si>
    <t>Заказчик (генподрядчик) Начальник Управления (Дирекции)________________________________________________</t>
  </si>
  <si>
    <t>П.Н. Вальцев</t>
  </si>
  <si>
    <t xml:space="preserve"> М П</t>
  </si>
  <si>
    <t>Подрядчик (субподрядчик)   Генеральный _______________________________________</t>
  </si>
  <si>
    <t>Б.В.Цагараев</t>
  </si>
  <si>
    <t xml:space="preserve">              директор ОАО  "Мосжилкомплекс"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</si>
</sst>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 wrapText="1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49" fontId="6" fillId="0" borderId="7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20" xfId="0" applyFont="1" applyBorder="1" applyAlignment="1">
      <alignment horizontal="center"/>
    </xf>
    <xf numFmtId="14" fontId="6" fillId="0" borderId="2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29" xfId="0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wrapText="1"/>
    </xf>
    <xf numFmtId="0" fontId="6" fillId="0" borderId="25" xfId="0" applyFont="1" applyFill="1" applyBorder="1" applyAlignment="1">
      <alignment horizontal="right" wrapText="1"/>
    </xf>
    <xf numFmtId="4" fontId="6" fillId="0" borderId="12" xfId="0" applyNumberFormat="1" applyFont="1" applyFill="1" applyBorder="1" applyAlignment="1">
      <alignment horizontal="right" wrapText="1"/>
    </xf>
    <xf numFmtId="4" fontId="0" fillId="0" borderId="12" xfId="0" applyNumberFormat="1" applyFill="1" applyBorder="1" applyAlignment="1">
      <alignment horizontal="right" wrapText="1"/>
    </xf>
    <xf numFmtId="0" fontId="0" fillId="0" borderId="3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4" fontId="6" fillId="0" borderId="27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4" fontId="6" fillId="0" borderId="26" xfId="0" applyNumberFormat="1" applyFont="1" applyFill="1" applyBorder="1" applyAlignment="1">
      <alignment horizontal="right" vertical="center" wrapText="1"/>
    </xf>
    <xf numFmtId="3" fontId="0" fillId="0" borderId="27" xfId="0" applyNumberFormat="1" applyFill="1" applyBorder="1" applyAlignment="1">
      <alignment horizontal="right" vertical="center" wrapText="1"/>
    </xf>
    <xf numFmtId="3" fontId="0" fillId="0" borderId="24" xfId="0" applyNumberFormat="1" applyFill="1" applyBorder="1" applyAlignment="1">
      <alignment horizontal="right" vertical="center" wrapText="1"/>
    </xf>
    <xf numFmtId="3" fontId="0" fillId="0" borderId="28" xfId="0" applyNumberFormat="1" applyFill="1" applyBorder="1" applyAlignment="1">
      <alignment horizontal="right" vertical="center" wrapText="1"/>
    </xf>
    <xf numFmtId="4" fontId="6" fillId="0" borderId="25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vertical="center" wrapText="1"/>
    </xf>
    <xf numFmtId="4" fontId="0" fillId="0" borderId="10" xfId="0" applyNumberForma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 vertical="center" wrapText="1"/>
    </xf>
    <xf numFmtId="4" fontId="0" fillId="0" borderId="25" xfId="0" applyNumberForma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3" fontId="0" fillId="0" borderId="8" xfId="0" applyNumberFormat="1" applyFill="1" applyBorder="1" applyAlignment="1">
      <alignment horizontal="right" vertical="center" wrapText="1"/>
    </xf>
    <xf numFmtId="3" fontId="0" fillId="0" borderId="25" xfId="0" applyNumberFormat="1" applyFill="1" applyBorder="1" applyAlignment="1">
      <alignment horizontal="righ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right" vertical="center"/>
    </xf>
    <xf numFmtId="4" fontId="6" fillId="0" borderId="25" xfId="0" applyNumberFormat="1" applyFont="1" applyFill="1" applyBorder="1" applyAlignment="1">
      <alignment horizontal="right" vertical="center"/>
    </xf>
    <xf numFmtId="4" fontId="6" fillId="0" borderId="26" xfId="0" applyNumberFormat="1" applyFon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4" xfId="0" applyNumberFormat="1" applyFill="1" applyBorder="1" applyAlignment="1">
      <alignment horizontal="right" vertical="center"/>
    </xf>
    <xf numFmtId="3" fontId="0" fillId="0" borderId="28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29" xfId="0" applyBorder="1" applyAlignment="1">
      <alignment horizontal="right"/>
    </xf>
    <xf numFmtId="4" fontId="6" fillId="0" borderId="10" xfId="1" applyNumberFormat="1" applyFont="1" applyBorder="1" applyAlignment="1">
      <alignment horizontal="right" vertical="center" wrapText="1"/>
    </xf>
    <xf numFmtId="4" fontId="6" fillId="0" borderId="8" xfId="1" applyNumberFormat="1" applyFont="1" applyBorder="1" applyAlignment="1">
      <alignment horizontal="right" vertical="center" wrapText="1"/>
    </xf>
    <xf numFmtId="4" fontId="6" fillId="0" borderId="25" xfId="1" applyNumberFormat="1" applyFont="1" applyBorder="1" applyAlignment="1">
      <alignment horizontal="right" vertical="center" wrapText="1"/>
    </xf>
    <xf numFmtId="4" fontId="0" fillId="0" borderId="27" xfId="0" applyNumberFormat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4" fontId="0" fillId="0" borderId="28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workbookViewId="0">
      <selection sqref="A1:K56"/>
    </sheetView>
  </sheetViews>
  <sheetFormatPr defaultRowHeight="15"/>
  <sheetData>
    <row r="2" spans="1:11">
      <c r="A2" s="1"/>
      <c r="B2" s="1"/>
      <c r="C2" s="1"/>
      <c r="D2" s="1"/>
      <c r="E2" s="1"/>
      <c r="F2" s="2" t="s">
        <v>0</v>
      </c>
      <c r="G2" s="2"/>
      <c r="H2" s="2"/>
      <c r="I2" s="2"/>
      <c r="J2" s="2"/>
      <c r="K2" s="2"/>
    </row>
    <row r="3" spans="1:11">
      <c r="A3" s="1"/>
      <c r="B3" s="1"/>
      <c r="C3" s="1"/>
      <c r="D3" s="1"/>
      <c r="E3" s="1"/>
      <c r="F3" s="2" t="s">
        <v>1</v>
      </c>
      <c r="G3" s="2"/>
      <c r="H3" s="2"/>
      <c r="I3" s="2"/>
      <c r="J3" s="2"/>
      <c r="K3" s="2"/>
    </row>
    <row r="4" spans="1:11">
      <c r="A4" s="1"/>
      <c r="B4" s="1"/>
      <c r="C4" s="1"/>
      <c r="D4" s="1"/>
      <c r="E4" s="1"/>
      <c r="F4" s="2" t="s">
        <v>2</v>
      </c>
      <c r="G4" s="2"/>
      <c r="H4" s="2"/>
      <c r="I4" s="2"/>
      <c r="J4" s="2"/>
      <c r="K4" s="2"/>
    </row>
    <row r="5" spans="1:11">
      <c r="A5" s="1"/>
      <c r="B5" s="1"/>
      <c r="C5" s="1"/>
      <c r="D5" s="1"/>
      <c r="E5" s="1"/>
      <c r="F5" s="3"/>
      <c r="G5" s="3"/>
      <c r="H5" s="3"/>
      <c r="I5" s="3"/>
      <c r="J5" s="3"/>
      <c r="K5" s="3"/>
    </row>
    <row r="6" spans="1:11" ht="15.75" thickBot="1">
      <c r="I6" s="4" t="s">
        <v>3</v>
      </c>
      <c r="J6" s="5"/>
      <c r="K6" s="6"/>
    </row>
    <row r="7" spans="1:11">
      <c r="H7" s="7" t="s">
        <v>4</v>
      </c>
      <c r="I7" s="8">
        <v>322001</v>
      </c>
      <c r="J7" s="9"/>
      <c r="K7" s="10"/>
    </row>
    <row r="8" spans="1:11">
      <c r="A8" s="11"/>
      <c r="B8" s="11"/>
      <c r="C8" s="11"/>
      <c r="D8" s="11"/>
      <c r="E8" s="11"/>
      <c r="F8" s="11"/>
      <c r="G8" s="11"/>
      <c r="H8" s="7" t="s">
        <v>5</v>
      </c>
      <c r="I8" s="12"/>
      <c r="J8" s="13"/>
      <c r="K8" s="14"/>
    </row>
    <row r="9" spans="1:11">
      <c r="A9" s="15" t="s">
        <v>6</v>
      </c>
      <c r="B9" s="15"/>
      <c r="C9" s="15"/>
      <c r="D9" s="15"/>
      <c r="E9" s="15"/>
      <c r="F9" s="15"/>
      <c r="G9" s="15"/>
      <c r="H9" s="7" t="s">
        <v>5</v>
      </c>
      <c r="I9" s="16" t="s">
        <v>7</v>
      </c>
      <c r="J9" s="17"/>
      <c r="K9" s="18"/>
    </row>
    <row r="10" spans="1:11">
      <c r="A10" s="15" t="s">
        <v>8</v>
      </c>
      <c r="B10" s="15"/>
      <c r="C10" s="15"/>
      <c r="D10" s="15"/>
      <c r="E10" s="15"/>
      <c r="F10" s="15"/>
      <c r="G10" s="15"/>
      <c r="H10" s="7" t="s">
        <v>5</v>
      </c>
      <c r="I10" s="16" t="s">
        <v>9</v>
      </c>
      <c r="J10" s="17"/>
      <c r="K10" s="18"/>
    </row>
    <row r="11" spans="1:11">
      <c r="A11" s="19" t="s">
        <v>10</v>
      </c>
      <c r="B11" s="19"/>
      <c r="C11" s="19"/>
      <c r="D11" s="19"/>
      <c r="E11" s="19"/>
      <c r="F11" s="19"/>
      <c r="G11" s="19"/>
      <c r="H11" s="7" t="s">
        <v>5</v>
      </c>
      <c r="I11" s="20"/>
      <c r="J11" s="21"/>
      <c r="K11" s="22"/>
    </row>
    <row r="12" spans="1:11">
      <c r="A12" s="23" t="s">
        <v>11</v>
      </c>
      <c r="B12" s="23"/>
      <c r="C12" s="23"/>
      <c r="D12" s="23"/>
      <c r="E12" s="23"/>
      <c r="F12" s="23"/>
      <c r="G12" s="23"/>
      <c r="H12" s="23"/>
      <c r="I12" s="20"/>
      <c r="J12" s="21"/>
      <c r="K12" s="22"/>
    </row>
    <row r="13" spans="1:11">
      <c r="A13" s="23" t="s">
        <v>12</v>
      </c>
      <c r="B13" s="23"/>
      <c r="C13" s="23"/>
      <c r="D13" s="23"/>
      <c r="E13" s="23"/>
      <c r="F13" s="23"/>
      <c r="G13" s="23"/>
      <c r="H13" s="24" t="s">
        <v>13</v>
      </c>
      <c r="I13" s="25" t="s">
        <v>14</v>
      </c>
      <c r="J13" s="26"/>
      <c r="K13" s="27"/>
    </row>
    <row r="14" spans="1:11">
      <c r="H14" s="24" t="s">
        <v>15</v>
      </c>
      <c r="I14" s="28" t="s">
        <v>16</v>
      </c>
      <c r="J14" s="29" t="s">
        <v>17</v>
      </c>
      <c r="K14" s="30" t="s">
        <v>18</v>
      </c>
    </row>
    <row r="15" spans="1:11" ht="15.75" thickBot="1">
      <c r="H15" s="7" t="s">
        <v>19</v>
      </c>
      <c r="I15" s="31"/>
      <c r="J15" s="32"/>
      <c r="K15" s="33"/>
    </row>
    <row r="16" spans="1:11">
      <c r="H16" s="7"/>
    </row>
    <row r="17" spans="1:11">
      <c r="E17" s="34" t="s">
        <v>20</v>
      </c>
      <c r="F17" s="35" t="s">
        <v>21</v>
      </c>
      <c r="H17" s="4" t="s">
        <v>22</v>
      </c>
      <c r="I17" s="5"/>
      <c r="J17" s="5"/>
      <c r="K17" s="6"/>
    </row>
    <row r="18" spans="1:11" ht="15.75" thickBot="1">
      <c r="E18" s="36" t="s">
        <v>23</v>
      </c>
      <c r="F18" s="37" t="s">
        <v>24</v>
      </c>
      <c r="H18" s="34" t="s">
        <v>25</v>
      </c>
      <c r="I18" s="4" t="s">
        <v>26</v>
      </c>
      <c r="J18" s="5"/>
      <c r="K18" s="6"/>
    </row>
    <row r="19" spans="1:11" ht="16.5" thickBot="1">
      <c r="D19" s="38" t="s">
        <v>27</v>
      </c>
      <c r="E19" s="39">
        <v>19</v>
      </c>
      <c r="F19" s="40">
        <v>39869</v>
      </c>
      <c r="G19" s="41"/>
      <c r="H19" s="42">
        <v>39814</v>
      </c>
      <c r="I19" s="43">
        <v>39872</v>
      </c>
      <c r="J19" s="44"/>
      <c r="K19" s="45"/>
    </row>
    <row r="20" spans="1:1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5.75">
      <c r="A21" s="47" t="s">
        <v>28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15.7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>
      <c r="A23" s="49" t="s">
        <v>29</v>
      </c>
      <c r="B23" s="50" t="s">
        <v>30</v>
      </c>
      <c r="C23" s="51"/>
      <c r="D23" s="52"/>
      <c r="E23" s="53" t="s">
        <v>3</v>
      </c>
      <c r="F23" s="54" t="s">
        <v>31</v>
      </c>
      <c r="G23" s="55"/>
      <c r="H23" s="55"/>
      <c r="I23" s="55"/>
      <c r="J23" s="55"/>
      <c r="K23" s="56"/>
    </row>
    <row r="24" spans="1:11" ht="90">
      <c r="A24" s="57"/>
      <c r="B24" s="58"/>
      <c r="C24" s="59"/>
      <c r="D24" s="60"/>
      <c r="E24" s="61"/>
      <c r="F24" s="62" t="s">
        <v>32</v>
      </c>
      <c r="G24" s="63"/>
      <c r="H24" s="64" t="s">
        <v>33</v>
      </c>
      <c r="I24" s="62" t="s">
        <v>34</v>
      </c>
      <c r="J24" s="65"/>
      <c r="K24" s="63"/>
    </row>
    <row r="25" spans="1:11">
      <c r="A25" s="66">
        <v>1</v>
      </c>
      <c r="B25" s="67">
        <v>2</v>
      </c>
      <c r="C25" s="13"/>
      <c r="D25" s="68"/>
      <c r="E25" s="69">
        <v>3</v>
      </c>
      <c r="F25" s="67">
        <v>4</v>
      </c>
      <c r="G25" s="68"/>
      <c r="H25" s="70">
        <v>5</v>
      </c>
      <c r="I25" s="67">
        <v>6</v>
      </c>
      <c r="J25" s="13"/>
      <c r="K25" s="68"/>
    </row>
    <row r="26" spans="1:11">
      <c r="A26" s="71">
        <v>1</v>
      </c>
      <c r="B26" s="72" t="s">
        <v>35</v>
      </c>
      <c r="C26" s="73"/>
      <c r="D26" s="74"/>
      <c r="E26" s="75"/>
      <c r="F26" s="76" t="e">
        <f>F27+F28+F29</f>
        <v>#REF!</v>
      </c>
      <c r="G26" s="77"/>
      <c r="H26" s="78">
        <f>H27+H28+H29</f>
        <v>12555223.02</v>
      </c>
      <c r="I26" s="79">
        <f>I27+I29</f>
        <v>12555223.02</v>
      </c>
      <c r="J26" s="79"/>
      <c r="K26" s="79"/>
    </row>
    <row r="27" spans="1:11">
      <c r="A27" s="71"/>
      <c r="B27" s="80" t="s">
        <v>36</v>
      </c>
      <c r="C27" s="81"/>
      <c r="D27" s="82"/>
      <c r="E27" s="83"/>
      <c r="F27" s="84" t="e">
        <f>#REF!+I27</f>
        <v>#REF!</v>
      </c>
      <c r="G27" s="85"/>
      <c r="H27" s="78">
        <f>I27</f>
        <v>11676913.41</v>
      </c>
      <c r="I27" s="79">
        <v>11676913.41</v>
      </c>
      <c r="J27" s="79"/>
      <c r="K27" s="79"/>
    </row>
    <row r="28" spans="1:11">
      <c r="A28" s="71"/>
      <c r="B28" s="80" t="s">
        <v>37</v>
      </c>
      <c r="C28" s="81"/>
      <c r="D28" s="82"/>
      <c r="E28" s="83"/>
      <c r="F28" s="84" t="e">
        <f>#REF!+I28</f>
        <v>#REF!</v>
      </c>
      <c r="G28" s="85"/>
      <c r="H28" s="78">
        <f>I28</f>
        <v>0</v>
      </c>
      <c r="I28" s="86">
        <v>0</v>
      </c>
      <c r="J28" s="86"/>
      <c r="K28" s="86"/>
    </row>
    <row r="29" spans="1:11">
      <c r="A29" s="87"/>
      <c r="B29" s="88" t="s">
        <v>38</v>
      </c>
      <c r="C29" s="89"/>
      <c r="D29" s="90"/>
      <c r="E29" s="91"/>
      <c r="F29" s="84" t="e">
        <f>#REF!+I29</f>
        <v>#REF!</v>
      </c>
      <c r="G29" s="85"/>
      <c r="H29" s="78">
        <f>I29</f>
        <v>878309.61</v>
      </c>
      <c r="I29" s="86">
        <v>878309.61</v>
      </c>
      <c r="J29" s="86"/>
      <c r="K29" s="86"/>
    </row>
    <row r="30" spans="1:11">
      <c r="A30" s="87"/>
      <c r="B30" s="88" t="s">
        <v>39</v>
      </c>
      <c r="C30" s="89"/>
      <c r="D30" s="90"/>
      <c r="E30" s="91"/>
      <c r="F30" s="84" t="e">
        <f>F31+F32+F33</f>
        <v>#REF!</v>
      </c>
      <c r="G30" s="85"/>
      <c r="H30" s="78">
        <f>H31+H32+H33</f>
        <v>2149975.1</v>
      </c>
      <c r="I30" s="86">
        <f>I31+I33</f>
        <v>2149975.1</v>
      </c>
      <c r="J30" s="86"/>
      <c r="K30" s="86"/>
    </row>
    <row r="31" spans="1:11">
      <c r="A31" s="87"/>
      <c r="B31" s="88" t="s">
        <v>36</v>
      </c>
      <c r="C31" s="89"/>
      <c r="D31" s="90"/>
      <c r="E31" s="91"/>
      <c r="F31" s="84" t="e">
        <f>#REF!+I31</f>
        <v>#REF!</v>
      </c>
      <c r="G31" s="85"/>
      <c r="H31" s="78">
        <f>I31</f>
        <v>1793327.62</v>
      </c>
      <c r="I31" s="86">
        <v>1793327.62</v>
      </c>
      <c r="J31" s="86"/>
      <c r="K31" s="86"/>
    </row>
    <row r="32" spans="1:11">
      <c r="A32" s="87"/>
      <c r="B32" s="80" t="s">
        <v>37</v>
      </c>
      <c r="C32" s="81"/>
      <c r="D32" s="82"/>
      <c r="E32" s="91"/>
      <c r="F32" s="84" t="e">
        <f>#REF!+I32</f>
        <v>#REF!</v>
      </c>
      <c r="G32" s="85"/>
      <c r="H32" s="78">
        <f>I32</f>
        <v>0</v>
      </c>
      <c r="I32" s="86">
        <v>0</v>
      </c>
      <c r="J32" s="86"/>
      <c r="K32" s="86"/>
    </row>
    <row r="33" spans="1:11">
      <c r="A33" s="87"/>
      <c r="B33" s="88" t="s">
        <v>38</v>
      </c>
      <c r="C33" s="89"/>
      <c r="D33" s="90"/>
      <c r="E33" s="91"/>
      <c r="F33" s="84" t="e">
        <f>#REF!+I33</f>
        <v>#REF!</v>
      </c>
      <c r="G33" s="85"/>
      <c r="H33" s="78">
        <f>I33</f>
        <v>356647.48</v>
      </c>
      <c r="I33" s="86">
        <v>356647.48</v>
      </c>
      <c r="J33" s="86"/>
      <c r="K33" s="86"/>
    </row>
    <row r="34" spans="1:11">
      <c r="A34" s="87"/>
      <c r="B34" s="92"/>
      <c r="C34" s="93"/>
      <c r="D34" s="94"/>
      <c r="E34" s="91"/>
      <c r="F34" s="95"/>
      <c r="G34" s="96"/>
      <c r="H34" s="97"/>
      <c r="I34" s="98"/>
      <c r="J34" s="99"/>
      <c r="K34" s="100"/>
    </row>
    <row r="35" spans="1:11">
      <c r="A35" s="87"/>
      <c r="B35" s="88" t="s">
        <v>40</v>
      </c>
      <c r="C35" s="89"/>
      <c r="D35" s="90"/>
      <c r="E35" s="87"/>
      <c r="F35" s="84" t="e">
        <f>F26</f>
        <v>#REF!</v>
      </c>
      <c r="G35" s="101"/>
      <c r="H35" s="102">
        <f>H26</f>
        <v>12555223.02</v>
      </c>
      <c r="I35" s="103"/>
      <c r="J35" s="104"/>
      <c r="K35" s="105"/>
    </row>
    <row r="36" spans="1:11">
      <c r="A36" s="87"/>
      <c r="B36" s="88" t="s">
        <v>41</v>
      </c>
      <c r="C36" s="89"/>
      <c r="D36" s="90"/>
      <c r="E36" s="87"/>
      <c r="F36" s="84" t="e">
        <f>F35*0.18</f>
        <v>#REF!</v>
      </c>
      <c r="G36" s="101"/>
      <c r="H36" s="106">
        <f>0.18*H35</f>
        <v>2259940.1436000001</v>
      </c>
      <c r="I36" s="107"/>
      <c r="J36" s="108"/>
      <c r="K36" s="109"/>
    </row>
    <row r="37" spans="1:11">
      <c r="A37" s="110"/>
      <c r="B37" s="111" t="s">
        <v>42</v>
      </c>
      <c r="C37" s="112"/>
      <c r="D37" s="113"/>
      <c r="E37" s="114"/>
      <c r="F37" s="115" t="e">
        <f>F35+F36</f>
        <v>#REF!</v>
      </c>
      <c r="G37" s="116"/>
      <c r="H37" s="117">
        <f>H35+H36</f>
        <v>14815163.1636</v>
      </c>
      <c r="I37" s="118"/>
      <c r="J37" s="119"/>
      <c r="K37" s="120"/>
    </row>
    <row r="38" spans="1:11">
      <c r="A38" s="121" t="s">
        <v>43</v>
      </c>
      <c r="B38" s="121"/>
      <c r="C38" s="121"/>
      <c r="D38" s="121"/>
      <c r="E38" s="121"/>
      <c r="F38" s="121"/>
      <c r="G38" s="121"/>
      <c r="H38" s="122"/>
      <c r="I38" s="123">
        <f>I26</f>
        <v>12555223.02</v>
      </c>
      <c r="J38" s="124"/>
      <c r="K38" s="125"/>
    </row>
    <row r="39" spans="1:11">
      <c r="A39" s="126" t="s">
        <v>44</v>
      </c>
      <c r="B39" s="126"/>
      <c r="C39" s="126"/>
      <c r="D39" s="126"/>
      <c r="E39" s="126"/>
      <c r="F39" s="126"/>
      <c r="G39" s="126"/>
      <c r="H39" s="127"/>
      <c r="I39" s="128">
        <f>0.18*I38</f>
        <v>2259940.1436000001</v>
      </c>
      <c r="J39" s="129"/>
      <c r="K39" s="130"/>
    </row>
    <row r="40" spans="1:11">
      <c r="A40" s="23" t="s">
        <v>45</v>
      </c>
      <c r="B40" s="23"/>
      <c r="C40" s="23"/>
      <c r="D40" s="23"/>
      <c r="E40" s="23"/>
      <c r="F40" s="23"/>
      <c r="G40" s="23"/>
      <c r="H40" s="127"/>
      <c r="I40" s="131">
        <f>I38+I39</f>
        <v>14815163.1636</v>
      </c>
      <c r="J40" s="132"/>
      <c r="K40" s="133"/>
    </row>
    <row r="47" spans="1:11">
      <c r="B47" s="134" t="s">
        <v>46</v>
      </c>
      <c r="C47" s="134"/>
      <c r="D47" s="134"/>
      <c r="E47" s="134"/>
      <c r="F47" s="134"/>
      <c r="G47" s="134"/>
      <c r="H47" s="134"/>
      <c r="I47" t="s">
        <v>47</v>
      </c>
    </row>
    <row r="48" spans="1:11">
      <c r="B48" s="11"/>
      <c r="C48" s="11"/>
      <c r="D48" s="11"/>
      <c r="E48" s="11"/>
      <c r="F48" s="11"/>
      <c r="G48" s="11"/>
      <c r="H48" s="11"/>
    </row>
    <row r="49" spans="2:9">
      <c r="B49" s="11"/>
      <c r="C49" s="11"/>
      <c r="D49" s="11" t="s">
        <v>48</v>
      </c>
      <c r="E49" s="11"/>
      <c r="F49" s="11"/>
      <c r="G49" s="11"/>
      <c r="H49" s="11"/>
    </row>
    <row r="50" spans="2:9">
      <c r="B50" s="11"/>
      <c r="C50" s="11"/>
      <c r="D50" s="11"/>
      <c r="E50" s="11"/>
      <c r="F50" s="11"/>
      <c r="G50" s="11"/>
      <c r="H50" s="11"/>
    </row>
    <row r="52" spans="2:9">
      <c r="B52" s="134" t="s">
        <v>49</v>
      </c>
      <c r="C52" s="134"/>
      <c r="D52" s="134"/>
      <c r="E52" s="134"/>
      <c r="F52" s="134"/>
      <c r="G52" s="134"/>
      <c r="H52" s="134"/>
      <c r="I52" t="s">
        <v>50</v>
      </c>
    </row>
    <row r="53" spans="2:9">
      <c r="B53" s="135" t="s">
        <v>51</v>
      </c>
      <c r="C53" s="135"/>
      <c r="D53" s="135"/>
      <c r="E53" s="135"/>
      <c r="F53" s="135"/>
      <c r="G53" s="135"/>
      <c r="H53" s="135"/>
    </row>
    <row r="54" spans="2:9">
      <c r="D54" t="s">
        <v>48</v>
      </c>
    </row>
  </sheetData>
  <mergeCells count="74">
    <mergeCell ref="B47:H47"/>
    <mergeCell ref="B52:H52"/>
    <mergeCell ref="B53:H53"/>
    <mergeCell ref="A38:H38"/>
    <mergeCell ref="I38:K38"/>
    <mergeCell ref="A39:H39"/>
    <mergeCell ref="I39:K39"/>
    <mergeCell ref="A40:H40"/>
    <mergeCell ref="I40:K40"/>
    <mergeCell ref="B36:D36"/>
    <mergeCell ref="F36:G36"/>
    <mergeCell ref="I36:K36"/>
    <mergeCell ref="B37:D37"/>
    <mergeCell ref="F37:G37"/>
    <mergeCell ref="I37:K37"/>
    <mergeCell ref="B33:D33"/>
    <mergeCell ref="F33:G33"/>
    <mergeCell ref="I33:K33"/>
    <mergeCell ref="B35:D35"/>
    <mergeCell ref="F35:G35"/>
    <mergeCell ref="I35:K35"/>
    <mergeCell ref="B31:D31"/>
    <mergeCell ref="F31:G31"/>
    <mergeCell ref="I31:K31"/>
    <mergeCell ref="B32:D32"/>
    <mergeCell ref="F32:G32"/>
    <mergeCell ref="I32:K32"/>
    <mergeCell ref="B29:D29"/>
    <mergeCell ref="F29:G29"/>
    <mergeCell ref="I29:K29"/>
    <mergeCell ref="B30:D30"/>
    <mergeCell ref="F30:G30"/>
    <mergeCell ref="I30:K30"/>
    <mergeCell ref="B27:D27"/>
    <mergeCell ref="F27:G27"/>
    <mergeCell ref="I27:K27"/>
    <mergeCell ref="B28:D28"/>
    <mergeCell ref="F28:G28"/>
    <mergeCell ref="I28:K28"/>
    <mergeCell ref="I24:K24"/>
    <mergeCell ref="B25:D25"/>
    <mergeCell ref="F25:G25"/>
    <mergeCell ref="I25:K25"/>
    <mergeCell ref="B26:D26"/>
    <mergeCell ref="F26:G26"/>
    <mergeCell ref="I26:K26"/>
    <mergeCell ref="I18:K18"/>
    <mergeCell ref="I19:K19"/>
    <mergeCell ref="A20:K20"/>
    <mergeCell ref="A21:K21"/>
    <mergeCell ref="A22:K22"/>
    <mergeCell ref="A23:A24"/>
    <mergeCell ref="B23:D24"/>
    <mergeCell ref="E23:E24"/>
    <mergeCell ref="F23:K23"/>
    <mergeCell ref="F24:G24"/>
    <mergeCell ref="A12:H12"/>
    <mergeCell ref="I12:K12"/>
    <mergeCell ref="A13:G13"/>
    <mergeCell ref="I13:K13"/>
    <mergeCell ref="I15:K15"/>
    <mergeCell ref="H17:K17"/>
    <mergeCell ref="A9:G9"/>
    <mergeCell ref="I9:K9"/>
    <mergeCell ref="A10:G10"/>
    <mergeCell ref="I10:K10"/>
    <mergeCell ref="A11:G11"/>
    <mergeCell ref="I11:K11"/>
    <mergeCell ref="F2:K2"/>
    <mergeCell ref="F3:K3"/>
    <mergeCell ref="F4:K4"/>
    <mergeCell ref="I6:K6"/>
    <mergeCell ref="I7:K7"/>
    <mergeCell ref="I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Natasha</cp:lastModifiedBy>
  <dcterms:created xsi:type="dcterms:W3CDTF">2009-08-24T08:48:26Z</dcterms:created>
  <dcterms:modified xsi:type="dcterms:W3CDTF">2009-08-24T08:48:44Z</dcterms:modified>
</cp:coreProperties>
</file>